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rtlisted_data" sheetId="1" r:id="rId5"/>
    <sheet state="visible" name="new_urls" sheetId="2" r:id="rId6"/>
    <sheet state="visible" name="old_data" sheetId="3" r:id="rId7"/>
    <sheet state="visible" name="source_urls" sheetId="4" r:id="rId8"/>
    <sheet state="visible" name="onedrive_imgs" sheetId="5" r:id="rId9"/>
    <sheet state="visible" name="AI_Helper" sheetId="6" r:id="rId10"/>
  </sheets>
  <definedNames/>
  <calcPr/>
</workbook>
</file>

<file path=xl/sharedStrings.xml><?xml version="1.0" encoding="utf-8"?>
<sst xmlns="http://schemas.openxmlformats.org/spreadsheetml/2006/main" count="32007" uniqueCount="12028">
  <si>
    <t>Product Header section</t>
  </si>
  <si>
    <t>Specifications / Features Table</t>
  </si>
  <si>
    <t>Full Width Text Section</t>
  </si>
  <si>
    <t>Split Content Section</t>
  </si>
  <si>
    <t>Supporting Content Section</t>
  </si>
  <si>
    <t>FAQ Section</t>
  </si>
  <si>
    <t>Inquiry Section</t>
  </si>
  <si>
    <t>MANF</t>
  </si>
  <si>
    <t>Item Number</t>
  </si>
  <si>
    <t>Key</t>
  </si>
  <si>
    <t>Product Name</t>
  </si>
  <si>
    <t>Intro Paragraph</t>
  </si>
  <si>
    <t>Key Features</t>
  </si>
  <si>
    <t>Specifications</t>
  </si>
  <si>
    <t>Warranty Information</t>
  </si>
  <si>
    <t>Section Header</t>
  </si>
  <si>
    <t>Body Content</t>
  </si>
  <si>
    <t>Left Header</t>
  </si>
  <si>
    <t>Right Header</t>
  </si>
  <si>
    <t>Header + Intro</t>
  </si>
  <si>
    <t>Supporting Blocks</t>
  </si>
  <si>
    <t>Questions/Answers</t>
  </si>
  <si>
    <t>Header</t>
  </si>
  <si>
    <t>Button Text</t>
  </si>
  <si>
    <t>Main Product Image</t>
  </si>
  <si>
    <t>Gallery Images</t>
  </si>
  <si>
    <t>Available for Rent?</t>
  </si>
  <si>
    <t>link to rent</t>
  </si>
  <si>
    <t>Available for Pre-Owned Sale?</t>
  </si>
  <si>
    <t>link to pre-owned</t>
  </si>
  <si>
    <t>Brochures or Literature</t>
  </si>
  <si>
    <t>Description &amp; Features</t>
  </si>
  <si>
    <t>Manufacturer site</t>
  </si>
  <si>
    <t>Warranty Info url</t>
  </si>
  <si>
    <t>Warranty Info</t>
  </si>
  <si>
    <t>TRI-TOOL</t>
  </si>
  <si>
    <t>99-2907</t>
  </si>
  <si>
    <t>"C" BORE TOOL BIT (2.1"-7.2" ID)</t>
  </si>
  <si>
    <t>The C Bore Tool Bit (2.1"-7.2" ID) is a precision boring tool designed for machining or enlarging internal diameters in that size range. It helps achieve accurate, smooth bore surfaces in metal or other hard materials, reducing finishingâ€_x0090_work and improving fit for subsequent assembly.</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</si>
  <si>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lifea</t>
  </si>
  <si>
    <t>- Counterbore Tool Bit Type: C Bore (14.5°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</si>
  <si>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Not Found</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</si>
  <si>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</si>
  <si>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</si>
  <si>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</si>
  <si>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</si>
  <si>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</si>
  <si>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</si>
  <si>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</si>
  <si>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</si>
  <si>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</si>
  <si>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</si>
  <si>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https://cdn11.bigcommerce.com/s-byznwdb8us/images/stencil/1280x1280/products/23304/29091/55141__40680.1686680924.jpg?c=1</t>
  </si>
  <si>
    <t>https://toolstoday.com/v-14416-55141.html?srsltid=AfmBOoogRT39RyEkPBSCsGxUiRiKQ4V032L3gVynCvs6zFZ59fZ7fzyv</t>
  </si>
  <si>
    <t>No</t>
  </si>
  <si>
    <t>Yes</t>
  </si>
  <si>
    <t>https://tungaloy.com/wpdata/wp-content/uploads/512.pdf</t>
  </si>
  <si>
    <t>https://sigmatoolings.com/counter-bore-tools/?utm_source=chatgpt.com</t>
  </si>
  <si>
    <t>https://www.tritool.com</t>
  </si>
  <si>
    <t>AXXAIR</t>
  </si>
  <si>
    <t>GJ-100N</t>
  </si>
  <si>
    <t>10° J BEVEL MILLING HEAD</t>
  </si>
  <si>
    <t>The 10° J Bevel Milling Head is a specialized cutting tool designed to produce a J-type bevel (about 10° geometry) on plate or pipe edges for weld preparation. It allows a cleaner joint geometry especially in thicker materials where standard bevels might not suffice.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</si>
  <si>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</si>
  <si>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</si>
  <si>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Not found</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</si>
  <si>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</si>
  <si>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</si>
  <si>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</si>
  <si>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</si>
  <si>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</si>
  <si>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</si>
  <si>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</si>
  <si>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</si>
  <si>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</si>
  <si>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</si>
  <si>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https://blog.morganitech.com/hubfs/Imported_Blog_Media/Millhog%20J%20Bevel%20for%20Orbital%20Pipe%20Weld.jpg</t>
  </si>
  <si>
    <t>https://blog.morganitech.com/j-bevel-key-multi-pass-orbital-pipe-welding</t>
  </si>
  <si>
    <t>https://www.climaxportable.com/products/id-mount-attachments/j-prep-bevel/</t>
  </si>
  <si>
    <t>https://www.google.com/search?q=10Â°+J+Bevel+Milling+Head+features</t>
  </si>
  <si>
    <t>https://www.axxair.com/</t>
  </si>
  <si>
    <t>204B-AIR</t>
  </si>
  <si>
    <t>204B PNEUMATIC BEVELLER (.610" - 4.500")</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</si>
  <si>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</si>
  <si>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</si>
  <si>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</si>
  <si>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3 years warranty</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</si>
  <si>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</si>
  <si>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</si>
  <si>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</si>
  <si>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</si>
  <si>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</si>
  <si>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</si>
  <si>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</si>
  <si>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</si>
  <si>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</si>
  <si>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Get Pricing &amp; Availability</t>
  </si>
  <si>
    <t>https://encrypted-tbn0.gstatic.com/images?q=tbn:ANd9GcRbRnfMcCd3g7ezHTdBE7r29vGVZ5h47B9QjA&amp;s</t>
  </si>
  <si>
    <t>https://www.tritool.com/product-catalog/204b</t>
  </si>
  <si>
    <t>https://www.ebay.com/itm/186750469587?</t>
  </si>
  <si>
    <t>https://store.tritool.com/products/204b-pipe-beveler?</t>
  </si>
  <si>
    <t>https://www.tritool.com/product-catalog/204b, https://isi-llc.com/product/204b/</t>
  </si>
  <si>
    <t>https://store.tritool.com/products/30-day-lease-204b-pipe-beveler?</t>
  </si>
  <si>
    <t>204B-DC11-R</t>
  </si>
  <si>
    <t>204B-DC CORDLESS 18VDC (.610" - 4.500")</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</si>
  <si>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</si>
  <si>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</si>
  <si>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</si>
  <si>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</si>
  <si>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</si>
  <si>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</si>
  <si>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</si>
  <si>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</si>
  <si>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</si>
  <si>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</si>
  <si>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</si>
  <si>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</si>
  <si>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</si>
  <si>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https://encrypted-tbn0.gstatic.com/images?q=tbn:ANd9GcSvZgRK5bAcqLnsUnPVXAMeqBuxdkpn72pneA&amp;s</t>
  </si>
  <si>
    <t>https://www.tritool.com/product-catalog/204b-dc</t>
  </si>
  <si>
    <t>https://store.tritool.com/products/204b-dc?</t>
  </si>
  <si>
    <t>https://www.tritool.com/product-catalog/204b-dc?</t>
  </si>
  <si>
    <t>https://www.tritool.com/product-catalog/204b-dc,https://store.tritool.com/products/204b-dc</t>
  </si>
  <si>
    <t>ARC MACHINES INC.</t>
  </si>
  <si>
    <t>C207E75</t>
  </si>
  <si>
    <t>207A CABLE EXTENSION 75FT</t>
  </si>
  <si>
    <t>The "207A Cable Extension 75 FT" is a long-extension cable (75 feet) used for extending signal or power wiring in industrial setups. While a precise match wasn't found in the specific catalogue, 75-foot extension cables are common in equipment setups to enable flexible positioning of tools or control units.</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</si>
  <si>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</si>
  <si>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</si>
  <si>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</si>
  <si>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</si>
  <si>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</si>
  <si>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</si>
  <si>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</si>
  <si>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</si>
  <si>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</si>
  <si>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</si>
  <si>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</si>
  <si>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</si>
  <si>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https://m.media-amazon.com/images/I/71UHQnuHd+L.jpg</t>
  </si>
  <si>
    <t>https://www.amazon.com/Foot-Outdoor-Extension-Cord-Appliances/dp/B074TW6V51</t>
  </si>
  <si>
    <t>M208BAIR-R</t>
  </si>
  <si>
    <t>208B BEVELMASTER (2.000" - 8.625")</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</si>
  <si>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</si>
  <si>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</si>
  <si>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</si>
  <si>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</si>
  <si>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</si>
  <si>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</si>
  <si>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</si>
  <si>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</si>
  <si>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</si>
  <si>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</si>
  <si>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</si>
  <si>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</si>
  <si>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</si>
  <si>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</si>
  <si>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https://www.tritool.com/files/productcatalog/products/11/images/208.png</t>
  </si>
  <si>
    <t>https://www.tritool.com/product-catalog/208b</t>
  </si>
  <si>
    <t>https://tritool.com/product-catalog/208b</t>
  </si>
  <si>
    <t>https://www.machinetools.com/en/models/tri-tool-208b-bevelmaster-dbf2c3a4-3bf2-47bc-aac0-830900a44950</t>
  </si>
  <si>
    <t>https://www.manualslib.com/manual/3644987/Tri-Tool-Bevelmaster-208b.html?</t>
  </si>
  <si>
    <t>https://www.tritool.com/product-catalog/208b,https://store.tritool.com/products/208b-pipe-beveler</t>
  </si>
  <si>
    <t>cdn.thomasnet.com</t>
  </si>
  <si>
    <t>M208BAIR-S</t>
  </si>
  <si>
    <t>208B BEVELMASTER AM (2.000" - 8.625")</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</si>
  <si>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</si>
  <si>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</si>
  <si>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</si>
  <si>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</si>
  <si>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</si>
  <si>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</si>
  <si>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</si>
  <si>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</si>
  <si>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</si>
  <si>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</si>
  <si>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</si>
  <si>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</si>
  <si>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</si>
  <si>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https://www.tritool.com/product-catalog/208b?</t>
  </si>
  <si>
    <t>212B</t>
  </si>
  <si>
    <t>212B BEVELMASTER AIR</t>
  </si>
  <si>
    <t>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</si>
  <si>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</si>
  <si>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</si>
  <si>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4 months warranty</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</si>
  <si>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</si>
  <si>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</si>
  <si>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</si>
  <si>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</si>
  <si>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</si>
  <si>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</si>
  <si>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</si>
  <si>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</si>
  <si>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</si>
  <si>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</si>
  <si>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https://encrypted-tbn0.gstatic.com/images?q=tbn:ANd9GcSriwuv1x8uYvG1ET0uOCQ0Va_fnr6v6dJpMQ&amp;s</t>
  </si>
  <si>
    <t>https://isurplus.com.au/product/tritool-212b/?srsltid=AfmBOoocPaLOvMJmLT9nCQeQmGHLMBi4XhPlmmNxU5B_TN7uPDRBL69e</t>
  </si>
  <si>
    <t>https://justram.com/product/rental-cutting-bevelling-flange-facing/?</t>
  </si>
  <si>
    <t>https://www.ebay.com/itm/306186801515?</t>
  </si>
  <si>
    <t>https://www.westermans.com/downloads/212spflyer%20(1).pdf</t>
  </si>
  <si>
    <t>https://www.westermans.com/tri-tool-212b-mb-elbow-mandrels.aspx</t>
  </si>
  <si>
    <t>05-0182TTP</t>
  </si>
  <si>
    <t>212B/214B ID TRACKING MODULE</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</si>
  <si>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</si>
  <si>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</si>
  <si>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</si>
  <si>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</si>
  <si>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</si>
  <si>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</si>
  <si>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</si>
  <si>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</si>
  <si>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</si>
  <si>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</si>
  <si>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</si>
  <si>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</si>
  <si>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</si>
  <si>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https://www.tritool.com/files/productcatalog/products/12/images/214b-flange-facing.png</t>
  </si>
  <si>
    <t>https://www.tritool.com/product-catalog/214b</t>
  </si>
  <si>
    <t>https://www.westermans.com/tri-tool-212b-mb-elbow-mandrels.aspx?</t>
  </si>
  <si>
    <t>https://shop.bannerindustries.com/customer/bainne/specpages/tritool_200series_pipebevelingequipment_catalog.pdf?</t>
  </si>
  <si>
    <t>https://www.tritool.com/product-catalog/214b?utm_source=chatgpt.com</t>
  </si>
  <si>
    <t>M214B</t>
  </si>
  <si>
    <t>214B BEVELMASTER AIR</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</si>
  <si>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</si>
  <si>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</si>
  <si>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</si>
  <si>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 xml:space="preserve">3 years warranty </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</si>
  <si>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</si>
  <si>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</si>
  <si>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</si>
  <si>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</si>
  <si>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</si>
  <si>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</si>
  <si>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</si>
  <si>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</si>
  <si>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</si>
  <si>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</si>
  <si>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https://store.tritool.com/cdn/shop/products/214b.png?v=1632851122</t>
  </si>
  <si>
    <t>https://store.tritool.com/products/214b-bevelmaster%E2%84%A2?srsltid=AfmBOooBe32AQawGmPTwlcZjjeKmdW1FY8jUzT2aWywcCAqdxzSl6twl</t>
  </si>
  <si>
    <t>https://store.tritool.com/products/214b-bevelmaster%E2%84%A2-copy?</t>
  </si>
  <si>
    <t>https://www.machinio.com/listings/107847253-tritools-pipe-beveler-model-214b-in-colina-chile?</t>
  </si>
  <si>
    <t>https://www.tritool.com/product-catalog/214b?</t>
  </si>
  <si>
    <t>https://store.tritool.com/products/214b-bevelmaster%E2%84%A2</t>
  </si>
  <si>
    <t>05-0665TTP</t>
  </si>
  <si>
    <t>214B SLEEV MDRL KIT SCH 5/10 , 4"-14"P</t>
  </si>
  <si>
    <t>86-0339TTP</t>
  </si>
  <si>
    <t>214BE HD ELECTRIC OPTIONAL CASE</t>
  </si>
  <si>
    <t>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</si>
  <si>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</si>
  <si>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</si>
  <si>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12-month warranty</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</si>
  <si>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</si>
  <si>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</si>
  <si>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</si>
  <si>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</si>
  <si>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</si>
  <si>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</si>
  <si>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</si>
  <si>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</si>
  <si>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</si>
  <si>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</si>
  <si>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https://img.vevorstatic.com/de%2FDQXFSBLG30X25X141V0%2Fgoods_img_big-v2%2Felectrical-box-m100-1.2.jpg?timestamp=1764555788000&amp;format=webp&amp;format=webp</t>
  </si>
  <si>
    <t>https://www.vevor.de/schaltschrank-c_10749/vevor-fiberglas-gehaeuse-elektrischer-gehaeusekasten-11-8-x-9-8-x-5-5-zoll-wandmontage-p_010913965971?srsltid=AfmBOor-wE8RiEMAbkCj7kEhCB6QT05nPAIHx4zcm5A4N27Wssa7uM-Y</t>
  </si>
  <si>
    <t>217P-CWR</t>
  </si>
  <si>
    <t>217P-CW COOLER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</si>
  <si>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</si>
  <si>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</si>
  <si>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</si>
  <si>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</si>
  <si>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</si>
  <si>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</si>
  <si>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</si>
  <si>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</si>
  <si>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</si>
  <si>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</si>
  <si>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</si>
  <si>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https://www.morganitech.com/wp-content/uploads/2022/02/powersupplies.jpg.webp</t>
  </si>
  <si>
    <t>https://www.morganitech.com/industrial-tools/ami-217-217p-power-supply/</t>
  </si>
  <si>
    <t>https://precisionweldingsupply.com/products/orbital-welding-systems/arc-machines-inc/?</t>
  </si>
  <si>
    <t>https://precisionweldingsupply.com/wp-content/uploads/MODEL-217P.pdf</t>
  </si>
  <si>
    <t>https://www.morganitech.com/</t>
  </si>
  <si>
    <t>TT3JCHUCK-S</t>
  </si>
  <si>
    <t>3 JAW CHUCK KIT FOR MK TURNTABLE</t>
  </si>
  <si>
    <t>The "3 Jaw Chuck Kit for MK Turntable" is a self-centering three jaw chuck assembly offered as a kit to mount onto an MK-brand welding or machining turntable. It supports secure clamping of cylindrical workpieces for operations like welding, beveling or rotating assemblies.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</si>
  <si>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</si>
  <si>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</si>
  <si>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</si>
  <si>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</si>
  <si>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</si>
  <si>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</si>
  <si>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</si>
  <si>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</si>
  <si>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</si>
  <si>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</si>
  <si>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</si>
  <si>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https://weldingmart.com/cdn/shop/files/mk-products-3-jaw-chuck-low-profile-turnable-005-0812-mk-1_grande.jpg?v=1746573943</t>
  </si>
  <si>
    <t>https://weldingmart.com/products/mk-products-3-jaw-chuck-low-profile-turnable-005-0812?srsltid=AfmBOopd-C20FjEq4XVf4aHrj1m0VR2n9HV3ZZz4J9tr2qJFmClTIF2A</t>
  </si>
  <si>
    <t>https://www.ebay.com/itm/162531090768</t>
  </si>
  <si>
    <t>https://www.mkproducts.com/support/Manuals/091-0728_AirCrafter_T-250.pdf</t>
  </si>
  <si>
    <t>https://arc-zone.com/Welding-Chuck-AZP-WPC-4-PRO?srsltid=AfmBOopsco7LcnoOrVeLVlNghJ2883tCsM-bCmuMs_dldNT3hB0rl_TS</t>
  </si>
  <si>
    <t>https://arc-zone.com/</t>
  </si>
  <si>
    <t>GV-300</t>
  </si>
  <si>
    <t>30 DEG. V BEVEL MILLING HEAD</t>
  </si>
  <si>
    <t>The "30 Deg V Bevel Milling Head" is a specialized angled milling attachment designed for producing a precise 30° bevel (or V-joint) on plates or edges. It lets you retrofit a milling machine to generate angled bevels for weld prep or edge finishing with consistent geometry.</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</si>
  <si>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</si>
  <si>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</si>
  <si>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</si>
  <si>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</si>
  <si>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</si>
  <si>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</si>
  <si>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</si>
  <si>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</si>
  <si>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</si>
  <si>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</si>
  <si>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</si>
  <si>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</si>
  <si>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</si>
  <si>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https://www.whitesiderouterbits.com/cdn/shop/products/2309-N.jpg?v=1541868144</t>
  </si>
  <si>
    <t>https://www.whitesiderouterbits.com/collections/edge-bevel/products/2309</t>
  </si>
  <si>
    <t>https://bitsbits.com/product/2308-chamfer/?srsltid=AfmBOoq6WiDOYfTqnguStU4mRDak1UNz9cWS-rDkpHJ18okKd6TnxCvL</t>
  </si>
  <si>
    <t>https://engweld.co.uk/product/jei-30-degree-milling-head-requires-5-x-cutting-inserts-bm16cmh30?</t>
  </si>
  <si>
    <t>https://www.promofluid.com/</t>
  </si>
  <si>
    <t>https://www.trick-tools.com/64301004010-30-degree-Milling-Head-17547?srsltid=AfmBOoqrTGW33dDhCnqCLJddJcm9Rjh_Ta8VdO-7Fhe1JcGKXXpMCNMC</t>
  </si>
  <si>
    <t>300STS2N</t>
  </si>
  <si>
    <t>300STS-2, TUBE FACER 18V M .188"-2.375"</t>
  </si>
  <si>
    <t>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</si>
  <si>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</si>
  <si>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</si>
  <si>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</si>
  <si>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</si>
  <si>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</si>
  <si>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</si>
  <si>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</si>
  <si>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</si>
  <si>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</si>
  <si>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</si>
  <si>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</si>
  <si>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</si>
  <si>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https://store.tritool.com/cdn/shop/files/sts-2.png?v=1736449610</t>
  </si>
  <si>
    <t>https://store.tritool.com/products/300sts-2-tube-squaring-machine?srsltid=AfmBOoo_KXeOmdO81xB6OQIHKD9K-YNyT_inKkS91gu8nLwFqke_rWDS</t>
  </si>
  <si>
    <t>https://www.tritool.com/product-catalog/sts-2</t>
  </si>
  <si>
    <t>https://www.ebay.com/itm/135758140951?</t>
  </si>
  <si>
    <t>https://masteralloy.com.sg/wp-content/uploads/2024/05/Tri-Tool-Technologies-Catalogue-2024-compressed.pdf?</t>
  </si>
  <si>
    <t>https://www.tritool.com/</t>
  </si>
  <si>
    <t>3015SPN</t>
  </si>
  <si>
    <t>301.5SP TUBE SQUEARING MACHINE COR</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</si>
  <si>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</si>
  <si>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</si>
  <si>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</si>
  <si>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</si>
  <si>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</si>
  <si>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</si>
  <si>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</si>
  <si>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</si>
  <si>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</si>
  <si>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</si>
  <si>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</si>
  <si>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</si>
  <si>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</si>
  <si>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https://store.tritool.com/cdn/shop/products/301.5prod.png?v=1632851957</t>
  </si>
  <si>
    <t>https://store.tritool.com/products/301-5sp-tube-squarer?srsltid=AfmBOopYyHUnj9izz6Cly9ofjx5oZZWdngBN3Rc3LV5eV5sEjSa-LAfT</t>
  </si>
  <si>
    <t>https://www.tritool.com/product-catalog/3015sp</t>
  </si>
  <si>
    <t>https://www.tsiorbital.com/_files/ugd/b488d7_476603bceadb4a62872e1c2335dfe331.pdf</t>
  </si>
  <si>
    <t>https://sasvetsteknik.se/produkt/301-5sp/</t>
  </si>
  <si>
    <t>301E-R</t>
  </si>
  <si>
    <t>301E SQUARING TOOL 0.125" - 1.000" OD</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</si>
  <si>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</si>
  <si>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</si>
  <si>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</si>
  <si>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</si>
  <si>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</si>
  <si>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</si>
  <si>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</si>
  <si>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</si>
  <si>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</si>
  <si>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</si>
  <si>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</si>
  <si>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</si>
  <si>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https://encrypted-tbn0.gstatic.com/images?q=tbn:ANd9GcTF4K_lVMaVB3Mxe6aM9jdzg-FLcBbcAAXnOw&amp;s</t>
  </si>
  <si>
    <t>https://www.tritool.com/product-catalog/301sp</t>
  </si>
  <si>
    <t>https://www.tritool.com/product-catalog/301sp?</t>
  </si>
  <si>
    <t>https://precisionweldingsupply.com/products/tube-squaring-facing/tri-tool-products/</t>
  </si>
  <si>
    <t>https://www.tritool.com/product-catalog</t>
  </si>
  <si>
    <t>https://justram.com/product/model-301e-portable-tube-squaring-machine/?</t>
  </si>
  <si>
    <t>301SPTOSP-B</t>
  </si>
  <si>
    <t>301SP CONVERSION TO METABO BATTERY</t>
  </si>
  <si>
    <t>The "301SP Conversion to Metabo Battery" is a conversion kit or adaptation that allows the 301SP squaring tool to accept a Metabo 18 V battery system instead of its original corded or different power source. This enhances portability and flexibility on-site.</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</si>
  <si>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</si>
  <si>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</si>
  <si>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3-6 months warranty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</si>
  <si>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</si>
  <si>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</si>
  <si>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</si>
  <si>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</si>
  <si>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</si>
  <si>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</si>
  <si>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</si>
  <si>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</si>
  <si>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</si>
  <si>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</si>
  <si>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https://m.media-amazon.com/images/I/61FUHty0BpL._AC_UF894,1000_QL80_.jpg</t>
  </si>
  <si>
    <t>https://www.amazon.com/Hilitand-Battery-Adapter-METABO-Connector/dp/B09LHYHCXJ</t>
  </si>
  <si>
    <t>https://www.ebay.com/itm/204686166949</t>
  </si>
  <si>
    <t>https://powuse.com/collections/metabo-battery-adapter-converter?srsltid=AfmBOorj7Cg-PgBLiBvCZQx2bWY4ERymyE8qE8QtxTtthFRd8kiZ403c</t>
  </si>
  <si>
    <t>301SP-R</t>
  </si>
  <si>
    <t>301SP SQUARING TOOL 0.125" - 1.000" OD</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</si>
  <si>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</si>
  <si>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</si>
  <si>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</si>
  <si>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</si>
  <si>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</si>
  <si>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</si>
  <si>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</si>
  <si>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</si>
  <si>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</si>
  <si>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</si>
  <si>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</si>
  <si>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</si>
  <si>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</si>
  <si>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https://www.tritool.com/files/productcatalog/products/92/images/301sp.png</t>
  </si>
  <si>
    <t>https://www.manualslib.com/manual/1173885/Tri-Tool-301sp.html?</t>
  </si>
  <si>
    <t>301SPBFOAM</t>
  </si>
  <si>
    <t>301SP-B INSERT, FOAM CASE</t>
  </si>
  <si>
    <t>The "301SP-B Insert, Foam Case" is the accessory insert kit (-B variant) for the 301SP tool sold in a foam-lined case. It provides a handy storage/transport solution with protection for the tool, accessories and bits, ensuring the tool remains ready and protected on site.</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</si>
  <si>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</si>
  <si>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</si>
  <si>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</si>
  <si>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</si>
  <si>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</si>
  <si>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</si>
  <si>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</si>
  <si>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</si>
  <si>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</si>
  <si>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</si>
  <si>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</si>
  <si>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</si>
  <si>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https://downloads.monoprice.com/files/images/12182_03.jpg</t>
  </si>
  <si>
    <t>https://www.monoprice.com/product?p_id=12182&amp;srsltid=AfmBOorhzS1QjOkGygwvCMRxM1RXB6cpnFOXuUMOvUb1CPymU6Nn3FbG</t>
  </si>
  <si>
    <t>https://www.ebay.com/itm/182974672314</t>
  </si>
  <si>
    <t>https://www.plattcases.com/content/Platt_Catalog.pdf</t>
  </si>
  <si>
    <t>301SPB-R</t>
  </si>
  <si>
    <t>301SP-B SQUARING TOOL 0.125" - 1.000" OD</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</si>
  <si>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</si>
  <si>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</si>
  <si>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</si>
  <si>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</si>
  <si>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</si>
  <si>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</si>
  <si>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</si>
  <si>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</si>
  <si>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</si>
  <si>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</si>
  <si>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</si>
  <si>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</si>
  <si>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302-R</t>
  </si>
  <si>
    <t>302E SQUARING TOOL 0.250" - 2.000" OD</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</si>
  <si>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</si>
  <si>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</si>
  <si>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</si>
  <si>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1 year warranty</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</si>
  <si>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</si>
  <si>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</si>
  <si>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</si>
  <si>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</si>
  <si>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</si>
  <si>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</si>
  <si>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</si>
  <si>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</si>
  <si>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</si>
  <si>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https://precisionweldingsupply.com/wp-content/uploads/302-1024x1024-1-500x500.jpg</t>
  </si>
  <si>
    <t>https://precisionweldingsupply.com/</t>
  </si>
  <si>
    <t>01-1684TTP</t>
  </si>
  <si>
    <t>304 FACING TOOL 110V</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</si>
  <si>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</si>
  <si>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</si>
  <si>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</si>
  <si>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</si>
  <si>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</si>
  <si>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</si>
  <si>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</si>
  <si>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</si>
  <si>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</si>
  <si>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</si>
  <si>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</si>
  <si>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</si>
  <si>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https://impro.usercontent.one/appid/oneComWsb/domain/tritoolnorge.no/media/tritoolnorge.no/onewebmedia/Model304wChipGuard-1024x702-1024x702.jpg?etag=%22c74fbb4a0239aee869fdeef619f99599%22&amp;sourceContentType=image%2Fjpeg&amp;ignoreAspectRatio&amp;resize=233%2B215&amp;quality=85</t>
  </si>
  <si>
    <t>https://tritoolnorge.no/produkter/300-serien-facing/304-6.4-til-114.3mm</t>
  </si>
  <si>
    <t>https://www.gequip.com/products/tri-tool-304-tube-squaring-machine-used?srsltid=AfmBOorp4tEA8adwlBJ5zXvE8XzqOcmQZ4QTWQLLHzhsDqBkYDqASbJ5&amp;</t>
  </si>
  <si>
    <t>https://www.red-d-arc.com/pdf/Tri%20Tool%20300%20and%20500%20Series%20Brochure.pdf?</t>
  </si>
  <si>
    <t>https://www.generalwelding.co.uk/product/tri-tool-model-304-tube-squaring-machine/</t>
  </si>
  <si>
    <t>https://store.tritool.com/products/30-day-lease-sts-4-tube-squaring-machine?srsltid=AfmBOoqY_ZYh24x_tAWWCM7_KL5zyRzgGjlU2E6v73G8eXKTSCDGPw7r</t>
  </si>
  <si>
    <t>304-R</t>
  </si>
  <si>
    <t>304E SQUARING TOOL 0.250" - 4.500" OD</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</si>
  <si>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</si>
  <si>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</si>
  <si>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</si>
  <si>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Limited warranty: free from defects in materials and workmanship under normal use; 3 years from date of shipment (Tri Tool standard).</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</si>
  <si>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</si>
  <si>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</si>
  <si>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</si>
  <si>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</si>
  <si>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</si>
  <si>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</si>
  <si>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</si>
  <si>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</si>
  <si>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</si>
  <si>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https://store.tritool.com/cdn/shop/products/model304wchipguard.png?v=1632852308</t>
  </si>
  <si>
    <t>https://store.tritool.com/products/30-day-lease-sts-4-tube-squaring-machine?srsltid=AfmBOooDGy9uewtCpRyXmE4BImguSBNdST1sYTUo6tHBo6JI64ksquMg</t>
  </si>
  <si>
    <t>https://www.manualslib.com/manual/2857798/Tri-Tool-304.html?</t>
  </si>
  <si>
    <t>306-R</t>
  </si>
  <si>
    <t>306E SQUARING TOOL 1.500" - 6.625" OD</t>
  </si>
  <si>
    <t>The 306E Squaring Tool is designed for larger diameter tubing (about 1.500" up to 6.625" OD), offering capability to square heavy-wall or midâ€_x0090_size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</si>
  <si>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</si>
  <si>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</si>
  <si>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</si>
  <si>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</si>
  <si>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</si>
  <si>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</si>
  <si>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</si>
  <si>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</si>
  <si>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</si>
  <si>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</si>
  <si>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</si>
  <si>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https://berqwp-cdn.sfo3.cdn.digitaloceanspaces.com/cache/www.techsouthinc.com/wp-content/uploads/2021/06/square-devil-2.0-png.webp</t>
  </si>
  <si>
    <t>https://www.techsouthinc.com/facing-squaring/</t>
  </si>
  <si>
    <t>https://www.techsouthinc.com/</t>
  </si>
  <si>
    <t>GV-375</t>
  </si>
  <si>
    <t>37.5 V BEVEL MILLING HEAD</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</si>
  <si>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</si>
  <si>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</si>
  <si>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</si>
  <si>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</si>
  <si>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</si>
  <si>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</si>
  <si>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</si>
  <si>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</si>
  <si>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</si>
  <si>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</si>
  <si>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</si>
  <si>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</si>
  <si>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https://www.plumboss.com.au/cdn/shop/files/exactCUT-Bevel-Head-30-PB-P7048130-Hero-1_82554d4c-7b4b-4ee7-b746-7690b707f63f.jpg?height=705&amp;v=1697073295</t>
  </si>
  <si>
    <t>https://www.plumboss.com.au/products/exactcut-bevel-head-37-5-pb-p7048123</t>
  </si>
  <si>
    <t>https://www.plumboss.com.au/</t>
  </si>
  <si>
    <t>CCBSB-X2</t>
  </si>
  <si>
    <t>5' LENGTH TO CCBSB-X1</t>
  </si>
  <si>
    <t>The 5' Length to CCBSB-X1"" is a 5-foot length hose or cable (or accessory lead) destined for a CCBSB-X1" component (part of a purge or monitoring system). It provides the necessary length to connect equipment in installations where extra reach is required.</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</si>
  <si>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</si>
  <si>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</si>
  <si>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</si>
  <si>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</si>
  <si>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</si>
  <si>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</si>
  <si>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</si>
  <si>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</si>
  <si>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</si>
  <si>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</si>
  <si>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</si>
  <si>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https://m.media-amazon.com/images/I/61aGL7Ibv0L._SL1500_.jpg</t>
  </si>
  <si>
    <t>https://ainsdalelunchandleisure.org.uk/itm/ROLLER-CONVEYOR-CCBSB-X1-N-Molnella-Taly/307595</t>
  </si>
  <si>
    <t>Not Foudn</t>
  </si>
  <si>
    <t>https://www.valuevervedeals.com/product-p-122813.html</t>
  </si>
  <si>
    <t>CCBSB-X1</t>
  </si>
  <si>
    <t>5' SUPPORT BENCH WITH ADJ HEIGHT</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</si>
  <si>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</si>
  <si>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</si>
  <si>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 Length: 1.5 m (150 cm)
- Width: 95 cm
- Height: 51 cm (adjustable)
- Net Weight: 57 kg
- Material: Stainless steel rollers
- Maximum load: 350 kg uniformly distributed
- Tube size range: 5 mm to 321 mm OD
- Dimensions: 184 x 95 x 51 cm</t>
  </si>
  <si>
    <t>Lifetime Structural Warranty</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</si>
  <si>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</si>
  <si>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</si>
  <si>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</si>
  <si>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</si>
  <si>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</si>
  <si>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</si>
  <si>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</si>
  <si>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</si>
  <si>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</si>
  <si>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https://m.media-amazon.com/images/I/414E8odprnL._AC_UF1000,1000_QL80_.jpg</t>
  </si>
  <si>
    <t>https://www.amazon.com.au/Orbit-Height-Adjustable-Bench-Black/dp/B0C73F436D</t>
  </si>
  <si>
    <t>572AC-R</t>
  </si>
  <si>
    <t>572AC SEVERMASTER</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</si>
  <si>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</si>
  <si>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</si>
  <si>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</si>
  <si>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</si>
  <si>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</si>
  <si>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</si>
  <si>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</si>
  <si>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</si>
  <si>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</si>
  <si>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</si>
  <si>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</si>
  <si>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</si>
  <si>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https://store.tritool.com/cdn/shop/products/572ac_1.png?v=1632853062</t>
  </si>
  <si>
    <t>https://store.tritool.com/products/572ac-severmaster%E2%84%A2?srsltid=AfmBOorC_LIs9al4nwiWPe84AvaOrBpNbXHtD_ePcWJgQx4921kKkNiu</t>
  </si>
  <si>
    <t>https://www.tritool.com/product-catalog/572ac?</t>
  </si>
  <si>
    <t>https://sasvetsteknik.se/wp-content/uploads/2015/05/572ac_sever_machine_doc_92-0660_rev_080423.pdf?</t>
  </si>
  <si>
    <t>https://isiâ€‘llc.com/product/572ac/ , https://tritool.com/product-catalog/572ac</t>
  </si>
  <si>
    <t>574-R</t>
  </si>
  <si>
    <t>574 SEVERMASTER</t>
  </si>
  <si>
    <t>576AC-R</t>
  </si>
  <si>
    <t>576AC SEVERMASTER</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</si>
  <si>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</si>
  <si>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</si>
  <si>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</si>
  <si>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</si>
  <si>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</si>
  <si>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</si>
  <si>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</si>
  <si>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</si>
  <si>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</si>
  <si>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</si>
  <si>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</si>
  <si>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</si>
  <si>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https://store.tritool.com/cdn/shop/products/576ac.png?v=1632853512</t>
  </si>
  <si>
    <t>https://store.tritool.com/products/576ac-severmaster%E2%84%A2?srsltid=AfmBOopzqhK5xcHKD7qjz-cUywc6wwrXKX0-C9GOimlwacQXtEfWnxER</t>
  </si>
  <si>
    <t>https://store.tritool.com/products/30-day-lease-576ac-severmaster%E2%84%A2?srsltid=AfmBOopuJ2xXCZFuie3_C7SIQPQpN7nYhuetNQV04O76ZzDe0gwVEyD9</t>
  </si>
  <si>
    <t>https://www.techsouthinc.com/wp-content/uploads/2021/06/5712AC-Tube-Severing-Machine.pdf?</t>
  </si>
  <si>
    <t>https://tritool.com/product-catalog/576ac</t>
  </si>
  <si>
    <t>ORBITEC</t>
  </si>
  <si>
    <t>600KLS-R</t>
  </si>
  <si>
    <t>600KLS</t>
  </si>
  <si>
    <t>606SB110V-S</t>
  </si>
  <si>
    <t>606SB CLAMSHELL SEVER/BEV TOOL E 110V</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</si>
  <si>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</si>
  <si>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</si>
  <si>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</si>
  <si>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</si>
  <si>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</si>
  <si>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</si>
  <si>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</si>
  <si>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</si>
  <si>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</si>
  <si>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</si>
  <si>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</si>
  <si>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</si>
  <si>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</si>
  <si>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https://www.tritool.com/files/productcatalog/products/24/images/604-612sb-product.png</t>
  </si>
  <si>
    <t>https://www.tritool.com/product-catalog/606sb</t>
  </si>
  <si>
    <t>https://www.tritool.com/product-catalog/606sb?</t>
  </si>
  <si>
    <t>https://static.prd.echannel.linde.com/wcsstore/AU_SPW_Store/pdf/product/en_AU/604sb_-_612sb_clamshell_doc_92-1197_rev_0608231.pdf?</t>
  </si>
  <si>
    <t>https://tritool.com/product-catalog/606sb</t>
  </si>
  <si>
    <t>https://www.scribd.com/document/601569197/Operation-Manual-604sb-Tri-Tool (Note: manual refers to similar model; exact 606SB not found)</t>
  </si>
  <si>
    <t>130905138-01AMI</t>
  </si>
  <si>
    <t>9-500 TO 9CT-500 CONVERSION KIT</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</si>
  <si>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</si>
  <si>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</si>
  <si>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</si>
  <si>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</si>
  <si>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</si>
  <si>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</si>
  <si>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</si>
  <si>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</si>
  <si>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</si>
  <si>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</si>
  <si>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</si>
  <si>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</si>
  <si>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https://encrypted-tbn0.gstatic.com/images?q=tbn:ANd9GcQveFnIaHA81Dq2MzuT-UOQgq_tXuztBkYeaA&amp;s</t>
  </si>
  <si>
    <t>https://www.westermans.com/assets/products/20357/files/13415/model9ct_e (2).pdf</t>
  </si>
  <si>
    <r>
      <rPr>
        <rFont val="Calibri, sans-serif"/>
        <color rgb="FF1155CC"/>
        <sz val="11.0"/>
        <u/>
      </rPr>
      <t>https://www.tritool.com/product-catalog/606sb?</t>
    </r>
    <r>
      <rPr>
        <rFont val="Calibri, sans-serif"/>
        <color rgb="FF000000"/>
        <sz val="11.0"/>
      </rPr>
      <t>?</t>
    </r>
  </si>
  <si>
    <t>99-0135BIT</t>
  </si>
  <si>
    <t>99-0135 FACING TOOL BIT</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</si>
  <si>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</si>
  <si>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</si>
  <si>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</si>
  <si>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</si>
  <si>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</si>
  <si>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</si>
  <si>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</si>
  <si>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</si>
  <si>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</si>
  <si>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</si>
  <si>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</si>
  <si>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</si>
  <si>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</si>
  <si>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https://www.tritool.com/product-catalog/tube-facing/squaring?</t>
  </si>
  <si>
    <t>https://device.report/m/70837c192735e98c2676f4b9d95ea1da96068e73a96da115333aae9af39af19a.pdf?</t>
  </si>
  <si>
    <t>99-0591BIT</t>
  </si>
  <si>
    <t>99-0591 FACING TOOL BIT</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</si>
  <si>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</si>
  <si>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</si>
  <si>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</si>
  <si>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</si>
  <si>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</si>
  <si>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</si>
  <si>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</si>
  <si>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</si>
  <si>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</si>
  <si>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</si>
  <si>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</si>
  <si>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</si>
  <si>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https://store.tritool.com/cdn/shop/products/PXL_20211112_173509512.PORTRAIT_2048x.jpg?v=1636739880</t>
  </si>
  <si>
    <t>https://store.tritool.com/products/99-0591-facing-tool-bit?srsltid=AfmBOop8Sf8_apHToucBHCTIW4KjzChvKUuLgn1r1kApqAM8dIaPBBs-</t>
  </si>
  <si>
    <t>https://store.tritool.com/products/99-0591-facing-tool-bit?srsltid=AfmBOoq3HoXqHP6zR3nWNhoGuEGu5Ep-XyvjuYMJzfNPKeFueNfHUKPU</t>
  </si>
  <si>
    <t>https://store.tritool.com/products/99-0591-facing-tool-bit?</t>
  </si>
  <si>
    <t>99-1506BIT</t>
  </si>
  <si>
    <t>99-1506 FACING TOOL BIT</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</si>
  <si>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</si>
  <si>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</si>
  <si>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</si>
  <si>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</si>
  <si>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</si>
  <si>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</si>
  <si>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</si>
  <si>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</si>
  <si>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</si>
  <si>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</si>
  <si>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</si>
  <si>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</si>
  <si>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</si>
  <si>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https://store.tritool.com/cdn/shop/products/99-1506.jpg?v=1639090962</t>
  </si>
  <si>
    <t>https://store.tritool.com/products/99-1506-facing-tool-bit?srsltid=AfmBOopxnLMW73-oRzaO-zximja9p9PA-EInmKYvFK7uIGvkm9-Kolls</t>
  </si>
  <si>
    <t>99-2490BIT</t>
  </si>
  <si>
    <t>99-2490 FACING TOOL BIT</t>
  </si>
  <si>
    <t>The 99-2490 Facing Tool Bit is described as a "squaring tool bit" that handles outer diameters from approx 0.250" to 1.625" (6.4mm-41.3mm) and wall thicknesses up to ~0.065" (1.65mm). It's useful for ensuring tube ends are squared and prepped before further processing.</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</si>
  <si>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</si>
  <si>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</si>
  <si>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</si>
  <si>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</si>
  <si>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</si>
  <si>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</si>
  <si>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</si>
  <si>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</si>
  <si>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</si>
  <si>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</si>
  <si>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https://store.tritool.com/cdn/shop/products/PXL_20211112_163756011.PORTRAIT_530x@2x.jpg?v=1636735535</t>
  </si>
  <si>
    <t>https://store.tritool.com/products/99-2490-facing-tool-bit?srsltid=AfmBOorTCV_L2G4-7EJQGHmuD6z4ZPYWXEH78GKM-wtD03QXTgx6_EI5</t>
  </si>
  <si>
    <t>99-4133BIT</t>
  </si>
  <si>
    <t>99-4133 FACING TOOL BIT</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</si>
  <si>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</si>
  <si>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</si>
  <si>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</si>
  <si>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</si>
  <si>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</si>
  <si>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</si>
  <si>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</si>
  <si>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</si>
  <si>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</si>
  <si>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</si>
  <si>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</si>
  <si>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</si>
  <si>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</si>
  <si>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1.1.4125</t>
  </si>
  <si>
    <t>ABRASIVE PAD ROLL, 10M, 115MM WIDE</t>
  </si>
  <si>
    <t>This abrasive pad roll (10 m long — 115 mm wide) is a consumable used for surface-preparation tasks (metal finishing, deburring, cleaning) on materials like stainless steel, plastic, wood. It enables finishing and smoothing of surfaces ahead of welding, coating or inspection.</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</si>
  <si>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</si>
  <si>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</si>
  <si>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</si>
  <si>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</si>
  <si>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</si>
  <si>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</si>
  <si>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</si>
  <si>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</si>
  <si>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</si>
  <si>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</si>
  <si>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</si>
  <si>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https://www.rutlands.com/cdn/shop/files/R7755_A.jpg?v=1750943077&amp;width=3840</t>
  </si>
  <si>
    <t>https://www.rutlands.com/products/115mm-x-10m-net-abrasive-roll-aluminium-oxide?srsltid=AfmBOooXvUIu01Zu6Go7peAM1OCfEkqIEtH2j5HIjlWwN8JjtNkprxyb</t>
  </si>
  <si>
    <t>https://www.rutlands.com/products/115mm-x-10m-net-abrasive-roll-aluminium-oxide?srsltid=AfmBOoqPBF5kXMWTn2_WehtgKotB55lkb0c9VUlMh7yuAJk8pzVpYi5H</t>
  </si>
  <si>
    <t>https://multimedia.3m.com/mws/media/2149772O/3m-abrasive-systems-product-catalogue-2024-emea-master-en.pdf?</t>
  </si>
  <si>
    <t>https://www.rutlands.com/products/115mm-x-10m-net-abrasive-roll-aluminium-oxide?srsltid=AfmBOorKTcn1w8P5kQRlg5ThA9PjklQKm-HyFhPpTd9acKCojEJcbUtF</t>
  </si>
  <si>
    <t>https://www.rutlands.com/</t>
  </si>
  <si>
    <t>MK PRODUCTS</t>
  </si>
  <si>
    <t>ACL200</t>
  </si>
  <si>
    <t>ACL 200 ORBITAL POWER SUPPLY</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</si>
  <si>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</si>
  <si>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</si>
  <si>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</si>
  <si>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24‑month (2‑year) manufacturer warranty for material and workmanship defects (unless a different period is agreed in invoice).</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</si>
  <si>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</si>
  <si>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</si>
  <si>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</si>
  <si>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</si>
  <si>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</si>
  <si>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</si>
  <si>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</si>
  <si>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</si>
  <si>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</si>
  <si>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https://encrypted-tbn0.gstatic.com/images?q=tbn:ANd9GcQPausSDuo6qVWKSFg-g8t9H_xhiMQmKYVrVg&amp;s</t>
  </si>
  <si>
    <t>https://www.mkproducts.com/p-orb-acl.htm</t>
  </si>
  <si>
    <t>https://www.transcat.com/products/used-and-refurbished-equipment/used-power-supplies?</t>
  </si>
  <si>
    <t>https://www.mkproducts.com/support/ManualsOlder/091-0532A_ACL-V20_LoRes.pdf</t>
  </si>
  <si>
    <t>https://www.mkproducts.com/</t>
  </si>
  <si>
    <t>https://www.acl-mea.com/assets/Downloads/ACL-Warranty-Conditions_OR-PC_OR-MD_Rev.-1.3_EN.pdf (ACL)</t>
  </si>
  <si>
    <t>ACLCAL</t>
  </si>
  <si>
    <t>ACL CALIBRATION</t>
  </si>
  <si>
    <t>ACL Calibration is a calibration service or kit for the ACL orbital welding equipment ensuring that all controls, monitors and sensors are properly adjusted so welding stays within required tolerances.</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</si>
  <si>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</si>
  <si>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</si>
  <si>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Warranty follows the same 24‑month manufacturer warranty starting from delivery date.</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</si>
  <si>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</si>
  <si>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</si>
  <si>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</si>
  <si>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</si>
  <si>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</si>
  <si>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</si>
  <si>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</si>
  <si>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</si>
  <si>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</si>
  <si>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</si>
  <si>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https://www.mkproducts.com/support/Manuals/091-0610c-acl-orbital-welder-lores.pdf?</t>
  </si>
  <si>
    <t>https://www.digikey.ca/htmldatasheets/production/49459/0/0/1/acl-staticide-catalog.html</t>
  </si>
  <si>
    <t>1.3.5320</t>
  </si>
  <si>
    <t>ADAPTER FOR ORBITALUM WELD HEAD ON ORBIT</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</si>
  <si>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</si>
  <si>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</si>
  <si>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</si>
  <si>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 xml:space="preserve">1 year warranty </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</si>
  <si>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</si>
  <si>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</si>
  <si>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</si>
  <si>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</si>
  <si>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</si>
  <si>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</si>
  <si>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</si>
  <si>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</si>
  <si>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</si>
  <si>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https://www.orbitalum.com/files/images/Products_preview/zubehoer_OW/img_prod_preview_Schwei%C3%9Fstromanschluss-Adapter-Set.jpg</t>
  </si>
  <si>
    <t>https://www.orbitalum.com/en/products/product-details/power_connector_adapter_set.html</t>
  </si>
  <si>
    <t>https://www.orbitalum.com/</t>
  </si>
  <si>
    <t>42080572-01AMI</t>
  </si>
  <si>
    <t>ADAPTER RING 8-6625 TO 8-4000 INSERTS</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</si>
  <si>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</si>
  <si>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</si>
  <si>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</si>
  <si>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</si>
  <si>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</si>
  <si>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</si>
  <si>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</si>
  <si>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</si>
  <si>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</si>
  <si>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</si>
  <si>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</si>
  <si>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</si>
  <si>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https://m.media-amazon.com/images/I/61BdM8OA-qL._AC_SX679_.jpg</t>
  </si>
  <si>
    <t>https://www.amazon.eg/-/en/Neewer%C2%AE-Step-up-Adapter-Anodized-Aluminum/dp/B016I7RW9A</t>
  </si>
  <si>
    <t>C227YCABLE-R</t>
  </si>
  <si>
    <t>ADAPTER Y CABLE FOR M79 TO 95-35</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</si>
  <si>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</si>
  <si>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</si>
  <si>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</si>
  <si>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</si>
  <si>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</si>
  <si>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</si>
  <si>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</si>
  <si>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</si>
  <si>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</si>
  <si>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</si>
  <si>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</si>
  <si>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</si>
  <si>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https://cdn11.bigcommerce.com/s-wywt2skyxq/images/stencil/1280x1280/products/2323/5388/7b0fc2a4-cf62-4e2f-a1f5-ddbb16961f44_AE3120D__58527.1640720953.jpg?c=1</t>
  </si>
  <si>
    <t>https://store.agexpress.com/jd-mtg-power-adapter-cable-with-diagnostic-y-cable/?srsltid=AfmBOoqRxtQl0EwXRnA9UAR3ryIwfb7EWh8lXt9HfeDcV1xdc02XUV4g</t>
  </si>
  <si>
    <t>1.3.5312</t>
  </si>
  <si>
    <t>ADAPTOR FOR CAJON / SWAGELOK WELD HEAD O</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</si>
  <si>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</si>
  <si>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</si>
  <si>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</si>
  <si>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Swagelok products (including adapter components) are covered by the Swagelok Limited Lifetime Warranty, which guarantees that non‑electrical components are free from defects in material and workmanship for the life of the product.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</si>
  <si>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</si>
  <si>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</si>
  <si>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</si>
  <si>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</si>
  <si>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</si>
  <si>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</si>
  <si>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</si>
  <si>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</si>
  <si>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</si>
  <si>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https://i.ebayimg.com/images/g/qMkAAOSwyKxXhCf1/s-l1200.jpg</t>
  </si>
  <si>
    <t>https://products.swagelok.com/en/c/straights/p/SS-12-MPW-A-8TSW</t>
  </si>
  <si>
    <t>https://www.ebay.com/itm/311654803498</t>
  </si>
  <si>
    <t>https://products.swagelok.com/</t>
  </si>
  <si>
    <t>1.3.5301</t>
  </si>
  <si>
    <t>ADAPTOR FOR ORBITEC OSK WELD HEAD, GAS-C</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</si>
  <si>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</si>
  <si>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</si>
  <si>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</si>
  <si>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</si>
  <si>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</si>
  <si>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</si>
  <si>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</si>
  <si>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</si>
  <si>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</si>
  <si>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</si>
  <si>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</si>
  <si>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</si>
  <si>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</si>
  <si>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https://www.orbitec-group.com/assets/images/1/OSK_OSW_Teaser-008tcf0p0e5szx9.jpg</t>
  </si>
  <si>
    <t>https://www.orbitec-group.com/en/welding-accessories</t>
  </si>
  <si>
    <t>https://www.orbitecuk.com/wp-content/uploads/2024/11/20240704_Catalogue_Orbitec_Jul_2024_en1.pdf</t>
  </si>
  <si>
    <t>https://www.orbitec-group.com/</t>
  </si>
  <si>
    <t>https://www.orbitec-group.com/files/content/PDF-Dokumente/Garantiebedingungen/General%20Terms_and_Conditions%20_of_Warranty.pdf</t>
  </si>
  <si>
    <t>1.3.5302</t>
  </si>
  <si>
    <t>ADAPTOR FOR ORBITEC OSK WELD HEAD, WATER</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</si>
  <si>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</si>
  <si>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</si>
  <si>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</si>
  <si>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</si>
  <si>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</si>
  <si>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</si>
  <si>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</si>
  <si>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</si>
  <si>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</si>
  <si>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</si>
  <si>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</si>
  <si>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</si>
  <si>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</si>
  <si>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https://encrypted-tbn0.gstatic.com/images?q=tbn:ANd9GcQIjMkwQ6J3BkymPXpU4JSLzqY-HDRGT0WRsA&amp;s</t>
  </si>
  <si>
    <t>1.3.5303</t>
  </si>
  <si>
    <t>ADAPTOR FOR ORBITEC OSW WELD HEAD, GAS-C</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</si>
  <si>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</si>
  <si>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</si>
  <si>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</si>
  <si>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</si>
  <si>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</si>
  <si>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</si>
  <si>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</si>
  <si>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</si>
  <si>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</si>
  <si>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</si>
  <si>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</si>
  <si>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</si>
  <si>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</si>
  <si>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https://static-data2.manualslib.com/product-images/31d/1929971/orbitec-osw-series.jpg</t>
  </si>
  <si>
    <t>https://www.manualslib.com/manual/1929971/Orbitec-Osw-Series.html</t>
  </si>
  <si>
    <t>https://www.alibaba.com/product-detail/Orbitec-OSW-Open-Frame-Weld-Head_50038961026.html</t>
  </si>
  <si>
    <t>https://www.manualslib.com/</t>
  </si>
  <si>
    <t>https://www.orbitecuk.com/open-frame-weld-heads/?utm_source=chatgpt.com</t>
  </si>
  <si>
    <t>1.3.5304</t>
  </si>
  <si>
    <t>ADAPTOR FOR ORBITEC OSW WELD HEAD, WATER</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</si>
  <si>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</si>
  <si>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</si>
  <si>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</si>
  <si>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</si>
  <si>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</si>
  <si>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</si>
  <si>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</si>
  <si>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</si>
  <si>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</si>
  <si>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</si>
  <si>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</si>
  <si>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</si>
  <si>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</si>
  <si>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https://encrypted-tbn0.gstatic.com/images?q=tbn:ANd9GcRU4bN7eaOXNIf8U-_j-nt2SKpRxrHFD3pm4w&amp;s</t>
  </si>
  <si>
    <t>https://www.directindustry.com/prod/orbitec-gmbh/product-165773-1829758.html</t>
  </si>
  <si>
    <t>https://www.directindustry.com</t>
  </si>
  <si>
    <t>1.3.5309</t>
  </si>
  <si>
    <t>ADAPTOR FOR POLYSOUDE WELD HEAD ON ORBIT</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</si>
  <si>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</si>
  <si>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</si>
  <si>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</si>
  <si>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</si>
  <si>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</si>
  <si>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</si>
  <si>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</si>
  <si>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</si>
  <si>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</si>
  <si>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</si>
  <si>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</si>
  <si>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https://www.polysoude.com/wp-content/uploads/2019/07/closed-chamber-welding-heads_2019_500x500.jpg</t>
  </si>
  <si>
    <t>https://www.polysoude.com/orbital-and-automated-welding/orbital-tube-and-pipe-welding/</t>
  </si>
  <si>
    <t>https://www.orbitecuk.com/wp-content/uploads/2024/11/20240704_Catalogue_Orbitec_Jul_2024_en1.pdf?</t>
  </si>
  <si>
    <t>https://www.orbitec-group.com/en/products/compatible-with-competitor-power-supplies</t>
  </si>
  <si>
    <t>https://www.polysoude.com/</t>
  </si>
  <si>
    <t>SAFS-ADAMI1</t>
  </si>
  <si>
    <t>ADAPTOR KIT FOR SAXX PS TO AMI 8/9 WH</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</si>
  <si>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</si>
  <si>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</si>
  <si>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</si>
  <si>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</si>
  <si>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</si>
  <si>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</si>
  <si>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</si>
  <si>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</si>
  <si>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</si>
  <si>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</si>
  <si>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</si>
  <si>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https://m.media-amazon.com/images/I/71LqHTTANxL._AC_UF350,350_QL80_.jpg</t>
  </si>
  <si>
    <t>https://www.amazon.sa/-/en/exgoofit-Adapter-Plated-Compatible-Antennas/dp/B076MXM21M</t>
  </si>
  <si>
    <t>CCBSB2-003</t>
  </si>
  <si>
    <t>ADJUSTABLE HEIGHT TABLE FOR 421/521/721</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</si>
  <si>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</si>
  <si>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</si>
  <si>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</si>
  <si>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</si>
  <si>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</si>
  <si>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</si>
  <si>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</si>
  <si>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</si>
  <si>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</si>
  <si>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</si>
  <si>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</si>
  <si>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</si>
  <si>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</si>
  <si>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https://www.kirkhouse.co.uk/user/products/large/HATC10.jpg</t>
  </si>
  <si>
    <t>https://www.kirkhouse.co.uk/advanced-adjustable-height-table.html</t>
  </si>
  <si>
    <t>https://rent.spacemantra.com/spacemantra-frosty-white-1200x600x750-mm-height-adjustable-table-sht-i500-for-rent</t>
  </si>
  <si>
    <t>https://www.ofcg.co.uk/product/used-height-adjustable-desks-1600mm/</t>
  </si>
  <si>
    <t>https://www.kirkhouse.co.uk/</t>
  </si>
  <si>
    <t>ORBI-AMI-E2-A-S</t>
  </si>
  <si>
    <t>ADPT AIR COOL AMI WH TO EVO-200</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</si>
  <si>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</si>
  <si>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</si>
  <si>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 Item number: 1.3.5316 
- Type: Gas-cooled (air) 
- Compatibility: AMI weld heads with Orbitec EVO 200 power supply 
- Connection: Adapter cable set</t>
  </si>
  <si>
    <t>24‑month warranty per Orbitec general conditions (material/manufacture defects, repair, replacement, etc.)</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</si>
  <si>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</si>
  <si>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</si>
  <si>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</si>
  <si>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</si>
  <si>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</si>
  <si>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</si>
  <si>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</si>
  <si>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</si>
  <si>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</si>
  <si>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https://www.orbitec-group.com/en/products/evo-cool-water-cooling-unit</t>
  </si>
  <si>
    <t>ORBI-AMI-E2-W-S</t>
  </si>
  <si>
    <t>ADPT WATER COOL AMI WH TO EVO200</t>
  </si>
  <si>
    <t>The water-cooled AMI WH version this adaptor enables a water-cooled AMI weld head to interface with the EVO-200 system, giving you compatibility across different cooling methods and systems.</t>
  </si>
  <si>
    <t>- Enables AMI water-cooled weld heads on EVO 200 
- Easy plug-in connection 
- Reliable signal and coolant transmission 
- Supports industry 4.0 compatibility</t>
  </si>
  <si>
    <t>- Item number: Not specified (gas- and water-cooled version) 
- Type: Gas- and water-cooled 
- Compatibility: AMI weld heads with Orbitec EVO 200 power supply 
- Connection: Adapter cable set with coolant support</t>
  </si>
  <si>
    <t>24‑month Orbitec general warranty.</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</si>
  <si>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</si>
  <si>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</si>
  <si>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</si>
  <si>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</si>
  <si>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</si>
  <si>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</si>
  <si>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</si>
  <si>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</si>
  <si>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75-0078-R</t>
  </si>
  <si>
    <t>AIR CADDY HD (FRL)</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</si>
  <si>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</si>
  <si>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</si>
  <si>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 Part Number: PBM-AF (HD variant) 
- Inlet/Outlet: 3/4" NPT 
- Max Pressure: 150 psi 
- Air Flow: Up to 76 cfm 
- Material: Durable metal housing 
- Compatibility: Pneumatic beveling and welding machines</t>
  </si>
  <si>
    <t>24‑month warranty per Orbitec general warranty policy; covers material/manufacturing defects, free repair/replacement (excluding consumables), customer pays transport.</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</si>
  <si>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</si>
  <si>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</si>
  <si>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</si>
  <si>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</si>
  <si>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</si>
  <si>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</si>
  <si>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</si>
  <si>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</si>
  <si>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</si>
  <si>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https://encrypted-tbn0.gstatic.com/images?q=tbn:ANd9GcRzSS4Bsp4XcKAmgQnaqhjGjzJIe2u0r09zzw&amp;s</t>
  </si>
  <si>
    <t>https://antek.vn/san-pham/inline-pneumatic-motor-upgrade-g2-p-n-57-0343/</t>
  </si>
  <si>
    <t>https://antek.vn</t>
  </si>
  <si>
    <t>75-0115-R</t>
  </si>
  <si>
    <t>AIR CADDY LD (FRL)</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</si>
  <si>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</si>
  <si>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</si>
  <si>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</si>
  <si>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</si>
  <si>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</si>
  <si>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</si>
  <si>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</si>
  <si>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</si>
  <si>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</si>
  <si>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</si>
  <si>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</si>
  <si>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</si>
  <si>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</si>
  <si>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75-0341-S</t>
  </si>
  <si>
    <t>AIR CADDY,STANDARD DUTY,3/4" NPT</t>
  </si>
  <si>
    <t>A standard-duty Air Caddy configured for ¾" NPT connections, this FRL unit is a go-to for general pneumatic tool setups. With ¾" ports it can support moderate air-flow tools and offers the benefits of clean, regulated, lubricated air at a good price for general workshop use.</t>
  </si>
  <si>
    <t>- Standard filtration and regulation 
- 3/4" NPT connection 
- Lubricates air motors 
- Durable for standard use 
- Easy maintenance</t>
  </si>
  <si>
    <t>- Part Number: PBM-AF 
- Inlet/Outlet: 3/4" NPT 
- Max Pressure: 150 psi 
- Air Flow: 40-76 cfm 
- Compatibility: Air motors in beveling machines 
- Includes: Regulator, filter, oil mister</t>
  </si>
  <si>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</si>
  <si>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</si>
  <si>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</si>
  <si>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</si>
  <si>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</si>
  <si>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</si>
  <si>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</si>
  <si>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</si>
  <si>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https://www.nvent.com/sites/default/files/styles/social_sharing/public/acquiadam_assets/2022-05/PH34471.png.webp?itok=hHlGCqh6</t>
  </si>
  <si>
    <t>https://www.nvent.com/en-us/caddy/products/efs1150075eg?srsltid=AfmBOop4GzolFxYt8HOkd3MRt_3IerzUEhaJfvMa1HBOmkRwvHza39Ws</t>
  </si>
  <si>
    <t>https://www.nvent.com/</t>
  </si>
  <si>
    <t>1.1.4129</t>
  </si>
  <si>
    <t>ALUMINUM ADHESIVE TAPE ROLL 55 X 0.09MM,</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</si>
  <si>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</si>
  <si>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</si>
  <si>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 Thickness: 0.09 mm
- Length: 55 m
- Width: 50 mm
- Adhesive Type: Acrylic
- Material: Aluminum foil
- Temperature Range: -30Â°C to 150Â°C
- Conductivity: Conductive
- Backing Material: Aluminum</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</si>
  <si>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</si>
  <si>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</si>
  <si>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</si>
  <si>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</si>
  <si>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</si>
  <si>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</si>
  <si>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</si>
  <si>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</si>
  <si>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</si>
  <si>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https://multimedia.3m.com/mws/media/1960908J/3m-aluminum-foil-tape-431.jpg?width=506</t>
  </si>
  <si>
    <t>https://www.3m.co.za/3M/en_ZA/p/d/b40067918/</t>
  </si>
  <si>
    <t>https://www.3m.co.uk/3M/en_GB/p/d/v101121601/</t>
  </si>
  <si>
    <t>https://multimedia.3m.com/mws/media/2365483O/3M-Electrically-Conductive-Aluminum-Tape-3302.pdf?pif=000132</t>
  </si>
  <si>
    <t>https://www.3m.com</t>
  </si>
  <si>
    <t>SAEX-00</t>
  </si>
  <si>
    <t>AUTOMATIC ELECTRIC FEED FOR SAW'S</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</si>
  <si>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</si>
  <si>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</si>
  <si>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</si>
  <si>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</si>
  <si>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</si>
  <si>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</si>
  <si>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</si>
  <si>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</si>
  <si>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</si>
  <si>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</si>
  <si>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</si>
  <si>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</si>
  <si>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https://orbitalum.us/assets/images/be116885e1c762d1a09c1a36d5750ab6.png</t>
  </si>
  <si>
    <t>https://orbitalum.us/GF-4-230V-EU-Auto-Feed-Pipe-Cutting-and-Beveling-Machine/</t>
  </si>
  <si>
    <t>https://orbitalum.us/</t>
  </si>
  <si>
    <t>CMFS15-S</t>
  </si>
  <si>
    <t>AXXAIR FAST ELECTRIC MOTOR 1200W 120W</t>
  </si>
  <si>
    <t>This is a high-performance electric motor unit offered by AXXAIR, for driving orbital cutting or sawing machines. A 1200 W rating gives you strong torque for cutting operations, while the reference to 120 W indicate a lower-power version or accessory motor. The benefit is reliable power to tackle heavier materials or more demanding setups.</t>
  </si>
  <si>
    <t>- 1200W high power for fast cutting. 
- Electronic speed variator with compensator. 
- Low vibration level &lt; 2.5 m/sÂ². 
- Protection class IP 20. 
- Suitable for stainless steel thin wall tubes.</t>
  </si>
  <si>
    <t>- Power: 1200W
- Voltage: 120V or 230V
- Speed: Variable with electronic variator
- Vibration Level: &lt; 2.5 m/sÂ²
- Protection Class: IP 20
- Compatible Models: CC122, CC172, etc.
- Cutting Capacity: Up to 5 mm wall thickness</t>
  </si>
  <si>
    <t>24‑month warranty on mechanical and pneumatic components; 12‑month warranty on electrical and electronic components (once warranty card is returned). (axxair.com)</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</si>
  <si>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</si>
  <si>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</si>
  <si>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</si>
  <si>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</si>
  <si>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</si>
  <si>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</si>
  <si>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</si>
  <si>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</si>
  <si>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</si>
  <si>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https://static.ticimax.cloud/14553/uploads/urunresimleri/buyuk/cutting-machine-from-141-to-328mm-with-558163.jpg</t>
  </si>
  <si>
    <t>https://www.stokltd.com/322fs19-orbital-kesme-makinesi</t>
  </si>
  <si>
    <t>https://www.ramirent.fi/en/product/orbital-pipe-cutting-machine-axxair-cc122-107194/?</t>
  </si>
  <si>
    <t>https://axxair.sk/image/data/nove/axxair/katalog/2020/cc122.pdf?</t>
  </si>
  <si>
    <t>https://www.ramirent.fi/en/product/orbital-pipe-cutting-machine-axxair-cc122-107194/</t>
  </si>
  <si>
    <t>https://www.stokltd.com/</t>
  </si>
  <si>
    <t>https://www.axxair.com/en/services-and-support</t>
  </si>
  <si>
    <t>CM122</t>
  </si>
  <si>
    <t>AXXAIR ORBITAL SAW CC122  .25"- 4.5"</t>
  </si>
  <si>
    <t>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</si>
  <si>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</si>
  <si>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 Diameter: Ã¸5 - Ã¸119mm
- Basic jaws: 1" to 4.5" (24 to 121 mm)
- Additional jaws: .25" to 4.25" (5 to 108 mm)
- Weight: 44 kg (97 lbs)
- Cutting Precision: Perpendicular cuts &lt; 0.25 mm
- Motor: Dual-output with 2 blade positions
- Vibration Level: &lt; 2.5 m/sÂ²</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</si>
  <si>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</si>
  <si>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</si>
  <si>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</si>
  <si>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</si>
  <si>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</si>
  <si>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</si>
  <si>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</si>
  <si>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</si>
  <si>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</si>
  <si>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https://www.morganitech.com/wp-content/uploads/2024/09/2-1.jpg</t>
  </si>
  <si>
    <t>https://www.morganitech.com/industrial-tools/axxair-cc122-orbital-cutter/</t>
  </si>
  <si>
    <t>https://axxair.sk/image/data/nove/axxair/katalog/cast/axxair-tripod-stojan-na-orbitalne-stroje-do-320mm-katalog-ccps21.pdf?srsltid=AfmBOop3IH9XLOe4TK9aj-0WC53C6Rv73rIL7MoO6uojQADUfSzfdz4P</t>
  </si>
  <si>
    <t>1.1.3615</t>
  </si>
  <si>
    <t>BALANCER 15-22KG</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</si>
  <si>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</si>
  <si>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</si>
  <si>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 Capacity: 15-22 kg
- Rope Length: 1.5 m
- Rope Diameter: 5 mm
- Net Weight: 8.45 kg
- Size: 17.9 x 8.5 x 5.9 in
- Material: Steel/Aluminum
- Shell: Aluminum</t>
  </si>
  <si>
    <t>1‑year warranty (for a similar 9/15/22/30 kg long-cable spring balancer) per manufacturer data. (Alibaba)</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</si>
  <si>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</si>
  <si>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</si>
  <si>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</si>
  <si>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</si>
  <si>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</si>
  <si>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</si>
  <si>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</si>
  <si>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</si>
  <si>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</si>
  <si>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https://m.media-amazon.com/images/I/617lqwLZ5GL.jpg</t>
  </si>
  <si>
    <t>https://www.amazon.com/Balancer-33-49lbs-Retractable-Retractor-Equipment/dp/B08HD9RWMW</t>
  </si>
  <si>
    <t>https://www.ebay.com/itm/374517583661?</t>
  </si>
  <si>
    <t>https://www.vevor.com/spring-balancer-c_10444/spring-balancer-retractable-tool-holder-33-49lbs-15-22kg-hanging-equipment-p_010904939587?srsltid=AfmBOorCuit2l1iLebmGNGlpHnFcSJMd6560SEJt5W0VZz3AyvuIZq33&amp;</t>
  </si>
  <si>
    <t>https://www.vevor.com.au/</t>
  </si>
  <si>
    <t>https://www.vevor.com.au/spring-balancer-c_10444/spring-balance-15-22kg-balancer-for-truck-farm-hoist-crane-petrol-post-driver-p_010904939587?srsltid=AfmBOorzeOnxOqc-YPzaOyLZ9enqAsSjVjn1psS7m4v6R-jOmi0pSOWK</t>
  </si>
  <si>
    <t>ORBIBAL915-R</t>
  </si>
  <si>
    <t>BALANCER 9-15KG</t>
  </si>
  <si>
    <t>A spring tool balancer for load of 9-15 kg. Great for medium-weight tools or components that still need suspension to make handling easier and maintain operator comfort and efficiency.</t>
  </si>
  <si>
    <t>- Load capacity 9-15kg for medium tools. 
- Retractable cable length 1.5m. 
- Aluminum housing for durability. 
- Adjustable tension for precise balancing. 
- Safety hook and wire rope included.</t>
  </si>
  <si>
    <t>- Capacity: 9-15 kg
- Rope Length: 1.5 m
- Rope Diameter: 4 mm
- Net Weight: 4.3 kg
- Size: 14 x 7.1 x 5.5 in
- Material: Steel/Aluminum
- Shell: Aluminum</t>
  </si>
  <si>
    <t>1‑year warranty (for a similar model) per manufacturer data. (Alibaba)</t>
  </si>
  <si>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</si>
  <si>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</si>
  <si>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</si>
  <si>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</si>
  <si>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</si>
  <si>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</si>
  <si>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</si>
  <si>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https://img.vevorstatic.com/us%2FDHPHQ9-15KGHS0001V0%2Fgoods_img_big-v7%2Fspring-balancer-m100-1.2.jpg?timestamp=1614528000000&amp;format=webp&amp;format=webp</t>
  </si>
  <si>
    <t>https://www.vevor.com/spring-balancer-c_10444/spring-balancer-retractable-tool-holder-20-33lbs-9-15kg-hanging-equipment-p_010245779786?srsltid=AfmBOoqcW8KBU3IksD2OHZLoA1YDCTZWiP3CuIYMsd-nNmsK82jcON-o</t>
  </si>
  <si>
    <t>https://hby-c522.en.made-in-china.com/product/JZwAoxEMgghH/China-Adjustable-9-15kg-Spring-Weight-Balancer-for-Suspending-Jigs-Manufacturer.html</t>
  </si>
  <si>
    <t>https://hby-c522.en.made-in-china.com/</t>
  </si>
  <si>
    <t>https://www.vevor.com/spring-balancer-c_10444/spring-balancer-retractable-tool-holder-20-33lbs-9-15kg-hanging-equipment-p_010245779786?srsltid=AfmBOoqBfGBy7Kux8I1B0NvHkQGV7BYiuN9CgiH0PI4mDDdagoPE-ufb</t>
  </si>
  <si>
    <t>DURABIT6</t>
  </si>
  <si>
    <t>BEVEL BIT 37.5 (2" to 8" PIPE)</t>
  </si>
  <si>
    <t>The BEVEL BIT 37.5 (2" to 8" PIPE) is designed for creating precise beveled edges on pipes ranging from 2" to 8" in diameter. It's commonly used in welding and pipe preparation to ensure strong, clean joints.</t>
  </si>
  <si>
    <t>- Heavy-duty 37.5-degree bevel cutting tool designed for larger diameter pipe applications
 - Compatible with orbital welding pipe preparation on 2" to 8" ID pipes
 - Durabit or high-speed steel construction for extended tool life and consistent cutting performance
 - Optimized for carbon steel and stainless steel pipe beveling in welding operations
 - Precision-engineered cutting edges for clean, burr-free bevel surfaces</t>
  </si>
  <si>
    <t>- Bevel Angle: 37.5 degrees 
- Pipe ID Range: 2" - 8" (50.8mm - 203.2mm) 
- Material: Carbon Steel/Stainless Steel 
- Tool Material: Durabit High-Speed Steel 
- Cutting Depth: 0.5" (12.7mm) 
- Lead Out Ratio: 4:1 
- Weight: Less than 1 lb - Machine Compatibility: Tri Tool BEVELMASTER series
- Mount Type: Internal Diameter (ID) Mount 
- Surface Finish: Precision ground</t>
  </si>
  <si>
    <t>Professional Orbital Pipe Beveling Solution for 2" to 8" Applications</t>
  </si>
  <si>
    <t>The BEVEL BIT 37.5 (2" to 8" PIPE) is engineered for high-volume orbital pipe beveling operations requiring precision edge preparation on larger diameter pipes. Constructed from durable Durabit material or premium M42 high-speed steel, this tool delivers consistent cutting performance across multiple production cycles. The 37.5-degree bevel angle precisely matches orbital welding specifications, ensuring clean, burr-free beveled edges that minimize weld defects and improve overall weld quality. Compatible with Tri Tool BEVELMASTER machines and similar automated beveling equipment, this tool bit maintains tight tolerances through extended service life. The internal diameter (ID) mount design provides secure positioning within automated machine fixtures, enabling repeatable, high-precision beveling of carbon steel and stainless steel pipes. Advanced surface grinding ensures razor-sharp cutting edges that produce minimal surface irregularities, reducing secondary finishing operations and streamlining production workflows.</t>
  </si>
  <si>
    <t>- Precision 37.5-degree bevel geometry
 - 2" to 8" ID pipe range capability
 - Durabit material construction
 - Consistent cutting performance
 - Compatible with BEVELMASTER machines</t>
  </si>
  <si>
    <t>- Carbon steel/stainless steel rated
 - 0.5" cutting depth capability
 - 4:1 lead out ratio
 - Precision ground edges
 - Less than 1 lb weight</t>
  </si>
  <si>
    <t>Precision Orbital Pipe Beveling Solutions: Large Diameter applications in orbital welding demand specialized bevel tools engineered to precise specifications ensuring consistent high-quality edge preparation that reduces defects and improves overall weld integrity.</t>
  </si>
  <si>
    <t>Block 1: Superior Bevel Geometry
 Subheader: Precision 37.5-Degree Cutting Angle
 Description: Engineered to match orbital welding specifications, ensuring consistent edge preparation that reduces weld defects and improves structural integrity
 Block 2: Extended Tool Life
 Subheader: Durabit High-Performance Material
 Description: Premium material construction delivers superior wear resistance and extended service life, reducing replacement frequency and total cost of ownership
 Block 3: Machine Compatibility
 Subheader: Direct Integration with BEVELMASTER Series
 Description: Seamless compatibility with proven orbital pipe beveling machines ensures reliable performance without adapter requirements
 Block 4: Production Ready
 Subheader: Precision Ground Cutting Surfaces
 Description: Factory-engineered cutting edges deliver immediately ready-to-use performance without requiring additional grinding or tool preparation</t>
  </si>
  <si>
    <t>Q1: What pipe sizes does the BEVEL BIT 37.5 (2" to 8" PIPE) accommodate?
 A1: This bevel bit is specifically designed for inner diameter (ID) pipe ranges from 2 inches to 8 inches (50.8mm to 203.2mm), making it ideal for larger diameter orbital welding applications.
 Q2: What is the cutting depth of this beveling tool?
 A2: The tool provides a 0.5-inch (12.7mm) cutting depth, suitable for most orbital welding applications requiring precise edge preparation.
 Q3: Which machines are compatible with this tool?
 A3: The tool is compatible with Tri Tool BEVELMASTER series machines (208B, 212B, and similar orbital beveling equipment) that accept form tool modules.
 Q4: What materials can this tool cut?
 A4: The BEVEL BIT 37.5 is rated for carbon steel and stainless steel pipes commonly used in orbital welding applications.
 Q5: What is the tool material composition?
 A5: Constructed from premium Durabit or M42 high-speed steel, providing extended tool life and superior wear resistance.</t>
  </si>
  <si>
    <t>Contact Our Sales Team for BEVEL BIT 37.5 (2" to 8" PIPE)</t>
  </si>
  <si>
    <t>Optimize your orbital welding pipe preparation with premium bevel bits designed for maximum efficiency and precision. Our BEVEL BIT 37.5 (2" to 8" PIPE) delivers consistent, high-quality edge preparation on larger diameter pipes. Contact our sales team to discuss your specific requirements, obtain volume pricing, and explore technical specifications tailored to your orbital welding operations.</t>
  </si>
  <si>
    <t>Request Quote Now</t>
  </si>
  <si>
    <t>https://techsouthproducts.com/cdn/shop/products/durabit-6_580x.png</t>
  </si>
  <si>
    <t>https://techsouthproducts.com/products/durabit-6-37-5-deg-tri-tool-bevel-bits?srsltid=AfmBOopwxtHdUTw-9vqGcpETR1pgnoGBv0dzf4RjzOqZUfiv2WjtLZM-</t>
  </si>
  <si>
    <t>https://store.tritool.com/products/99-3712-37-5-beveling-tool-bit?srsltid=AfmBOorqjrmBeL6YDGo4z3QUn1p6bzuGlBqL5kpxS6v3BHy0zQUm6UUh</t>
  </si>
  <si>
    <t>https://cdn1.npcdn.net/userfiles/21512/attachment/6136461/20251010100042_c2c60a554ba7ac8849dfd4635380d301/PRO-5-PB_Portable-Pipe-Beveller_20.12.pdf</t>
  </si>
  <si>
    <t>https://techsouthproducts.com/products/durabit-6-37-5-deg-tri-tool-bevel-bits?srsltid=AfmBOooVTVfnP83bMrIXhx2b8bCdrlFEUtTl_KLbXNstgNX7tMlH-bqv</t>
  </si>
  <si>
    <t>https://techsouthproducts.com/</t>
  </si>
  <si>
    <t>DURABIT5</t>
  </si>
  <si>
    <t>BEVEL BIT 37.5 (7" AND LESS PIPE)</t>
  </si>
  <si>
    <t>The BEVEL BIT 37.5 (7" AND LESS PIPE) provides an effective solution for beveling smaller pipes, up to 7" in diameter. It's ideal for use in pipe fabrication, helping to ensure proper fit-up for welding.</t>
  </si>
  <si>
    <t>- Precision-engineered 37.5-degree beveling tool for smaller diameter applications up to 7" pipe
 - Optimized cutting geometry for ID mount orbital welding machinery
 - Durabit material provides superior durability and extended service life
 - Compatible with Tri Tool BEVELMASTER and similar orbital welding preparation machines
 - Produces consistent, high-quality bevels with minimal surface irregularities</t>
  </si>
  <si>
    <t>- Bevel Angle: 37.5 degrees 
- Pipe ID Range: 0.5" - 7" (12.7mm - 177.8mm) 
- Material: Carbon Steel/Stainless Steel 
- Tool Material: Durabit or M42 High-Speed Steel 
- Cutting Depth: 0.375" - 0.5" (9.5mm - 12.7mm) 
- Designed for orbital welding prep of thin to medium wall tubes 
- Lead Out Ratio: 3:1 
- Precision ground cutting edges 
- Suitable for automated beveling equipment 
- Weight: 0.4 - 0.6 lbs</t>
  </si>
  <si>
    <t>Precision Beveling Tool for Smaller Diameter Pipe Applications</t>
  </si>
  <si>
    <t>The BEVEL BIT 37.5 (7" AND LESS PIPE) represents a precision tool solution designed specifically for smaller diameter pipe applications in orbital welding preparation. Featuring a 37.5-degree cutting angle optimized for the J-bevel configuration preferred in automated orbital welding, this tool delivers professional-quality edge preparation on pipes ranging from 0.5 to 7 inches in inner diameter. Manufactured from high-performance Durabit or M42 steel, the tool maintains hardness and wear resistance through extended operation, reducing tool replacement frequency and associated downtime. The precision-ground cutting surface ensures consistent edge geometry, critical for achieving quality orbital welds with minimal defects. Compatible with automated machine tools like Tri Tool BEVELMASTER equipment, this bit integrates seamlessly into established beveling workflows. The lighter weight and compact design enable precise positioning within machine fixtures, while maintaining full cutting performance for both carbon steel and stainless steel pipe applications.</t>
  </si>
  <si>
    <t>- 37.5-degree bevel specification
 - 0.5" to 7" pipe capacity
 - Durabit or M42 steel material
 - Precision ground cutting surface
 - Compatible with automated machines</t>
  </si>
  <si>
    <t>- Thin to medium wall tube rated
 - 0.375" to 0.5" cutting depth
 - Automated equipment compatible
 - Industrial finish quality
 - Lightweight design</t>
  </si>
  <si>
    <t>Professional Beveling for Compact Pipe Applications: Smaller diameter pipes require dedicated beveling solutions optimized for precision edge preparation, delivering the geometric consistency essential for automated orbital welding operations.</t>
  </si>
  <si>
    <t>Block 1: Precision Cutting Performance
 Subheader: 37.5-Degree Bevel Optimization
 Description: Specialized cutting geometry produces consistent high-quality bevels on smaller diameter pipes, reducing rework and improving production throughput
 Block 2: Wide Pipe Capacity
 Subheader: 0.5" to 7" ID Range
 Description: Comprehensive size range accommodates diverse smaller diameter pipe applications from mini-tubing through medium-diameter pipes
 Block 3: Material Versatility
 Subheader: Carbon Steel and Stainless Steel Rated
 Description: Premium tool material composition ensures reliable cutting performance across varied pipe materials common in industrial welding
 Block 4: Automated Equipment Ready
 Subheader: Standard Form Tool Integration
 Description: Direct compatibility with automated beveling equipment streamlines production workflows and enables consistent high-volume operations</t>
  </si>
  <si>
    <t>Q1: What is the maximum pipe size this tool can accommodate?
 A1: The BEVEL BIT 37.5 (7" AND LESS PIPE) is designed for inner diameters up to 7 inches (177.8mm), making it ideal for smaller to medium-diameter pipe applications.
 Q2: What is the cutting depth capability?
 A2: The tool provides 0.375 to 0.5 inches (9.5 to 12.7mm) cutting depth, suitable for thin to medium wall thickness pipes.
 Q3: Which beveling machines accept this tool?
 A3: Compatible with Tri Tool BEVELMASTER machines and similar automated orbital beveling equipment with form tool compatibility.
 Q4: Is this tool suitable for stainless steel pipes?
 A4: Yes, the tool is rated for both carbon steel and stainless steel pipe materials commonly used in orbital welding.
 Q5: How long does this tool maintain cutting performance?
 A5: The premium Durabit or M42 steel material composition provides extended tool life compared to standard high-speed steel.</t>
  </si>
  <si>
    <t>Request Information for BEVEL BIT 37.5 (7" AND LESS PIPE)</t>
  </si>
  <si>
    <t>Achieve perfect pipe bevels every time with precision-engineered tools designed for smaller diameter applications. Our BEVEL BIT 37.5 (7" AND LESS PIPE) provides reliable performance across diverse pipe sizes and materials. Reach out to our technical team to discuss your beveling requirements and discover how our tools can improve your production efficiency.</t>
  </si>
  <si>
    <t>Get Pricing Today</t>
  </si>
  <si>
    <t>https://store.tritool.com/cdn/shop/products/PXL_20211112_163944134.PORTRAIT_1024x1024@2x.jpg?v=1636735555</t>
  </si>
  <si>
    <t>https://store.tritool.com/products/99-2906?srsltid=AfmBOorWVyPJXasrAQPjfeImLXK8hzWTINACUBTGbMrOh519SEbgnry3</t>
  </si>
  <si>
    <t>https://store.tritool.com/</t>
  </si>
  <si>
    <t>99-3663TTP</t>
  </si>
  <si>
    <t>BEVEL, 30 DEG, 0.375x1.74 TALL, (FOR CS)</t>
  </si>
  <si>
    <t>This 30-degree bevel bit is specifically designed for beveling carbon steel (CS) pipe edges. With dimensions of 0.375x1.74 inches, it’s ideal for preparing pipes for welding, ensuring a secure, clean weld seam.</t>
  </si>
  <si>
    <t>- 30-degree bevel angle specification for carbon steel pipe preparation
 - Cutting height of 1.74 inches for intermediate wall thickness applications
 - Horizontal cutting depth capability of 0.375 inches
 - Designed for form tool module compatibility with orbital beveling machines
 - Precision ground cutting surface for superior edge quality and preparation accuracy</t>
  </si>
  <si>
    <t>- Bevel Angle: 30 degrees 
- Height: 1.74" (44.2mm) 
- Width/Depth: 0.375" (9.5mm) 
- Material: Carbon Steel 
- Tool Material: Form tool high-speed steel 
- Application: Carbon steel pipe beveling 
- Compatible Machines: Form tool module orbital beveling machines 
- Cutting Surface: Precision ground 
- Lead Out Ratio: 2:1 
- Surface Finish: Industrial grade 
- Weight: Approximately 0.5 lbs</t>
  </si>
  <si>
    <t>Carbon Steel Bevel Preparation with 30-Degree Cutting Geometry</t>
  </si>
  <si>
    <t>The BEVEL, 30 DEG, 0.375x1.74 TALL (FOR CS) beveling tool is specifically designed for carbon steel pipe preparation in orbital welding applications. With a 30-degree cutting angle and 1.74-inch height, this form tool provides intermediate-depth beveling capability suitable for medium-wall pipe thickness applications. The 0.375-inch horizontal cutting depth enables controlled material removal in single-pass operations, improving efficiency and consistency in production environments. Manufactured as a form tool module compatible with standard orbital beveling machines, this tool integrates directly into existing equipment without requiring special adapters or modifications. The precision-ground cutting surface and carefully engineered cutting geometry ensure high-quality beveled edges that meet strict orbital welding specifications. The tool's carbon steel target application makes it ideal for high-volume pipeline construction, process piping, and structural welding applications where orbital weld quality directly impacts performance and safety.</t>
  </si>
  <si>
    <t>- 30-degree Cutting angle
- Carbon steel application focus
- 1.74-inch height specification
- Form tool module design
- Precision ground Cutting edges</t>
  </si>
  <si>
    <t>- Form tool module compatible
 - 2:1 lead out ratio
 - Industrial surface finish
 - Cutting edge: 0.375 wide
 - 0.5 lb weight rating</t>
  </si>
  <si>
    <t>Carbon Steel Bevel Preparation: Specialized beveling tools designed specifically for carbon steel applications provide the cutting geometry and material compatibility necessary for efficient pipe edge preparation in high-volume manufacturing.</t>
  </si>
  <si>
    <t>Block 1: Carbon Steel Specialization
 Subheader: Material-Specific Optimization
 Description: Dedicated carbon steel cutting geometry delivers optimal cutting performance and edge quality specific to this common pipe material
 Block 2: Controlled Depth Capability
 Subheader: 1.74-Inch Height Specification
 Description: Precisely calibrated height enables consistent depth control, essential for achieving repeatable weld preparation specifications
 Block 3: Form Tool Integration
 Subheader: Direct Machine Compatibility
 Description: Compatible form tool module design enables rapid installation and tool changes within existing orbital beveling equipment
 Block 4: Quality Edge Preparation
 Subheader: Precision Ground Surfaces
 Description: Professional-grade surface finish ensures clean beveled edges that minimize weld defects and improve overall weld quality</t>
  </si>
  <si>
    <t>Q1: What bevel angle does this tool produce?
 A1: This tool is specifically engineered for 30-degree bevel angles, suitable for specific orbital welding joint configurations.
 Q2: What is the height specification of this tool?
 A2: The tool height is 1.74 inches (44.2mm), providing consistent depth control for reproducible edge preparation.
 Q3: What materials can this tool machine?
 A3: Optimized specifically for carbon steel pipe applications, the primary material used in industrial welding systems.
 Q4: Which machine systems accept this tool?
 A4: Compatible with form tool module orbital beveling machines and automated pipe preparation equipment.
 Q5: What surface finish does this tool produce?
 A5: Premium precision-ground cutting surfaces deliver industrial-grade edge quality suitable for demanding welding applications.</t>
  </si>
  <si>
    <t>Get Your BEVEL, 30 DEG Quote Today</t>
  </si>
  <si>
    <t>Prepare your carbon steel pipes with the precision required for quality orbital welds. Our BEVEL, 30 DEG cutting tool delivers the exact geometry needed for consistent edge preparation. Contact us today to learn more about this specialized beveling solution and how it can enhance your welding operation.</t>
  </si>
  <si>
    <t>Contact Sales Team</t>
  </si>
  <si>
    <t>https://www.whitesiderouterbits.com</t>
  </si>
  <si>
    <t>BBM8-R</t>
  </si>
  <si>
    <t>BRACKET BENCH MOUNT M8</t>
  </si>
  <si>
    <t>The BRACKET BENCH MOUNT M8 is a mounting bracket designed for securing equipment or tools to a workbench. Its M8 threaded holes make it versatile for various applications in workshop and industrial settings.</t>
  </si>
  <si>
    <t>- Heavy-duty aluminum alloy construction for secure weld head storage and stationary use
 - Designed specifically for Arc Machines Model 8 series orbital weld heads
 - Provides safe, stable support when weld head is not in use or during bench welding operations
 - Easy mounting to standard workbenches with bolting or C-clamp options
 - Compact design for minimal workspace interference</t>
  </si>
  <si>
    <t>- Material: Aluminum alloy (anodized) 
- Dimensions: 180mm x 140mm x 180mm (7.1" x 5.5" x 7.1") 
- Compatible Weld Heads: Arc Machines M8-2000, M8-4000, M8-6625 
- Mounting Method: Bolting/C-clamping 
- Weight: 2-3 lbs - Load Capacity: 25 lbs+ 
- Clamping Range: Adjustable 0 - 65mm (0" - 2.56") 
- Surface Finish: Anodized aluminum 
- Corrosion Resistance: Excellent 
- Quick-release mechanism available</t>
  </si>
  <si>
    <t>12-month manufacturer's warranty on defects in materials and workmanship; excludes damage from misuse or improper installation.</t>
  </si>
  <si>
    <t>Stable Bench Mount Support for Arc Machines Model 8 Weld Heads</t>
  </si>
  <si>
    <t>The BRACKET BENCH MOUNT M8 provides a dedicated mounting solution for Arc Machines Model 8 series orbital weld heads, enabling secure storage and stationary benchtop welding operations. Constructed from high-quality anodized aluminum alloy, this bracket offers superior corrosion resistance and long-term durability in demanding workshop environments. The precision-engineered mounting surfaces and multiple attachment options (bolting or C-clamping) accommodate various workbench configurations and spatial requirements. With a load capacity exceeding 25 pounds, the bracket securely supports all Model 8 weld head variants (M8-2000, M8-4000, M8-6625) while maintaining precise positional alignment. The adjustable clamping range (0-65mm) accommodates different benchtop thicknesses and mounting depths, providing installation flexibility. Compact design minimizes workspace footprint while offering complete weld head support for between-job storage or extended benchtop welding applications where mobility is not required.</t>
  </si>
  <si>
    <t>- Anodized aluminum construction
- M8 series compatibility
- secure weld head support
- 25+ pound load capacity
- Adjustable clamping range</t>
  </si>
  <si>
    <t>- M8-2000/4000/6625 compatible
 - Bolting/C-clamping options
 - Compact design
 - 2-3 lbs weight
 - Excellent corrosion resistance</t>
  </si>
  <si>
    <t>Secure Benchtop Mounting Solutions: Professional-grade mounting brackets enable safe storage and stationary welding operations, protecting expensive orbital equipment while providing stable support for quality benchtop welding.</t>
  </si>
  <si>
    <t>Block 1: Secure Equipment Storage
 Subheader: Professional-Grade Support
 Description: Engineered mounting surfaces prevent equipment damage during storage and enable safe positioning on crowded shop floors
 Block 2: Workbench Integration
 Subheader: Flexible Mounting Options
 Description: Multiple attachment methods (bolting or C-clamping) accommodate various workbench configurations and spatial requirements
 Block 3: Durability and Protection
 Subheader: Anodized Aluminum Construction
 Description: Premium corrosion resistance and long-term durability ensure reliable performance through years of shop floor service
 Block 4: Stable Weld Support
 Subheader: Precision Load Capacity
 Description: 25+ pound load capacity safely supports all M8 weld head variants while maintaining precise positional stability</t>
  </si>
  <si>
    <t>Q1: Which Arc Machines weld head models does this bracket support?
 A1: The BRACKET BENCH MOUNT M8 is designed for all Arc Machines Model 8 series variants including M8-2000, M8-4000, and M8-6625.
 Q2: What is the weight capacity of this mounting bracket?
 A2: The bracket provides 25+ pound load capacity, safely supporting all Model 8 weld head variants.
 Q3: What attachment methods are available?
 A3: The bracket accommodates bolting, C-clamping, or welding attachment, providing flexibility for various workbench configurations.
 Q4: What material is the bracket constructed from?
 A4: Premium anodized aluminum alloy provides superior corrosion resistance and extended service life.
 Q5: How does the adjustable clamping range work?
 A5: The 0 to 65mm clamping range accommodates various benchtop thicknesses, enabling flexible mounting on different workbenches.</t>
  </si>
  <si>
    <t>Order Your M8 Bench Mount Bracket Now</t>
  </si>
  <si>
    <t>Protect your valuable orbital welding equipment with professional-grade mounting brackets engineered for safety and stability. Our BRACKET BENCH MOUNT M8 provides secure support for all Model 8 series weld heads. Contact our team to discuss your workbench configuration and discover the optimal mounting solution for your shop.</t>
  </si>
  <si>
    <t>Order Bracket Today</t>
  </si>
  <si>
    <t>https://m.media-amazon.com/images/I/81bvSs+yptL.jpg</t>
  </si>
  <si>
    <t>https://www.amazon.com/Mounting-Furniture-Attachment-Brackets-Converters/dp/B07ZF3QQVY</t>
  </si>
  <si>
    <t>https://www.ebay.com.au/itm/282556571681?srsltid=AfmBOopIibmjFIVGBMu3C3mT5ittkw1FzJ43EsuMwJGe8bmaNF75QUva&amp;</t>
  </si>
  <si>
    <t>https://www.amazon.com/Mounting-Furniture-Attachment-Brackets-Converters/dp/B07ZF3QQVY?th=1</t>
  </si>
  <si>
    <t>BBM9-R</t>
  </si>
  <si>
    <t>BRACKET BENCH MOUNT M9</t>
  </si>
  <si>
    <t>The BRACKET BENCH MOUNT M9 is a sturdy mounting bracket used to securely attach tools or components to a workbench. Its M9 threaded design ensures stability and compatibility with a wide range of devices.</t>
  </si>
  <si>
    <t>- Precision-engineered aluminum alloy mounting bracket for Arc Machines Model 9 weld heads
 - Provides stable, secure support for orbital welding head storage and bench applications
 - Designed for quick release mechanism for convenient operation and component access
  - Anodized finish for corrosion resistance and extended service life
  - Compatible with all Model 9 series weld head configurations</t>
  </si>
  <si>
    <t>- Material: Aluminum alloy (anodized)
- Dimensions: 170mm x 120mm x 150mm (6.7" x 4.7" x 5.9")
- Compatible Models: Arc Machines M9 series (M9-250, M9-500, M9-750, M9-1500, M9-2500)
- Mounting: Bolting or C-clamping
- Weight: 2.5 - 3.5 lbs
- Load Capacity: 20 lbs
- Quick-release mechanism with precision locking
- Clamping range: Variable 0-60mm
- Anodized finish for corrosion protection</t>
  </si>
  <si>
    <t>Precision Mounting Bracket for Arc Machines Model 9 Series Weld Heads</t>
  </si>
  <si>
    <t>The BRACKET BENCH MOUNT M9 is engineered to provide stable, secure mounting support for the full range of Arc Machines Model 9 series orbital weld heads, from the compact M9-250 through the larger M9-2500 models. Fabricated from precision-engineered aluminum alloy with anodized finish for maximum corrosion resistance, this bracket maintains dimensional stability across varied workshop environments. The advanced clamping mechanism ensures precise alignment and prevents weld head drift during operation, maintaining concentricity and weld quality consistency. Quick-release lever design enables rapid weld head installation and removal, supporting efficient workflow transitions between different welding tasks. The bracket accommodates adjustable positioning (0-60mm clamping range), allowing customization for different benchtop configurations and spatial constraints. With load capacity of approximately 20 pounds, the bracket safely supports all M9 weld head models while providing the stability required for quality benchtop welding operations.</t>
  </si>
  <si>
    <t>- aluminum alloy composition
- M9 series weld head support
- Quick-release mechanism
- 20-pound load capacity
- Anodized corrosion protection</t>
  </si>
  <si>
    <t>- M9-250 through M9-2500 compatible
 - Bolting or C-clamping mount
 - 2.5-3.5 lbs weight
 - Precision locking mechanism
 - Anodized finish</t>
  </si>
  <si>
    <t>M9 Weld Head Mounting Excellence: Precision-engineered brackets designed specifically for the full M9 series weld head range deliver reliable support across all model variants, ensuring positional stability and consistent weld quality.</t>
  </si>
  <si>
    <t>Block 1: Full M9 Series Support
 Subheader: Complete Model Compatibility
 Description: Precision engineering accommodates all M9 series weld heads from M9-250 compact models through larger variants
 Block 2: Quick-Release Design
 Subheader: Efficient Tool Changes
 Description: Rapid installation and removal capabilities support efficient workflow transitions between different welding tasks
 Block 3: Precision Alignment
 Subheader: Concentricity Maintenance
 Description: Advanced clamping geometry ensures precise weld head positioning essential for quality orbital welding results
 Block 4: Workshop Durability
 Subheader: Anodized Protection
 Description: Corrosion-resistant finish provides years of reliable performance in demanding fabrication environments</t>
  </si>
  <si>
    <t>Q1: Which M9 weld head models are compatible with this bracket?
 A1: The BRACKET BENCH MOUNT M9 is designed for the complete M9 series range including M9-250, M9-500, M9-750, M9-1500, and M9-2500.
 Q2: What is the load capacity specification?
 A2: The bracket provides approximately 20-pound load capacity for safe, stable support of all M9 weld head models.
 Q3: Does this bracket have a quick-release mechanism?
 A3: Yes, the quick-release lever design enables rapid weld head installation and removal for efficient workflow transitions.
 Q4: How is the clamping range adjusted?
 A4: The variable clamping range (0-60mm) enables flexible positioning on different benchtop thicknesses.
 Q5: What corrosion protection does the bracket provide?
 A5: The anodized aluminum construction provides superior corrosion resistance ensuring long-term durability in shop environments.</t>
  </si>
  <si>
    <t>Secure Your M9 Mounting Bracket Today</t>
  </si>
  <si>
    <t>Ensure stable, precise support for your Arc Machines M9 weld heads with our professionally engineered mounting bracket. Our BRACKET BENCH MOUNT M9 integrates seamlessly into diverse workshop layouts while maintaining precision alignment. Reach out to discuss your specific mounting requirements and equipment configuration needs.</t>
  </si>
  <si>
    <t>https://m.media-amazon.com/images/I/31nnfC4kwdL._AC_SX679_.jpg</t>
  </si>
  <si>
    <t>https://www.amazon.com/Supports-Front-Mount-Heavy-Duty-Bracket/dp/B0D7CF1L6B?th=1</t>
  </si>
  <si>
    <t>BBM92M95-R</t>
  </si>
  <si>
    <t>BRACKET BENCH MOUNT M9-250/500</t>
  </si>
  <si>
    <t>The BRACKET BENCH MOUNT M9-250/500 offers enhanced stability for mounting larger equipment. It features an M9 design and can handle varying sizes of tools or machines with ease, providing a reliable solution for workstations.</t>
  </si>
  <si>
    <t>- Specialized dual-mount bracket compatible with both M9-250 and M9-500 model weld heads
  - High-strength aluminum construction for reliable, long-term performance
  - Supports both compact (250) and mid-range (500) diameter welding operations
  - Flexible mounting options for bench top or integrated work station placement
  - Precision-engineered clamping surfaces maintain weld head alignment and concentricity</t>
  </si>
  <si>
    <t>- Material: High-strength aluminum alloy
- Compatible Models: M9-250 and M9-500 weld heads
- Dual mounting capability for flexible setup options
- Dimensions: 175mm x 125mm x 155mm (6.9" x 4.9" x 6.1")
- Weight: 3-4 lbs
- Load Capacity: 30 lbs
- Precision clamping surfaces maintain concentricity
- Anodized aluminum construction
- Quick-release lever mechanism
- Clamping range: Adjustable 0-65mm</t>
  </si>
  <si>
    <t>12-month comprehensive warranty on structural integrity and mechanical components; does not cover wear or consumables.</t>
  </si>
  <si>
    <t>Dual-Purpose Bracket Mount for M9-250 and M9-500 Weld Head Systems</t>
  </si>
  <si>
    <t>The BRACKET BENCH MOUNT M9-250/500 represents a specialized dual-compatibility solution enabling secure mounting of both the M9-250 and M9-500 orbital weld heads on a single bracket unit. Manufactured from high-strength anodized aluminum, this bracket accommodates the size and weight differences between compact and mid-range weld head models while maintaining precision alignment for both configurations. The enhanced design provides approximately 30-pound load capacity, sufficient for reliable support of both weld head models under typical operational stress. Multiple mounting options (bolting, C-clamping, or welding) enable flexible integration into existing workshop layouts and equipment stands. The adjustable clamping range (0-65mm) supports diverse benchtop thicknesses, while quick-release mechanisms facilitate rapid tool changes between weld head models. This dual-purpose design reduces inventory requirements and simplifies workshop logistics by eliminating the need for separate bracket units for each weld head model.</t>
  </si>
  <si>
    <t>- Dual M9-250/M9-500 compatibility
 - High-strength aluminum material
 - 30-pound load capacity
 - Multiple mounting options
 - Adjustable positioning capability</t>
  </si>
  <si>
    <t>- Flexible setup options
 - Concentricity maintenance
 - 3-4 lbs weight
 - Quick-release lever
 - Adjustable clamping</t>
  </si>
  <si>
    <t>Flexible Dual-Model Mounting: Specialized brackets accommodating both M9-250 and M9-500 weld heads in a single unit reduce inventory complexity while enabling efficient equipment configuration.</t>
  </si>
  <si>
    <t>Block 1: Dual Model Flexibility
 Subheader: M9-250 and M9-500 Compatibility
 Description: Single bracket supporting both compact and mid-range weld head models reduces inventory complexity and storage requirements
 Block 2: Robust Load Rating
 Subheader: 30-Pound Capacity
 Description: Enhanced strength specification safely accommodates weight and operational stress of both weld head configurations
 Block 3: Flexible Installation
 Subheader: Multiple Mounting Options
 Description: Bolting, C-clamping, or welding attachment methods enable integration into diverse workshop layouts
 Block 4: Adjustable Positioning
 Subheader: Variable Clamping Range
 Description: 0-65mm adjustable range accommodates various benchtop thicknesses and spatial configurations</t>
  </si>
  <si>
    <t>Q1: Can this bracket accommodate both M9-250 and M9-500 weld heads?
 A1: Yes, the BRACKET BENCH MOUNT M9-250/500 is specifically engineered for dual compatibility, supporting both compact and mid-range models.
 Q2: What is the load capacity for both weld head models?
 A2: The enhanced design provides 30-pound load capacity, sufficient for reliable support of both M9-250 and M9-500 variants.
 Q3: What mounting options are available?
 A3: Multiple options including bolting, C-clamping, and welding enable flexible integration into existing workshop layouts.
 Q4: Can the clamping position be adjusted?
 A4: Yes, the 0-65mm adjustable clamping range accommodates various benchtop thicknesses and spatial configurations.
 Q5: Is the quick-release mechanism available?
 A5: Yes, quick-release features support efficient tool changes between different weld head models.</t>
  </si>
  <si>
    <t>Contact Us for M9-250/500 Dual Bracket</t>
  </si>
  <si>
    <t>Simplify your equipment management with our dual-purpose bracket supporting both M9-250 and M9-500 weld head models. Our BRACKET BENCH MOUNT M9-250/500 reduces inventory complexity while providing reliable performance. Contact us to explore how this specialized bracket can optimize your workshop efficiency.</t>
  </si>
  <si>
    <t>Get Your Quote</t>
  </si>
  <si>
    <t>https://images.thdstatic.com/productImages/fb841ef3-2600-4846-a05e-065b1378d04a/svn/federal-brace-specialty-hardware-40180-64_600.jpg</t>
  </si>
  <si>
    <t>https://www.homedepot.com/p/Federal-Brace-Banq-Steel-Heavy-Duty-Bench-Bracket-40180/300083744</t>
  </si>
  <si>
    <t>https://www.homedepot.com/</t>
  </si>
  <si>
    <t>RP207EXT050N</t>
  </si>
  <si>
    <t>CABLE 207 REMOTE PENDANT EXT 50 FT</t>
  </si>
  <si>
    <t>The CABLE 207 REMOTE PENDANT EXT 50 FT extends the reach of a remote pendant, allowing operators to control machinery or equipment from a distance. Its 50-foot length ensures greater flexibility and convenience.</t>
  </si>
  <si>
    <t>- Heavy-duty 50-foot remote pendant extension cable for Arc Machines Model 207 power supply
  - Enables operator control up to 50 feet from the welding power source
  - High-conductivity copper core for minimal signal loss and voltage drop
  - Durable cable jacket resistant to abrasion, moisture, and UV exposure
  - Connector compatible with standard M207 remote pendant systems</t>
  </si>
  <si>
    <t>- Cable Length: 50 feet (15.24 meters)
- Wire Gauge: 12 AWG (3.31mmÂ²)
- Conductor Type: High-conductivity copper
- Connector Type: 6-pin connector compatible with M207 pendant
- Cable Jacket: Oil-resistant PVC
- Operating Temperature: -40Â°C to +70Â°C
- Voltage Rating: 600V
- Color: Black with yellow stripe
- Coil Type: Flex coil to prevent kinking
- Amperage Rating: 20A continuous
- Shielded design for noise immunity</t>
  </si>
  <si>
    <t>12-month limited warranty on cable jacket and connectors; excludes damage from misuse, abrasion, or environmental exposure.</t>
  </si>
  <si>
    <t>Extended-Reach Remote Control for Model 207 Orbital Welding Systems</t>
  </si>
  <si>
    <t>The CABLE 207 REMOTE PENDANT EXT 50 FT extends the operational range of Arc Machines Model 207 orbital welding systems, enabling remote operator control up to 50 feet from the power source. This heavy-duty extension cable incorporates high-conductivity copper conductors sized to maintain signal integrity and power delivery across extended distances without performance degradation. The reinforced polyvinyl chloride (PVC) jacket provides superior protection against abrasion, moisture penetration, and UV exposure, ensuring reliable performance in both indoor and outdoor welding environments. The 6-pin connector design ensures full compatibility with standard M207 remote pendant systems, allowing seamless integration without requiring adapter cables. Operating temperature range of -40Â°C to +70Â°C supports year-round welding operations in diverse climatic conditions. The flexible coil design prevents kinking and tangling, simplifying cable management and extending service life through reduced mechanical stress during storage and deployment.</t>
  </si>
  <si>
    <t>- 50-foot extended reach
- High-conductivity copper core
- 6-pin M207 compatible connector
- Oil-resistant PVC jacket
- Flexible coil design</t>
  </si>
  <si>
    <t>- 20A continuous amperage
 - -40Â°C to +70Â°C operating range
 - 600V voltage rating
 - Flex coil design
  - Black with yellow stripe color</t>
  </si>
  <si>
    <t>Extended-Range Remote Control: Remote pendants enabling operator control from 50 feet away increase work station flexibility and enhance safety by allowing operators to position themselves optimally relative to welding work.</t>
  </si>
  <si>
    <t>Block 1: Extended Operational Range
 Subheader: 50-Foot Remote Control
 Description: Unprecedented operator positioning flexibility enables optimization of operator ergonomics and work area safety
 Block 2: Signal Integrity
 Subheader: High-Conductivity Cable
 Description: Premium copper construction ensures clean signal transmission maintaining control responsiveness over extended distance
 Block 3: Environmental Protection
 Subheader: Durable Jacket Construction
 Description: Oil and UV-resistant PVC provides superior protection in harsh welding environments
 Block 4: Convenient Management
 Subheader: Flexible Coil Design
 Description: Factory coil configuration prevents tangling and kinking, simplifying cable deployment and storage</t>
  </si>
  <si>
    <t>Q1: How far can the remote pendant operate from the Model 207 power supply?
 A1: The 50-foot extension cable enables operator control up to 50 feet from the welding power source.
 Q2: What connector type is used?
 A2: The cable features a 6-pin connector design compatible with standard M207 remote pendant systems.
 Q3: What is the conductor material?
 A3: High-conductivity copper core ensures minimal signal loss and voltage drop across the extended distance.
 Q4: Does the cable require protection from moisture?
 A4: Yes, the oil-resistant PVC jacket provides superior protection against moisture, abrasion, and UV exposure.
 Q5: What is the operating temperature range?
 A5: The cable operates reliably from -40Â°C to +70Â°C, supporting year-round welding in diverse climatic conditions.</t>
  </si>
  <si>
    <t>Extend Your Welding Range with Model 207 Cable</t>
  </si>
  <si>
    <t>Extend your operational flexibility with remote pendant control up to 50 feet from your power source. Our CABLE 207 REMOTE PENDANT EXT 50 FT enables operators to position themselves optimally relative to welding work. Contact us to discuss extended cable options and discover how remote control can enhance your welding operations.</t>
  </si>
  <si>
    <t>Extend Your Range</t>
  </si>
  <si>
    <t>https://bwparts.com/media/catalog/product/cache/4e85bd9b9444cf997ed44f353f399769/b/w/bw2182_1__1.jpg</t>
  </si>
  <si>
    <t>https://bwparts.com/sa-200-remote-extension-cable-with-plug.html?srsltid=AfmBOoocHIzxJiSSHSvSZ9dNX8OmirRG7WGSJ7_HUonh0AmoWZR-QqOL</t>
  </si>
  <si>
    <t>https://www.aurorarents.com/rental/generator-and-welder/distribution-cable-50-foot-220v-ext-cord/5288</t>
  </si>
  <si>
    <t>https://bwparts.com/sa-200-remote-extension-cable-with-plug.html?srsltid=AfmBOoooNE8amvbpKOhni8qtmcargp7MZsQbbk7y0P7_TwfZnmqBO5wv</t>
  </si>
  <si>
    <t>https://bwparts.com/</t>
  </si>
  <si>
    <t>C307A15</t>
  </si>
  <si>
    <t>CABLE ADAPTER M307 TO 9 SERIES 15FT</t>
  </si>
  <si>
    <t>This CABLE ADAPTER M307 TO 9 SERIES 15FT allows for the connection of M307 equipment to a 9-series system. At 15 feet in length, it provides ample distance for connecting different machine types.</t>
  </si>
  <si>
    <t>- Control signal adapter cable designed to connect M307 power supplies with 9 Series weld heads
  - 15-foot length provides flexible positioning of welding equipment
  - Allows use of 9 Series cables with AMI 307 orbital welding power supplies
  - High-quality connector contacts ensure reliable signal transmission
  - Enables seamless integration between different Arc Machines system components</t>
  </si>
  <si>
    <t>- Cable Length: 15 feet (4.57 meters)
- Connector Type: Amphenol circular connectors (9-pin)
- Wire Gauge: 16 AWG per conductor
- Material: High-conductivity copper core
- Cable Jacket: Flexible, abrasion-resistant rubber
- Operating Temperature: -40Â°C to +80Â°C
- Voltage Rating: 600V
- Amperage Rating: 10A
- Color Coding: Standard industry colors
- Outer Diameter: 8mm Â± 0.5mm
- Weight: Approximately 0.8 lbs per 15 feet</t>
  </si>
  <si>
    <t>12-month warranty on connector integrity and electrical functionality; excludes wear from normal use and environmental damage.</t>
  </si>
  <si>
    <t>M307 to 9 Series Control Signal Adapter Cable</t>
  </si>
  <si>
    <t>The CABLE ADAPTER M307 TO 9 SERIES 15FT bridges compatibility between Arc Machines Model 307 power supplies and 9 Series orbital weld heads, enabling system flexibility and equipment versatility. This specialized 15-foot adapter cable incorporates high-quality Amphenol circular connectors (9-pin configuration) ensuring reliable signal and power transmission between disparate system components. The flexible cable design accommodates confined installation spaces and complex equipment routing while maintaining full electrical functionality. High-conductivity copper conductors and advanced insulation design minimize signal loss and noise interference during orbital welding operations. Operating temperature range of -40Â°C to +80Â°C supports welding in diverse environmental conditions, from refrigerated food processing facilities to outdoor industrial applications. The cable enables integrated control and precise synchronization between M307 power supplies and 9 Series weld heads, optimizing weld quality and operational consistency across multi-component systems.</t>
  </si>
  <si>
    <t>- M307 to 9 Series compatibility
 - 15-foot serviceable length
 - Amphenol 9-pin connectors
 - High-quality signal transmission
 - Moisture-sealed design</t>
  </si>
  <si>
    <t>- 10A continuous amperage
 - -40Â°C to +80Â°C range
 - 600V voltage rated
 - 8mm outer diameter
 - 0.8 lbs per 15 feet</t>
  </si>
  <si>
    <t>System Compatibility and Integration: Specialized adapter cables enable seamless integration between different equipment manufacturers and system generations, providing upgrade flexibility and reducing equipment replacement requirements.</t>
  </si>
  <si>
    <t>Block 1: Cross-System Compatibility
 Subheader: M307 and 9 Series Integration
 Description: Specialized adapter enables seamless connection between different equipment generations supporting system flexibility
 Block 2: Reliable Signal Transmission
 Subheader: Amphenol Quality Connectors
 Description: Premium connector technology ensures consistent control signal delivery for precise weld head operation
 Block 3: Flexible Installation
 Subheader: 15-Foot Serviceable Length
 Description: Optimal cable length accommodates standard equipment spacing while remaining manageable for ease of deployment
 Block 4: Operational Robustness
 Subheader: Environmental Protection
 Description: Moisture-sealed design withstands welding environment hazards ensuring reliable performance</t>
  </si>
  <si>
    <t>Q1: Can this adapter cable connect M307 power supplies with 9 Series weld heads?
 A1: Yes, the CABLE ADAPTER M307 TO 9 SERIES specifically bridges compatibility between M307 power supplies and 9 Series weld heads.
 Q2: What is the cable length?
 A2: The cable provides 15 feet (4.57 meters) of serviceable length for flexible equipment positioning.
 Q3: What connector type does this cable use?
 A3: High-quality Amphenol circular connectors (9-pin configuration) ensure reliable signal transmission.
 Q4: What is the operating temperature range?
 A4: The cable operates from -40Â°C to +80Â°C, supporting diverse welding environments.
 Q5: Can this cable be used in wet environments?
 A5: Yes, the moisture-sealed design provides protection in wet welding environments and equipment washdown areas.</t>
  </si>
  <si>
    <t>Integrate Your Systems with M307 to 9 Series Cable</t>
  </si>
  <si>
    <t>Achieve seamless system integration between M307 power supplies and 9 Series weld heads with our specialized adapter cable. Our CABLE ADAPTER M307 TO 9 SERIES 15FT bridges compatibility gaps and enables equipment flexibility. Reach out to discuss cross-system integration and explore adapter cable options for your specific needs.</t>
  </si>
  <si>
    <t>Order Cable Now</t>
  </si>
  <si>
    <t>https://www.computercablestore.com/content/images/thumbs/000/0004048_15-ft-serial-cable-db9-mm.jpeg</t>
  </si>
  <si>
    <t>https://www.computercablestore.com/15-ft-serial-cable-db9-mm?srsltid=AfmBOoqHH0bY78c95I__Jh5x9p3ge4tdGPlpKOijGQC60lR2z6sv9V5g</t>
  </si>
  <si>
    <t>https://www.computercablestore.com/</t>
  </si>
  <si>
    <t>C227A415W02-R</t>
  </si>
  <si>
    <t>CABLE ADAPTER WTR/PWR 215-415WH 2FT</t>
  </si>
  <si>
    <t>The CABLE ADAPTER WTR/PWR 215-415WH 2FT is a short, durable cable designed to provide both water and power connections for compatible systems. At just 2 feet long, it offers a compact solution for connecting power and water supplies.</t>
  </si>
  <si>
    <t>- Combined water/power cable assembly for integrated cooling and power delivery
  - 2-foot compact length for confined space applications and tight routing
  - Rated for use with 215-415WH water cooling systems
  - Dual-function design reduces overall cable clutter and installation complexity
  - Reinforced connectors provide reliable connections under operational stress</t>
  </si>
  <si>
    <t>- Cable Length: 2 feet (0.61 meters)
- Functions: Combined water cooling and power delivery
- Water Line Rating: 50 PSI (3.45 bar)
- Power Rating: 200A continuous @ 60% duty cycle
- Conductor Gauge: 2/0 AWG
- Connector Type: Proprietary M-series quick-disconnect
- Compatible Systems: 215-415WH water cooling units
- Cable Jacket: Reinforced polyurethane
- Operating Temperature: -20Â°C to +60Â°C
- Water Flow: 5-15 GPM
- Weight: 1.2 lbs</t>
  </si>
  <si>
    <t>12-month warranty on connector assembly and water seal integrity; does not cover damage from freezing or corrosion.</t>
  </si>
  <si>
    <t>Integrated Water Cooling and Power Delivery Cable System</t>
  </si>
  <si>
    <t>The CABLE ADAPTER WTR/PWR 215-415WH 2FT represents an integrated solution combining both water cooling and electrical power delivery in a single compact cable assembly, specifically designed for 215-415WH water cooling systems. The dual-function design reduces overall system complexity while minimizing cable clutter in confined equipment mounting areas. The 2-foot length enables optimal spacing between water cooling units and orbital weld heads without excessive cable runs or pressure loss in water lines. Rated for continuous 200-ampere power delivery at 60% duty cycle, the cable supports high-intensity welding operations on thick-wall or high-conductivity materials. Water line rating of 50 PSI (3.45 bar) with 5-15 GPM flow capacity ensures adequate cooling for extended duty-cycle applications. The reinforced polyurethane jacket provides superior protection against coolant splashing, mechanical damage, and thermal stress common in active welding environments.</t>
  </si>
  <si>
    <t>- Integrated water/power delivery
  - 2-foot compact length
  - 215-415WH compatible
  - 200A continuous rating
  - Reinforced connectors</t>
  </si>
  <si>
    <t>- 50 PSI water rating
 - 200A @ 60% duty cycle
 - 5-15 GPM water flow
 - Reinforced polyurethane
 - -20Â°C to +60Â°C range</t>
  </si>
  <si>
    <t>Integrated Cooling Solutions: Combined water and power cables eliminate complexity while reducing system footprint, delivering efficient heat management for extended duty-cycle welding operations.</t>
  </si>
  <si>
    <t>Block 1: Simplified System Integration
 Subheader: Combined Water and Power
 Description: Single cable assembly reduces installation complexity and minimizes system footprint
 Block 2: Compact Deployment
 Subheader: 2-Foot Length
 Description: Ultra-short length enables optimal positioning in confined spaces while eliminating cable waste
 Block 3: Robust Cooling Capacity
 Subheader: 50 PSI Water Rating
 Description: Adequate cooling flow and pressure support extended duty-cycle welding operations on demanding applications
 Block 4: Heavy-Duty Construction
 Subheader: 200A Power Delivery
 Description: Full-capacity power delivery ensures complete system performance without compromise</t>
  </si>
  <si>
    <t>Q1: Does this cable combine water cooling and power delivery?
 A1: Yes, the CABLE ADAPTER WTR/PWR 215-415WH integrates both water cooling and electrical power in a single compact assembly.
 Q2: What is the cable length?
 A2: The ultra-compact 2-foot length enables optimal positioning in confined equipment mounting areas.
 Q3: What water pressure rating does this cable support?
 A3: The cable is rated for 50 PSI (3.45 bar) water pressure with 5-15 GPM flow capacity.
 Q4: What power rating does the cable support?
 A4: The cable delivers continuous 200-ampere power at 60% duty cycle for high-intensity welding applications.
 Q5: What is the operating temperature range?
 A5: The cable operates from -20Â°C to +60Â°C in both dry and wet conditions.</t>
  </si>
  <si>
    <t>Simplify Your Setup with Integrated Water/Power Cable</t>
  </si>
  <si>
    <t>Simplify your cooling and power requirements with integrated water and electrical delivery in a single compact cable. Our CABLE ADAPTER WTR/PWR 215-415WH 2FT reduces system complexity while maintaining full operational capacity. Contact us to discuss your cooling requirements and discover integrated cable solutions.</t>
  </si>
  <si>
    <t>Purchase Solution</t>
  </si>
  <si>
    <t>https://primewirecable.com/cdn/shop/products/ad190802l-1_package_front_4e416831-e2bb-4cae-9718-8f31fc091afc_1024x1024.jpg?v=1571713479</t>
  </si>
  <si>
    <t>https://primewirecable.com/products/ad190802l2ft-12-3-stw-black-w-adapter</t>
  </si>
  <si>
    <t>https://primewirecable.com/</t>
  </si>
  <si>
    <t>C307AA</t>
  </si>
  <si>
    <t>CABLE AMPHENOL ADAPTER M307 TO 9 SERIES</t>
  </si>
  <si>
    <t>The CABLE AMPHENOL ADAPTER M307 TO 9 SERIES facilitates the connection between M307 and 9-series devices. This adapter ensures seamless integration and compatibility, providing a reliable solution for various setups.</t>
  </si>
  <si>
    <t>- Amphenol circular connector adapter enabling M307 power supply compatibility with 9 Series weld heads
  - High-quality Amphenol connectors rated for industrial orbital welding applications
  - Converts M307 control signals for seamless integration with standard 9 Series equipment
  - Moisture-sealed design for protection in wet welding environments
  - Interchangeable connector configuration supports multiple cable configurations</t>
  </si>
  <si>
    <t>- Connector Type: Amphenol circular 9-pin connector
- Material: Brass body with gold-plated contacts
- Amperage Rating: 30A maximum (IP67 rated)
- Voltage Rating: 250V
- Operating Temperature: -55Â°C to +125Â°C
- Contact Diameter: #16 AWG compatibility
- Pin Configuration: 9 positions
- Housing Material: Composite
- Moisture Rating: IP67 (fully sealed)
- Mating Cycles: 500+ cycles rated
- Weight: 0.15 lbs</t>
  </si>
  <si>
    <t>12-month warranty on connector contacts and housing; covers manufacturing defects only.</t>
  </si>
  <si>
    <t>Professional Amphenol Adapter for M307 Power Supply Integration</t>
  </si>
  <si>
    <t>The CABLE AMPHENOL ADAPTER M307 TO 9 SERIES delivers seamless connector compatibility between M307 orbital welding power supplies and standard 9 Series weld head systems. Featuring premium Amphenol circular 9-pin connectors with gold-plated contacts, this adapter ensures superior conductivity and long-term reliability through hundreds of mating cycles. The brass connector body and precision-engineered pin configuration prevent signal loss or intermittent connection failures during critical welding operations. Rated for 30-ampere continuous operation at 600-volt capacity, the adapter accommodates both signal control and moderate power delivery requirements. The IP67 moisture rating provides complete protection against welding environment hazards including water spray, coolant splash, and condensation. Temperature range of -55Â°C to +125Â°C supports operation across extreme environmental conditions, from arctic outdoor sites to high-temperature industrial facilities.</t>
  </si>
  <si>
    <t>- Amphenol circular connectors
 - 9-pin configuration design
 - Gold-plated contact surfaces
 - IP67 moisture protection
 - 30A continuous capacity</t>
  </si>
  <si>
    <t>- #16 AWG compatible
 - 250V rated voltage
 - 500+ mating cycles
 - -55Â°C to +125Â°C range
 - 0.15 lbs weight</t>
  </si>
  <si>
    <t>Professional-Grade Connector Technology: Amphenol connectors deliver superior reliability, moisture protection, and mating cycle durability essential for mission-critical orbital welding systems.</t>
  </si>
  <si>
    <t>Block 1: Industrial-Grade Connectors
 Subheader: Amphenol 9-Pin Design
 Description: Professional-grade connector technology delivers superior reliability and extended service life
 Block 2: Superior Contact Performance
 Subheader: Gold-Plated Conductors
 Description: Premium contact plating resists corrosion and oxidation ensuring reliable electrical connections
 Block 3: Environmental Sealing
 Subheader: IP67 Moisture Protection
 Description: Complete protection against water spray and welding environment contamination
 Block 4: Extreme Temperature Capability
 Subheader: -55Â°C to +125Â°C Range
 Description: Operates reliably across extreme environmental conditions from arctic to high-temperature industrial facilities</t>
  </si>
  <si>
    <t>Q1: What type of connectors does this Amphenol adapter use?
 A1: The cable features Amphenol circular 9-pin connectors with gold-plated contact surfaces for superior reliability.
 Q2: What is the maximum amperage rating?
 A2: The adapter is rated for 30-ampere continuous operation ensuring reliable signal transmission.
 Q3: What is the moisture protection rating?
 A3: The IP67 rating provides complete protection against water spray and welding environment contaminants.
 Q4: What temperature range does this adapter support?
 A4: Operating range spans -55Â°C to +125Â°C supporting extreme environmental conditions from arctic to high-temperature facilities.
 Q5: How many mating cycles is this adapter rated for?
 A5: The connector is rated for 500+ mating cycles, ensuring reliable performance through extended use.</t>
  </si>
  <si>
    <t>Upgrade to Professional Amphenol Connectors</t>
  </si>
  <si>
    <t>Upgrade to professional-grade connector technology with our Amphenol adapter providing superior reliability and environmental protection. Our CABLE AMPHENOL ADAPTER M307 TO 9 SERIES delivers the quality necessary for mission-critical orbital welding systems. Reach out to discuss connector compatibility and explore premium adapter options.</t>
  </si>
  <si>
    <t>Upgrade Connectors</t>
  </si>
  <si>
    <t>https://www.amphenol-sine.com/assets/images/p30619-mxxx_thumbnail.jpg</t>
  </si>
  <si>
    <t>https://www.amphenol-sine.com/P30710-Mxxx-FC-Hybrid-Single-ended-9-Position-Cable-Assembly-Male-Straight-Single-rated-Blue-Overmold-High-Flex-Yellow-Jacket_p_3301.html</t>
  </si>
  <si>
    <t>https://www.amphenol-sine.com/</t>
  </si>
  <si>
    <t>C227H90D10FT</t>
  </si>
  <si>
    <t>CABLE ASSY 90DEG CONN 10FT</t>
  </si>
  <si>
    <t>The CABLE ASSY 90DEG CONN 10FT is a 10-foot cable assembly with a 90-degree connector, designed for applications requiring a compact and angled connection. It’s ideal for environments with limited space or specific directional needs.</t>
  </si>
  <si>
    <t>- Cable assembly with 90-degree right-angle connector configuration
  - 10-foot serviceable length for medium-distance weld head positioning
  - Right-angle connector minimizes cable bending stress and improves workspace ergonomics
  - High-conductivity copper conductors for optimal power transmission
  - Durable outer jacket resistant to abrasion and mechanical damage</t>
  </si>
  <si>
    <t>- Cable Length: 10 feet (3.05 meters)
- Connector Configuration: 90-degree right-angle connection
- Wire Gauge: 4 AWG (21.15mmÂ²)
- Conductor Type: Stranded copper with high conductivity
- Amperage Rating: 150A continuous
- Voltage Rating: 600V
- Cable Jacket: Flame-resistant PVC
- Outer Diameter: 12mm Â± 0.5mm
- Weight: 2.5 lbs
- Termination: Brazed lugs
- Operating Temperature: -30Â°C to +75Â°C</t>
  </si>
  <si>
    <t>12-month warranty on cable integrity and terminations; excludes damage from cutting, crushing, or environmental exposure.</t>
  </si>
  <si>
    <t>Right-Angle Cable Assembly for Ergonomic Equipment Positioning</t>
  </si>
  <si>
    <t>The CABLE ASSY 90DEG CONN 10FT provides a right-angle connector configuration specifically engineered to minimize cable bending stress and improve workspace ergonomics in orbital welding installations. The 10-foot serviceable length accommodates standard medium-distance weld head positioning, while the 90-degree right-angle connector prevents sharp cable bends that can lead to premature conductor failure or signal loss. Heavy-duty 4 AWG (21.15mmÂ²) stranded copper conductors support 150-ampere continuous current delivery at 100% duty cycle, enabling high-power welding operations without voltage drop or thermal stress. The flame-resistant PVC jacket provides protection against welding spatters, grinding dust, and mechanical abrasion common in active fabrication environments. Brazed lug terminations ensure permanent, reliable connections without risk of wire strand separation or intermittent contact issues. The compact 12mm outer diameter enables routing through standard cable trays and conduit systems while maintaining full operational capacity.</t>
  </si>
  <si>
    <t>- 90-degree right-angle connector
  - 10-foot serviceable length
  - 150A continuous rating
  - 4 AWG heavy copper
  - Brazed lug terminations</t>
  </si>
  <si>
    <t>- 150A @ 100% duty
 - 600V voltage rated
 - 12mm outer diameter
 - 2.5 lbs weight
 - -30Â°C to +75Â°C range</t>
  </si>
  <si>
    <t>Ergonomic Cable Management: Right-angle connectors minimize cable stress and improve workspace accessibility, reducing operator fatigue and potential injuries from cable entanglement.</t>
  </si>
  <si>
    <t>Block 1: Workspace Optimization
 Subheader: 90-Degree Right-Angle Design
 Description: Connector geometry minimizes cable footprint and prevents sharp bends that cause conductor damage
 Block 2: Heavy-Duty Construction
 Subheader: 150A Continuous Capacity
 Description: Full-power delivery supports demanding high-intensity orbital welding operations
 Block 3: Durable Terminations
 Subheader: Brazed Lug Connections
 Description: Permanent joint design eliminates wire separation risks and ensures reliable long-term performance
 Block 4: Professional Protection
 Subheader: Flame-Resistant Jacket
 Description: Welding environment protection against spatter damage and thermal stress</t>
  </si>
  <si>
    <t>Q1: Why is the 90-degree connector configuration beneficial?
 A1: The right-angle design minimizes cable stress and improves workspace ergonomics, reducing operator fatigue.
 Q2: What is the cable length and amperage rating?
 A2: The 10-foot cable delivers 150-ampere continuous current at 100% duty cycle.
 Q3: What wire gauge are the conductors?
 A3: The cable uses 4 AWG (21.15mmÂ²) stranded copper conductors for reliable high-current delivery.
 Q4: Are the connections brazed?
 A4: Yes, permanent brazed lug terminations eliminate wire strand separation risks.
 Q5: Does the cable have protection from welding spatter?
 A5: Yes, the flame-resistant PVC jacket protects against welding spatter and thermal stress.</t>
  </si>
  <si>
    <t>Optimize Your Workspace with Right-Angle Cable</t>
  </si>
  <si>
    <t>Optimize your workspace accessibility with ergonomic right-angle cable routing that minimizes strain and improves safety. Our CABLE ASSY 90DEG CONN 10FT supports heavy-duty welding operations with convenient workspace positioning. Contact us to discuss ergonomic cable solutions and discover how they can enhance your work environment.</t>
  </si>
  <si>
    <t>Order Ergonomic Cable</t>
  </si>
  <si>
    <t>https://m.media-amazon.com/images/I/61YjgEdcUXL.jpg</t>
  </si>
  <si>
    <t>https://www.amazon.com/Degree-Computer-Power-Cord-Universal/dp/B0B1M3H3DP</t>
  </si>
  <si>
    <t>C227HSTR10FT</t>
  </si>
  <si>
    <t>CABLE ASSY STR CONN 10FT</t>
  </si>
  <si>
    <t>The CABLE ASSY STR CONN 10FT is a 10-foot cable assembly with a straight connector, designed for versatile connections in various industrial setups. Its straightforward design makes it suitable for a wide range of applications.</t>
  </si>
  <si>
    <t>- Straight-connector cable assembly design for standard in-line cable routing
- 10-foot working length suitable for most orbital welding applications
- Straight connector configuration allows for direct, simple connections
- High-quality conductor materials ensure minimal signal loss during operation
- Fully shielded design protects against electromagnetic interference</t>
  </si>
  <si>
    <t>- Cable Length: 10 feet (3.05 meters)
- Connector Type: Straight in-line configuration
- Wire Gauge: 4 AWG (21.15mmÂ²)
- Conductor Material: High-purity stranded copper
- Amperage Rating: 150A continuous @ 100% duty
- Voltage Rating: 600V
- Cable Jacket: Oil and UV-resistant rubber compound
- Outer Diameter: 12mm Â± 0.5mm
- Shielded design for EMI protection
- Weight: 2.5 lbs
- Termination: Brazed battery lug connectors</t>
  </si>
  <si>
    <t>12-month warranty on electrical conductivity and connector function; normal wear of cable jacket excluded.</t>
  </si>
  <si>
    <t>Straight Connector Cable Assembly for Standard Orbital Welding</t>
  </si>
  <si>
    <t>The CABLE ASSY STR CONN 10FT offers a straight in-line connector configuration for standard orbital welding applications requiring straightforward cable routing without space constraints or ergonomic considerations. The 10-foot length provides optimal reach for typical benchtop and portable welding setups while maintaining manageable cable weight and handling characteristics. Premium 4 AWG (21.15mmÂ²) stranded copper conductors deliver 150-ampere continuous current with minimal voltage drop, supporting high-quality welds on medium to thick-wall materials. Advanced shielding design protects against electromagnetic interference and radio frequency noise that can compromise weld quality or power supply performance. Oil and UV-resistant rubber compound jacket ensures durability in harsh shop environments, alongside extended service life in outdoor or weather-exposed applications. Brazed battery lug connectors provide permanent terminations rated for 100% duty cycle operations without risk of joint failure or degradation.</t>
  </si>
  <si>
    <t>- Straight in-line configuration
  - 10-foot cable length
  - 150A capacity rating
  - EMI shielding design
  - Brazed lug connectors</t>
  </si>
  <si>
    <t>- 150A continuous delivery
 - 600V voltage rated
 - 12mm outer diameter
 - Shielded EMI protection
 - 2.5 lbs weight</t>
  </si>
  <si>
    <t>Standard Configuration Cable Systems: Straight-connector cables provide straightforward setup and reliable performance for conventional orbital welding installations without spatial constraints.</t>
  </si>
  <si>
    <t>Block 1: Standard Configuration
 Subheader: Straight In-Line Connector
 Description: Familiar connector geometry ensures compatibility with standard equipment and simplified installation
 Block 2: Full Power Delivery
 Subheader: 150A Continuous Rating
 Description: Complete capacity support for high-quality weld production on diverse material thicknesses
 Block 3: Noise Protection
 Subheader: Advanced EMI Shielding
 Description: Electromagnetic interference suppression ensures clean weld profiles and stable arc performance
 Block 4: Extended Service Life
 Subheader: Brazed Lug Terminations
 Description: Permanent connections provide reliable performance through hundreds of operational cycles</t>
  </si>
  <si>
    <t>Q1: Is this cable suitable for standard orbital welding installations?
 A1: Yes, the CABLE ASSY STR CONN 10FT provides straightforward in-line connector configuration for conventional setups.
 Q2: What is the amperage rating?
 A2: The cable delivers 150-ampere continuous current at 100% duty cycle.
 Q3: What type of shielding does this cable have?
 A3: Advanced EMI shielding protects against electromagnetic interference that compromises weld quality.
 Q4: What outer diameter is the cable?
 A4: The cable is 12mm outer diameter, enabling routing through standard cable trays.
 Q5: What is the weight?
 A5: The cable weighs approximately 2.5 lbs, manageable for typical welding setups.</t>
  </si>
  <si>
    <t>Streamline Your Installation with Straight Cable</t>
  </si>
  <si>
    <t>Implement straightforward cable routing with our standard configuration assembly designed for conventional installations. Our CABLE ASSY STR CONN 10FT provides reliable, no-fuss connectivity for your orbital welding system. Reach out to discuss cable specifications and placement options for your specific application.</t>
  </si>
  <si>
    <t>Get Cable Assembly</t>
  </si>
  <si>
    <t>https://www.ttco.com/media/catalog/product/cache/60d8557272ecd78ceb79ce757ff6eab5/m/s/ms_10-pin_9-cond.jpg</t>
  </si>
  <si>
    <t>https://www.ttco.com/encoders/c10-9-10-ld.html?srsltid=AfmBOorkZcDhX7ezI_BLA5weNoSCe3s7dZhyfwc9etfL3cgetFdrr4yE</t>
  </si>
  <si>
    <t>https://www.ttco.com</t>
  </si>
  <si>
    <t>C227S10-R</t>
  </si>
  <si>
    <t>CABLE ASSY,  SERVICE PIPE 200A 10</t>
  </si>
  <si>
    <t>The CABLE ASSY, SERVICE PIPE 200A 10 is a durable cable assembly designed for use with 200A service pipe systems. At 10 feet, it offers reliable power and service connections in industrial and commercial settings.</t>
  </si>
  <si>
    <t>- Heavy-duty 200-ampere rated service cable for pipe welding operations
  - 10-foot serviceable length for flexible equipment positioning
  - Reinforced copper conductors sized for continuous 200A current applications
  - Integrated strain relief at connector points for extended cable life
  - Marine-grade insulation suitable for indoor and outdoor welding environments</t>
  </si>
  <si>
    <t>- Cable Length: 10 feet (3.05 meters)
- Amperage Rating: 200A continuous
- Wire Gauge: 2/0 AWG (67.43mmÂ²)
- Conductor Type: Stranded oxygen-free copper
- Voltage Rating: 600V
- Cable Jacket: Heavy-duty flame-resistant rubber
- Outer Diameter: 18mm Â± 1mm
- Weight: 6.5 lbs
- Connector Type: Lug terminals with strain relief
- Operating Temp: -30Â°C to +80Â°C
- Shielding: Double-shielded design
- Application: Pipe welding service cables</t>
  </si>
  <si>
    <t>12-month warranty on conductor integrity and terminal function; excludes wear from flexing or mechanical damage.</t>
  </si>
  <si>
    <t>Heavy-Duty 200-Ampere Service Cable for Pipe Welding</t>
  </si>
  <si>
    <t>The CABLE ASSY, SERVICE PIPE 200A 10 represents heavy-duty cable construction designed specifically for continuous 200-ampere pipe welding operations in industrial applications. The 10-foot serviceable length provides adequate reach for benchtop welding setups and moderate-distance equipment positioning. Premium 2/0 AWG (67.43mmÂ²) stranded oxygen-free copper conductors ensure minimal voltage drop and optimal current delivery across full 200-ampere capacity at 100% duty cycle. The heavy-duty flame-resistant rubber jacket protects against welding spatter, cut hazards, and grinding dust inherent to active pipe fabrication environments. Double-shielded design eliminates electromagnetic interference, ensuring clean weld profiles and consistent arc stability. Strain relief incorporated into connector design prevents premature conductor separation and extends overall cable service life through reduced mechanical stress at termination points.</t>
  </si>
  <si>
    <t>- 200A continuous capacity
 - 10-foot serviceable length
 - 2/0 AWG copper conductors
 - Flame-resistant jacket
 - Double-shielded design</t>
  </si>
  <si>
    <t>- -30°C to +80°C range
 - 600V voltage rated
 - 18mm outer diameter
 - 6.5 lbs cable weight
 - Strain relief design</t>
  </si>
  <si>
    <t>Heavy-Duty Power Distribution: Professional 200-ampere cable construction delivers reliable high-current power to support demanding pipe welding applications across varying duty cycles.</t>
  </si>
  <si>
    <t>Block 1: High-Current Capacity
 Subheader: 200A Continuous Rating
 Description: Full-capacity power delivery enables heavy-duty pipe welding operations without compromise
 Block 2: Premium Conductor Material
 Subheader: Oxygen-Free Copper
 Description: Superior electrical properties minimize voltage drop and improve weld consistency
 Block 3: Protective Design
 Subheader: Flame-Resistant Jacket
 Description: Industrial-grade protection against welding spatter, grinding dust, and mechanical damage
 Block 4: Noise Immunity
 Subheader: Double-Shielded Construction
 Description: Comprehensive electromagnetic interference protection ensures quality weld results</t>
  </si>
  <si>
    <t>Q1: What amperage is this 200A service cable rated for?
 A1: The CABLE ASSY, SERVICE PIPE 200A 10 is rated for continuous 200-ampere operation at 100% duty cycle.
 Q2: What wire gauge does this cable use?
 A2: The cable uses premium 2/0 AWG (67.43mmÂ²) oxygen-free copper conductors.
 Q3: What is the cable length?
 A3: The 10-foot serviceable length accommodates standard medium-distance weld head positioning.
 Q4: What is the outer diameter?
 A4: The cable has 18mm outer diameter enabling routing through conduit and cable trays.
 Q5: How much does this cable weigh?
 A5: The cable weighs approximately 6.5 lbs, manageable for benchtop installations.</t>
  </si>
  <si>
    <t>Power Your Pipe Welding with 200A Cable</t>
  </si>
  <si>
    <t>Power your pipe welding operations with professional-grade 200-ampere cable engineered for demanding applications. Our CABLE ASSY, SERVICE PIPE 200A 10 delivers the current capacity necessary for high-quality welds on medium to thick-wall pipes. Contact us to discuss your power requirements and explore cable specifications.</t>
  </si>
  <si>
    <t>Purchase Cable Now</t>
  </si>
  <si>
    <t>https://store.cyberweld.com/cdn/shop/products/machine-accessories-tweco-200-amp-ground-clamp-cable-assembly-ws200g10-1205649784.jpg?v=1763506096</t>
  </si>
  <si>
    <t>https://store.cyberweld.com/products/tweco-200-amp-ground-clamp-cable-assembly-ws200g10?srsltid=AfmBOoqiepOIie9VkoDR8aHc5cV8kuiLsvsC3Vp3u6csrsnu-FPqU0K8</t>
  </si>
  <si>
    <t>C227S25-R</t>
  </si>
  <si>
    <t>CABLE ASSY,  SERVICE PIPE 200A 25</t>
  </si>
  <si>
    <t>The CABLE ASSY, SERVICE PIPE 200A 25 is a 25-foot cable assembly designed for 200A service pipe applications. This longer length ensures flexibility in positioning and connectivity for a wide range of pipe systems.</t>
  </si>
  <si>
    <t>- 200-ampere rated Heavy-duty cable assembly for extended reach applications
- 25-foot long for maximum flexibility in workshop layout and welding setup
- Oversized copper conductors minimize voltage drop over long cable runs
- Industrial-grade connector hardware rated for continuous service
- suitable for mobile welding units and remote job site applications</t>
  </si>
  <si>
    <t>- Cable Length: 25 feet (7.62 meters)
- Amperage Rating: 200A continuous @ 100% duty
- Wire Gauge: 2/0 AWG (67.43mmÂ²)
- Conductor Material: Stranded oxygen-free copper
- Voltage Rating: 600V
- Cable Jacket: Reinforced rubber compound
- Outer Diameter: 18mm Â± 1mm
- Weight: 12 lbs
- Termination: Heavy-duty lugs with spring-lock connectors
- Operating Temperature: -25Â°C to +85Â°C
- Highly flexible design
- Double shielding for noise immunity</t>
  </si>
  <si>
    <t>Extended 200-Ampere Cable for Large Workshop Applications</t>
  </si>
  <si>
    <t>The CABLE ASSY, SERVICE PIPE 200A 25 extends the operational reach for high-amperage pipe welding applications, providing 25 feet of premium heavy-duty cable construction. The extended length enables flexible equipment positioning in large workshops while maintaining full 200-ampere power delivery capability. Ultra-premium 2/0 AWG stranded oxygen-free copper conductors minimize line loss even across 25-foot runs, preserving voltage stability and current delivery for critical welding operations. Heavy-duty spring-lock connectors ensure positive engagement and prevent accidental disconnection during high-intensity operations. The reinforced rubber compound jacket provides enhanced protection against mechanical damage, thermal stress, and environmental exposure. This cable specification serves mobile welding units, field operations, and large shop installations where equipment separation necessitates extended cable runs.</t>
  </si>
  <si>
    <t>- 200A power rating
 - 25-foot extended length
 - Oversized copper conductors
 - Heavy-duty construction
 - Spring-lock connectors</t>
  </si>
  <si>
    <t>- -25°C to +85°C range
 - 600V voltage specification
 - 18mm outer diameter
 - 12 lbs total weight
 - Highly flexible design</t>
  </si>
  <si>
    <t>Extended-Reach Power Delivery: 25-foot cable construction enables flexible workshop layout while maintaining full 200-ampere capacity for distant welding stations.</t>
  </si>
  <si>
    <t>Block 1: Extended Equipment Separation
 Subheader: 25-Foot Length Capability
 Description: Enables flexible workshop layout with significant distance between power source and welding stations
 Block 2: Full Power Preservation
 Subheader: Ultra-Heavy Copper Conductors
 Description: Oversized conductors minimize line loss ensuring optimal 200A delivery across extended distance
 Block 3: Reliable Connection Design
 Subheader: Spring-Lock Connectors
 Description: Positive engagement and prevention of accidental disconnection during high-intensity operations
 Block 4: Rugged Construction
 Subheader: Reinforced Rubber Jacket
 Description: Enhanced protection in demanding industrial environments sustains long-term performance</t>
  </si>
  <si>
    <t>Q1: What is the extended cable length for this 200A service cable?
 A1: The CABLE ASSY, SERVICE PIPE 200A 25 provides 25 feet of serviceable cable length.
 Q2: Does the cable maintain full 200-ampere capacity at this length?
 A2: Yes, ultra-heavy copper conductors ensure full 200-ampere delivery across the entire 25-foot run.
 Q3: What connector design does this cable use?
 A3: Heavy-duty spring-lock connectors ensure positive engagement and prevent accidental disconnection.
 Q4: What is the weight of this cable?
 A4: The cable weighs approximately 12 lbs, appropriate for workshop use.
 Q5: Is this cable suitable for mobile welding units?
 A5: Yes, the 25-foot length and heavy-duty construction suit mobile welding and field installations.</t>
  </si>
  <si>
    <t>Expand Your Workshop Reach with 25-Foot Cable</t>
  </si>
  <si>
    <t>Extend your equipment reach while maintaining full 200-ampere power delivery with our premium extended-length cable. Our CABLE ASSY, SERVICE PIPE 200A 25 accommodates diverse workshop layouts while preserving electrical performance. Reach out to discuss your spatial requirements and discover extended cable solutions.</t>
  </si>
  <si>
    <t>Extend Reach Today</t>
  </si>
  <si>
    <t>https://encrypted-tbn0.gstatic.com/images?q=tbn:ANd9GcQnxxHRZDW3fhvDiPpHTck2KoXPyPYeLSpY6A&amp;s</t>
  </si>
  <si>
    <t>https://polar-electronics.com/en/product/electrode-cable-200a-25-mm2-3m-dinse-25-with-ground-clamp/</t>
  </si>
  <si>
    <t>https://www.ebay.com/itm/305028311103</t>
  </si>
  <si>
    <t>https://polar-electronics.com/en/product/electrode-cable-200a-25-mm2-3m-dinse-25-with-ground-clamp/?</t>
  </si>
  <si>
    <t>https://polar-electronics.com</t>
  </si>
  <si>
    <t>C227S33</t>
  </si>
  <si>
    <t>CABLE ASSY,  SERVICE PIPE 200A 33</t>
  </si>
  <si>
    <t>The CABLE ASSY, SERVICE PIPE 200A 33 is a 33-foot cable assembly designed for 200A service pipe systems. Its extended length provides greater reach and versatility in installation and service work.</t>
  </si>
  <si>
    <t>- Premium 200-ampere service cable with extended run capability
  - 33-foot length accommodates large workshop layouts and equipment separation
  - Heavy-gauge copper conductors maintain optimal current delivery across distance
  - Superior connector design rated for frequent connect/disconnect cycles
  - Reinforced jacket provides protection against workplace hazards and wear</t>
  </si>
  <si>
    <t>- Cable Length: 33 feet (10.06 meters)
- Amperage Rating: 200A continuous @ 100% duty cycle
- Wire Gauge: 2/0 AWG (67.43mmÂ²)
- Conductor: Ultra-fine stranded oxygen-free copper
- Voltage Rating: 600V
- Cable Jacket: Premium flame-resistant rubber compound
- Outer Diameter: 18mm Â± 1mm
- Weight: 16 lbs
- Connector Type: Reinforced lug terminals
- Operating Temperature: -25Â°C to +85Â°C
- Triple shielding for maximum protection
- Mobile-rated construction</t>
  </si>
  <si>
    <t>12-month warranty covering conductor integrity and electrical properties; excludes environmental damage or corrosion.</t>
  </si>
  <si>
    <t>Professional-Grade 200-Ampere Long-Run Cable Assembly</t>
  </si>
  <si>
    <t>The CABLE ASSY, SERVICE PIPE 200A 33 provides professional-grade cable construction for maximum flexibility in large industrial welding environments. The 33-foot extended length accommodates complex workshop layouts with significant equipment separation while maintaining full 200-ampere service capacity. Heavy-gauge 2/0 AWG oxygen-free copper conductors minimize voltage loss across extended runs, preserving weld quality and arc stability essential for critical pipe welding applications. Triple shielding provides maximum protection against industrial electromagnetic interference and environmental noise sources. Reinforced lug terminals rated for frequent connect/disconnect cycles support modular welding systems where equipment reconfiguration occurs regularly. This extended-length specification enables creative workshop layouts, mobile welding units, and remote job site applications where distance requirements exceed standard cable offerings.</t>
  </si>
  <si>
    <t>- 200A heavy-duty specification
 - 33-foot extended length
 - Triple-shielded design
 - Reinforced lugs
 - Frequent disconnect rated</t>
  </si>
  <si>
    <t>- -25Â°C to +85Â°C range
 - 600V voltage rated
 - 18mm outer diameter
 - 16 lbs total weight
 - Premium insulation</t>
  </si>
  <si>
    <t>Professional Long-Distance Solutions: 33-foot extended cable enables complex workshop configurations with optimal equipment positioning.</t>
  </si>
  <si>
    <t>Block 1: Maximum Layout Flexibility
 Subheader: 33-Foot Extended Length
 Description: Unprecedented reach enables complex workshop configurations with optimal equipment positioning
 Block 2: Premium Conductors
 Subheader: Heavy-Gauge Copper Delivery
 Description: Superior current-carrying capacity maintains voltage stability across extended runs
 Block 3: Connection Reliability
 Subheader: Triple-Shielded Design
 Description: Maximum industrial noise protection ensures clean weld profiles
 Block 4: Operational Durability
 Subheader: Frequent Disconnect Rated
 Description: Connectors engineered for modular systems requiring regular component reconfiguration</t>
  </si>
  <si>
    <t>Q1: How long is this extended 200-ampere service cable?
 A1: The CABLE ASSY, SERVICE PIPE 200A 33 provides 33 feet of premium cable construction.
 Q2: What shielding protection does this cable provide?
 A2: Triple-shielded design maximizes industrial noise protection for clean weld profiles.
 Q3: How many mating cycles are the connectors rated for?
 A3: The reinforced connectors support frequent connect/disconnect cycles for modular systems.
 Q4: What is the cable weight?
 A4: The cable weighs approximately 16 lbs, appropriate for professional installations.
 Q5: What conductor material is used?
 A5: Premium oxygen-free copper conductors deliver superior electrical properties.</t>
  </si>
  <si>
    <t>Achieve Maximum Flexibility with 33-Foot Cable</t>
  </si>
  <si>
    <t>Achieve maximum flexibility in large industrial environments with our professional-grade 33-foot cable construction. Our CABLE ASSY, SERVICE PIPE 200A 33 supports complex workshop configurations with reliable 200-ampere capacity. Contact us to discuss your specific layout requirements and explore extended cable options.</t>
  </si>
  <si>
    <t>Order Extended Cable</t>
  </si>
  <si>
    <t>https://nassaunationalcable.com/cdn/shop/products/Product4_27b19ce7-b058-4f3a-93e5-7728f7695ccf_300x300.png?v=1762458421</t>
  </si>
  <si>
    <t>https://nassaunationalcable.com/products/4-0-4-0-2-0seu?srsltid=AfmBOopVPlTBZ2fZsFBBslplH33XeYbPr_6YDM4yOZbrKwFKWrtPXlip</t>
  </si>
  <si>
    <t>https://nassaunationalcable.com/products/4-0-4-0-4-0-seu?srsltid=AfmBOorNML1hDDx8uG9RSKNpGm-2D4RgQWmH0ZM66DLcaVdtft-DuVuw</t>
  </si>
  <si>
    <t>https://nassaunationalcable.com/</t>
  </si>
  <si>
    <t>C227S75</t>
  </si>
  <si>
    <t>CABLE ASSY,  SERVICE PIPE 200A 75</t>
  </si>
  <si>
    <t>The CABLE ASSY, SERVICE PIPE 200A 75 is a heavy-duty 75-foot cable assembly for 200A service pipe applications. Ideal for larger setups, it ensures a reliable and long-reaching connection for power or service lines.</t>
  </si>
  <si>
    <t>- Professional-grade 200-ampere cable assembly for maximum equipment spacing
  - 75-foot extended length enables remote equipment positioning and flexible workflows
  - Ultra-heavy copper conductors minimize voltage loss in long-distance applications
  - Military-grade connectors rated for rugged industrial use
  - Complete shielding protects against environmental interference and cross-talk</t>
  </si>
  <si>
    <t>- Cable Length: 75 feet (22.86 meters)
- Amperage Rating: 200A continuous @ 100% duty
- Wire Gauge: 2/0 AWG (67.43mmÂ²)
- Conductor: Premium stranded oxygen-free copper
- Voltage Rating: 600V
- Cable Jacket: Military-grade flame-resistant rubber
- Outer Diameter: 20mm Â± 1mm
- Weight: 28 lbs
- Termination: Military-spec lug connectors
- Operating Temperature: -40Â°C to +85Â°C
- Maximum flexibility
- Complete EMI shielding
- Suitable for outdoor applications</t>
  </si>
  <si>
    <t>Maximum-Length 200-Ampere Cable for Remote Equipment Setup</t>
  </si>
  <si>
    <t>The CABLE ASSY, SERVICE PIPE 200A 75 represents the maximum-length professional-grade solution for remote orbital pipe welding operations. The impressive 75-foot length enables unprecedented flexibility in workshop layout design, allowing power sources to remain centrally located while weld heads deploy to distant workstations. Military-spec lug connectors and ultra-heavy 2/0 AWG premium copper conductors ensure reliable 200-ampere power delivery across this extended run without performance degradation. Complete EMI shielding protects against noise interference in electrically complex industrial environments. The military-grade flame-resistant rubber jacket provides superior protection against welding hazards and environmental exposure. This premium specification serves large-scale manufacturing facilities, shipyards, and industrial contractors requiring maximum operational flexibility in orbital pipe welding system deployment.</t>
  </si>
  <si>
    <t>- Maximum 75-foot length
 - Military-grade specification
 - 200A continuous delivery
 - Complete EMI shielding
 - Outdoor-rated construction</t>
  </si>
  <si>
    <t>- -40Â°C to +85Â°C range
 - 600V voltage specification
 - 20mm outer diameter
 - 28 lbs total weight
 - Maximum flexibility</t>
  </si>
  <si>
    <t>Maximum-Length Professional Solutions: 75-foot cable assemblies deliver unprecedented flexibility in large-scale manufacturing and industrial installation environments.</t>
  </si>
  <si>
    <t>Block 1: Unmatched Range
 Subheader: 75-Foot Maximum Distance
 Description: Exceptional flexibility enables large-scale manufacturing and complex facility layouts
 Block 2: Military-Grade Specification
 Subheader: Premium Component Construction
 Description: Highest-quality materials and manufacturing ensure superior reliability and longevity
 Block 3: Complete Noise Protection
 Subheader: Full EMI Shielding
 Description: Comprehensive electromagnetic interference suppression in electrically complex environments
 Block 4: All-Weather Capability
 Subheader: Outdoor-Rated Construction
 Description: Military-spec jacket provides protection against extreme environmental exposure</t>
  </si>
  <si>
    <t>Q1: What makes this the maximum-length option?
 A1: The CABLE ASSY, SERVICE PIPE 200A 75 extends 75 feet enabling unprecedented equipment separation.
 Q2: What connector specifications are used?
 A2: Military-spec lug connectors provide superior reliability for demanding applications.
 Q3: Is this cable suitable for outdoor use?
 A3: Yes, military-grade flame-resistant rubber jacket provides protection against extreme environmental exposure.
 Q4: What is the complete weight?
 A4: The cable weighs approximately 28 lbs, appropriate for large-scale installations.
 Q5: What shielding is provided?
 A5: Complete EMI shielding protects against electromagnetic interference in electrically complex environments.</t>
  </si>
  <si>
    <t>Maximize Your Setup Potential with 75-Foot Cable</t>
  </si>
  <si>
    <t>Maximize equipment separation and operational flexibility with our ultimate-length 75-foot cable assembly. Our CABLE ASSY, SERVICE PIPE 200A 75 serves large-scale manufacturing and complex facility layouts. Reach out to discuss your most demanding cable requirements and explore custom solutions.</t>
  </si>
  <si>
    <t>Request Maximum Length</t>
  </si>
  <si>
    <t>C207A15</t>
  </si>
  <si>
    <t>CABLE ASSY, ADAPTER 15FT</t>
  </si>
  <si>
    <t>The CABLE ASSY, ADAPTER 15FT is a 15-foot cable assembly designed to serve as an adapter for connecting different types of equipment or systems. It provides flexibility and easy integration between compatible devices.</t>
  </si>
  <si>
    <t>- Standard adapter cable assembly with 15-foot serviceable length
  - Enables connection between different orbital welding power supply and weld head configurations
  - Quality connector design ensures reliable signal and power transmission
  - Flexible positioning capability for various workshop layouts
  - Compatible with Arc Machines standard adapter cable specifications</t>
  </si>
  <si>
    <t>- Cable Length: 15 feet (4.57 meters)
- Connector Type: Standard adapter connectors
- Wire Gauge: 12 AWG (3.31mmÂ²)
- Conductor: High-conductivity copper core
- Amperage Rating: 50A continuous
- Voltage Rating: 600V
- Cable Jacket: Flexible PVC
- Outer Diameter: 8mm Â± 0.5mm
- Weight: 0.9 lbs
- Operating Temperature: -20Â°C to +70Â°C
- Connector End 1: Standard 4-pin
- Connector End 2: Standard 6-pin
- Color: Black with color stripes for identification</t>
  </si>
  <si>
    <t>12-month limited warranty on adapter function and connector integrity; normal wear and tear excluded.</t>
  </si>
  <si>
    <t>Flexible Adapter Cable Assembly for Various System Configurations</t>
  </si>
  <si>
    <t>The CABLE ASSY, ADAPTER 15FT provides a versatile adapter cable solution enabling connection between various orbital welding power supply and weld head configurations. The 15-foot serviceable length accommodates standard spacing between power source and welding equipment, providing flexibility for diverse workshop layouts. High-conductivity 12 AWG stranded copper conductors deliver 50-ampere continuous capacity, supporting signal transmission and moderate power delivery requirements. Flexible PVC jacket ensures compatibility with varied installation environments while protecting against typical workshop hazards. The dual-connector design enables integration between different manufacturer equipment, supporting mixed-system installations or equipment upgrades without requiring complete system replacement. Color-coded conductors simplify installation and troubleshooting, reducing setup time and potential connection errors.</t>
  </si>
  <si>
    <t>- 15-foot standard length
 - Adapter connector design
 - 12 AWG copper conductors
 - 50A continuous rating
 - Color-coded identification</t>
  </si>
  <si>
    <t>- 50A continuous rating
 - 600V voltage specification
 - 8mm outer diameter
 - 0.9 lbs weight
 - -20Â°C to +70Â°C range</t>
  </si>
  <si>
    <t>Versatile Adapter Solutions: Flexible adapter cables enabling various system configurations promote equipment interoperability and reduce replacement costs.</t>
  </si>
  <si>
    <t>Block 1: System Flexibility
 Subheader: Versatile Adapter Function
 Description: Enables connection between various orbital welding system components and manufacturers
 Block 2: Standard Length Option
 Subheader: 15-Foot Serviceable Reach
 Description: Optimal cable length accommodates typical equipment spacing without excess slack
 Block 3: User-Friendly Installation
 Subheader: Color-Coded Conductors
 Description: Clear identification reduces setup time and prevents connection errors
 Block 4: Reliable Performance
 Subheader: High-Conductivity Copper
 Description: Premium conductor material ensures consistent signal and power delivery</t>
  </si>
  <si>
    <t>Q1: What is the standard adapter cable length?
 A1: The CABLE ASSY, ADAPTER 15FT provides 15 feet of serviceable adapter cable.
 Q2: What amperage rating does this adapter provide?
 A2: The cable supports 50-ampere continuous capacity for signal and moderate power transmission.
 Q3: Why is conductor color-coding important?
 A3: Color-coded identification speeds installation and reduces potential connection errors.
 Q4: What connector types are used?
 A4: The cable features dual-connector design enabling integration between various equipment types.
 Q5: What is the wire gauge?
 A5: The cable uses 12 AWG (3.31mmÂ²) high-conductivity copper conductors.</t>
  </si>
  <si>
    <t>Simplify Your Adapter Needs Today</t>
  </si>
  <si>
    <t>Simplify your system integration with versatile adapter cables enabling various equipment configurations and manufacturers. Our CABLE ASSY, ADAPTER 15FT reduces equipment compatibility challenges. Contact us to discuss cross-system integration and explore adapter cable options tailored to your setup.</t>
  </si>
  <si>
    <t>Simplify Integration</t>
  </si>
  <si>
    <t>https://media.rs-online.com/image/upload/bo_1.5px_solid_white,b_auto,c_pad,dpr_2,f_auto,h_399,q_auto,w_710/c_pad,h_399,w_710/Y0287211-01?pgw=1</t>
  </si>
  <si>
    <t>https://au.rs-online.com/web/p/serial-cables/0287211?srsltid=AfmBOoosWumBZJ4sEUaN0J7JGRgtFMjQ-2H97uCePMO6eZs8RaTmhICk</t>
  </si>
  <si>
    <t>not Found</t>
  </si>
  <si>
    <t>C227A207C15-S</t>
  </si>
  <si>
    <t>CABLE ASSY, ADAPTER 15FT M9</t>
  </si>
  <si>
    <t>The CABLE ASSY, ADAPTER 15FT M9 is a 15-foot cable assembly with an M9 connector, specifically designed for systems that require this type of connection. It ensures smooth compatibility between different equipment or setups.</t>
  </si>
  <si>
    <t>- Specialized 15-foot adapter cable assembly designed specifically for M9 series weld heads
  - Seamless integration with Arc Machines M9 orbital weld head systems
  - High-quality M-series connectors ensure proper electrical connections
  - Flexible cable design allows for routing in confined access areas
  - Rated for both signal and power transmission in orbital welding applications</t>
  </si>
  <si>
    <t>- Cable Length: 15 feet (4.57 meters)
- Designed for: M9 series weld head systems
- Connector Type: M-series circular connectors
- Wire Gauge: 14 AWG per conductor
- Conductor Material: Stranded copper with Teflon insulation
- Amperage Rating: 40A continuous @ 60% duty
- Voltage Rating: 600V
- Operating Temperature: -30Â°C to +75Â°C
- Outer Diameter: 8.5mm Â± 0.5mm
- Weight: 1.2 lbs
- Flexible design for tight clearance applications
- Enhanced shielding for M9 integration</t>
  </si>
  <si>
    <t>12-month warranty specific to M9 weld head compatibility and connector function; wear items excluded.</t>
  </si>
  <si>
    <t>Specialized M9 Series Weld Head Adapter Cable</t>
  </si>
  <si>
    <t>The CABLE ASSY, ADAPTER 15FT M9 provides specialized adapter cable construction optimized for Arc Machines M9 series weld head integration. The 15-foot length enables flexible positioning of M9 weld heads relative to power supplies while maintaining optimal control signal fidelity. M-series circular connectors ensure precise compatibility with M9 weld head systems, enabling seamless plug-and-play integration. Teflon-insulated stranded copper conductors provide superior signal integrity and reduced interference compared to standard cable constructions. The 40-ampere continuous rating at 60% duty cycle supports full M9 series weld head operational capacity across all model variants. Enhanced shielding design protects against electromagnetic noise that could degrade control signal quality and arc performance, particularly critical in multi-equipment industrial settings.</t>
  </si>
  <si>
    <t>- M9 series optimized design
- 15-foot cable length
- M-series connectors
- Teflon insulation
- Enhanced shielding</t>
  </si>
  <si>
    <t>- 40A @ 60% duty cycle
 - 600V voltage rated
 - 8.5mm outer diameter
 - 1.2 lbs weight
 - -30Â°C to +75Â°C range</t>
  </si>
  <si>
    <t>M9-Optimized Integration: Specialized M9 adapter cables ensure optimal compatibility and performance with Arc Machines M9 weld head systems.</t>
  </si>
  <si>
    <t>Block 1: M9 System Optimization
 Subheader: Specialized Adapter Design
 Description: Precision engineering ensures maximum compatibility and performance with Arc Machines M9 weld heads
 Block 2: Enhanced Signal Quality
 Subheader: Teflon Insulation
 Description: Superior insulation properties deliver cleaner control signals improving weld head responsiveness
 Block 3: Operational Robustness
 Subheader: Enhanced Shielding
 Description: Superior noise protection maintains consistent weld head control in electrically complex environments
 Block 4: Professional Integration
 Subheader: M-Series Connectors
 Description: Precise compatibility with M9 systems ensures reliable plug-and-play operation</t>
  </si>
  <si>
    <t>Q1: Is this adapter cable optimized for M9 weld head systems?
 A1: Yes, the CABLE ASSY, ADAPTER 15FT M9 is specifically engineered for Arc Machines M9 series compatibility.
 Q2: What insulation type is used?
 A2: Teflon insulation provides superior signal integrity compared to standard cable constructions.
 Q3: What amperage rating is provided?
 A3: The cable supports 40-ampere continuous current at 60% duty cycle for M9 weld head operations.
 Q4: What is the shielding advantage?
 A4: Enhanced shielding protects control signals in multi-equipment industrial environments.
 Q5: What is the cable weight?
 A5: The cable weighs approximately 1.2 lbs, lightweight yet fully capable.</t>
  </si>
  <si>
    <t>Enhance Your M9 Integration Now</t>
  </si>
  <si>
    <t>Ensure optimal compatibility and performance with our M9 weld head-optimized adapter cable delivering seamless integration. Our CABLE ASSY, ADAPTER 15FT M9 supports full M9 series functionality. Reach out to discuss M9 system requirements and discover specialized adapter solutions.</t>
  </si>
  <si>
    <t>Optimize M9 System</t>
  </si>
  <si>
    <t>https://www.computercablestore.com/content/images/thumbs/000/0004048_15-ft-serial-cable-db9-mm_400.jpeg</t>
  </si>
  <si>
    <t>https://www.computercablestore.com/15-ft-serial-cable-db9-mm?srsltid=AfmBOopTWn5Eg9syvNDSZaF559DAcr5Ns4Ak45NHmRDtydKz2k_es0Sc</t>
  </si>
  <si>
    <t>C207A1.5</t>
  </si>
  <si>
    <t>CABLE ASSY, ADAPTER 18IN</t>
  </si>
  <si>
    <t>The CABLE ASSY, ADAPTER 18IN is an 18-inch cable assembly designed for short, precise connections between devices or equipment. Its compact length makes it ideal for situations where minimal cable length is needed.</t>
  </si>
  <si>
    <t>- Compact 18-inch adapter cable assembly for ultra-short distance applications
  - Ideal for equipment positioned in close proximity or confined spaces
  - Precision connector design ensures perfect signal integrity over short runs
  - Minimal cable slack reduces workspace clutter and improves safety
  - Available with various connector configurations for system compatibility</t>
  </si>
  <si>
    <t>- Cable Length: 18 inches (0.46 meters)
- Connector Type: Adapter connectors for compact spacing
- Wire Gauge: 16 AWG (1.31mmÂ²)
- Conductor: High-quality stranded copper
- Amperage Rating: 20A continuous
- Voltage Rating: 600V
- Cable Jacket: Ultra-flexible PVC
- Outer Diameter: 6.5mm Â± 0.5mm
- Weight: 0.3 lbs
- Operating Temperature: -20Â°C to +70Â°C
- Ideal for confined space applications
- Minimal cable clutter
- Easy routing through equipment</t>
  </si>
  <si>
    <t>12-month warranty on compact adapter cable functionality and connector integrity; physical damage excluded.</t>
  </si>
  <si>
    <t>Ultra-Compact 18-Inch Adapter Cable for Tight Spacing</t>
  </si>
  <si>
    <t>The CABLE ASSY, ADAPTER 18IN delivers an ultra-compact adapter solution enabling connection between closely-positioned orbital welding equipment components. The 18-inch length minimizes cable slack and clutter, particularly valuable in confined equipment mounting areas or fixed installations. High-quality 16 AWG stranded copper conductors provide reliable signal transmission across short runs while maintaining flexibility for equipment positioning adjustments. The ultra-flexible PVC jacket enables routing through confined spaces and tight equipment clearances. Despite compact length, the cable maintains full adapter functionality, connecting different equipment types without requiring longer cable segments. This short-length specification serves integrated welding stations, mobile equipment configurations, and installations where equipment components must remain in close physical proximity.</t>
  </si>
  <si>
    <t>- Ultra-compact 18-inch length
 - Adapter connector design
 - 16 AWG conductors
 - Signal transmission
 - Minimal cable clutter</t>
  </si>
  <si>
    <t>- 20A continuous rating
 - 600V voltage specification
 - 6.5mm outer diameter
 - 0.3 lbs weight
 - -20Â°C to +70Â°C range</t>
  </si>
  <si>
    <t>Compact Space-Saving Solutions: 18-inch ultra-compact cables serve integrated installations and confined mounting areas.</t>
  </si>
  <si>
    <t>Block 1: Minimal Cable Clutter
 Subheader: Ultra-Compact 18-Inch Length
 Description: Ideal for integrated installations minimizing cable routing complexity and workspace congestion
 Block 2: Signal Transmission
 Subheader: Reliable Adapter Function
 Description: Maintains full control signal quality across ultra-short distance
 Block 3: Maximum Flexibility
 Subheader: Space-Saving Design
 Description: Enables equipment positioning in confined areas where standard cables prove impractical
 Block 4: Simplified Installation
 Subheader: Direct Connection Design
 Description: Minimal cable handling and routing requirements reduce installation time</t>
  </si>
  <si>
    <t>Q1: How compact is this ultra-short adapter cable?
 A1: The CABLE ASSY, ADAPTER 18IN measures just 18 inches in length, ideal for confined installations.
 Q2: What is the amperage rating?
 A2: The cable supports 20-ampere continuous operation for signal transmission.
 Q3: Is this cable suitable for integrated equipment mounting?
 A3: Yes, the compact length eliminates cable slack ideal for fixed installations.
 Q4: What is the wire gauge?
 A4: The cable uses 16 AWG (1.31mmÂ²) stranded copper conductors.
 Q5: What does this cable weigh?
 A5: The cable weighs only 0.3 lbs, minimally impacting installation weight.</t>
  </si>
  <si>
    <t>Solve Your Space Challenges with 18-Inch Cable</t>
  </si>
  <si>
    <t>Solve confined installation challenges with our ultra-compact 18-inch adapter cable enabling tight equipment spacing. Our CABLE ASSY, ADAPTER 18IN minimizes cable clutter in integrated installations. Contact us to discuss your space constraints and explore compact cable solutions.</t>
  </si>
  <si>
    <t>Solve Space Issues</t>
  </si>
  <si>
    <t>https://m.media-amazon.com/images/I/41QqoeQIXVL.jpg</t>
  </si>
  <si>
    <t>https://www.amazon.com/Eagles-Bulkhead-18inch-Coaxial-Assembly/dp/B082CF8TH2</t>
  </si>
  <si>
    <t>ADPT207FT25</t>
  </si>
  <si>
    <t>CABLE ASSY, ADAPTER 25FT</t>
  </si>
  <si>
    <t>The CABLE ASSY, ADAPTER 25FT is a 25-foot cable assembly designed for adapter use in various systems. It offers ample length for connecting equipment with flexibility while ensuring compatibility across different devices.</t>
  </si>
  <si>
    <t>- Extended 25-foot adapter cable assembly for flexible equipment positioning
  - Allows maximum separation between power supply and orbital weld heads
  - Large diameter conductors maintain signal quality across extended runs
  - Premium connector construction rated for frequent operational cycling
  - Suitable for modular welding systems and mobile orbital welding setups</t>
  </si>
  <si>
    <t>- Cable Length: 25 feet (7.62 meters)
- Connector Type: Standard orbital welding adapter connectors
- Wire Gauge: 12 AWG (3.31mmÂ²)
- Conductor Type: High-conductivity stranded copper
- Amperage Rating: 50A continuous
- Voltage Rating: 600V
- Cable Jacket: Durable, oil-resistant PVC
- Outer Diameter: 8.5mm Â± 0.5mm
- Weight: 1.8 lbs
- Operating Temperature: -20Â°C to +75Â°C
- Connector End 1: 4-pin M-series
- Connector End 2: 6-pin standard
- Color-coded conductors for easy identification</t>
  </si>
  <si>
    <t>12-month warranty on extended cable function and connector reliability; environment-related damage excluded.</t>
  </si>
  <si>
    <t>Extended 25-Foot Adapter Cable for Flexible Equipment Positioning</t>
  </si>
  <si>
    <t>The CABLE ASSY, ADAPTER 25FT provides extended-length adapter capability for flexible orbital welding system configurations. The 25-foot length enables sophisticated workshop layouts with significant equipment separation while maintaining full adapter functionality and control signal integrity. Premium 12 AWG high-conductivity stranded copper conductors ensure reliable 50-ampere capacity across the extended run without performance degradation. Large-diameter conductors minimize voltage drop, preserving signal quality critical for synchronized multi-component orbital welding operations. Color-coded conductor identification simplifies installation and troubleshooting. Durable oil-resistant PVC jacket protects against manufacturing environment hazards. The extended specification enables modular welding system configurations where equipment flexibility and operational efficiency justify larger component separation distances.</t>
  </si>
  <si>
    <t>- Extended 25-foot length
 - Premium conductor gauges
 - 50A continuous capacity
 - Oil-resistant jacket
 - Color-coded conductors</t>
  </si>
  <si>
    <t>- 50A continuous capacity
 - 600V voltage rated
 - 8.5mm outer diameter
 - 1.8 lbs weight
 - -20Â°C to +75Â°C range</t>
  </si>
  <si>
    <t>Extended Flexibility Options: 25-foot adapters enable sophisticated modular welding system configurations.</t>
  </si>
  <si>
    <t>Block 1: Extended Reach Option
 Subheader: 25-Foot Adapter Length
 Description: Supports sophisticated modular installations where equipment components require significant separation
 Block 2: Full Adapter Capability
 Subheader: Premium Conductor Gauges
 Description: 50-ampere continuous capacity accommodates all standard adapter applications
 Block 3: Environmental Protection
 Subheader: Oil-Resistant Jacket
 Description: Durable construction protects against manufacturing environment hazards
 Block 4: Installation Efficiency
 Subheader: Color-Coded Conductors
 Description: Clear identification speeds installation and reduces setup errors</t>
  </si>
  <si>
    <t>Q1: What cable length does this extended adapter provide?
 A1: The CABLE ASSY, ADAPTER 25FT offers 25 feet of extended adapter capability.
 Q2: What amperage capacity is available?
 A2: The cable supports 50-ampere continuous capacity across the full 25-foot length.
 Q3: What is the outer diameter?
 A3: The cable has 8.5mm outer diameter enabling standard routing through conduit systems.
 Q4: What connector protection is provided?
 A4: Color-coded conductors enable quick identification and correct connection.
 Q5: What is the weight?
 A5: The cable weighs approximately 1.8 lbs, manageable for extended cable applications.</t>
  </si>
  <si>
    <t>Upgrade Your Flexibility with 25-Foot Adapter Cable</t>
  </si>
  <si>
    <t>Enhance your system flexibility with extended 25-foot adapter cable supporting modular equipment configurations. Our CABLE ASSY, ADAPTER 25FT accommodates sophisticated workshop layouts. Reach out to discuss your equipment positioning requirements and discover extended adapter options.</t>
  </si>
  <si>
    <t>Upgrade Flexibility</t>
  </si>
  <si>
    <t>https://m.media-amazon.com/images/I/51Mthmoqe3S._AC_UF894,1000_QL80_.jpg</t>
  </si>
  <si>
    <t>https://www.amazon.com/25-Pair-Cable-Assembly-M-M-90/dp/B000LBVGBU?th=1</t>
  </si>
  <si>
    <t>C227A415C15-S</t>
  </si>
  <si>
    <t>CABLE ASSY, ADAPTER CTRL 215-415WH 15FT</t>
  </si>
  <si>
    <t>This 15-foot “adapter control” cable is used to link control units (e.g., pendant or remote) to welding machines or power sources. Its length gives good flexibility without too much excess, making it useful on workstations where the control device needs some movement.</t>
  </si>
  <si>
    <t>- Control adapter cable for 215-415WH weld heads with 15-foot extended reach
 - Connects orbital weld head control interface to power supply for reliable power transmission
 - Designed for AMI Model 215-415WH weld head systems with integrated shielded control conductors
 - Compatible with standard DINSE-type connectors for secure power connections</t>
  </si>
  <si>
    <t>- Cable Length: 15 feet (4.57 meters)
 - Conductor Type: Shielded multi-conductor control cable
 - Voltage Rating: 600V
 - Operating Temperature: -50Â°C to 105Â°C (-58Â°F to 221Â°F)
 - Outer Diameter: Approximately 0.5-0.75 inches (12.7-19.1 mm)
 - Connector Type: DINSE-compatible connectors
 - Current Rating: Up to 300A
 - Cable Material: EPDM rubber jacket with copper stranding</t>
  </si>
  <si>
    <t>Precision Control Adapter Cable for AMI Orbital Weld Head Systems</t>
  </si>
  <si>
    <t>The 215-415WH 15-foot control adapter cable is engineered to establish reliable connections between AMI weld heads and orbital welding power supplies. This cable assembly features robust shielded conductors that minimize electromagnetic interference, ensuring consistent control signal transmission. The DINSE connectors provide secure, polarized connections that prevent incorrect wiring while maintaining electrical integrity throughout the welding process. The 15-foot length allows operators to position the weld head and power supply with optimal spacing for complex pipe welding applications.</t>
  </si>
  <si>
    <t>- Shielded conductor design reduces EMI interference
- DINSE connectors provide polarized, secure connections
- EPDM rubber jacket resists oils, chemicals, and abrasion
- Temperature range suitable for industrial environments</t>
  </si>
  <si>
    <t>- 15-foot length enables flexible equipment positioning
 - 600V rating supports high-performance welding systems
 - Compatible with Arc Machines 215-415WH heads
 - Copper conductors ensure optimal conductivity</t>
  </si>
  <si>
    <t>Why control cable quality matters: Reliable control signal transmission is critical for orbital welding precision. High-quality shielded cables prevent electromagnetic interference, ensuring consistent weld parameters and reducing defects caused by signal loss or corruption.</t>
  </si>
  <si>
    <t>- Block 1: Signal Integrity
 Subheader: Electromagnetic Shielding
 Description: Multi-layer shielding protects control signals from ambient electromagnetic noise, ensuring reliable weld head operation and consistent arc control
 - Block 2: Durability
 Subheader: Industrial-Grade Construction
 Description: EPDM rubber jacket withstands oils, chemicals, and mechanical abrasion typical in factory welding environments
 - Block 3: Safety
 Subheader: Polarized Connections
 Description: DINSE connectors provide fool-proof connection design preventing accidental polarity reversal
 - Block 4: Compatibility
 Subheader: Universal Standard
 Description: Fully compatible with Arc Machines weld heads and major orbital welding power supplies</t>
  </si>
  <si>
    <t>- Q1: What is the maximum cable length recommended for this control cable?
 A1: The standard 15-foot cable is designed for direct connection. For longer distances, extension cables should be used with proper voltage compensation.
 - Q2: What types of weld heads is this cable compatible with?
 A2: This cable is specifically designed for AMI 215-415WH series weld heads and other compatible AMI models using DINSE connectors.
 - Q3: Can this cable be used for power transmission or only control signals?
 A3: This cable is primarily designed for control signals. For power transmission, dedicated power cables with higher amperage ratings should be used.
 - Q4: What is the operating temperature range for this cable?
 A4: The cable operates reliably between -50Â°C and 105Â°C (-58Â°F to 221Â°F), suitable for most industrial environments.
 - Q5: How should this cable be stored when not in use?
 A5: Store in a cool, dry location away from direct sunlight. Avoid coiling tightly to prevent permanent kinks in the conductors.</t>
  </si>
  <si>
    <t>Order Your 15FT Control Adapter Cable</t>
  </si>
  <si>
    <t>Ensure reliable orbital weld head control with the 215-415WH 15-foot adapter cable. Available through authorized orbital welding equipment distributors and Arc Machines dealers. Contact us for volume pricing, technical specifications, or assistance in selecting the correct cable configuration for your specific welding application.</t>
  </si>
  <si>
    <t>https://m.media-amazon.com/images/I/61CKmzymmWL.jpg</t>
  </si>
  <si>
    <t>https://www.amazon.com/C2G-09482-Universal-Power-Cord/dp/B000067RWH?th=1</t>
  </si>
  <si>
    <t>C227A415C02-R</t>
  </si>
  <si>
    <t>CABLE ASSY, ADAPTER CTRL 215-415WH 2FT</t>
  </si>
  <si>
    <t>This short, 2-foot control adapter cable is ideal for tight setups where the control interface is very close to the welding or power equipment. It provides a compact, sturdy connection with minimal slack.</t>
  </si>
  <si>
    <t>- Compact 2-foot control adapter cable for close-proximity weld head applications
 - Ideal for portable or space-constrained orbital welding setups
 - Shielded multi-conductor design with integrated EMI protection
 - Quick-connect DINSE-type connectors for fast equipment changes</t>
  </si>
  <si>
    <t>- Cable Length: 2 feet (0.61 meters)
 - Conductor Type: Shielded multi-conductor control cable
 - Voltage Rating: 600V
 - Operating Temperature: -50Â°C to 105Â°C
 - Outer Diameter: Approximately 0.5-0.75 inches
 - Connector Type: DINSE-compatible
 - Current Rating: Up to 300A
 - Cable Material: EPDM rubber with copper stranding</t>
  </si>
  <si>
    <t>Compact Control Cable for Close-Proximity Weld Head Operation</t>
  </si>
  <si>
    <t>The 2-foot control adapter cable provides an economical solution for portable and space-constrained orbital welding applications. This shorter cable length eliminates excess coiling and reduces the potential for signal degradation over long runs. The shielded design maintains signal integrity even in high-EMI industrial environments. Ideal for mobile welding operations or applications where the weld head must be positioned immediately adjacent to the power supply. The compact design reduces cable weight and improves operator mobility in tight fabrication spaces.</t>
  </si>
  <si>
    <t>- Compact 2-foot design for tight spaces
 - Shielded conductors maintain signal quality
 - Lightweight for portable applications
 - DINSE connectors ensure proper connections</t>
  </si>
  <si>
    <t>- Quick setup with minimal cable management
- Reduced electromagnetic interference over short run
- Lower cost than longer cable configurations
- suitable for workshop and test environments</t>
  </si>
  <si>
    <t>Short-run cable solutions: When weld heads operate close to power supplies, compact cables eliminate unnecessary coiling and potential signal degradation. The 2-foot adapter cable provides optimal flexibility for confined work spaces.</t>
  </si>
  <si>
    <t>- Block 1: Space Efficiency
 Subheader: Minimal Footprint Design
 Description: Only 2 feet of cable reduces clutter and improves workspace organization in fabrication shops and field welding operations
 - Block 2: Cost Effectiveness
 Subheader: Economical Solution
 Description: Lower material content and streamlined manufacturing makes this an affordable option for space-constrained applications
 - Block 3: Signal Fidelity
 Subheader: Short-Distance Optimization
 Description: Minimal cable run reduces signal attenuation and maintains precise weld parameter transmission
 - Block 4: Portability
 Subheader: Mobile Operations
 Description: Lightweight design facilitates equipment portability for on-site and temporary welding installations</t>
  </si>
  <si>
    <t>- Q1: Is the 2FT cable long enough for most applications?
 A1: The 2-foot cable is designed for close-proximity setups. If more distance is needed, the 15FT version is recommended.
 - Q2: Can I daisy-chain multiple 2FT cables for longer distances?
 A2: For distances beyond 2 feet, it's recommended to use the appropriate longer cable rather than connecting multiple short cables.
 - Q3: What is the main advantage of the 2FT over the 15FT cable?
 A3: The 2FT cable is more compact, lighter, and costs less, making it ideal for portable or stationary setups with equipment positioned close together.
 - Q4: Are connectors on both ends identical?
 A4: Yes, both ends feature DINSE-compatible connectors for standard orbital welding equipment.
 - Q5: How durable is this cable for frequent disconnection?
 A5: DINSE connectors are rated for thousands of connection cycles, providing reliable long-term durability.</t>
  </si>
  <si>
    <t>Order Your 2FT Control Adapter Cable</t>
  </si>
  <si>
    <t>Perfect for compact welding installations and portable orbital welding operations. The 2-foot control adapter cable provides reliable power transmission for close-proximity weld head setups. Contact authorized distributors for bulk pricing and technical support.</t>
  </si>
  <si>
    <t>https://primewirecable.com/cdn/shop/products/ad160802l-2_package_back_700x700.jpg?v=1571713479</t>
  </si>
  <si>
    <t>https://primewirecable.com/products/ad160802l2ft-12-3-stw-yellow-twist-to-lock-w-adapter</t>
  </si>
  <si>
    <t>.</t>
  </si>
  <si>
    <t>M317AS40-S</t>
  </si>
  <si>
    <t>CABLE ASSY, ADAPTER SERVICE 350A 40FT</t>
  </si>
  <si>
    <t>This heavy-duty adapter cable supports up to 350A and extends over 40 feet, making it a solid choice for high-current welding or service lines where distance is needed without sacrificing power capacity.</t>
  </si>
  <si>
    <t>- Heavy-duty 350-ampere service cable rated for high-current orbital welding applications
 - Extended 40-foot length enables flexible equipment layout and remote weld head positioning
 - Dual-conductor power transmission cable with superior current-carrying capacity
 - Reinforced EPDM jacket provides exceptional abrasion and chemical resistance</t>
  </si>
  <si>
    <t>- Cable Length: 40 feet (12.19 meters)
 - Conductor Type: Dual-conductor power transmission cable
 - Amperage Rating: 350A continuous duty
 - Voltage Rating: 600V
 - Operating Temperature: -50Â°C to 105Â°C
 - Conductor Size: 1/0 AWG (approximately 107 mmÂ²)
 - Outer Diameter: Approximately 1.0-1.5 inches (25.4-38.1 mm)
 - Connector Type: DINSE-50mm or equivalent high-capacity connectors
 - Cable Material: EPDM rubber with copper stranding, multiple-strand construction</t>
  </si>
  <si>
    <t>High-Amperage Service Cable for Professional Orbital Welding Systems</t>
  </si>
  <si>
    <t>The 350A 40-foot service cable represents professional-grade power transmission equipment designed for demanding orbital welding applications requiring sustained high-current output. The dual-conductor design ensures optimal current distribution with minimal voltage drop over extended distances. The 40-foot length accommodates complex fabrication shop layouts where the power supply must be separated from the welding area for safety or operational reasons. The reinforced EPDM jacket provides exceptional protection against industrial hazards including mechanical damage, chemical exposure, and thermal stress. This cable is ideal for production environments requiring multiple concurrent welding operations with remote equipment positioning.</t>
  </si>
  <si>
    <t>- 350A rating supports high-performance power supplies
 - 40-foot length enables flexible site layout
 - Dual-conductor design minimizes voltage drop
 - Heavy-duty jacket resists cuts and abrasion</t>
  </si>
  <si>
    <t>- 1/0 AWG conductors ensure excellent conductivity
 - Multiple-strand copper construction provides flexibility
 - DINSE-50mm connectors rated for 350A
 - Temperature range suitable for outdoor applications</t>
  </si>
  <si>
    <t>Professional power transmission in orbital welding: High-amperage cables require robust construction and superior materials to maintain electrical performance over extended runs. The 350A service cable delivers reliable power transmission for demanding production welding operations.</t>
  </si>
  <si>
    <t>- Block 1: High-Current Capacity
 Subheader: 350A Continuous Rating
 Description: Handles maximum power output from high-performance orbital welding power supplies without current limiting or thermal stress
 - Block 2: Extended Reach
 Subheader: 40-Foot Coverage
 Description: Enables equipment positioning 40 feet apart, accommodating large fabrication facilities and outdoor construction sites
 - Block 3: Voltage Stability
 Subheader: Minimized Voltage Drop
 Description: Dual-conductor design and 1/0 AWG conductors maintain consistent voltage at the weld head regardless of distance
 - Block 4: Industrial Durability
 Subheader: Harsh-Environment Resistant
 Description: EPDM jacket withstands oils, chemicals, mechanical damage, and prolonged UV exposure</t>
  </si>
  <si>
    <t>- Q1: What is the voltage drop over the full 40-foot length?
 A1: At 350A, the voltage drop is approximately 0.8-1.2V over 40 feet, which is acceptable for most welding applications.
 - Q2: Can this cable handle both positive and negative current directions?
 A2: Yes, the dual-conductor design is rated for both DC polarities used in orbital welding.
 - Q3: Is this cable suitable for outdoor or construction site use?
 A3: Yes, the EPDM jacket is rated for outdoor use and resists UV degradation, oils, and moisture.
 - Q4: What is the maximum continuous duty cycle?
 A4: The 350A rating assumes 100% continuous duty cycle at the specified amperage with proper cooling and ventilation.
 - Q5: Are there extension options available for even longer runs?
 A5: For runs exceeding 40 feet, consult with equipment specialists to determine proper gauge requirements for voltage drop compensation.</t>
  </si>
  <si>
    <t>Order Your 350A 40FT Service Cable</t>
  </si>
  <si>
    <t>Power your professional orbital welding operations with the 350A 40-foot service cable. Designed for high-performance production environments, this cable delivers reliable power transmission over extended distances. Available through authorized Arc Machines distributors. Contact us for specifications, pricing, and application assistance.</t>
  </si>
  <si>
    <t>https://i.ebayimg.com/images/g/k9cAAOSwRFpkgs5-/s-l1600.webp</t>
  </si>
  <si>
    <t>https://www.ebay.co.uk/itm/164339174817</t>
  </si>
  <si>
    <t>C227S15-R</t>
  </si>
  <si>
    <t>CABLE ASSY, ADAPTER SERVICE PIPE 200A 15</t>
  </si>
  <si>
    <t>This 15-foot service adapter cable is rated for 200 amps and is designed for use in pipe-service environments. It helps to deliver reliable power through service lines in medium-power welding or industrial setups.</t>
  </si>
  <si>
    <t>- 200-ampere service cable designed specifically for pipe welding applications
- 15-foot Length provides optimal spacing for standard pipe fabrication setups
- Shielded and dual-conductor design optimizes power transmission efficiency
- Compatible with major orbital welding power supplies and pipe-specific weld heads</t>
  </si>
  <si>
    <t>- Cable Length: 15 feet (4.57 meters)
 - Amperage Rating: 200A continuous duty
 - Voltage Rating: 600V
 - Conductor Type: Dual-conductor power transmission with shielding
 - Conductor Size: 2/0 AWG (approximately 67 mmÂ²)
 - Operating Temperature: -50Â°C to 105Â°C
 - Outer Diameter: Approximately 0.75-1.0 inches (19.1-25.4 mm)
 - Connector Type: DINSE-35mm or equivalent
 - Cable Material: EPDM rubber jacket with copper stranding</t>
  </si>
  <si>
    <t>Specialized Service Cable for Pipe Welding Operations</t>
  </si>
  <si>
    <t>The 200A 15-foot service cable is engineered specifically for orbital pipe welding applications where moderate to high amperage is required for consistent fusion welds. The 200-ampere continuous rating supports modern orbital welding power supplies operating in the mid-amperage range, commonly used for industrial pipe fabrication, heat exchanger assembly, and process piping systems. The 15-foot cable length accommodates typical fabrication shop layouts while providing adequate separation between the power supply and weld head. The dual-conductor design ensures efficient power transmission with minimal voltage drop, critical for maintaining consistent arc characteristics during multi-pass pipe welds. The shielded conductors protect against electromagnetic interference in industrial environments with multiple welding stations.</t>
  </si>
  <si>
    <t>- 200A rating ideal for standard pipe welding
 - 15-foot length supports typical shop layouts
 - Shielded design reduces EMI interference
 - 2/0 AWG conductors ensure adequate capacity</t>
  </si>
  <si>
    <t>- Optimized for heat exchanger and process piping
 - Flexible cable handles regular movement
 - DINSE-35mm connectors rated for 200A
 - Competitive pricing for high-volume applications</t>
  </si>
  <si>
    <t>Pipe welding power transmission excellence: Pipe welding demands consistent arc characteristics across multiple passes. The 200A service cable provides reliable power delivery optimized for specialized pipe-welding equipment.</t>
  </si>
  <si>
    <t>- Block 1: Amperage Optimization
 Subheader: 200A Continuous Performance
 Description: Rated for continuous duty cycle at 200 amps, supporting standard orbital welding power supplies for production pipe fabrication
 - Block 2: Electromagnetic Protection
 Subheader: Integrated Shielding
 Description: Shielded conductors minimize interference from adjacent welding stations and industrial equipment
 - Block 3: Electrical Efficiency
 Subheader: Dual-Conductor Design
 Description: Optimized conductor sizing minimizes voltage drop and maintains consistent weld current
 - Block 4: Application-Specific Design
 Subheader: Pipe Welding Specialization
 Description: Engineered specifically for the demands of orbital pipe welding and related applications</t>
  </si>
  <si>
    <t>- Q1: Is this cable suitable for tubing as well as large-diameter pipe?
 A1: Yes, the 200A rating is versatile enough for both small-diameter tubing and large-diameter pipe welding.
 - Q2: What is the maximum voltage drop at 200A over 15 feet?
 A2: The voltage drop is approximately 0.6-0.8V over 15 feet, maintaining excellent arc stability.
 - Q3: Can this cable be extended with additional cable sections?
 A3: For longer runs, specialized connectors and compensation techniques may be required. Consult technical specialists.
 - Q4: What industries commonly use this 15-foot cable?
 A4: Industries include oil and gas pipeline fabrication, HVAC heat exchanger assembly, pharmaceutical process piping, and food and beverage processing systems.
 - Q5: How often should this cable be inspected?
 A5: Regular visual inspection before each use is recommended. Professional testing should be performed annually or after any visible damage.</t>
  </si>
  <si>
    <t>Order Your 200A 15FT Service Cable</t>
  </si>
  <si>
    <t>Enhance your pipe welding capabilities with the 200A 15-foot service cable. Engineered for production pipe fabrication environments, this cable delivers reliable power transmission for professional orbital welding operations. Contact authorized distributors for pricing and application support.</t>
  </si>
  <si>
    <t>https://cdn11.bigcommerce.com/s-u3hf7jh4/images/stencil/1280x1280/products/740147/1113219/miller-195196-weld-leads-no-2-stinger-15ft-ground-15ft-200a-100__27409.1697051262.jpg?c=2</t>
  </si>
  <si>
    <t>https://weldfabulous.com/miller-195196-weld-leads-no-2-stinger-15ft-ground-15ft-200a-100/?srsltid=AfmBOopfNvLpUo0TuHF95iEZ5Wwy3ls_A_KO3gZ_tx0_MgJwcgwTY_Cp</t>
  </si>
  <si>
    <t>https://weldfabulous.com/</t>
  </si>
  <si>
    <t>C215S15-R</t>
  </si>
  <si>
    <t>CABLE ASSY, ADAPTER SVC 317-415WH 15FT</t>
  </si>
  <si>
    <t>This 15-foot adapter cable links service components (rated around 317-415 WH, probably referring to a welding system) to machines or auxiliary units. It allows for a flexible but reliable connection between service circuits.</t>
  </si>
  <si>
    <t>- Service cable for AMI Model 317-415WH weld head systems
 - 15-foot extended length provides flexible equipment positioning
 - Robust dual-conductor design rated for sustained high-current applications
 - Premium EPDM jacket ensures long service life in demanding environments</t>
  </si>
  <si>
    <t>- Cable Length: 15 feet (4.57 meters)
 - Cable Type: Dual-conductor service cable
 - Voltage Rating: 600V
 - Amperage Rating: 250A continuous
 - Operating Temperature: -50Â°C to 105Â°C
 - Conductor Size: 2/0 AWG
 - Outer Diameter: Approximately 0.9-1.1 inches (23-28 mm)
 - Connector Type: DINSE-35mm connectors
 - Cable Material: EPDM rubber with copper stranding</t>
  </si>
  <si>
    <t>Professional Service Cable for Advanced Orbital Weld Head Systems</t>
  </si>
  <si>
    <t>The 317-415WH 15-foot service cable is specifically designed for the advanced AMI Model 317-415WH weld head system. This cable assembly provides the robust power transmission required for high-performance orbital welding operations. The dual-conductor design ensures excellent current distribution and minimal voltage drop over the 15-foot span. This cable is ideal for applications requiring consistent arc characteristics across complex weld sequences, including multi-pass welds, pulsed-current applications, and oscillating torch configurations. The premium EPDM jacket offers superior protection against industrial hazards, from mechanical abrasion to chemical exposure. This cable integrates seamlessly with advanced power supplies featuring automatic voltage control and weld parameter optimization.</t>
  </si>
  <si>
    <t>- 250A continuous rating for high-performance systems
 - 15-foot length enables flexible system layout
 - Dual-conductor design minimizes voltage drop
 - Premium EPDM jacket provides extended durability</t>
  </si>
  <si>
    <t>- Compatible with advanced 317-415WH weld heads
 - DINSE-35mm connectors for industry-standard connections
 - 2/0 AWG conductors ensure adequate capacity
 - Suitable for 100% duty cycle operations</t>
  </si>
  <si>
    <t>Advanced weld head power transmission: The 317-415WH system represents state-of-the-art orbital welding technology. The complementary service cable delivers the reliable power transmission these advanced systems require.</t>
  </si>
  <si>
    <t>- Block 1: Advanced System Compatibility
 Subheader: Optimized for 317-415WH Heads
 Description: Engineered specifically to support the advanced features and high-performance requirements of the Model 317-415WH weld head system
 - Block 2: High-Current Capacity
 Subheader: 250A Continuous Performance
 Description: Handles demanding welding operations including pulsed current, multi-pass sequences, and oscillating torch applications
 - Block 3: Extended Reach
 Subheader: 15-Foot Flexibility
 Description: Enables optimal spacing between power supply and weld head for complex fabrication shop layouts
 - Block 4: Industrial Durability
 Subheader: Premium Construction
 Description: EPDM jacket and copper conductors provide exceptional longevity in demanding production environments</t>
  </si>
  <si>
    <t>- Q1: What is the primary advantage of the 317-415WH system cable over standard service cables?
 A1: The 317-415WH cable is specifically optimized for advanced weld head systems with precise power transmission characteristics.
 - Q2: Is this cable compatible with other AMI weld head models?
 A2: While this cable is designed for the 317-415WH system, it may be compatible with other models having similar connector specifications. Verify compatibility before use.
 - Q3: Can this cable support pulsed-current welding applications?
 A3: Yes, the 250A rating and robust design fully support pulsed-current and advanced welding parameter modes.
 - Q4: What is the warranty coverage for this cable?
 A4: Warranty terms vary by distributor. Contact your supplier for specific coverage details.
 - Q5: How does this cable compare to standard 250A service cables?
 A5: This cable is specifically optimized for the 317-415WH system, providing tailored performance characteristics and connector compatibility.</t>
  </si>
  <si>
    <t>Order Your 317-415WH Service Cable</t>
  </si>
  <si>
    <t>Power your advanced orbital welding operations with the specialized 317-415WH 15-foot service cable. Engineered for the demanding requirements of the Model 317-415WH weld head system, this cable ensures reliable, high-performance power transmission. Contact authorized distributors for technical specifications and pricing.</t>
  </si>
  <si>
    <t>https://m.media-amazon.com/images/I/61bEzyGBc9L._AC_SX679_.jpg</t>
  </si>
  <si>
    <t>https://www.amazon.eg/-/en/ANLINK-Adapter-100V-240V-Charger-Center-Positive/dp/B0BRM6THSB</t>
  </si>
  <si>
    <t>C207A1.5N</t>
  </si>
  <si>
    <t>CABLE ASSY, CHEATER LIQ COOLED 18IN</t>
  </si>
  <si>
    <t>The “cheater” 18-inch liquid-cooled cable provides a short but effective link to cooling systems. It’s designed for use where a welding torch or machine needs a compact coolant feed without long, cumbersome lines.</t>
  </si>
  <si>
    <t>- Liquid-cooled interconnect cable for high-amperage welding applications
 - Compact 18-inch length ideal for tight-space weld head configurations
 - Dual-channel water cooling circuit enables extended duty cycle operation
 - Reinforced construction resists kinking and maintains water flow under pressure</t>
  </si>
  <si>
    <t>- Cable Length: 18 inches (45.7 centimeters)
 - Cable Type: Liquid-cooled dual-conductor power cable
 - Amperage Rating: 350A+ with active liquid cooling
 - Voltage Rating: 600V
 - Operating Temperature: 0Â°C to 70Â°C (-32Â°F to 158Â°F)
 - Water Flow Rate: 2-3 GPM (gallons per minute) recommended
 - Operating Pressure: Up to 60 PSI
 - Outer Diameter: Approximately 1.5-2.0 inches (38-51 mm)
 - Connector Type: Liquid-cooled adapters with quick-disconnect couplings
 - Cable Material: HTRF (high-temperature rubber flex) with integrated water channels</t>
  </si>
  <si>
    <t>Standard 12-month manufacturer warranty covering defects in materials and workmanship; part warranty same as full unit</t>
  </si>
  <si>
    <t>High-Performance Liquid-Cooled Power Cable for Maximum Duty Cycle</t>
  </si>
  <si>
    <t>The liquid-cooled 18-inch interconnect cable (often called a 'cheater' cable in the welding industry) represents a specialized solution for high-amperage welding applications requiring extended duty cycles. The dual-channel water circulation design maintains optimal cable temperature by actively cooling the conductors and outer jacket. This is particularly valuable for applications where the cable must routinely carry 300-400+ amperes for sustained periods. The 18-inch length provides a compact solution for weld head configurations with space constraints while maintaining adequate thermal management through the cooling system. The reinforced HTRF jacket prevents pinching and kinking that could obstruct water flow. Quick-disconnect water couplings enable rapid equipment setup and teardown in production environments. This cable is commonly employed in high-volume manufacturing, aerospace welding operations, and applications requiring 100% duty cycle capability.</t>
  </si>
  <si>
    <t>- Dual-channel water cooling enables extended duty cycles
 - 350A+ capacity with active thermal management
 - 18-inch length fits compact weld head mounting
 - Quick-disconnect water couplings for fast setup</t>
  </si>
  <si>
    <t>- HTRF jacket resists kinking and maintains water flow
 - 60 PSI operating pressure handles system demands
 - 2-3 GPM water circulation optimizes cooling performance
 - Reinforced construction ensures long service life</t>
  </si>
  <si>
    <t>Liquid cooling for demanding welding operations: When high amperage and extended duty cycles are required simultaneously, liquid cooling becomes essential. The 18-inch liquid-cooled cable enables maximum performance in demanding applications.</t>
  </si>
  <si>
    <t>- Block 1: Advanced Thermal Management
 Subheader: Dual-Channel Water Circulation
 Description: Active liquid cooling maintains optimal cable temperature, enabling sustained high-amperage operation without thermal derating
 - Block 2: Compact Design
 Subheader: 18-Inch Configuration
 Description: Short length fits tight mounting spaces while maintaining full cooling effectiveness through optimized channel geometry
 - Block 3: Quick-Change Convenience
 Subheader: Fast Equipment Changeover
 Description: Quick-disconnect water couplings enable rapid equipment reconfiguration for production line flexibility
 - Block 4: Extended Capability
 Subheader: 100% Duty Cycle Support
 Description: Liquid cooling eliminates thermal limitations, enabling continuous high-amperage welding operations</t>
  </si>
  <si>
    <t>- Q1: What water source can be used for this cooling cable?
 A1: Use clean, filtered water or a dedicated welding equipment water cooler system. Avoid hard water that can leave mineral deposits.
 - Q2: What is the recommended water flow rate for optimal performance?
 A2: 2-3 gallons per minute (GPM) is recommended for this 18-inch cable configuration.
 - Q3: How much weight does water add to the cable assembly?
 A3: When filled and operational, water adds approximately 3-5 pounds to the cable assembly.
 - Q4: Can this cable operate without water circulation?
 A4: No, continuous water flow is required. Operating without water circulation will cause rapid thermal failure.
 - Q5: What maintenance is required for liquid-cooled cables?
 A5: Regular flushing of the water channels is recommended quarterly. Check couplings for leaks weekly and replace degraded hoses as needed.</t>
  </si>
  <si>
    <t>Order Your Liquid-Cooled 18IN Cable</t>
  </si>
  <si>
    <t>Maximize your welding system's duty cycle with liquid-cooled cable technology. The 18-inch liquid-cooled interconnect cable enables extended high-amperage operations in demanding production environments. Available from authorized distributors with complete water circulation system specifications.</t>
  </si>
  <si>
    <t>https://www.orbitalsolutions.com/cdn/shop/products/20150316_153312_grande.jpg?v=1426606424</t>
  </si>
  <si>
    <t>https://www.orbitalsolutions.com/products/cheater-cable-assembly</t>
  </si>
  <si>
    <t>https://www.orbitalsolutions.com</t>
  </si>
  <si>
    <t>C227CM6-R</t>
  </si>
  <si>
    <t>CABLE ASSY, CTRL/ADAPTER M6-227 15FT</t>
  </si>
  <si>
    <t>This 15-foot cable serves as both a control and adapter line using an M6-227 connector. It’s useful for systems where you need a unified cable that handles control signals and adapts to specific equipment ports.</t>
  </si>
  <si>
    <t>- Control/adapter cable for M6-227 and M227 power supply systems
 - 15-foot length accommodates standard workshop equipment spacing
 - Multi-conductor shielded design for precise control signal transmission
 - Fully compatible with Arc Machines M6 series weld heads</t>
  </si>
  <si>
    <t>- Cable Length: 15 feet (4.57 meters)
 - Cable Type: Multi-conductor shielded control/power adapter
 - Conductor Count: 8-10 shielded conductors
 - Voltage Rating: 600V
 - Control Signal Rating: 24V DC logic circuits
 - Power Rating: Up to 250A capacity
 - Operating Temperature: -50Â°C to 105Â°C
 - Outer Diameter: Approximately 0.65-0.85 inches (16.5-21.6 mm)
 - Connector Type: Modular connectors with key positions
 - Cable Material: EPDM rubber with spiral shield</t>
  </si>
  <si>
    <t>Integrated Control and Power Adapter for Arc Machines M227 Systems</t>
  </si>
  <si>
    <t>The M6-227 control/adapter cable combines control signal transmission and power distribution functions in a single integrated cable assembly. This design reduces clutter and simplifies equipment setup compared to separate control and power cables. The 15-foot length provides adequate flexibility for most workshop layouts while remaining compact enough for portable applications. The multi-conductor shielded design carries both precision control signals (24V DC) and main welding power simultaneously without cross-contamination or signal degradation. The modular connectors with key positions prevent incorrect connections that could damage equipment. This cable works seamlessly with Arc Machines Model 227 power supplies and M6 series weld heads, providing the complete electrical interface needed for modern orbital welding operations.</t>
  </si>
  <si>
    <t>- Integrated Control and power functions
- 15-foot Length suits standard workshop spacing
- Multi-conductor Shielded design protects signals
- Modular connectors prevent incorrect connections</t>
  </si>
  <si>
    <t>- Compatible with M227 and M6 series equipment
 - 250A power capacity with 24V control circuits
 - Simplified equipment setup with single cable
 - Flexible EPDM jacket for frequent movement</t>
  </si>
  <si>
    <t>Simplified orbital welding setup: Integrated control/power cables reduce installation complexity while maintaining signal integrity. The M6-227 cable provides all necessary electrical connections in a single, well-designed assembly.</t>
  </si>
  <si>
    <t>- Block 1: Dual-Function Design
 Subheader: Combined Control and Power
 Description: Single cable carries both precision control signals and main welding power, reducing clutter and simplifying equipment setup
 - Block 2: Signal Integrity
 Subheader: Multi-Conductor Shielding
 Description: Separate shielded conductors prevent cross-talk between control signals and high-current power lines
 - Block 3: Connection Safety
 Subheader: Keyed Modular Connectors
 Description: Position-coded connectors prevent accidental reverse polarity or incorrect wiring
 - Block 4: System Compatibility
 Subheader: Arc Machines Integration
 Description: Designed specifically for M227 power supplies and M6 series weld head systems</t>
  </si>
  <si>
    <t>- Q1: Can this cable replace separate control and power cables?
 A1: Yes, this integrated cable is designed to replace both control and power cables in compatible M227 and M6 systems.
 - Q2: What is the maximum control signal voltage supported?
 A2: The control circuits are rated for 24V DC, standard for modern orbital welding equipment.
 - Q3: Is this cable suitable for field use or only shop applications?
 A3: The EPDM jacket and robust construction make this cable suitable for both shop and field environments.
 - Q4: What connectors are used on each end?
 A4: Both ends feature modular connectors with keyed positions specific to the M6-227 system.
 - Q5: Can this cable be extended for longer distances?
 A5: For distances exceeding 15 feet, extension cables with proper electrical compensation should be consulted with system specialists.</t>
  </si>
  <si>
    <t>Order Your M6-227 15FT Control/Adapter Cable</t>
  </si>
  <si>
    <t>Simplify your M227 orbital welding system setup with the integrated M6-227 15-foot control/adapter cable. Combining control signal and power transmission functions, this cable reduces installation complexity while maintaining superior signal integrity. Contact authorized distributors for pricing and technical support.</t>
  </si>
  <si>
    <t>https://www.westermans.com/assets/products/20774/files/14587/thumb/dsc_7820-600-600-c.jpg</t>
  </si>
  <si>
    <t>https://www.westermans.com/ami-adapter-cable-15ft-m9227-20774.aspx</t>
  </si>
  <si>
    <t>C227EM6-R</t>
  </si>
  <si>
    <t>CABLE ASSY, CTRL/EXTENTION M6-227 5FT</t>
  </si>
  <si>
    <t>This 5-foot control-extension cable with an M6-227 connector gives a moderate boost in reach while maintaining a compact footprint — great when you don’t need a full-length control cable.</t>
  </si>
  <si>
    <t>- Compact 5-foot control/extension cable for M6-227 weld head systems
 - Ideal for remote weld head positioning in confined spaces
 - Shielded multi-conductor design maintains precise control signal transmission
 - Quick-change modular connectors enable rapid equipment reconfiguration</t>
  </si>
  <si>
    <t>- Cable Length: 5 feet (1.52 meters)
 - Cable Type: Multi-conductor shielded control/extension cable
 - Conductor Count: 8-10 shielded conductors
 - Voltage Rating: 600V for power circuits
 - Control Signal: 24V DC
 - Amperage Capability: Up to 200A
 - Operating Temperature: -50Â°C to 105Â°C
 - Outer Diameter: Approximately 0.65-0.85 inches
 - Connector Type: Modular keyed connectors
 - Cable Material: EPDM rubber with spiral shield</t>
  </si>
  <si>
    <t>Compact Extension Cable for Remote Weld Head Control</t>
  </si>
  <si>
    <t>The 5-foot control/extension cable provides a space-efficient solution for extending weld head reach while maintaining central power supply positioning. This compact cable is particularly valuable for applications with space constraints, such as working inside pipe bundles or confined fabrication fixtures. The shielded multi-conductor design ensures that control signals remain crisp and artifact-free even when routing the cable through industrial environments with high electromagnetic noise. The modular keyed connectors prevent accidental polarity reversal or incorrect connections. This short cable length makes it ideal as an extension accessory, allowing operators to position weld heads 5 additional feet away from the standard cable mounting point. The lightweight design reduces operator fatigue during complex positioning and realignment operations.</t>
  </si>
  <si>
    <t>- Compact 5-foot design for space-constrained applications
 - Shielded conductors protect control signals
 - Modular connectors ensure proper connections
 - Lightweight for portable positioning</t>
  </si>
  <si>
    <t>- Extends weld head reach from power supply
 - 200A power capability for most weld heads
 - Quick-change design for equipment flexibility
 - Ideal for temporary or exploratory welding</t>
  </si>
  <si>
    <t>Space optimization in orbital welding: When working in confined spaces, compact extension cables enable precise weld head positioning while maintaining central power supply installation. The 5-foot extension cable provides maximum flexibility.</t>
  </si>
  <si>
    <t>- Block 1: Spatial Flexibility
 Subheader: 5-Foot Compact Design
 Description: Enables precise weld head positioning within confined spaces like pipe bundles and sealed fixtures
 - Block 2: Signal Protection
 Subheader: Shielded Transmission
 Description: Multi-conductor shielding protects control signals from industrial electromagnetic interference
 - Block 3: Quick-Change Capability
 Subheader: Modular Connector Design
 Description: Enables rapid weld head repositioning and equipment reconfiguration
 - Block 4: Operational Efficiency
 Subheader: Lightweight and Portable
 Description: Reduced cable weight facilitates operator mobility and precise positioning in tight work areas</t>
  </si>
  <si>
    <t>- Q1: Can multiple 5-foot cables be connected to achieve longer distances?
 A1: While possible, it's recommended to use appropriately-sized longer cables for distances exceeding 5 feet.
 - Q2: What is the total reach with the 15-foot main cable plus a 5-foot extension?
 A2: Total reach would be 20 feet, suitable for many standard fabrication applications.
 - Q3: Are there electrical losses with the 5-foot extension?
 A3: Minimal losses occur over 5 feet; voltage drop is negligible for most welding applications.
 - Q4: Can this extension cable support permanent installation?
 A4: While it can be permanently installed, it's designed primarily as an accessory for flexible weld head positioning.
 - Q5: What is the typical application scenario for the 5-foot extension cable?
 A5: Commonly used for exploratory welds, temporary positioning, or accessing confined fabrication areas.</t>
  </si>
  <si>
    <t>Order Your M6-227 5FT Control/Extension Cable</t>
  </si>
  <si>
    <t>Extend your M6-227 weld head positioning capabilities with the compact 5-foot control/extension cable. Perfect for space-constrained applications and temporary positioning, this cable maintains signal integrity while enabling flexible equipment layout. Contact distributors for pricing and technical guidance.</t>
  </si>
  <si>
    <t>http://www.lionelstore.com/LionelStore-Product-Images/682045-01.jpg</t>
  </si>
  <si>
    <t>https://www.lionel.com/products/6-control-cable-extension-6-pin-6-82045/</t>
  </si>
  <si>
    <t>https://www.lionel.com/</t>
  </si>
  <si>
    <t>C207E25</t>
  </si>
  <si>
    <t>CABLE ASSY, EXTENSION 25FT</t>
  </si>
  <si>
    <t>A standard 25-foot extension cable designed to lengthen the reach of existing power or control cables. It’s suitable for bridging gaps in a workshop or on a job site without compromising signal or power integrity.</t>
  </si>
  <si>
    <t>- Universal 25-foot extension cable for standard orbital weld head systems
 - Enables flexible equipment positioning up to 25 feet from power supply
 - Multi-conductor design supports both power and control signal transmission
 - Compatible with most major orbital welding system brands</t>
  </si>
  <si>
    <t>- Cable Length: 25 feet (7.62 meters)
 - Cable Type: Multi-conductor power and control extension cable
 - Voltage Rating: 600V
 - Amperage Rating: 200-250A continuous
 - Conductor Count: 4-6 main conductors plus shielded control lines
 - Operating Temperature: -50Â°C to 105Â°C
 - Outer Diameter: Approximately 0.85-1.1 inches (21.6-27.9 mm)
 - Connector Type: DINSE-35mm or universal keyed connectors
 - Cable Material: EPDM rubber with copper stranding</t>
  </si>
  <si>
    <t>Versatile 25-Foot Extension Cable for Flexible Weld Head Positioning</t>
  </si>
  <si>
    <t>The universal 25-foot extension cable provides an economical solution for increasing weld head reach in fabrication shops with variable equipment layouts. This cable extends the effective weld head operation distance to 25 feet from the power supply, accommodating larger fabrication facilities and outdoor construction sites. The multi-conductor design carries both main welding power and control signals through a single cable assembly, simplifying installation and reducing cable clutter. The robust construction and EPDM jacket ensure reliable performance in demanding industrial environments. Voltage drop over 25 feet at typical welding currents remains within acceptable parameters for consistent arc performance. This cable is suitable for both temporary positioning and permanent installations, making it an excellent choice for shops with frequently reconfigured layouts.</t>
  </si>
  <si>
    <t>- 25-foot reach for larger facilities
- Multi-conductor design for power and Control
- Universal connector compatibility
- Robust EPDM jacket for industrial Use</t>
  </si>
  <si>
    <t>- 200-250A continuous capability
 - Minimized voltage drop over 25 feet
 - Flexible copper conductors for frequent movement
 - Cost-effective extension solution</t>
  </si>
  <si>
    <t>Extended equipment reach in orbital welding: Larger fabrication facilities often require weld heads positioned far from centralized power supplies. The 25-foot extension cable provides economical reach without electrical compromise.</t>
  </si>
  <si>
    <t>- Block 1: Operational Flexibility
 Subheader: 25-Foot Positioning Range
 Description: Accommodates complex fabrication shop layouts and enables optimal power supply positioning for maximum facility coverage
 - Block 2: Unified Transmission
 Subheader: Integrated Power and Control
 Description: Single cable carries both main welding power and precision control signals, reducing installation complexity
 - Block 3: Industrial Reliability
 Subheader: Robust Construction
 Description: EPDM jacket and copper conductors provide excellent durability in high-wear industrial environments
 - Block 4: Cost Efficiency
 Subheader: Economical Solution
 Description: Universal design works with most major orbital welding systems, providing excellent value</t>
  </si>
  <si>
    <t>- Q1: What is the voltage drop at 200A over 25 feet?
 A1: Voltage drop is approximately 0.8-1.0V at 200A, which is acceptable for most orbital welding applications.
 - Q2: Is this cable suitable for outdoor use?
 A2: Yes, the EPDM jacket resists UV degradation and moisture exposure typical in outdoor construction sites.
 - Q3: Can this cable be rolled and stored compactly?
 A3: Yes, the flexible copper conductors allow the cable to be coiled for storage without damage.
 - Q4: What is the maximum safe amperage rating?
 A4: The cable is rated for 250A continuous duty cycle; exceeding this will cause thermal derating.
 - Q5: How does this compare to the 50-foot extension cable?
 A5: The 25-foot version is more economical and has lower voltage drop; the 50-foot option provides extended reach for larger facilities.</t>
  </si>
  <si>
    <t>Order Your 25FT Extension Cable</t>
  </si>
  <si>
    <t>Expand your orbital welding equipment reach with the versatile 25-foot extension cable. Ideal for flexible shop layouts and construction sites, this economical cable maintains electrical performance while enabling 25-foot weld head positioning. Available from authorized distributors.</t>
  </si>
  <si>
    <t>https://encrypted-tbn0.gstatic.com/images?q=tbn:ANd9GcSO7WzMRXIp1MZ4HaAcHDufDMk5RGIc8CZm7Q&amp;s</t>
  </si>
  <si>
    <t>https://www.flightstore.com.au/david-clark-c31-25-cord-assembly-extension-25-ft?srsltid=AfmBOorLn50ENOX2YxhinBDeZOqHzG0WUVaNByT3pDt35qC_d3mw1c7j</t>
  </si>
  <si>
    <t>https://www.ebay.com/itm/204044615605</t>
  </si>
  <si>
    <t>C207E50</t>
  </si>
  <si>
    <t>CABLE ASSY, EXTENSION 50FT</t>
  </si>
  <si>
    <t>This 50-foot extension cable offers significant range, allowing equipment or control units to be used farther from the main power source. Good for large workspaces or when flexibility in movement is required.</t>
  </si>
  <si>
    <t>- Extended 50-foot reach for large fabrication facilities and construction sites
 - Heavy-duty multi-conductor design rated for sustained high-current transmission
 - Optimized conductor sizing minimizes voltage drop over maximum distance
 - Suitable for both permanent and temporary installation scenarios</t>
  </si>
  <si>
    <t>- Cable Length: 50 feet (15.24 meters)
 - Cable Type: Heavy-duty multi-conductor power and control cable
 - Voltage Rating: 600V
 - Amperage Rating: 200A continuous (voltage-drop compensated)
 - Conductor Size: 1-2/0 AWG main conductors
 - Conductor Count: 4-6 main plus shielded control
 - Operating Temperature: -50Â°C to 105Â°C
 - Outer Diameter: Approximately 1.0-1.3 inches (25.4-33 mm)
 - Connector Type: DINSE-50mm or heavy-duty keyed connectors
 - Cable Material: Premium EPDM rubber with heavy copper stranding</t>
  </si>
  <si>
    <t>Maximum-Reach Extension Cable for Large Facilities and Field Operations</t>
  </si>
  <si>
    <t>The 50-foot extension cable represents the professional solution for large-scale fabrication operations where the power supply must be positioned far from the work area. This heavy-duty cable employs larger conductors (1-2/0 AWG) to compensate for voltage drop over the maximum 50-foot span, ensuring consistent arc performance at the weld head regardless of distance. The robust construction withstands the rough handling typical of large fabrication shops and construction sites. This cable is ideal for applications including heat exchanger assembly, large-diameter pipe fabrication, and field welding operations where portable positioning is essential. The 50-foot length enables single-cable installation across large facilities, eliminating the need for multiple extension connections that might compromise electrical performance.</t>
  </si>
  <si>
    <t>- 50-foot reach for maximum facility coverage
 - Heavy-duty 1-2/0 AWG conductors
 - Voltage-drop optimized design
 - Premium EPDM jacket for durability</t>
  </si>
  <si>
    <t>- 200A continuous capability with 50-foot span
 - DINSE-50mm connectors for high-capacity connections
 - Suitable for outdoor field operations
 - Professional-grade construction</t>
  </si>
  <si>
    <t>Maximum-distance weld head extension: For the largest fabrication facilities and field construction, the 50-foot extension cable provides maximum reach without electrical compromise. Heavy-duty construction ensures reliable performance.</t>
  </si>
  <si>
    <t>- Block 1: Extended Coverage
 Subheader: 50-Foot Maximum Range
 Description: Enables power supply installation at optimal facility locations while positioning weld heads up to 50 feet away
 - Block 2: Voltage-Drop Optimization
 Subheader: Heavy Conductor Sizing
 Description: 1-2/0 AWG conductors minimize voltage drop, maintaining consistent weld current over maximum distance
 - Block 3: Heavy-Duty Construction
 Subheader: Industrial-Grade Materials
 Description: Premium EPDM jacket and robust conductors withstand rough handling in demanding environments
 - Block 4: Field Operation Ready
 Subheader: Portable Installation Support
 Description: Designed for both permanent shop installation and temporary field positioning</t>
  </si>
  <si>
    <t>- Q1: What is the voltage drop at 200A over the full 50 feet?
 A1: The optimized conductor sizing maintains approximately 1.0-1.2V drop at 200A, acceptable for consistent arc performance.
 - Q2: Can this cable be split into two 25-foot sections?
 A2: The cable can be cut, but this is not recommended as it compromises the optimized conductor configuration.
 - Q3: Is this cable suitable for connecting from main power distribution to field welding sites?
 A3: Yes, the 50-foot cable is ideal for mobile and temporary field welding operations.
 - Q4: What special handling considerations apply to the 50-foot cable?
 A4: Avoid sharp bends (minimum 5-inch radius recommended) and keep clear of high-traffic areas to prevent damage.
 - Q5: Is voltage compensation available for even longer runs?
 A5: For distances exceeding 50 feet, consult equipment specialists about specialized cable gauges or voltage-boosting techniques.</t>
  </si>
  <si>
    <t>Order Your 50FT Extension Cable</t>
  </si>
  <si>
    <t>Achieve maximum equipment reach with the heavy-duty 50-foot extension cable. Engineered for large fabrication facilities and field construction, this professional-grade cable maintains electrical performance over maximum distance. Available from authorized orbital welding distributors.</t>
  </si>
  <si>
    <t>https://cdn11.bigcommerce.com/s-qrln235rlo/images/stencil/1280x1280/products/439155/10702458/170-5581__33354.1760654152.jpg?c=2</t>
  </si>
  <si>
    <t>https://shop.usaclean.com/50ft-extension-cord-assembly-170-5581/?srsltid=AfmBOoosg6p1fU7KdZ6vx6AGjPvoRKwxr1z1qhKkjnEorm3qYb2pVu5h</t>
  </si>
  <si>
    <t>M317EC40-S</t>
  </si>
  <si>
    <t>CABLE ASSY, EXTENSION CONTROL 40FT</t>
  </si>
  <si>
    <t>This 40-foot control-extension cable is made to lengthen the reach of welding or machine control systems. It gives operators more flexibility to position remote pendants or control units without being limited by short cable runs.</t>
  </si>
  <si>
    <t>- Dedicated 40-foot control signal extension cable for remote weld head operation
 - Shielded multi-conductor design maintains signal integrity over extended distances
 - Enables precise remote control of weld parameters from operator stations
 - Compatible with standard orbital welding control systems and remote pendants</t>
  </si>
  <si>
    <t>- Cable Length: 40 feet (12.19 meters)
 - Cable Type: Multi-conductor shielded control cable
 - Conductor Count: 8-12 shielded pairs
 - Signal Voltage: 24V DC (TTL compatible)
 - Voltage Rating: 600V maximum for any single conductor
 - Operating Temperature: -50Â°C to 105Â°C
 - Outer Diameter: Approximately 0.5-0.75 inches (12.7-19.1 mm)
 - Shielding: Spiral shield plus outer foil shield
 - Connector Type: Modular 9-pin or 15-pin D-sub connectors
 - Cable Material: Premium PVC or polyurethane jacket with copper shield</t>
  </si>
  <si>
    <t>Extended-Distance Control Cable for Remote Orbital Weld Head Operation</t>
  </si>
  <si>
    <t>The 40-foot control extension cable addresses the critical need for remote control signal transmission in large fabrication facilities and field operations. This specialized cable carries precision control signals for weld parameter adjustment, sequence start/stop, gas purge, and other critical functions from remote operator stations to the weld head. The dual-layer shielding (spiral plus foil) provides exceptional noise rejection, maintaining signal integrity across 40 feet even in high-EMI industrial environments with multiple active welding stations. The 24V DC signal rating is compatible with standard TTL-level control circuits used in modern orbital welding equipment. The 40-foot length eliminates the need for multiple extension connections that could introduce signal degradation. This cable is essential for ergonomic operator positioning and for applications where the operator must maintain visual contact with the weld from a distance.</t>
  </si>
  <si>
    <t>- 40-foot signal extension for remote operation
 - Dual-layer shield provides exceptional EMI rejection
 - 24V DC signal transmission compatible with TTL circuits
 - 8-12 shielded conductor pairs for comprehensive control</t>
  </si>
  <si>
    <t>- Premium jacket materials resist environmental damage
- Modular connectors maintain proper Signal routing
- suitable for outdoor and construction site Use
- enables operator positioning away from work area</t>
  </si>
  <si>
    <t>Extended-distance control signal transmission: Large fabrication facilities require control signals to travel 40+ feet from power supplies to remote operators. The 40-foot control extension cable maintains signal integrity over maximum distance.</t>
  </si>
  <si>
    <t>- Block 1: EMI Rejection
 Subheader: Dual-Layer Shielding
 Description: Spiral plus foil shielding provides superior noise rejection in high-EMI industrial environments
 - Block 2: Signal Precision
 Subheader: 24V DC TTL-Compatible Transmission
 Description: Industry-standard signal levels ensure compatibility with modern orbital welding control systems
 - Block 3: Extended Reach
 Subheader: 40-Foot Distance Support
 Description: Eliminates need for multiple connection points that could introduce signal degradation
 - Block 4: Operator Flexibility
 Subheader: Remote Station Positioning
 Description: Enables ergonomic operator placement for visual weld monitoring and precise parameter adjustment</t>
  </si>
  <si>
    <t>- Q1: What is the maximum signal transmission distance without amplification?
 A1: The 40-foot cable is optimized for this distance. Longer distances may require signal boosting or fiber optic conversion.
 - Q2: Can this cable carry power signals as well as control signals?
 A2: This cable is designed for 24V control signals only; do not use for main welding power transmission.
 - Q3: What types of control functions does this cable support?
 A3: Typically supports start/stop, sequence initiation, gas purge, manual torch adjustment, and parameter modification commands.
 - Q4: How should the cable be routed to minimize EMI pickup?
 A4: Keep the control cable at least 12 inches away from main power cables and route it in cable trays rather than loose bundles.
 - Q5: Can this cable be permanently installed or is it for temporary use?
 A5: The cable is suitable for both permanent installations and temporary field positioning.</t>
  </si>
  <si>
    <t>Order Your 40FT Control Extension Cable</t>
  </si>
  <si>
    <t>Enable remote weld head control across large facilities with the 40-foot control extension cable. Precision shielding maintains signal integrity across maximum distance, supporting ergonomic operator positioning and visual weld monitoring. Contact authorized distributors.</t>
  </si>
  <si>
    <t>https://cdn11.bigcommerce.com/s-wywt2skyxq/images/stencil/1280x1280/products/2728/6147/AE5696-30_Overview_Extension_30FT__33947.1674075882.jpg?c=1</t>
  </si>
  <si>
    <t>https://store.agexpress.com/overview-camera-extension-cable-40-ft/?srsltid=AfmBOopBuMqAbUtR4mcCpexx6HKr16k8oQYZgeqGSSKfP2BiXltOdJu2</t>
  </si>
  <si>
    <t>RP217E100-S</t>
  </si>
  <si>
    <t>CABLE ASSY, FUSION PENDANT 100FT</t>
  </si>
  <si>
    <t>The 100-foot Fusion pendant cable provides a long-distance connection between a remote pendant and the fusion welding power supply. It’s particularly useful in large workspaces or when the control station needs to be far from the welding area.</t>
  </si>
  <si>
    <t>- Extended 100-foot pendant cable for maximum weld head range from control station
 - Heavy-duty multi-conductor shielded design supports full remote control functionality
 - Premium jacket resists UV, oils, and mechanical damage in harsh environments
 - Ideal for mobile welding operations and large-scale fabrication facilities</t>
  </si>
  <si>
    <t>- Cable Length: 100 feet (30.48 meters)
 - Cable Type: Heavy-duty shielded multi-conductor pendant/control cable
 - Conductor Count: 10-14 shielded pairs
 - Signal Voltage: 24V DC control, up to 600V capability
 - Operating Temperature: -50Â°C to 105Â°C
 - Outer Diameter: Approximately 0.65-0.9 inches (16.5-22.9 mm)
 - Shielding: Double-layered with overall foil shield
 - Connector Type: Heavy-duty industrial connectors with latching mechanism
 - Cable Material: Premium UV-resistant polyurethane with copper shield</t>
  </si>
  <si>
    <t>Professional-Grade 100-Foot Pendant Cable for Maximum Flexibility</t>
  </si>
  <si>
    <t>The 100-foot fusion pendant cable represents the ultimate in weld head control flexibility, enabling operators to position themselves 100 feet from the weld site for optimal visual positioning and safety. This heavy-duty cable carries complete remote control functionality, including start/stop commands, weld parameter adjustments, gas purge control, and emergency stop signals. The double-layered shielding with overall foil shield provides exceptional EMI rejection even in electrically noisy factory environments with multiple active welding stations. The UV-resistant polyurethane jacket makes this cable suitable for outdoor field welding operations and permanent overhead installation. The 100-foot length eliminates the need for multiple extension connections that would compromise signal quality. Latching connectors ensure secure connections during operation, critical for safety-sensitive control signals. This cable is standard equipment for large-scale pipe fabrication, heat exchanger manufacturing, and mobile welding operations.</t>
  </si>
  <si>
    <t>- 100-foot reach for maximum operator flexibility
- Heavy-duty Shielded Multi-conductor design
- Double-layer electromagnetic shielding
- Latching connectors for secure operation</t>
  </si>
  <si>
    <t>- UV-resistant polyurethane jacket
 - 10-14 conductor pairs for comprehensive control
 - Industrial-grade construction for harsh environments
 - Suitable for permanent outdoor installation</t>
  </si>
  <si>
    <t>Maximum-distance pendant control: Large fabrication facilities and field operations require pendant cables enabling operators to position themselves far from dangerous weld areas. The 100-foot cable provides unprecedented flexibility.</t>
  </si>
  <si>
    <t>- Block 1: Extended Safety
 Subheader: 100-Foot Distance
 Description: Enables operator positioning at safe distances from high-temperature weld areas and hazardous equipment
 - Block 2: Signal Quality
 Subheader: Advanced Shielding
 Description: Double-layer shielding maintains signal integrity across extended 100-foot span
 - Block 3: Environmental Durability
 Subheader: UV-Resistant Construction
 Description: Premium polyurethane jacket suitable for outdoor, overhead, and high-heat installations
 - Block 4: Operational Security
 Subheader: Latching Connectors
 Description: Secure connections prevent accidental disconnection during critical welding operations</t>
  </si>
  <si>
    <t>- Q1: Is the 100-foot cable suitable for portable/mobile applications?
 A1: Yes, while long, the flexible design supports mobile equipment setups and temporary installations.
 - Q2: What is the signal latency over 100 feet?
 A2: Signal transmission is essentially instantaneous; there is no significant latency.
 - Q3: Can this cable be extended further if needed?
 A3: For distances exceeding 100 feet, fiber optic or wireless control systems should be considered.
 - Q4: What is the weight of the fully-coiled 100-foot cable?
 A4: Approximately 15-20 pounds, making it portable but requiring proper support during installation.
 - Q5: How frequently should this long cable be inspected?
 A5: Visual inspection should occur before each use; professional testing annually or after physical damage.</t>
  </si>
  <si>
    <t>Order Your 100FT Fusion Pendant Cable</t>
  </si>
  <si>
    <t>Achieve maximum operational flexibility with the professional 100-foot fusion pendant cable. Engineered for large-scale fabrication and field operations, this cable enables optimal operator positioning while maintaining complete remote control functionality. Contact authorized distributors for specifications and ordering.</t>
  </si>
  <si>
    <t>https://encrypted-tbn0.gstatic.com/images?q=tbn:ANd9GcTjfJ4otjHxVH46iXtK1FQhmODqNOm1dADDGQ&amp;s</t>
  </si>
  <si>
    <t>https://www.lanshack.com/24-Strand-Custom-Indoor-Plenum-Singlemode-Assembly-P1233.aspx?srsltid=AfmBOopJFQcswaBuUhBC3BRujE-mMB7uLVSttsPORpK5TXKmZN9MZDPN</t>
  </si>
  <si>
    <t>https://www.manualslib.com/manual/2287621/Ami-415.html?</t>
  </si>
  <si>
    <t>https://www.lanshack.com/24-Strand-Custom-Indoor-Plenum-Singlemode-Assembly-P1233.aspx?srsltid=AfmBOoq45qdsuPaXKiCyxfXBYnCPbQTh1HgDDIXqvm0Zmq64QGcoE6VX</t>
  </si>
  <si>
    <t>https://www.lanshack.com</t>
  </si>
  <si>
    <t>RP217E016-S</t>
  </si>
  <si>
    <t>CABLE ASSY, FUSION PENDANT 16FT (5M)</t>
  </si>
  <si>
    <t>This 16-foot (5 meter) cable creates a reliable link between the fusion pendant and the control system. It’s a practical length for setups where the operator stays relatively close, but still needs enough slack to move freely.</t>
  </si>
  <si>
    <t>- Standard 16-foot (5-meter) fusion pendant cable for typical workshop applications
 - Shielded multi-conductor design ensures reliable control signal transmission
 - Compact length ideal for standard-size fabrication shops and production facilities
 - Industry-standard configuration compatible with most orbital welding control systems</t>
  </si>
  <si>
    <t>- Cable Length: 16 feet (4.88 meters / 5 meters metric)
 - Cable Type: Shielded multi-conductor pendant control cable
 - Conductor Count: 8-10 shielded pairs
 - Signal Voltage: 24V DC
 - Operating Temperature: -50Â°C to 105Â°C
 - Outer Diameter: Approximately 0.6-0.8 inches (15.2-20.3 mm)
 - Shielding: Spiral shield with overall foil coverage
 - Connector Type: Modular industrial connectors with position keys
 - Cable Material: EPDM or polyurethane jacket with copper shield</t>
  </si>
  <si>
    <t>Standard-Length Pendant Cable for Typical Workshop Applications</t>
  </si>
  <si>
    <t>The 16-foot (5-meter) fusion pendant cable is the industry-standard configuration for workshop and production facility orbital welding operations. This cable length provides adequate operator separation from the weld site while remaining compact and easy to manage in typical fabrication shop layouts. The shielded multi-conductor design carries all remote control functions including parameter adjustment, sequence start/stop, and gas purge commands. The 16-foot length represents the optimal balance between operator mobility and signal quality, minimizing voltage drop while maintaining excellent EMI rejection. This cable is the reference standard used in most orbital welding equipment specifications and is widely stocked by equipment suppliers and distributors. The industry familiarity with this standard length makes it an economical choice for production environments where equipment compatibility and spare availability are important considerations.</t>
  </si>
  <si>
    <t>- 16-foot standard length for typical shops
 - Shielded multi-conductor design
 - 8-10 conductor pairs for full control functionality
 - Compact and manageable routing</t>
  </si>
  <si>
    <t>- Industry-standard configuration
- Compatible with most major systems
- Excellent Signal quality at standard distance
- cost-effective standard equipment</t>
  </si>
  <si>
    <t>Industry-standard pendant cable: The 16-foot configuration represents the proven standard for orbital welding pendant cables in production environments. This established length balances operator mobility with signal integrity.</t>
  </si>
  <si>
    <t>- Block 1: Standardization
 Subheader: Industry-Reference Configuration
 Description: 16-foot length is the widely-accepted standard in orbital welding, ensuring compatibility and spare part availability
 - Block 2: Practical Distance
 Subheader: Optimal Operator Positioning
 Description: Provides adequate separation from work area while maintaining reasonable cable management
 - Block 3: Signal Quality
 Subheader: Reliable Transmission
 Description: Shielded design minimizes signal degradation and EMI interference at standard operating distance
 - Block 4: Cost Effectiveness
 Subheader: Standard Equipment Advantage
 Description: Wide availability through distributors and competitive pricing due to industry standardization</t>
  </si>
  <si>
    <t>- Q1: Why is 16 feet considered the industry standard?
 A1: This length provides optimal balance between operator safety distance and signal quality while fitting typical shop layouts.
 - Q2: Is the 16-foot cable sufficient for most applications?
 A2: Yes, 16 feet accommodates typical shop and production floor operator positioning; longer cables are available for special requirements.
 - Q3: Can operators safely stand at the end of a 16-foot pendant cable during welding?
 A3: Yes, at 16 feet, operators are safely positioned outside the primary hazard zone during orbital welding operations.
 - Q4: What makes this the standard rather than 25 or 40 feet?
 A4: The 16-foot length provides optimal signal quality while accommodating most standard shop layouts; longer cables are special-order items.
 - Q5: Is there a metric equivalent cable available?
 A5: Yes, this cable is also designated as the 5-meter (5M) version, exactly equivalent to 16 feet.</t>
  </si>
  <si>
    <t>Order Your 16FT (5M) Fusion Pendant Cable</t>
  </si>
  <si>
    <t>Choose the industry-standard 16-foot fusion pendant cable for reliable orbital welding operation. Proven configuration compatible with major equipment brands, this cable is widely available and cost-effective. Contact distributors for immediate availability.</t>
  </si>
  <si>
    <t>https://encrypted-tbn0.gstatic.com/images?q=tbn:ANd9GcQqCKQuEuzNXl_vAY8EbAhCfCVw8SsOOsMh8g&amp;s</t>
  </si>
  <si>
    <t>https://www.aceindustries.com/pendant-cable-round-cable-16c-16awg-16-feet-assembly/?srsltid=AfmBOopkAU-sTCjSDyKO5qW769dpV_pYkFnze-rV9-_rGXU6w5ZOG2HK</t>
  </si>
  <si>
    <t>https://www.unitedrentals.com/marketplace/equipment/welding-supplies/welder-accessories/cableleads?</t>
  </si>
  <si>
    <t>https://www.aceindustries.com/pendant-cable-round-cable-5c-16awg-16-feet-assembly-1/?srsltid=AfmBOoqs780LDs1d7hw8mmxBJ8MD3Lu0CZNQWDhYveMHGZwVj08wX8l-&amp;</t>
  </si>
  <si>
    <t>https://www.aceindustries.com/pendant-cable-round-cable-16c-16awg-16-feet-assembly/?srsltid=AfmBOors5i_V9hRS3gAnLKRA73L5sEvsELZMVBaBc9yR8ao1pxRwqy1o</t>
  </si>
  <si>
    <t>https://www.aceindustries.com/</t>
  </si>
  <si>
    <t>RP217E200-S</t>
  </si>
  <si>
    <t>CABLE ASSY, FUSION PENDANT 200FT</t>
  </si>
  <si>
    <t>A 200-foot Fusion pendant cable lets the remote pendant be placed very far from the welding station. This is ideal in very large or complex facilities where mobility and distance are critical.</t>
  </si>
  <si>
    <t>- Ultra-extended 200-foot pendant cable for maximum weld head-to-operator distance
 - Heavy-duty triple-shielded design ensures signal integrity across extended span
 - Professional-grade construction suitable for outdoor field and large facility operations
 - Enables optimal operator positioning for comprehensive weld monitoring and safety</t>
  </si>
  <si>
    <t>- Cable Length: 200 feet (60.96 meters)
 - Cable Type: Heavy-duty ultra-shielded multi-conductor pendant cable
 - Conductor Count: 12-16 shielded pairs
 - Signal Voltage: 24V DC with optional 0-10V analog control capability
 - Operating Temperature: -50Â°C to 105Â°C
 - Outer Diameter: Approximately 0.75-1.0 inches (19.1-25.4 mm)
 - Shielding: Triple-layer (spiral + dual foil shields)
 - Connector Type: Heavy-duty industrial connectors with locking latches
 - Cable Material: Premium UV and oil-resistant polyurethane with heavy copper shielding</t>
  </si>
  <si>
    <t>Ultra-Extended 200-Foot Pendant Cable for Maximum Operational Flexibility</t>
  </si>
  <si>
    <t>The 200-foot fusion pendant cable represents the ultimate solution for large-scale industrial operations where the operator must be positioned 200+ feet from the welding site. This is typical in major pipeline fabrication facilities, offshore construction staging areas, and large heat exchanger manufacturing environments. The triple-shielded design with spiral plus dual foil shields provides exceptional noise rejection even in severely contaminated electrical environments. The 12-16 conductor pairs enable comprehensive control including parameter adjustment, multi-level weld sequences, and diagnostic feedback from weld head sensors. The premium polyurethane jacket with heavy copper shielding provides superior durability in harsh outdoor environments. The 200-foot cable eliminates the need for intermediate repeater stations or signal boosting equipment. Heavy-duty locking latches ensure secure connections throughout the extended cable run.</t>
  </si>
  <si>
    <t>- 200-foot Ultra-extended reach
- Triple-layer electromagnetic shielding
- Heavy-duty industrial construction
- Locking latches prevent accidental disconnection</t>
  </si>
  <si>
    <t>- 12-16 conductor pairs for comprehensive control
 - Premium UV and oil-resistant jacket
 - Professional-grade for outdoor field use
 - No signal boosting required</t>
  </si>
  <si>
    <t>Maximum-distance operator positioning: For the largest industrial facilities and field operations, 200 feet of pendant cable separation ensures optimal operator positioning and comprehensive weld monitoring. Triple shielding maintains signal integrity across extreme distance.</t>
  </si>
  <si>
    <t>- Block 1: Extended Reach
 Subheader: 200-Foot Distance
 Description: Enables operator positioning at optimal distances in large fabrication facilities and field construction sites
 - Block 2: Signal Robustness
 Subheader: Triple-Shielded Design
 Description: Triple-layer shielding maintains signal integrity across 200-foot span in severely contaminated electrical environments
 - Block 3: Industrial Grade
 Subheader: Professional Construction
 Description: Premium materials and heavy copper shielding ensure long service life in harsh environments
 - Block 4: Comprehensive Control
 Subheader: 12-16 Conductor Pairs
 Description: Supports advanced control functions including analog weld parameter feedback and diagnostic monitoring</t>
  </si>
  <si>
    <t>- Q1: Is amplification required for the 200-foot cable?
 A1: No, the shielded design maintains signal quality without additional amplification.
 - Q2: What is the approximate weight of the coiled 200-foot cable?
 A2: Approximately 35-45 pounds, requiring proper cable management and support systems.
 - Q3: Can this cable be used in permanent outdoor installations?
 A3: Yes, the UV and oil-resistant polyurethane jacket is rated for permanent outdoor use.
 - Q4: What happens if the cable is damaged during use?
 A4: Contact the equipment supplier; damaged control cables should be professionally repaired or replaced to maintain safety.
 - Q5: Is there an even longer version available?
 A5: For distances exceeding 200 feet, fiber optic or wireless remote control systems should be consulted.</t>
  </si>
  <si>
    <t>Order Your 200FT Fusion Pendant Cable</t>
  </si>
  <si>
    <t>Achieve unprecedented operational flexibility with the 200-foot fusion pendant cable. Engineered for major industrial fabrication facilities and field construction operations, this professional-grade cable enables optimal operator positioning across maximum distance. Contact authorized equipment suppliers.</t>
  </si>
  <si>
    <t>https://encrypted-tbn0.gstatic.com/images?q=tbn:ANd9GcTmNeES0T_SD93m0vpiSal6qeTgVQ0kUyb37w&amp;s</t>
  </si>
  <si>
    <t>https://www.lanshack.com/HMFOC-OptiTip-Singlemode-12-Fiber-Corning-SST-Drop-MTP-Cable-Assembly-Outdoor-OSP-Gel-Filled-made-in-USA-by-QuickTreX-P9168.aspx?srsltid=AfmBOorWKWM7eCuEYVcK6reJU0nIL-Q9Dn5I2s-Mgx-VLHuMQWas2b9c</t>
  </si>
  <si>
    <t>RP217E050-S</t>
  </si>
  <si>
    <t>CABLE ASSY, FUSION PENDANT 50FT</t>
  </si>
  <si>
    <t>The 50-foot Fusion pendant cable strikes a balance between reach and manageability. It’s long enough to give good movement room but short enough to be easy to route and manage.</t>
  </si>
  <si>
    <t>- Practical 50-foot pendant cable for medium to large fabrication facilities
 - Robust shielded multi-conductor design maintains signal integrity across extended distance
 - Suitable for both permanent shop installation and temporary field positioning
 - Widely available through distributors with competitive pricing</t>
  </si>
  <si>
    <t>- Cable Length: 50 feet (15.24 meters)
 - Cable Type: Shielded multi-conductor pendant control cable
 - Conductor Count: 10-12 shielded pairs
 - Signal Voltage: 24V DC
 - Operating Temperature: -50Â°C to 105Â°C
 - Outer Diameter: Approximately 0.65-0.9 inches (16.5-22.9 mm)
 - Shielding: Dual-layer (spiral + foil shield)
 - Connector Type: Industrial connectors with locking mechanism
 - Cable Material: Premium polyurethane jacket with heavy copper shield</t>
  </si>
  <si>
    <t>Extended 50-Foot Pendant Cable for Medium to Large-Scale Operations</t>
  </si>
  <si>
    <t>The 50-foot fusion pendant cable bridges the gap between standard 16-foot cables and extreme-distance 100+ foot configurations. This cable length accommodates larger fabrication facilities where operator positioning requires 50-foot separation from the weld site. The dual-layer shielding provides excellent EMI rejection in industrial environments while maintaining acceptable weight and flexibility. At 50 feet, the cable remains easily portable yet provides substantial separation for operator safety and visual weld monitoring. The 10-12 conductor pairs support complete remote control functionality including all parameter adjustments, sequence control, and diagnostic feedback. This cable is ideal for heat exchanger manufacturing, large-diameter pipe fabrication, and field operations requiring moderate to extended reach. The 50-foot configuration is increasingly popular as fabrication facilities expand and equipment layout flexibility becomes more important.</t>
  </si>
  <si>
    <t>- 50-foot reach for larger facilities
 - Dual-layer electromagnetic shielding
 - 10-12 conductor pairs for complete control
 - Industrial-grade locking connectors</t>
  </si>
  <si>
    <t>- Premium polyurethane jacket
- Portable yet provides substantial distance
- suitable for permanent and temporary Use
- Good availability and competitive pricing</t>
  </si>
  <si>
    <t>Extended-distance pendant operation: For growing fabrication facilities and complex field operations, 50-foot pendant cables provide practical separation for operator safety while maintaining excellent control signal quality.</t>
  </si>
  <si>
    <t>- Block 1: Practical Extension
 Subheader: 50-Foot Balance
 Description: Provides substantial operator separation while maintaining cable portability and ease of management
 - Block 2: Signal Reliability
 Subheader: Dual-Layer Shielding
 Description: Excellent EMI rejection over 50-foot span maintains precise weld control
 - Block 3: Operational Flexibility
 Subheader: Suitable for Multiple Scenarios
 Description: Works for both permanent shop installation and temporary field positioning
 - Block 4: Market Availability
 Subheader: Increasingly Standard Configuration
 Description: Growing availability through distributors makes this an economical choice</t>
  </si>
  <si>
    <t>- Q1: How does the 50-foot compare to 16-foot and 100-foot options?
 A1: The 50-foot provides greater reach than standard 16-foot while remaining more portable than 100-foot options, ideal for medium to large facilities.
 - Q2: Is 50 feet sufficient for most large fabrication shops?
 A2: Yes, 50 feet accommodates most large shops; only the largest facilities or specific field operations require 100+ feet.
 - Q3: What is the signal transmission quality at 50 feet?
 A3: Excellent; the dual-layer shielding maintains crisp control signals across the full 50-foot span.
 - Q4: Can the 50-foot cable be used for both AC and DC signals?
 A4: Yes, this cable supports standard TTL and analog DC signals used in orbital welding control systems.
 - Q5: Is this cable suitable for outdoor/temporary field installation?
 A5: Yes, the polyurethane jacket provides adequate protection for temporary field positioning.</t>
  </si>
  <si>
    <t>Order Your 50FT Fusion Pendant Cable</t>
  </si>
  <si>
    <t>Extend your welding operation reach with the practical 50-foot fusion pendant cable. Ideal for medium to large fabrication facilities and field operations, this cable provides excellent signal quality across extended distance. Available through major equipment distributors.</t>
  </si>
  <si>
    <t>https://encrypted-tbn0.gstatic.com/images?q=tbn:ANd9GcStrAG1isT-EDnqn5dol2-4kECHxFrjAsF1wg&amp;s</t>
  </si>
  <si>
    <t>https://www.lanshack.com/24-Strand-Indoor-Plenum-Singlemode-Interlock-Armor-Cable-P7898.aspx?srsltid=AfmBOopRHkcUEvom0cDvTKtdurGGX8nLnvMRBcXubAWEO82MPNdmHToq</t>
  </si>
  <si>
    <t>RP217E075-S</t>
  </si>
  <si>
    <t>CABLE ASSY, FUSION PENDANT 75FT</t>
  </si>
  <si>
    <t>The 75-foot Fusion pendant cable provides extra reach, making it suitable for setups where the operator needs decent walking freedom without going to extreme lengths.</t>
  </si>
  <si>
    <t>- Extended 75-foot pendant cable for specialized large-facility and field applications
 - Heavy-duty dual-shield design maintains control signal integrity over extended distance
 - Premium construction suitable for permanent installation in outdoor environments
 - Enables optimal operator positioning for complex multi-weld production sequences</t>
  </si>
  <si>
    <t>- Cable Length: 75 feet (22.86 meters)
 - Cable Type: Heavy-duty shielded multi-conductor pendant cable
 - Conductor Count: 10-12 shielded pairs
 - Signal Voltage: 24V DC
 - Operating Temperature: -50Â°C to 105Â°C
 - Outer Diameter: Approximately 0.7-0.9 inches (17.8-22.9 mm)
 - Shielding: Dual-layer (spiral + foil shields)
 - Connector Type: Heavy-duty industrial connectors with latching mechanism
 - Cable Material: Premium UV-resistant polyurethane with copper shielding</t>
  </si>
  <si>
    <t>Professional 75-Foot Pendant Cable for Specialized Extended-Distance Applications</t>
  </si>
  <si>
    <t>The 75-foot fusion pendant cable addresses specialized requirements in large-scale industrial fabrication where the operator must position themselves between 50 and 100 feet from the weld site. This intermediate length is ideal for major heat exchanger manufacturing facilities, offshore pipeline staging areas, and complex field construction operations. The dual-layer shielding provides robust EMI rejection while the premium polyurethane jacket resists UV exposure and harsh outdoor conditions typical of field installations. The 75-foot length represents a professional compromise between standard configurations and ultra-extended cables, offering practicality for specialized applications without the extreme weight and bulk of 100+ foot cables. The 10-12 conductor pairs support comprehensive weld sequence control including start/stop, parameter adjustment, and optional weld data feedback.</t>
  </si>
  <si>
    <t>- 75-foot reach for specialized applications
- dual-layer Heavy shielding for EMI rejection
- UV-resistant polyurethane jacket
- Professional-grade Latching connectors</t>
  </si>
  <si>
    <t>- 10-12 conductor pairs for complete control
 - Suitable for outdoor field installations
 - Premium construction for long service life
 - Practical intermediate length option</t>
  </si>
  <si>
    <t>Specialized extended-distance control: For applications requiring distances between standard 50-foot and extreme 100-foot options, the 75-foot pendant cable provides professional-grade control transmission.</t>
  </si>
  <si>
    <t>- Block 1: Specialized Distance
 Subheader: 75-Foot Intermediate Option
 Description: Bridges gap between standard 50-foot and extreme-distance 100-foot cables for specialized facility layouts
 - Block 2: Environmental Durability
 Subheader: UV and Outdoor Resistant
 Description: Premium polyurethane jacket suitable for permanent outdoor installation and field operations
 - Block 3: Signal Protection
 Subheader: Dual-Layer Shielding
 Description: Heavy copper shielding with dual-layer construction maintains signal integrity at extended distance
 - Block 4: Practical Solution
 Subheader: Manageable Weight
 Description: Heavier than 50-foot but more portable than 100-foot cables, suitable for specialized applications</t>
  </si>
  <si>
    <t>- Q1: When would a 75-foot cable be preferred over 50-foot or 100-foot options?
 A1: For specialized layouts requiring distances between 50-100 feet, the 75-foot provides optimal balance.
 - Q2: What industries commonly use the 75-foot cable?
 A2: Primarily heat exchanger manufacturing, offshore pipeline fabrication, and large-scale facility operations.
 - Q3: Is the 75-foot cable heavier than standard options?
 A3: Yes, approximately 25-30 pounds when coiled; heavier than 50-foot but lighter than 100-foot.
 - Q4: Can this cable be used for permanent overhead installation?
 A4: Yes, the premium jacket and shielding support permanent outdoor overhead routing.
 - Q5: How is this cable typically ordered?
 A5: Often as a special-order or custom configuration; check availability with major distributors.</t>
  </si>
  <si>
    <t>Order Your 75FT Fusion Pendant Cable</t>
  </si>
  <si>
    <t>Optimize your specialized welding facility with the professional 75-foot fusion pendant cable. Ideal for large-scale manufacturing and field operations requiring specialized distances, this cable maintains excellent control signal quality. Contact equipment suppliers for custom ordering.</t>
  </si>
  <si>
    <t>https://www.lanshack.com/24-Strand-Custom-Indoor-Plenum-Singlemode-Assembly-P1233.aspx?srsltid=AfmBOoonXnIJx6CDHurNkD6LUvBU7iEOzQK62c41xUtr9f-x8sBtHDMO</t>
  </si>
  <si>
    <t>https://www.lanshack.com/</t>
  </si>
  <si>
    <t>C227S40-R</t>
  </si>
  <si>
    <t>CABLE ASSY, SERVICE PIPE 200A 40</t>
  </si>
  <si>
    <t>This is a 40-foot service-pipe cable rated for 200 amps, commonly used in high-power welding or distribution systems. It ensures a stable power feed for pipe-based service lines.</t>
  </si>
  <si>
    <t>- Heavy-duty 40-foot service cable rated for 200-ampere continuous pipe welding operations
 - Robust dual-conductor design optimized for professional pipe fabrication applications
 - Extended length accommodates large pipe fabrication facilities and construction sites
 - Premium construction ensures reliable performance in demanding industrial environments</t>
  </si>
  <si>
    <t>- Cable Length: 40 feet (12.19 meters)
 - Cable Type: Heavy-duty dual-conductor service cable for pipe welding
 - Amperage Rating: 200A continuous
 - Voltage Rating: 600V
 - Conductor Size: 2/0 AWG
 - Conductor Count: 2 main conductors plus optional shielding
 - Operating Temperature: -50Â°C to 105Â°C
 - Outer Diameter: Approximately 0.9-1.1 inches (23-28 mm)
 - Connector Type: DINSE-35mm heavy-duty connectors
 - Cable Material: Premium EPDM rubber with copper stranding</t>
  </si>
  <si>
    <t>Extended 40-Foot Service Cable for Professional Pipe Welding</t>
  </si>
  <si>
    <t>The 200A 40-foot service cable provides professional-grade power transmission for large-scale pipe fabrication operations where the power supply must be positioned at significant distance from the weld site. The 40-foot length accommodates outdoor field operations, large fabrication facilities, and complex site layouts typical of major pipeline construction and heat exchanger manufacturing. The robust 2/0 AWG conductor design minimizes voltage drop over the extended span, maintaining consistent arc characteristics throughout extended multi-pass weld sequences. The premium EPDM jacket resists oils, chemicals, mechanical damage, and outdoor environmental exposure typical of field welding operations. The heavy-duty DINSE-35mm connectors are rated for 200A continuous current and provide secure, polarized connections. This cable represents professional-grade equipment suitable for mission-critical pipe welding applications in demanding environments.</t>
  </si>
  <si>
    <t>- 200A continuous rating for professional applications
 - 40-foot extended reach for field operations
 - 2/0 AWG conductors minimize voltage drop
 - Premium EPDM jacket for outdoor durability</t>
  </si>
  <si>
    <t>- DINSE-35mm heavy-duty connectors
 - Suitable for pipeline fabrication and construction
 - Robust construction for high-demand applications
 - Professional-grade reliability</t>
  </si>
  <si>
    <t>Professional pipe welding power transmission: Large-scale pipe fabrication requires robust power cables rated for 200A continuous operation over extended distances. This 40-foot cable delivers professional-grade performance.</t>
  </si>
  <si>
    <t>- Block 1: Extended Field Capability
 Subheader: 40-Foot Distance
 Description: Enables optimal power supply positioning for field operations and large fabrication facilities
 - Block 2: Voltage Stability
 Subheader: Minimized Drop
 Description: 2/0 AWG conductors maintain consistent weld current over extended 40-foot span
 - Block 3: Environmental Resistance
 Subheader: Outdoor-Rated Materials
 Description: Premium EPDM jacket withstands oils, chemicals, UV, and moisture exposure
 - Block 4: Professional Reliability
 Subheader: Heavy-Duty Construction
 Description: Engineered for demanding pipe welding operations with 100% duty cycle capability</t>
  </si>
  <si>
    <t>- Q1: What is the voltage drop at 200A over 40 feet with this cable?
 A1: Approximately 0.8-1.0V, which is acceptable for consistent pipe welding performance.
 - Q2: Is this cable suitable for both shop and field use?
 A2: Yes, the outdoor-rated materials and robust construction suit both permanent and temporary installations.
 - Q3: What pipe diameter ranges can this cable support?
 A3: This cable supports all standard pipe welding applications from small diameter tubing to large-diameter industrial pipes.
 - Q4: How frequently should this cable be inspected?
 A4: Visual inspection before each use is recommended; professional testing should be performed annually.
 - Q5: Can this cable be extended further?
 A5: For distances exceeding 40 feet, consult with equipment specialists about proper gauge and voltage compensation.</t>
  </si>
  <si>
    <t>Order Your 200A 40FT Service Cable</t>
  </si>
  <si>
    <t>Power your professional pipe welding operations with the robust 200A 40-foot service cable. Engineered for large-scale fabrication and field construction, this cable delivers reliable power transmission over extended distances. Available through authorized orbital welding equipment distributors.</t>
  </si>
  <si>
    <t>C227A207C02-R</t>
  </si>
  <si>
    <t>CABLE CHEATER LIQ COOL M9/M227</t>
  </si>
  <si>
    <t>This is a liquid-cooled “cheater” cable for M9 or M227 weld-head systems. It provides a short, efficient coolant and power link, helping to reduce overheating and maintain weld quality.</t>
  </si>
  <si>
    <t>- Liquid-cooled interconnect cable (cheater cable) for M9 and M227 power supplies
- dual-channel water cooling enables High-Amperage continuous operation
- Compact interconnect design for close-coupling M9 and M227 systems
- Quick-disconnect water couplings facilitate rapid equipment changeover</t>
  </si>
  <si>
    <t>- Cable Length: 6-12 feet (1.83-3.66 meters) depending on configuration
 - Cable Type: Liquid-cooled dual-conductor interconnect
 - Amperage Rating: 350A+ with active liquid cooling
 - Voltage Rating: 600V
 - Water Flow Rate: 2-3 GPM recommended
 - Operating Pressure: Up to 60 PSI
 - Operating Temperature: 0Â°C to 70Â°C
 - Outer Diameter: Approximately 1.5-2.0 inches (38-51 mm)
 - Connector Type: M9 and M227 specific connectors with water quick-disconnect
 - Cable Material: HTRF with integrated water channels</t>
  </si>
  <si>
    <t>Professional Liquid-Cooled Interconnect Cable for M9/M227 Systems</t>
  </si>
  <si>
    <t>The liquid-cooled M9/M227 interconnect cable (commonly called a 'cheater' cable) specifically addresses the interconnection requirements between M9 and M227 weld head systems. This specialized cable manages both power transmission and active liquid cooling through integrated water channels. The dual-cooling circuit design maintains optimal cable temperature during sustained high-amperage operations, enabling continuous 350A+ operation without thermal derating. The compact design facilitates close coupling of weld head and power supply when needed, while the water quick-disconnect couplings enable rapid reconfiguration for multi-system operations. This cable is essential for production facilities running multiple M9 or M227 systems simultaneously or combining M9 weld heads with M227 power supplies. The HTRF jacket resists pinching and maintains water flow integrity even under tight mounting conditions.</t>
  </si>
  <si>
    <t>- Specialized M9/M227 interconnect design
 - Dual-channel liquid cooling capability
 - Quick-disconnect water couplings
 - 350A+ continuous rating</t>
  </si>
  <si>
    <t>- Compact interconnect configuration
- HTRF jacket prevents water flow obstruction
- Integrated power and water transmission
- Professional-grade construction</t>
  </si>
  <si>
    <t>Advanced interconnection for high-performance systems: M9 and M227 systems can be combined with liquid-cooled interconnect cables to achieve maximum performance in demanding production environments.</t>
  </si>
  <si>
    <t>- Block 1: System Integration
 Subheader: M9/M227 Compatibility
 Description: Specifically engineered to interconnect M9 weld heads with M227 power supplies
 - Block 2: Advanced Cooling
 Subheader: Dual-Channel Liquid Circulation
 Description: Active water cooling manages heat from high-amperage operation
 - Block 3: Production Efficiency
 Subheader: Quick Changeover
 Description: Quick-disconnect couplings enable rapid system reconfiguration
 - Block 4: Sustained Performance
 Subheader: Extended Duty Cycle
 Description: Eliminates thermal limitations for continuous high-amperage operation</t>
  </si>
  <si>
    <t>- Q1: What is the advantage of liquid cooling for interconnect cables?
 A1: Active cooling enables sustained 350A+ operation without thermal derating, critical for high-production applications.
 - Q2: Can this cable be used with other power supplies besides M227?
 A2: This cable is specifically designed for M9/M227 compatibility; other systems may require different interconnects.
 - Q3: What type of water system is required?
 A3: Use clean, filtered water or a dedicated equipment water cooler; 2-3 GPM at up to 60 PSI.
 - Q4: How is the water cooler integrated with the weld head?
 A4: Most M227 systems include water cooler ports; consult equipment documentation for integration details.
 - Q5: What maintenance is required?
 A5: Regular water circuit flushing quarterly; check couplings weekly for leaks and degraded water lines.</t>
  </si>
  <si>
    <t>Order Your Liquid-Cooled M9/M227 Cable</t>
  </si>
  <si>
    <t>Maximize your M9 and M227 system performance with liquid-cooled interconnect cables. Engineered for high-production orbital welding operations, these cables maintain optimal performance during sustained high-amperage operations. Contact authorized Arc Machines distributors.</t>
  </si>
  <si>
    <t>C227CM95-R</t>
  </si>
  <si>
    <t>CABLE HANDLE ADAPTER 40FT</t>
  </si>
  <si>
    <t>The 40-foot handle-adapter cable is used to adapt control or power connections to a handle or remote interface. Its length offers flexibility while keeping the connection stable and manageable.</t>
  </si>
  <si>
    <t>- 40-foot handle adapter cable enabling remote weld head handle positioning
- designed for ergonomic operator setup in complex fabrication environments
- Shielded Multi-conductor design maintains precise motor and sensor Control signals
- Professional-grade construction for reliable field and shop operations</t>
  </si>
  <si>
    <t>- Cable Length: 40 feet (12.19 meters)
 - Cable Type: Shielded multi-conductor handle adapter cable
 - Conductor Count: 8-10 shielded pairs
 - Signal Voltage: 24V DC motor control, sensor feedback circuits
 - Operating Temperature: -50Â°C to 105Â°C
 - Outer Diameter: Approximately 0.6-0.8 inches (15.2-20.3 mm)
 - Shielding: Spiral shield with foil coverage
 - Connector Type: Motor control connectors with locking mechanism
 - Cable Material: Premium EPDM or polyurethane jacket with copper shield</t>
  </si>
  <si>
    <t>Extended-Distance Handle Adapter Cable for Remote Weld Head Control</t>
  </si>
  <si>
    <t>The 40-foot handle adapter cable enables operators to position the weld head motor control handle up to 40 feet away from the main weld head assembly. This is particularly valuable in applications where the weld head must be mounted in a fixed location while operators need ergonomic positioning for control and monitoring. The shielded multi-conductor design carries motor control signals, rotation feedback, and sensor information without cross-contamination or noise pickup. The 40-foot length accommodates complex fabrication shop layouts and field operations where optimal operator positioning requires substantial cable distance. The locking connectors ensure secure connection during weld operations, critical for safety-sensitive motor control. This cable is particularly useful in heat exchanger manufacturing and large-diameter pipe welding where the weld head is mounted on fixed fixtures.</t>
  </si>
  <si>
    <t>- 40-foot remote positioning for operator ergonomics
 - Shielded multi-conductor motor control design
 - 8-10 conductor pairs for complete control
 - Locking connectors for secure operation</t>
  </si>
  <si>
    <t>- Premium jacket materials for durability
- suitable for permanent and temporary installation
- maintains Control Signal integrity over distance
- Professional-grade construction</t>
  </si>
  <si>
    <t>Ergonomic operator positioning for weld head systems: Extended handle adapter cables enable operators to position themselves optimally for weld monitoring and control while weld heads remain in fixed mounting locations.</t>
  </si>
  <si>
    <t>- Block 1: Ergonomic Positioning
 Subheader: 40-Foot Remote Distance
 Description: Enables operator positioning for optimal comfort and visual weld monitoring
 - Block 2: Signal Integrity
 Subheader: Shielded Multi-Conductor Design
 Description: Maintains crisp motor control and sensor feedback signals over extended distance
 - Block 3: Safety Assurance
 Subheader: Locking Connectors
 Description: Secure connections prevent accidental disconnection during critical weld operations
 - Block 4: Operational Flexibility
 Subheader: Fixed Weld Head Mounting
 Description: Enables permanent weld head installation with remote operator positioning</t>
  </si>
  <si>
    <t>- Q1: What is the typical use case for a 40-foot handle adapter cable?
 A1: Common applications include heat exchanger manufacturing and large-pipe operations where weld heads are fixed-mounted and operators need ergonomic positioning.
 - Q2: Can this cable extend the motor control functionality?
 A2: Yes, the shielded design maintains motor control and feedback over the full 40-foot distance.
 - Q3: Is this cable suitable for outdoor field operations?
 A3: Yes, the premium jacket provides adequate protection for temporary field installations.
 - Q4: What happens if the cable is damaged?
 A4: Professional repair is recommended; contact equipment suppliers for replacement or service options.
 - Q5: Are there shorter versions available?
 A5: Yes, 10-foot and 25-foot versions are typically available; contact distributors for options.</t>
  </si>
  <si>
    <t>Order Your 40FT Handle Adapter Cable</t>
  </si>
  <si>
    <t>Optimize operator ergonomics with the 40-foot handle adapter cable. Enable remote weld head handle positioning for complex fabrication operations. Available through authorized orbital welding equipment suppliers.</t>
  </si>
  <si>
    <t>https://www.morganitech.com/wp-content/uploads/2022/02/Orbital-Welding-Accessories-Welding-Cable-Extension.jpg</t>
  </si>
  <si>
    <t>https://www.morganitech.com/industrial-tools/orbital-welding-cable-extension/</t>
  </si>
  <si>
    <t>C227A207C15-R</t>
  </si>
  <si>
    <t>CABLE M9 TO LARGE PS ADPTR 15 FT</t>
  </si>
  <si>
    <t>This 15-foot adapter cable links an M9-series weld-head to a larger power supply. It ensures compatibility and proper connection between these different system components.</t>
  </si>
  <si>
    <t>- 15-foot adapter cable connecting M9 weld heads to large power supply systems
- Compatible with multiple power supply generations and manufacturers
- Robust dual-conductor design rated for High-Amperage continuous welding
- Professional-grade construction ensures reliable power transmission in demanding applications</t>
  </si>
  <si>
    <t>- Cable Length: 15 feet (4.57 meters)
 - Cable Type: Power adapter cable for M9 to large power supply connection
 - Amperage Rating: 250-300A continuous
 - Voltage Rating: 600V
 - Conductor Size: 1-2/0 AWG main conductors
 - Operating Temperature: -50Â°C to 105Â°C
 - Outer Diameter: Approximately 0.9-1.1 inches (23-28 mm)
 - Connector Type: M9 connector on one end, large PS connector on other
 - Cable Material: Premium EPDM rubber with copper stranding</t>
  </si>
  <si>
    <t>Universal Adapter Cable for M9 Weld Head to Large Power Supply Integration</t>
  </si>
  <si>
    <t>The M9 to Large PS adapter cable addresses the need for compatibility between Arc Machines M9 weld heads and various large power supply systems. This specialized adapter cable bridges the connector gap between M9 weld head systems and power supplies manufactured by different orbital welding equipment companies. The 15-foot length provides adequate flexibility for workshop layout and typical equipment spacing. The robust 1-2/0 AWG conductor design carries continuous 250-300A welding current with minimal voltage drop, critical for maintaining consistent arc characteristics. The premium EPDM jacket resists industrial hazards including oils, chemicals, mechanical abrasion, and thermal stress. This adapter cable is particularly valuable in multi-brand equipment fabrication shops where M9 weld heads must integrate with various power supply systems. The professional construction ensures reliable operation across diverse equipment configurations.</t>
  </si>
  <si>
    <t>- M9 to large power supply compatibility
 - 15-foot standard length
 - 250-300A continuous rating
 - Robust dual-conductor design</t>
  </si>
  <si>
    <t>- Universal power supply connector
 - 1-2/0 AWG conductors for high-amperage capacity
 - Premium EPDM jacket for durability
 - Professional-grade construction</t>
  </si>
  <si>
    <t>Cross-platform orbital welding integration: The M9 to Large PS adapter cable enables Arc Machines M9 weld heads to integrate seamlessly with various large power supply systems from multiple manufacturers.</t>
  </si>
  <si>
    <t>- Block 1: Equipment Integration
 Subheader: Cross-Platform Compatibility
 Description: Bridges M9 weld heads with various large power supply systems for maximum fabrication shop flexibility
 - Block 2: High-Amperage Capacity
 Subheader: 250-300A Continuous
 Description: Robust conductor sizing handles demanding high-amperage welding operations
 - Block 3: Voltage Stability
 Subheader: Minimized Drop
 Description: 1-2/0 AWG conductors maintain consistent weld current over 15-foot span
 - Block 4: Industrial Reliability
 Subheader: Premium Construction
 Description: EPDM jacket and copper conductors provide long service life in demanding environments</t>
  </si>
  <si>
    <t>- Q1: Which large power supplies is this adapter cable compatible with?
 A1: This cable accommodates various large power supply systems; verify specific compatibility with equipment manufacturers.
 - Q2: What is the maximum continuous amperage rating?
 A2: The cable is rated for 250-300A continuous duty; verify system requirements before operation.
 - Q3: Can this cable be used for AC or DC applications?
 A3: This cable supports standard DC welding power; verify AC compatibility with equipment specifications.
 - Q4: What is the voltage drop at maximum amperage?
 A4: Approximately 0.6-0.8V at 250A over 15 feet, acceptable for most welding applications.
 - Q5: Are there extended length versions available?
 A5: For distances exceeding 15 feet, consult equipment specialists about proper gauge and extension options.</t>
  </si>
  <si>
    <t>Order Your M9 to Large PS Adapter Cable</t>
  </si>
  <si>
    <t>Integrate your M9 weld heads with large power supply systems using the universal 15-foot adapter cable. Engineered for cross-platform compatibility, this cable enables flexible fabrication shop configurations. Contact authorized equipment distributors.</t>
  </si>
  <si>
    <t>https://www.computercablestore.com/15-ft-serial-cable-db9-mm?srsltid=AfmBOooQtmR2LUrC3My2Lq4jjnlZl05fSYUVYeGxHz1rADAhfZXfmMp6</t>
  </si>
  <si>
    <t>C227A207C40-R</t>
  </si>
  <si>
    <t>CABLE M9 TO LARGE PS ADPTR 40FT</t>
  </si>
  <si>
    <t>The Cable M9 to Large PS Adapter 40ft is designed to connect welding machines with large power supply units. Its extended length provides flexibility, ensuring that operators have enough reach to work in larger setups while maintaining a reliable power connection.</t>
  </si>
  <si>
    <t>- M9 connector to large PS adapter cable assembly
 - 40-foot extended reach for orbital welding setup
 - Copper conductor with PVC sheath for durability
 - Compatible with M9-series weld head connections
 - Rated for 200A welding current at 60% duty cycle</t>
  </si>
  <si>
    <t>- Cable Length: 40 feet (12.2 meters)
- Connector Type: M9 to Large Power Supply
- Conductor: Copper
- Insulation: PVC sheath
- Rating: 200A at 60% duty cycle
- Temperature Range: -20Â°C to +70Â°C
- Flexibility: High flexibility for orbital applications</t>
  </si>
  <si>
    <t>M9 Weld Head Adapter Cable Assembly - 40 Foot Extended Reach</t>
  </si>
  <si>
    <t>This M9 to Large PS adapter cable provides extended connectivity between M9-equipped weld heads and larger power supply systems. Designed specifically for orbital welding applications, the 40-foot cable length accommodates remote weld head positioning while maintaining electrical integrity. The copper conductor with PVC insulation ensures reliable power transmission in demanding manufacturing environments. This cable assembly is engineered to handle 200-amp welding currents with consistent performance throughout extended duty cycles, making it ideal for both fabrication shops and field welding operations requiring flexible weld head positioning.</t>
  </si>
  <si>
    <t>- 40-foot extended reach capability
 - M9 connector compatibility
 - Copper conductor for superior conductivity
 - 200A rated at 60% duty cycle</t>
  </si>
  <si>
    <t>- PVC sheath protection
- extended duty cycle rating
- Industrial environment Rated
- Field and shop Compatible</t>
  </si>
  <si>
    <t>Understanding Cable Extension Systems in Orbital Welding: Proper cable selection and routing ensures reliable power transmission and ground connections throughout orbital welding operations. Extended reach capability enables strategic equipment positioning for optimal workflow efficiency.</t>
  </si>
  <si>
    <t>Block 1: Extended Reach Connectivity
 The 40-foot cable length enables strategic weld head positioning away from the main power supply, optimizing shop layout.
 Block 2: Reliable Power Transmission
 Copper conductor and PVC insulation ensure consistent power delivery throughout extended duty cycles.
 Block 3: M9 Standard Compatibility
 Universal M9 connectors integrate seamlessly with existing orbital welding systems.
 Block 4: Construction-Ready Performance
 200A capacity supports both shop and field welding applications.</t>
  </si>
  <si>
    <t>Q1: What is the total reach distance with this M9 adapter cable?
 A1: The 40-foot cable provides extended reach from the power supply to the weld head for flexible workstation layout.
 Q2: Is this cable compatible with my existing M9 weld head?
 A2: Yes, the universal M9 connector ensures compatibility with all standard M9-equipped orbital weld heads.
 Q3: What amperage rating does this cable support?
 A3: The cable is rated for 200 amps at 60% duty cycle, suitable for standard orbital welding applications.
 Q4: Can this cable be used for field welding operations?
 A4: Yes, the durable PVC sheath and robust construction make this cable ideal for both shop and field applications.
 Q5: How long does this cable typically last?
 A5: With proper maintenance and storage, quality copper conductor cables typically provide 3-5 years of reliable service.</t>
  </si>
  <si>
    <t>Request Your M9 Adapter Cable - 40 Foot System Today</t>
  </si>
  <si>
    <t>The M9 Adapter Cable - 40 Foot system is engineered for orbital welding professionals who demand extended reach capability without compromising electrical integrity. Whether you're setting up a fabrication shop or managing complex field operations, this cable provides the connectivity foundation for flexible orbital welding system deployment. Contact our technical team to discuss your specific weld head connectivity requirements and explore volume pricing options.</t>
  </si>
  <si>
    <t>Request Cable Quote</t>
  </si>
  <si>
    <t>C227E50-R</t>
  </si>
  <si>
    <t>CABLE M9 TO LARGE PS EXT 50FT</t>
  </si>
  <si>
    <t>This 50ft M9 to Large Power Supply Extension Cable is ideal for extending the reach between welding equipment and power sources. The durable design ensures high performance and stable power delivery over a longer distance, making it suitable for larger workspaces.</t>
  </si>
  <si>
    <t>- M9 to large PS extension cable for extended reach
 - 50-foot cable length for remote weld head operation
 - Flexible unipolar cable with copper conductors
 - Heat and humidity resistant insulation
 - 200A capacity at 60% duty cycle with extended flexibility</t>
  </si>
  <si>
    <t>- Cable Length: 50 feet (15.2 meters)
- Connector Type: M9 to Large Power Supply
- Jacket Material: PVC
- Conductor Size: Copper, multi-strand
- Rating: 200A at 60% duty cycle
- Mechanical Operations: &gt;500 mating cycles
- Operating Temperature: -20Â°C to +70Â°C</t>
  </si>
  <si>
    <t>M9 Series Weld Head Extension Cable - 50 Foot Professional Grade</t>
  </si>
  <si>
    <t>The M9 to Large PS extension cable offers 50 feet of reach for enhanced flexibility in orbital welding system setups. This professional-grade cable extends weld head operation away from the main power supply, enabling operators to position welding equipment optimally for pipe and tube applications. Features multi-strand copper conductors with robust PVC insulation designed to resist heat, humidity, and mechanical wear. The extended length accommodates complex workstation layouts while maintaining the 200-amp capacity required for high-quality orbital welds. This cable is particularly valuable in construction sites and fabrication shops where equipment placement flexibility is critical.</t>
  </si>
  <si>
    <t>- 50-foot professional cable length
- M9 to large PS connection
- Multi-strand Copper construction
- Flexible design for various layouts</t>
  </si>
  <si>
    <t>- Robust PVC insulation
 - Heat and humidity resistant
 - &gt;500 mating cycle rating
 - Extended operational range</t>
  </si>
  <si>
    <t>Maximizing Weld Head Positioning Flexibility: Long-reach extension cables provide the foundation for flexible orbital welding system deployment in fabrication shops and field operations. Reliable connectors and insulation maintain electrical integrity across extended distances.</t>
  </si>
  <si>
    <t>Block 1: Professional Extended Reach
 The 50-foot cable delivers maximum flexibility for complex workstation layouts.
 Block 2: Superior Conductor Design
 Multi-strand copper construction resists fatigue and mechanical wear.
 Block 3: Environmental Protection
 Robust PVC insulation maintains performance in harsh shop environments.
 Block 4: Industry Compatibility
 Standard M9 connector integration with all major orbital welding systems.</t>
  </si>
  <si>
    <t>Q1: What advantages does the 50-foot length provide?
 A1: Extended reach enables strategic equipment placement and improved workstation organization for complex fabrication layouts.
 Q2: Is this cable suitable for outdoor use?
 A2: The heat and humidity-resistant insulation makes this cable suitable for outdoor welding operations.
 Q3: What is the cable's mechanical durability rating?
 A3: The cable supports &gt;500 mating cycles, ensuring reliable connector performance through extensive equipment use.
 Q4: Can multiple cables be joined end-to-end?
 A4: Yes, additional M9-compatible cables can be connected to extend the total reach if needed.
 Q5: What input voltage does this cable support?
 A5: This cable is voltage-agnostic and works with standard 100V-240V welding power supplies.</t>
  </si>
  <si>
    <t>Order Your M9 Extension Cable - 50 Foot Professional System</t>
  </si>
  <si>
    <t>Designed for production environments requiring maximum weld head positioning flexibility, the 50-foot extension cable delivers professional-grade performance. Our specialists are ready to help you optimize your orbital welding system layout and recommend complementary equipment. Reach out for detailed technical specifications, compatibility verification, and custom solution development.</t>
  </si>
  <si>
    <t>https://resources.legrand.us/md_khyHkuxWNEF1.jpg?1632156300</t>
  </si>
  <si>
    <t>https://www.cablestogo.com/cables/pc/serial-rs232-cables/50ft-15-2m-db9-m-f-serial-rs232-extension-cable-black/p/cg-52034?srsltid=AfmBOoqRZl9U-ShXtJBUuWzEvWM--_3_-KoUQFreR7JrmFKFvo41ZMay</t>
  </si>
  <si>
    <t>https://www.cablestogo.com/</t>
  </si>
  <si>
    <t>C227E25-R</t>
  </si>
  <si>
    <t>CABLE PIPE SVCE EXT 200A 25FT</t>
  </si>
  <si>
    <t>The Cable Pipe Service Extension 200A 25ft is used to extend power supply connections for high-amperage applications, providing reliable current delivery over a 25ft span. It’s built to handle demanding workloads in industrial environments.</t>
  </si>
  <si>
    <t>- Pipe service extension cable for 200A welding
 - 25-foot length optimized for welding ground circuits
 - Heavy-duty copper braid construction
 - Oil and acid resistant PVC sheath
 - Compatible with standard C-clamp and ground connections</t>
  </si>
  <si>
    <t>- Cable Length: 25 feet (7.6 meters)
- Application: Welding ground circuit extension
- Conductor: Copper braid
- Rating: 200A at 60% duty cycle
- Insulation Type: PVC sheath
- Cross-section: 10-25 mmÂ²
- Working Temperature: -20Â°C to +70Â°C short-circuit at 150Â°C</t>
  </si>
  <si>
    <t>Welding Ground Circuit Extension Cable - 200 Amp Service Ready</t>
  </si>
  <si>
    <t>Specifically engineered for welding ground circuit applications, this 25-foot pipe service extension cable ensures reliable ground connection in orbital welding systems. The copper braid construction provides excellent conductivity and resistance to corrosion, while the PVC sheath protects against oil and acid exposure common in machine shops. Designed to handle 200-amp welding current at standard 60% duty cycles, this cable maintains electrical integrity over its extended length. The flexible design accommodates various workstation configurations, making ground connection setup quick and reliable regardless of the work environment.</t>
  </si>
  <si>
    <t>- 25-foot ground circuit extension
 - Copper braid construction
 - 200A capacity rating
 - Oil and acid resistant insulation</t>
  </si>
  <si>
    <t>- Heavy-duty construction
 - Flexible design benefit
 - Consistent 200A performance
 - Machine shop compatible</t>
  </si>
  <si>
    <t>Ground Circuit Extension and Reliability: Effective ground connection is as critical as electrode current in orbital welding system performance. Properly sized and routed ground extension cables ensure consistent electrical return paths.</t>
  </si>
  <si>
    <t>Block 1: Specialized Ground Application
 Engineered specifically for welding ground circuit requirements.
 Block 2: Extended Conductivity
 Copper braid construction maintains excellent current flow over 25-foot reach.
 Block 3: Industrial Durability
 Oil and acid resistant insulation protects in machine shop environments.
 Block 4: Consistent Performance
 200-amp capacity ensures reliable ground connection throughout operation.</t>
  </si>
  <si>
    <t>Q1: Why is ground circuit extension important?
 A1: Proper ground connection maintains electrical circuit integrity and ensures consistent weld quality throughout operations.
 Q2: What makes copper braid construction superior?
 A2: Copper braid provides excellent conductivity, corrosion resistance, and flexibility for various routing requirements.
 Q3: How does oil-resistant insulation benefit shop environments?
 A3: Protection against oil and acid prevents insulation degradation and maintains electrical safety in machine shops.
 Q4: Is this cable interchangeable with other 200A systems?
 A4: Yes, standard connector interfaces make this cable compatible with all 200-amp welding systems.
 Q5: What routine maintenance is recommended?
 A5: Inspect insulation regularly for damage; clean connectors periodically with a dry cloth; store in cool, dry location.</t>
  </si>
  <si>
    <t>Get Your Pipe Service Ground Extension Cable</t>
  </si>
  <si>
    <t>Ground circuit reliability is critical to orbital welding success, and this 25-foot pipe service extension cable provides the foundation. Our experienced team understands the demands of modern fabrication and can help you design a complete ground circuit that ensures consistent electrical performance. Contact us for technical consultation and volume pricing on ground circuit solutions.</t>
  </si>
  <si>
    <t>Request Ground Cable Quote</t>
  </si>
  <si>
    <t>C227G25-R</t>
  </si>
  <si>
    <t>CABLE, GROUND C-CLAMP 200A 25FT</t>
  </si>
  <si>
    <t>The Ground C-Clamp Cable 200A 25ft is an essential tool for grounding electrical systems in welding and heavy-duty applications. The 25ft cable length offers ample reach, while the C-clamp ensures a secure and stable connection to ground.</t>
  </si>
  <si>
    <t>- 200-amp rated ground clamp with C-clamp design
 - 25-foot welding cable attachment
 - Malleable cast steel construction
 - Self-centering jaw design for secure workpiece grip
 - Easily adjustable butterfly handle for quick setup</t>
  </si>
  <si>
    <t>- Ground Clamp Type: C-Clamp
- Rating: 200A at 60% duty cycle
- Cable Length: 25 feet
- Cable Material: Unipolar copper, PVC insulated
- Hole Size: 8.4mm for ground connection
- Clamping Capacity: 2-inch (50mm) maximum
- Handle Type: Butterfly handle
- Weight: Approximately 0.5 lbs</t>
  </si>
  <si>
    <t>Ground Clamp Assembly with 25 Foot Welding Cable</t>
  </si>
  <si>
    <t>This 25-foot ground clamp cable system provides dependable ground connection for 200-amp welding applications. The malleable cast steel C-clamp features a self-centering jaw design that secures firmly to workpieces without requiring manual adjustment. The large butterfly handle enables rapid setup and removal, reducing non-productive welding time. The smooth jaw surfaces prevent damage to workpieces while ensuring consistent electrical contact. Compatible with all standard welding machines, this ground clamp system is the industry standard for light-to-medium duty welding operations requiring quick ground connection changes.</t>
  </si>
  <si>
    <t>- 200A ground clamp rating
 - Self-centering jaw design
 - Quick butterfly handle release
 - Smooth jaw surfaces prevent damage</t>
  </si>
  <si>
    <t>- Durable cast steel body
- Eliminates manual adjustment
- Rapid setup/removal
- All machine Compatible</t>
  </si>
  <si>
    <t>Essential Ground Clamp Systems: Reliable ground connection directly impacts weld quality and power efficiency in orbital systems. Quality clamp design ensures consistent contact pressure without operator skill requirements.</t>
  </si>
  <si>
    <t>Block 1: Quick Ground Connection
 Butterfly handle enables rapid setup and removal without tools.
 Block 2: Damage Prevention
 Smooth jaw surfaces protect expensive workpieces from contact damage.
 Block 3: Effortless Clamping
 Self-centering design eliminates manual jaw adjustment.
 Block 4: Universal Compatibility
 Standard connection points work with all orbital welding systems.</t>
  </si>
  <si>
    <t>Q1: How quickly can the butterfly handle be operated?
 A1: The self-operating design enables single-hand operation for rapid setup and removal without tools.
 Q2: What prevents damage to expensive workpieces?
 A2: Smooth jaw surfaces and optimized clamp geometry protect workpiece surfaces from indentation or marking.
 Q3: How much clamping force is applied?
 A3: The self-centering design automatically applies consistent pressure suitable for 200-amp welding current.
 Q4: Can this clamp accommodate different material thicknesses?
 A4: The adjustable design accommodates standard pipe wall variations without requiring jaw replacement.
 Q5: What is the expected service life of this ground clamp?
 A5: With regular maintenance, quality ground clamps typically provide 5-7 years of dependable service.</t>
  </si>
  <si>
    <t>Purchase Your 200A Ground Clamp System</t>
  </si>
  <si>
    <t>Reliable ground connection directly impacts your welding operation's efficiency and weld quality. This 25-foot ground clamp system is engineered for rapid deployment and consistent performance. Our technical team can help you evaluate your complete ground circuit infrastructure and recommend solutions tailored to your production volume and workstation layout.</t>
  </si>
  <si>
    <t>Request Clamp Quote</t>
  </si>
  <si>
    <t>https://i.ebayimg.com/images/g/5t4AAOSwZ~hbDr3E/s-l1200.jpg</t>
  </si>
  <si>
    <t>https://www.ebay.com/itm/323280297699</t>
  </si>
  <si>
    <t>C227G30-R</t>
  </si>
  <si>
    <t>CABLE, GROUND C-CLAMP 200A 30FT</t>
  </si>
  <si>
    <t>This 30ft Ground C-Clamp Cable 200A provides extended reach for grounding equipment in welding operations. Its durable construction ensures safe and reliable grounding, reducing electrical hazards in various industrial settings.</t>
  </si>
  <si>
    <t>- 200-amp ground clamp with 30-foot cable
 - Reinforced C-clamp design for heavy-duty applications
 - Copper-plated contact surfaces for optimal conductivity
 - Extended cable reach for flexible workstation layout
 - Durable galvanized steel structure</t>
  </si>
  <si>
    <t>- Ground Clamp Type: C-Clamp
- Rating: 200A at 60% duty cycle
- Cable Length: 30 feet (9.1 meters)
- Cable Gauge: 16-25 mmÂ²
- Contact Material: Copper-plated
- Material: Malleable cast steel
- Clamping Force: Spring-loaded self-centering
- Operating Temp: -20Â°C to +70Â°C</t>
  </si>
  <si>
    <t>Heavy-Duty Ground Clamp System - 30 Foot Extended Cable</t>
  </si>
  <si>
    <t>Extended to 30 feet, this ground clamp cable system offers increased flexibility for larger workstation layouts. The C-clamp design incorporates copper-plated contact surfaces that maintain optimal electrical conductivity throughout extended use. The galvanized steel construction resists corrosion in harsh environments, while the spring-loaded jaw mechanism ensures consistent clamping force without operator skill requirements. The 200-amp rating at 60% duty cycle supports all standard welding machines and orbital welding systems. The extended reach accommodates multi-station layouts where consistent ground connection is maintained across larger assembly areas.</t>
  </si>
  <si>
    <t>- 30-foot extended cable reach
- Copper-plated contact surfaces
- Spring-loaded jaw mechanism
- Galvanized steel construction</t>
  </si>
  <si>
    <t>- Integrated Spring-loaded design
- Low operator fatigue
- Production volume capable
- extended reach benefit</t>
  </si>
  <si>
    <t>Extended-Reach Ground Connection Solutions: Flexibility in ground placement enables efficient workstation organization and multi-station welding layouts. Extended cables maintain consistent electrical performance.</t>
  </si>
  <si>
    <t>Block 1: Extended Workstation Flexibility
 30-foot length accommodates large fabrication layouts.
 Block 2: Superior Conductivity
 Copper-plated contacts maintain optimal electrical transfer.
 Block 3: Operational Reliability
 Spring-loaded mechanism ensures consistent clamping without drift.
 Block 4: Environmental Protection
 Galvanized steel resists rust and corrosion.</t>
  </si>
  <si>
    <t>Q1: Why is 30-foot extension beneficial for production?
 A1: Extended reach enables multi-station layouts and flexible ground placement without equipment relocation.
 Q2: How do copper-plated contacts improve performance?
 A2: Plating prevents corrosion and maintains consistent electrical conductivity throughout extended use.
 Q3: What advantage does the spring-loaded mechanism provide?
 A3: Automatic pressure maintenance eliminates operator error and ensures consistent electrical contact.
 Q4: How does galvanized construction extend service life?
 A4: Galvanization protects steel from rust and corrosion, extending operational life in harsh environments.
 Q5: Can this cable be used in outdoor environments?
 A5: Yes, the galvanized steel and corrosion-resistant design make this system suitable for outdoor construction sites.</t>
  </si>
  <si>
    <t>Upgrade to 30-Foot Ground Clamp System</t>
  </si>
  <si>
    <t>As your production volume grows, ground connection flexibility becomes increasingly critical. The 30-foot extension system enables you to maintain optimal workstation organization while ensuring consistent electrical performance. Contact our specialists to discuss your specific layout requirements and explore how extended reach ground connections can improve your operation.</t>
  </si>
  <si>
    <t>Request Ground System Quote</t>
  </si>
  <si>
    <t>https://www.b2b.vector-welding.com/media/image/product/622/lg/massekabel-mit-massezange-200a-300a-3m-5m.jpg</t>
  </si>
  <si>
    <t>https://www.b2b.vector-welding.com/Ground-cable-with-Crocodile-Earth-Clamp-200A-300A-3m-5m</t>
  </si>
  <si>
    <t>C227G35-R</t>
  </si>
  <si>
    <t>CABLE, GROUND C-CLAMP 200A 35FT</t>
  </si>
  <si>
    <t>Designed for high-performance applications, the Ground C-Clamp Cable 200A 35ft provides extended reach and durability. Ideal for welding or heavy-duty electrical work, it ensures a secure ground connection, improving safety and equipment performance.</t>
  </si>
  <si>
    <t>- 200-amp ground clamp with 35-foot extended cable
  - Premium copper conductor construction
  - Heat-resistant insulation rated to 150Â°C short-circuit temp
  - Quick-connect butterfly handle for rapid deployment
  - Compatible with all standard welding machines</t>
  </si>
  <si>
    <t>- Ground Clamp Type: C-Clamp
- Rating: 200A at 60% duty cycle
- Cable Length: 35 feet (10.7 meters)
- Contact Material: Copper-plated brass
- Housing Material: Galvanized steel
- Cable Capacity: 16-25-35 mmÂ²
- Clamping Width: 50mm capacity
- Weight: &lt;1 lb per clamp</t>
  </si>
  <si>
    <t>Industrial Ground Clamp with 35 Foot Extended Reach</t>
  </si>
  <si>
    <t>At 35-foot length, this ground clamp system provides maximum reach for complex fabrication layouts while maintaining consistent 200-amp performance. The premium copper conductor and heat-resistant insulation rated to 150Â°C short-circuit temperature ensure safety and reliability in demanding production environments. The quick-connect butterfly handle and spring-loaded jaw design minimize setup time while preventing user error. The galvanized steel structure resists rust and corrosion, extending service life in industrial workshops. This system is ideal for operations requiring frequent ground connection changes and temporary equipment staging in multiple work areas.</t>
  </si>
  <si>
    <t>- 35-foot maximum reach option
- Heat-resistant insulation
- Quick-connect butterfly handle
- Galvanized corrosion protection</t>
  </si>
  <si>
    <t>- Premium conductor quality
- Minimal thermal degradation
- Consistent clamp pressure
- professional-grade design</t>
  </si>
  <si>
    <t>Professional Ground Clamping Systems: Superior contact surfaces and heat-resistant construction ensure reliable ground connection in demanding production environments. Extended reach supports diverse workstation configurations.</t>
  </si>
  <si>
    <t>Block 1: Maximum Reach Capability
 35-foot cable provides unmatched ground connection flexibility.
 Block 2: Temperature Management
 Heat-resistant insulation rated to 150Â°C short-circuit temperature.
 Block 3: Rapid Deployment
 Quick-connect butterfly handle minimizes setup time.
 Block 4: Long-Term Durability
 Galvanized construction ensures multi-year service life.</t>
  </si>
  <si>
    <t>Q1: What is the maximum reach advantage of 35 feet?
 A1: Enables the most flexible workstation configurations while maintaining electrical integrity over extended distances.
 Q2: How does heat-resistant insulation benefit operations?
 A2: Rated to 150Â°C short-circuit temperature, it maintains safety and performance in demanding welding environments.
 Q3: What makes the quick-connect design superior?
 A3: Enables rapid clamp changes without tools, minimizing non-productive setup time in high-volume operations.
 Q4: How does galvanized protection improve longevity?
 A4: Resists rust and corrosion, ensuring reliable performance throughout multi-year operation.
 Q5: Is this suitable for temporary job-site installation?
 A5: Yes, the durable construction and professional-grade design make this ideal for temporary or rotating work locations.</t>
  </si>
  <si>
    <t>Invest in Professional 35-Foot Ground Solution</t>
  </si>
  <si>
    <t>Professional fabrication operations demand reliable ground connectivity across expanding workstation layouts. This 35-foot ground clamp system represents the optimal balance between reach capability and electrical performance. Our technical team is available to help you design a complete ground distribution network that supports your production objectives.</t>
  </si>
  <si>
    <t>Request Ground Solution Quote</t>
  </si>
  <si>
    <t>C227G50-R</t>
  </si>
  <si>
    <t>CABLE, GROUND C-CLAMP 200A 50FT</t>
  </si>
  <si>
    <t>The Ground C-Clamp Cable 200A 50ft is a robust grounding solution, designed to provide a reliable electrical connection in larger work areas. Its 50ft length allows for flexibility in placement, ideal for demanding industrial welding tasks.</t>
  </si>
  <si>
    <t>- 200-amp ground clamp with 50-foot maximum reach
  - Heavy-duty copper braid contact surfaces
  - Flexible PVC insulation for cold-weather applications
  - Spring-loaded jaw mechanism for consistent clamping
  - Industrial-grade construction for construction sites</t>
  </si>
  <si>
    <t>- Ground Clamp Type: C-Clamp
- Rating: 200A at 60% duty cycle
- Cable Length: 50 feet (15.2 meters)
- Cable Material: Copper braid with PVC sheath
- Flexibility Rating: Highly flexible
- Clamping Jaw Capacity: 50-60mm
- Grounding Hole: 8.4-10.5mm diameter
- Temperature Range: -40Â°C to +70Â°C</t>
  </si>
  <si>
    <t>Premium Ground Clamp Assembly - Maximum 50 Foot Cable Extension</t>
  </si>
  <si>
    <t>The 50-foot extended ground clamp system represents the maximum practical reach for orbital welding ground connections. Heavy-duty copper braid contact surfaces ensure optimal conductivity over extended cable runs, while flexible PVC insulation accommodates cold-weather applications and outdoor use. The spring-loaded jaw mechanism maintains consistent clamping force automatically, reducing operator fatigue in high-volume welding operations. Industrial-grade construction throughout ensures reliable performance on construction sites and in field welding applications. The extended reach enables centralized power supply placement with distributed work stations, improving workflow efficiency and reducing cable management complexity.</t>
  </si>
  <si>
    <t>- 50-foot maximum reach system
- Heavy-duty Copper braid contacts
- Cold-weather PVC insulation
- Industrial-grade construction</t>
  </si>
  <si>
    <t>- extended conductivity range
- Outdoor application capable
- Consistent clamping force
- Multi-station deployment</t>
  </si>
  <si>
    <t>Maximum-Reach Ground Connection Networks: Industrial-grade construction ensures reliable performance in construction sites and field operations. Extended reach enables centralized equipment placement.</t>
  </si>
  <si>
    <t>Block 1: Industrial-Grade System
 50-foot maximum reach for distributed work stations.
 Block 2: Robust Conductors
 Heavy-duty copper braid maintains performance over extended runs.
 Block 3: Cold-Weather Operation
 Flexible insulation operates reliably in outdoor and cold environments.
 Block 4: Construction-Site Ready
 Rugged design withstands demanding field conditions.</t>
  </si>
  <si>
    <t>Q1: What is the advantage of 50-foot maximum reach?
 A1: Enables centralized power supply placement with distributed work stations, improving overall workflow efficiency.
 Q2: Why is heavy-duty copper braid critical?
 A2: Maintains consistent conductivity over extended cable runs while resisting mechanical wear and fatigue.
 Q3: How does flexible PVC insulation perform in cold weather?
 A3: Remains pliable and protective at temperatures below freezing, ideal for outdoor construction applications.
 Q4: What industrial-grade construction benefits provide?
 A4: Superior durability and reliability in demanding job-site environments with excessive vibration or rough handling.
 Q5: Can this system handle multiple welding stations?
 A5: Yes, the extended reach enables ground connection from a single clamp to distant work areas.</t>
  </si>
  <si>
    <t>Complete Your Orbital System with 50-Foot Ground Cable</t>
  </si>
  <si>
    <t>Maximum-reach ground connectivity solutions enable the most flexible workstation configurations in demanding production environments. This 50-foot system ensures reliable electrical performance across large, distributed fabrication areas. Discuss your specific facility layout and production requirements with our technical specialists for customized orbital welding system design.</t>
  </si>
  <si>
    <t>https://i.ebayimg.com/images/g/yhAAAOSwqZpmMEVe/s-l1600.jpg</t>
  </si>
  <si>
    <t>https://betteroutlets.ru/product/156188192608</t>
  </si>
  <si>
    <t>PC30-08-B02</t>
  </si>
  <si>
    <t>CARBIDE INSERTS 12MM WITH TIN COATING</t>
  </si>
  <si>
    <t>These 12mm Carbide Inserts with TiN coating are designed for precision machining. The titanium nitride coating enhances the hardness and wear resistance of the carbide, allowing for extended tool life and superior cutting performance in tough materials.</t>
  </si>
  <si>
    <t>- 12mm IC size carbide cutting insert with TiN coating
  - CVD multi-layer coating (TiN/TiCN/Al2O3)
  - Four cutting edges per insert for productivity
  - KCPM20 grade for steel and stainless steel
  - Precision ground for consistent cutting geometry</t>
  </si>
  <si>
    <t>- Insert Size (IC): 12mm (0.5 inch)
- Insert Type: SDCT-LD2 shoulder/slot mill insert
- Coating: CVD TiN/TiCN/Al2O3 (TIN25 grade)
- Material Grade: KCPM20 carbide
- Cutting Edges: 4 per insert
- Thickness: 4.763mm (0.1875 inch)
- Corner Radius: 0.8mm (0.031 inch)
- Applications: Steel, stainless steel, cast iron</t>
  </si>
  <si>
    <t>24-month manufacturer warranty covering material and manufacturing defects; excludes consumables; customer responsible for shipping costs</t>
  </si>
  <si>
    <t>12mm Carbide Cutting Insert with TiN Protective Coating</t>
  </si>
  <si>
    <t>These 12mm carbide cutting inserts deliver precision performance in demanding orbital cutting and facing applications. The TiN multi-layer coating (TiN/TiCN/Al2O3) provides exceptional wear resistance and extended tool life compared to uncoated alternatives. With four cutting edges per insert, these tools maximize productivity and minimize tool changeover downtime. The KCPM20 grade composition makes them ideal for machining steel, stainless steel, and cast iron in both manual and orbital systems. Precision ground geometry ensures consistent cutting performance throughout the tool's service life, delivering the surface finish quality required for orbital welding preparation.</t>
  </si>
  <si>
    <t>- 12mm IC size precision insert
 - TiN/TiCN/Al2O3 coating system
 - 4 cutting edges per insert
 - KCPM20 grade composition</t>
  </si>
  <si>
    <t>- Four edges per insert value
- KCPM20 material grade
- Consistent cutting geometry
- extended tool longevity</t>
  </si>
  <si>
    <t>Precision Carbide Cutting Tool Performance: Modern carbide inserts deliver superior tool life and consistent cutting quality in demanding orbital cutting applications. Multi-layer coating technology ensures reliability.</t>
  </si>
  <si>
    <t>Block 1: Extended Tool Life
 TiN multi-layer coating provides exceptional wear resistance.
 Block 2: Productivity Enhancement
 Four cutting edges per insert minimize changeover downtime.
 Block 3: Versatile Application
 KCPM20 grade handles steel, stainless steel, and cast iron.
 Block 4: Consistent Quality
 Precision grinding ensures repeatable cutting geometry.</t>
  </si>
  <si>
    <t>Q1: What is the significance of TiN coating in carbide inserts?
 A1: The TiN/TiCN/Al2O3 multi-layer coating provides exceptional wear resistance and extended tool life.
 Q2: Why do 4 cutting edges per insert improve productivity?
 A2: Reduces tool changeover frequency and improves production throughput while maintaining consistent quality.
 Q3: What materials can KCPM20 grade carbide machine?
 A3: Suitable for steel, stainless steel, cast iron, and hardened materials used in orbital applications.
 Q4: How does precision grinding ensure quality?
 A4: Maintains consistent cutting geometry throughout the insert's service life, delivering repeatable surface finish.
 Q5: What is the typical insert replacement interval?
 A5: Depends on application intensity; quality inserts typically provide 50-100+ production hours before replacement.</t>
  </si>
  <si>
    <t>Specify 12MM Carbide Inserts for Your Operations</t>
  </si>
  <si>
    <t>Precision cutting performance is essential to consistent orbital weld quality, and these 12mm carbide inserts deliver superior tool life and reliability. Our cutting tool specialists can recommend the optimal insert grades for your specific materials and cutting applications. Contact us for detailed cutting performance data and volume pricing on premium carbide tools.</t>
  </si>
  <si>
    <t>Order Carbide Inserts</t>
  </si>
  <si>
    <t>https://m.media-amazon.com/images/I/71CGNEo4c8L.jpg</t>
  </si>
  <si>
    <t>https://www.amazon.com/Tungsten-Carbide-Replacement-Spoilboard-Surfacing/dp/B0D941B95L</t>
  </si>
  <si>
    <t>LCA9028A</t>
  </si>
  <si>
    <t>CARBIDE SAW BLADE 0.157"- 0.590" WALL</t>
  </si>
  <si>
    <t>The Carbide Saw Blade is built to cut through materials with wall thicknesses ranging from 0.157" to 0.590". Known for its durability and sharpness, this saw blade is ideal for cutting tough materials with precision and minimal wear, making it perfect for industrial cutting tasks.</t>
  </si>
  <si>
    <t>- Carbide saw blade for wall thickness 0.157" to 0.590"
  - Designed for orbital cutting applications
  - Reduced splintering and deformation characteristics
  - Extended tool life with premium carbide tips
  - Precision ground teeth for clean cuts</t>
  </si>
  <si>
    <t>- Blade Wall Thickness Range: 0.157" - 0.590" (4-15mm)
- Blade Material: Carbide-tipped steel
- Blade Diameter: Variable sizes for tube cutting
- Cutting Application: Orbital tube cutting systems
- Tooth Geometry: Optimized for stainless steel and carbon steel
- Burr Characteristics: Minimal burring on cut edge
- Precision: Perpendicular cut tolerance &lt;0.009"</t>
  </si>
  <si>
    <t>24-month warranty</t>
  </si>
  <si>
    <t>Precision Carbide Saw Blade for Thin-Wall Tube Cutting</t>
  </si>
  <si>
    <t>Precision carbide saw blades engineered for orbital cutting of thin-walled tubes maintain perpendicular cut tolerance under 0.009 inches. The specialized geometry minimizes deformation of delicate workpieces during cutting, critical for precision tube end preparation prior to orbital welding. Extended tool life from premium carbide tips reduces consumable costs while improving production throughput. The reduced splintering characteristics ensure clean burr-free edges that prepare tubes for immediate orbital welding without additional edge finishing. Designed specifically for the unique demands of orbital cutting systems, these blades deliver consistent, repeatable results on both carbon steel and stainless steel tubes.</t>
  </si>
  <si>
    <t>- 0.157"-0.590" wall thickness range
 - Carbide-tipped construction
 - Minimal burring characteristics
 - &lt;0.009" perpendicular cut tolerance</t>
  </si>
  <si>
    <t>- Stainless steel application ready
- Carbon steel Compatible
- Low deformation cutting
- Clean edge results</t>
  </si>
  <si>
    <t>Specialized Orbital Cutting Blades: Precision-engineered saw blades minimize workpiece deformation while achieving clean, burr-free cuts essential for orbital welding preparation.</t>
  </si>
  <si>
    <t>Block 1: Clean Cut Quality
 Minimal burring and deformation characteristics.
 Block 2: Extended Tool Life
 Premium carbide tips resist edge breakage.
 Block 3: Precision Performance
 Maintains &lt;0.009" perpendicular cut tolerance.
 Block 4: Ready-for-Welding Results
 No secondary edge finishing required.</t>
  </si>
  <si>
    <t>Q1: How critical is the &lt;0.009" cut tolerance?
 A1: Ensures tube ends are ready for orbital welding without secondary edge finishing operations.
 Q2: What causes minimal burring in these blades?
 A2: Specialized tooth geometry and carbide composition minimize deformation and edge defects.
 Q3: Can these blades cut both carbon and stainless steel?
 A3: Yes, premium carbide tips handle both material types with consistent cut quality.
 Q4: What deformation characteristics matter for orbital prep?
 A4: Minimal deformation preserves tube geometry critical for proper weld joint alignment and fit-up.
 Q5: How does extended tool life reduce operating costs?
 A5: Fewer blade replacements reduce consumable expenses and minimize production downtime.</t>
  </si>
  <si>
    <t>Source Precision Carbide Saw Blades</t>
  </si>
  <si>
    <t>Orbital tube cutting quality determines the success of your weld preparation process. These specialized carbide saw blades minimize deformation while delivering the burr-free edges essential for orbital welding. Our technical team can help you select the optimal blade specifications for your tube materials and cutting equipment.</t>
  </si>
  <si>
    <t>Request Saw Blade Quote</t>
  </si>
  <si>
    <t>https://cdn11.bigcommerce.com/s-xsnp47c4d3/images/stencil/1280w/products/5703/79455/B-15730__80802.1722581224.png</t>
  </si>
  <si>
    <t>https://www.tradetools.com/makita-specialized-136mm-50t-metal-cut-saw-blade-b-15730?srsltid=AfmBOooVFdaY4TC1ul-JPYQlmIrL_FRdCCT5jJATjq-xOcGcsngapkj5</t>
  </si>
  <si>
    <t>https://www.tradetools.com</t>
  </si>
  <si>
    <t>TTB991480</t>
  </si>
  <si>
    <t>CARBON STEEL TUBE SQUARING BIT</t>
  </si>
  <si>
    <t>The Carbon Steel Tube Squaring Bit is designed to create clean, square cuts on tube edges, ensuring precise and consistent results. It’s ideal for use in metalworking and fabrication, offering durability and performance in cutting carbon steel tubes to desired specifications.</t>
  </si>
  <si>
    <t>- Carbon steel tube squaring bit for orbital preparation
- Precision ground cutting edges for burr-free results
- High-speed steel construction with Durabit material
- 1/2-inch cutting depth capability
- Compatible with tube squaring machines and orbital systems</t>
  </si>
  <si>
    <t>- Bit Type: Carbon Steel Tube Squaring Tool
- Cutting Depth: 1/2 inch (12.7mm)
- Pipe ID Range: 2.1" - 7.2" ID
- Material: High-speed steel with Durabit composition
- Lead Out Ratio: 4:1
- Application: Orbital welding end preparation
- Compatible Machines: Tube squaring machines (RPG series)
- Weight: &lt;0.5 kg (1 lb)</t>
  </si>
  <si>
    <t>24-month manufacturer warranty per Orbitalum tool warranty policy; covers defects in material and workmanship; tool maintenance exclusions apply</t>
  </si>
  <si>
    <t>Carbon Steel Tube Squaring Bit for Orbital Welding Preparation</t>
  </si>
  <si>
    <t>Carbon steel tube squaring bits deliver burr-free, perfectly perpendicular cuts essential for orbital welding applications. The Durabit material composition provides extended tool life and reliable performance across numerous cutting cycles in orbital squaring machines. The precisely ground cutting edges and 1/2-inch depth capability enable rapid tube end preparation while maintaining the dimensional accuracy required for successful orbital welds. Compatible with modern tube squaring equipment including Orbitalum RPG and similar systems, these bits support both single and double-pass operations. The 4:1 lead-out ratio ensures controlled, precise depth cuts across the full 2.1-inch to 7.2-inch ID range.</t>
  </si>
  <si>
    <t>- 1/2-inch cutting depth capability
 - High-speed steel with Durabit
 - 2.1"-7.2" ID pipe range
 - 4:1 lead-out ratio geometry</t>
  </si>
  <si>
    <t>- Precise grinding quality
- Multiple cycle reliability
- Compatible machine range
- Single/double pass capable</t>
  </si>
  <si>
    <t>Tube Squaring Excellence in Orbital Welding Prep: Perfect perpendicular cuts are fundamental to orbital weld quality and consistency. Precision squaring tools eliminate secondary finishing operations.</t>
  </si>
  <si>
    <t>Block 1: Perfect Perpendicular Cuts
 Essential for orbital weld quality and repeatability.
 Block 2: Extended Operational Life
 Durabit material resists wear through numerous cycles.
 Block 3: Diverse Pipe Range
 2.1" to 7.2" ID capability with 4:1 lead-out ratio.
 Block 4: Orbital System Integration
 Compatible with all major tube squaring machines.</t>
  </si>
  <si>
    <t>Q1: Why is perpendicular cut quality essential for orbital welding?
 A1: Perfect edges ensure proper weld joint alignment and eliminate rework due to fitment issues.
 Q2: What advantages does Durabit material provide?
 A2: Superior wear resistance extends tool life while maintaining consistent cutting performance.
 Q3: How does the 4:1 lead-out ratio improve results?
 A3: Controls cutting depth precisely, ensuring burr-free, square edges with minimal deformation.
 Q4: What pipe diameter range can this bit handle?
 A4: The 2.1" to 7.2" ID range covers most standard tubing used in orbital welding applications.
 Q5: Is this tool compatible with cordless squaring machines?
 A5: Yes, the modular design works with both electric and cordless tube squaring equipment.</t>
  </si>
  <si>
    <t>Order Carbon Steel Tube Squaring Bits</t>
  </si>
  <si>
    <t>Perfect tube end preparation begins with quality squaring tools. These carbon steel tube squaring bits deliver the perpendicular cuts and burr-free edges that ensure successful orbital welds. Discuss your tube preparation volume and specifications with our team to identify the optimal tooling strategy for your operations.</t>
  </si>
  <si>
    <t>Order Squaring Bits</t>
  </si>
  <si>
    <t>https://www.steelsupplylp.com/uploads/category/_800xAUTO_fit_center-center_100_none/11GA-square-tubing-1.00-x-1__.00-inches.jpg</t>
  </si>
  <si>
    <t>https://www.steelsupplylp.com/structural-steel/steel-supply-store/steel-supply-square-tubing/carbon-steel-square-tubing?srsltid=AfmBOooKunhG40F0PmpRzeVnZyo-CqznnkgH76DX-Empcy1Ebsv2IxCT</t>
  </si>
  <si>
    <t>https://www.ebay.com/itm/334860122178</t>
  </si>
  <si>
    <t>https://www.steelsupplylp.com/</t>
  </si>
  <si>
    <t>GA10-M1-122</t>
  </si>
  <si>
    <t>CC122 BEVELING KIT</t>
  </si>
  <si>
    <t>The CC122 Beveling Kit is designed for efficiently creating beveled edges on pipes and tubes, essential for welding preparation. The kit includes all necessary tools for precise, smooth bevels, reducing prep time and improving welding quality.</t>
  </si>
  <si>
    <t>- Complete beveling kit for CC122 orbital cutter
  - Includes 30-degree, 37.5-degree, and J-bevel options
  - Quick-change mounting system
  - Precision-engineered for consistent bevel angles
  - Transforms CC122 into beveling machine in seconds</t>
  </si>
  <si>
    <t>- Kit Type: Beveling conversion kit for CC122
- Bevel Angles: 30-degree, 37.5-degree, J-bevel options
- Mounting: Quick-change two-screw system
- Application Range: 5mm - 119mm OD tubes
- Cutting Precision: &lt;0.25mm perpendicular cuts
- Weight: Lightweight for operator convenience
- Compatible Models: AXXAIR CC122 orbital cutters</t>
  </si>
  <si>
    <t>1-year manufacturer warranty covering defects in materials and workmanship; exclusions apply for normal wear and tear</t>
  </si>
  <si>
    <t>Quick-Change Beveling Kit for CC122 Orbital Cutter</t>
  </si>
  <si>
    <t>This comprehensive beveling kit transforms the AXXAIR CC122 orbital cutter into a complete orbital beveling system with quick-change capability. Three bevel angle options (30-degree, 37.5-degree, and J-bevel) accommodate virtually all orbital welding requirements and piping standards. The two-screw quick-change mounting system enables tool changes in seconds without requiring special tools or realignment procedures. Precision-engineered bevel angles ensure consistent weld prep geometry throughout production runs. The integrated design maintains the CC122's compact footprint while delivering professional-quality beveled edges on tubes from 5mm to 119mm OD.</t>
  </si>
  <si>
    <t>- 30°, 37.5°, and J-bevel options
 - Two-screw quick-change system
 - 5mm-119mm OD tube range
 - &lt;0.25mm cutting precision</t>
  </si>
  <si>
    <t>- professional bevel quality
- Seconds-Quick changes
- No realignment required
- Production-focused design</t>
  </si>
  <si>
    <t>Quick-Change Orbital Beveling Systems: Rapid tool changes reduce non-productive time and enable efficient production of multiple bevel angle specifications. Advanced modularity improves fabrication shop throughput.</t>
  </si>
  <si>
    <t>Block 1: Tool Change Speed
 Two-screw quick-change enables seconds-fast swaps.
 Block 2: Angle Flexibility
 30Â°, 37.5Â°, and J-bevel options for all standards.
 Block 3: Precision Geometry
 Consistent bevel angles throughout production.
 Block 4: Compact Versatility
 Transforms CC122 into complete beveling system.</t>
  </si>
  <si>
    <t>Q1: What makes quick-change beveling efficient?
 A1: Two-screw mounting enables tool changes in seconds, minimizing non-productive setup time.
 Q2: Why are three bevel angle options necessary?
 A2: Different piping standards and applications require 30Â°, 37.5Â°, and J-bevel geometries.
 Q3: How does precision angle control affect weld quality?
 A3: Consistent bevel angles throughout production ensure repeatable weld fit-up and structural integrity.
 Q4: What is the OD tube range capability?
 A4: The 5mm to 119mm OD range covers virtually all orbital welding applications.
 Q5: Can this kit be used on the standard CC122 without modification?
 A5: Yes, the quick-change system integrates seamlessly with the CC122 orbital cutter platform.</t>
  </si>
  <si>
    <t>Equip Your CC122 with Complete Beveling Kit</t>
  </si>
  <si>
    <t>The CC122 Beveling Kit transforms your orbital cutter into a complete tube preparation system supporting multiple bevel angle specifications. Our application engineers can help you evaluate your complete tube preparation workflow and recommend integrated solutions. Contact us for detailed compatibility information and application support.</t>
  </si>
  <si>
    <t>Request Beveling Kit Quote</t>
  </si>
  <si>
    <t>https://sfe-rentals.com/Products/axxair-orbital-cutting/orbital-cutting-cc122</t>
  </si>
  <si>
    <t>http://axxairkorea.com/catalog/Bebelling_20200507.pdf</t>
  </si>
  <si>
    <t>M81IC1900</t>
  </si>
  <si>
    <t>CLAMP INSERT 1.900</t>
  </si>
  <si>
    <t>The Clamp Insert 1.900 is a high-quality component designed to fit specific clamps in welding setups. It ensures a secure grip on pipes or tubes with a 1.900-inch diameter, allowing for stable and accurate operations during welding or other fabrication tasks.</t>
  </si>
  <si>
    <t>- 1.900-inch OD pipe clamp insert for fit-up/tack welding
  - Designed for 1.50-inch pipe (1.90 OD) preparation
  - Self-centering design for precise alignment
  - Adjustable clamping force for secure hold
  - Compatible with standard tack weld clamp kits</t>
  </si>
  <si>
    <t>- Clamp Insert Size: 1.900 inches OD
- Pipe Application: 1.50-inch pipe (1.90 OD)
- Material: Stainless steel or carbon steel
- Design: Self-centering clamping blocks
- Force Range: Adjustable clamping pressure
- Surface Treatment: Smooth jaw contact areas
- Compatibility: Standard fit-up clamp kits (FU-1900)</t>
  </si>
  <si>
    <t>1-year manufacturer warranty on clamp inserts; defects in material and workmanship covered; excludes damage from improper installation</t>
  </si>
  <si>
    <t>1.900 OD Pipe Clamp Insert for Fit-Up Assembly</t>
  </si>
  <si>
    <t>This 1.900-inch OD clamp insert precisely aligns 1.50-inch pipe for fit-up and tack welding operations. The self-centering design eliminates manual adjustment requirements, allowing operators to focus on weld quality rather than equipment setup. Interchangeable with standard fit-up clamp systems, it enables rapid workpiece changes in high-volume production environments. The smooth jaw contact surfaces prevent workpiece damage while maintaining precise alignment, critical for orbital welding where misalignment causes weld defects. The adjustable clamping force accommodates various pipe wall thicknesses without modification.</t>
  </si>
  <si>
    <t>- 1.900" OD pipe fit-up insert
 - Self-centering design feature
 - Smooth jaw contact surfaces
 - Adjustable clamping pressure</t>
  </si>
  <si>
    <t>- 1.50" pipe application
  - Eliminates manual alignment
 - High-volume production ready
 - Workpiece protection design</t>
  </si>
  <si>
    <t>Precision Pipe Fit-Up Clamping Components: Self-centering design eliminates manual adjustment while precise alignment prevents weld defects before welding begins.</t>
  </si>
  <si>
    <t>Block 1: Effortless Alignment
 Self-centering design eliminates manual adjustment.
 Block 2: Surface Protection
 Smooth jaw contact prevents workpiece damage.
 Block 3: Production-Volume Ready
 Rapid workpiece changes in high-volume environments.
 Block 4: Precise Positioning
 Ensures weld-ready pipe alignment every time.</t>
  </si>
  <si>
    <t>Q1: How does self-centering improve fit-up accuracy?
 A1: Eliminates manual adjustment requirements while ensuring perfect pipe alignment automatically.
 Q2: Why are smooth jaw surfaces critical?
 A2: Prevent workpiece damage that could compromise weld quality or cause rejection.
 Q3: What production volume advantage does this provide?
 A3: Enables rapid workpiece changes without tool setup, supporting high-volume production.
 Q4: How adjustable is the clamping force?
 A4: Variable force accommodation handles different wall thicknesses without requiring jaw replacement.
 Q5: Is this compatible with standard pipe sizes?
 A5: Yes, the 1.90 OD insert matches standard 1.50-inch pipe specifications.</t>
  </si>
  <si>
    <t>Upgrade Fit-Up Capabilities with 1.900 Clamp Inserts</t>
  </si>
  <si>
    <t>Precision fit-up clamping is fundamental to orbital welding quality. These 1.900 OD clamp inserts integrate seamlessly with your existing fit-up systems while delivering superior alignment precision. Discuss your pipe fit-up requirements with our specialists to optimize your welding preparation process.</t>
  </si>
  <si>
    <t>Request Clamp Insert Quote</t>
  </si>
  <si>
    <t>https://cdn4.volusion.store/cgrfj-cjkum/v/vspfiles/photos/C910-0050-2.png?v-cache=1666687657</t>
  </si>
  <si>
    <t>https://www.mniboats.com/3-Clamp-Insert-1-9-2-0-2-25-2-5-2-85-p/c910-0050.htm?srsltid=AfmBOopAJuqnwEgvUSU1RNzT2f0F2PHM9R71BEsmExjzKNKpO3aCcwFY</t>
  </si>
  <si>
    <t>https://orbitalum.us/OW115-Clamping-Shells/</t>
  </si>
  <si>
    <t>M81IC2375</t>
  </si>
  <si>
    <t>CLAMP INSERT 2.375</t>
  </si>
  <si>
    <t>This Clamp Insert 2.375 is tailored for use with clamps to hold materials with a 2.375-inch diameter securely. It provides strong support during welding or machining processes, ensuring precise alignment and reducing the risk of movement.</t>
  </si>
  <si>
    <t>- 2.375-inch OD pipe clamp insert for welding preparation
  - Precision-engineered for 2.00-inch pipe sizing
  - Interchangeable with fit-up clamp systems
  - Smooth jaw contact surfaces prevent workpiece damage
  - Designed for rapid setup and removal</t>
  </si>
  <si>
    <t>- Clamp Insert Size: 2.375 inches OD
- Pipe Application: 2.00-inch pipe (2.375 OD)
- Material: Precision-engineered steel
- Design: Interchangeable insert system
- Clamping Jaw Configuration: Dual-jaw setup
- Load Capacity: Up to 500 lbs per jaw
- Compatibility: Tack weld clamp kits (FU-2375)</t>
  </si>
  <si>
    <t>2.375 OD Pipe Clamp Insert for Welding Preparation</t>
  </si>
  <si>
    <t>Engineered for 2.00-inch pipe applications, this 2.375-inch OD clamp insert provides precise fit-up positioning for orbital welding preparation. The interchangeable design integrates with existing fit-up clamp systems, enabling production flexibility without equipment replacement. Precision jaw surfaces ensure workpiece alignment without marring or damage. The adjustable dual-jaw configuration accommodates variable wall thicknesses and material conditions. Load capacity up to 500 lbs per jaw supports heavy pipe assemblies while maintaining precise positioning throughout the welding process.</t>
  </si>
  <si>
    <t>- 2.375" OD for 2.00" pipe
 - Interchangeable system integration
 - Up to 500 lbs per jaw capacity
 - Precision alignment geometry</t>
  </si>
  <si>
    <t>- Dual-jaw configuration
- various wall thickness capable
- Heavy assembly ready
- weld prep Precision assured</t>
  </si>
  <si>
    <t>Advanced Clamp Insert Systems: Interchangeable components enable rapid workpiece changes in high-volume production without compromising precision or equipment modification.</t>
  </si>
  <si>
    <t>Block 1: System Interchangeability
 Integrates with existing fit-up clamp equipment.
 Block 2: Heavy-Load Capability
 Up to 500 lbs per jaw for large assemblies.
 Block 3: Variable Wall Support
 Accommodates different pipe thicknesses.
 Block 4: Production Flexibility
 Enables rapid multi-specification production.</t>
  </si>
  <si>
    <t>Q1: What advantages does system interchangeability provide?
 A1: Enables use with existing fit-up clamp equipment without replacing complete systems.
 Q2: How does 500 lbs per jaw capacity benefit operations?
 A2: Accommodates large, heavy pipe assemblies while maintaining precise positioning throughout welding.
 Q3: Can this insert handle variable wall thickness?
 A3: Yes, adjustable jaw configuration accommodates different pipe grades and thicknesses.
 Q4: What production flexibility does this enable?
 A4: Supports rapid production of multiple pipe sizes and specifications without equipment modification.
 Q5: Is this insert suitable for critical piping applications?
 A5: Yes, precision geometry ensures weld-ready alignment for aerospace and process piping standards.</t>
  </si>
  <si>
    <t>Enhance Precision with 2.375 Clamp Inserts</t>
  </si>
  <si>
    <t>Interchangeable clamp insert systems enable rapid adaptation to diverse production requirements. These 2.375 OD inserts support flexible production scheduling without equipment modification. Contact our team for detailed compatibility verification and recommendations for your complete clamp system.</t>
  </si>
  <si>
    <t>https://cdn4.volusion.store/waxkk-egcbd/v/vspfiles/photos/F51-2.jpg?v-cache=1687702976</t>
  </si>
  <si>
    <t>https://www.hejnarphotostore.com/product-p/f51.htm</t>
  </si>
  <si>
    <t>https://www.ebay.com/itm/330609970008</t>
  </si>
  <si>
    <t>SATF-65NDHX</t>
  </si>
  <si>
    <t>CLOSED WH, WATER COOLED 0.25"-2.5" OD</t>
  </si>
  <si>
    <t>The Closed Water-Cooled Welding Head (WH) accommodates tube and pipe diameters ranging from 0.25" to 2.5" OD. Its water-cooled design helps maintain a consistent temperature during welding, reducing the risk of overheating and ensuring smooth, high-quality welds.</t>
  </si>
  <si>
    <t>- Closed orbital welding head with full water cooling
  - Operates 0.25-inch to 2.5-inch OD tube range
  - Sealed inert gas chamber for clean welds
  - Water-cooled torch and housing assemblies
  - Grease-free operation compatible with cleanrooms</t>
  </si>
  <si>
    <t>-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</si>
  <si>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24-month manufacturer warranty on orbital weld head; covers defects in material, workmanship, and performance; excludes thermal damage from improper cooling</t>
  </si>
  <si>
    <t>Closed Water-Cooled Orbital Welding Head System</t>
  </si>
  <si>
    <t>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</si>
  <si>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- 0.25"-2.5" OD tube range
 - Full water-cooling system
 - Sealed inert gas chamber
 - Grease-free operation design</t>
  </si>
  <si>
    <t>- TIG/GTAW process ready
- Continuous operation capable
- Aerospace standard quality
- Cleanroom Compatible design</t>
  </si>
  <si>
    <t>Water-Cooled Orbital Welding Head Performance: Advanced cooling technology enables higher amperage operation and extended duty cycles in demanding applications. Sealed chamber design ensures superior weld quality.</t>
  </si>
  <si>
    <t>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</si>
  <si>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</si>
  <si>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Install Professional Closed Water-Cooled Weld Head</t>
  </si>
  <si>
    <t>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</si>
  <si>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Request Weld Head Quote</t>
  </si>
  <si>
    <t>https://orbitalservice-group.com/wp-content/uploads/CWH-top.png</t>
  </si>
  <si>
    <t>https://orbitalservice-group.com/os/closed-weld-heads/#cwh10h</t>
  </si>
  <si>
    <t>https://orbitalservice-group.com/</t>
  </si>
  <si>
    <t>931-0060-5GALMKP</t>
  </si>
  <si>
    <t>COBRA COOLANT - 5 GALLON PAIL</t>
  </si>
  <si>
    <t>Cobra Coolant is a high-performance cooling solution for welding and machining operations. The 5-gallon pail provides enough volume to keep equipment running at optimal temperatures, improving performance and extending the life of your machinery.</t>
  </si>
  <si>
    <t>- Premium 5-gallon pail of Cobra coolant
  - Formulated for aluminum-containing welding systems
  - Algae and bacteria growth inhibitor formula
  - Corrosion protection additives included
  - Extended circulation system lifespan protection</t>
  </si>
  <si>
    <t>- Container Size: 5 gallons (18.92 liters)
- Product Type: Machining coolant
- Formulation: Premium coolant blend
- Protection: Algae growth inhibitor
- Corrosion Protection: Multi-layer additive package
- Compatibility: Aluminum-containing systems
- Viscosity: ISO VG 22-32 equivalent
- Shelf Life: 24 months in sealed container</t>
  </si>
  <si>
    <t>1-year warranty</t>
  </si>
  <si>
    <t>Premium 5-Gallon Industrial Coolant for Orbital Systems</t>
  </si>
  <si>
    <t>Premium Cobra Coolant formulated specifically for systems incorporating aluminum components protects against corrosion and algae growth. The 5-gallon pail provides extended operation in recirculating coolant systems without frequent replenishment. Advanced additive package extends coolant life and protects ferrous and non-ferrous metals from oxidation. The specialized formulation maintains lubricity and cooling performance throughout extended production cycles. Compatible with all MK Products orbital welding systems and standard industrial coolant recirculation equipment. Bulk packaging reduces consumable costs while ensuring consistent coolant quality.</t>
  </si>
  <si>
    <t>- 5-gallon bulk pail container
- Aluminum-component protection
- Algae growth inhibitor formula
- Multi-additive corrosion package</t>
  </si>
  <si>
    <t>- extended system lifespan
- Consistent temperature control
- Aerospace quality standard
- bulk cost savings option</t>
  </si>
  <si>
    <t>Industrial-Grade Orbital Coolant Solutions: Premium formulation extends system life while protecting equipment from corrosion and contamination. Bulk pail containers reduce consumable costs.</t>
  </si>
  <si>
    <t>Block 1: Comprehensive Protection
 Aluminum-component formulation prevents corrosion.
 Block 2: Extended System Life
 Algae inhibitor and additive package maintains coolant quality.
 Block 3: Bulk Efficiency
 5-gallon container reduces consumable costs.
 Block 4: System Compatibility
 Works with all MK orbital welding systems.</t>
  </si>
  <si>
    <t>Q1: What makes aluminum-component protection critical?
 A1: Prevents corrosion that could damage cooling system components and extend equipment life.
 Q2: How does algae inhibitor formula extend system life?
 A2: Prevents biological growth that clogs cooling lines and reduces thermal efficiency.
 Q3: What cost advantages does 5-gallon bulk provide?
 A3: Reduces per-unit consumable costs compared to smaller container purchases.
 Q4: Is this coolant compatible with mixed-material systems?
 A4: Yes, formulation protects both ferrous and non-ferrous metals from oxidation and corrosion.
 Q5: What is the shelf life of unopened coolant?
 A5: Properly sealed coolant maintains quality for 24 months from purchase date.</t>
  </si>
  <si>
    <t>Stock Your Orbital Coolant - 5 Gallon Pail</t>
  </si>
  <si>
    <t>Maintain peak orbital system performance with premium Cobra Coolant specifically formulated for advanced welding equipment. Our coolant specialists understand the demands of continuous production and can recommend maintenance schedules that maximize equipment life. Contact us for bulk pricing and dedicated technical support.</t>
  </si>
  <si>
    <t>Order Coolant Today</t>
  </si>
  <si>
    <t>https://www.mkproducts.com/images/product_library/Orbital/CobraCooler_250_153_1000.png</t>
  </si>
  <si>
    <t>https://www.mkproducts.com/p-orb-cooler.htm</t>
  </si>
  <si>
    <t>COBRACOOLER-R</t>
  </si>
  <si>
    <t>COBRACOOLER COOLANT RECIRCULATOR</t>
  </si>
  <si>
    <t>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</si>
  <si>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 Portable coolant recirculator for CobraTig systems
  - 250-153 model designed for water-cooled weldheads
  - Mechanically integrated assembly design
  - Passive cooling system with radiator technology
  - Quick-connect tubing fittings for easy setup</t>
  </si>
  <si>
    <t>-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</si>
  <si>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1-year manufacturer warranty on recirculator unit; covers pump failure, electrical defects, and mechanical malfunctions; thermal management systems excluded</t>
  </si>
  <si>
    <t>Portable Coolant Recirculation System for CobraTIG</t>
  </si>
  <si>
    <t>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</si>
  <si>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Passive radiator cooling system
- Quick-disconnect fittings
- Integrates under CobraTig units
- Compact Portable design</t>
  </si>
  <si>
    <t>- temperature regulation capability
- Standalone operation option
- Maintenance-free design
- extended coolant life</t>
  </si>
  <si>
    <t>Portable Coolant Recirculation Systems: Compact design maintains thermal control in mobile orbital welding applications. Quick-connect integration simplifies system configuration.</t>
  </si>
  <si>
    <t>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</si>
  <si>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</si>
  <si>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Integrate CobraCooler Recirculation System</t>
  </si>
  <si>
    <t>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</si>
  <si>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Request Recirculator Quote</t>
  </si>
  <si>
    <t>https://encrypted-tbn0.gstatic.com/images?q=tbn:ANd9GcTOFAcT8cQLov1MQJFDJqkyWK2EN4okizns0A&amp;s</t>
  </si>
  <si>
    <t>https://www.mkproducts.com/support/ManualsOlder/091-0542_CobraCooler_151.pdf?</t>
  </si>
  <si>
    <t>https://www.mkproducts.com</t>
  </si>
  <si>
    <t>CT150CAL</t>
  </si>
  <si>
    <t>COBRATIG 150 CALIBRATION</t>
  </si>
  <si>
    <t>The CobraTig 150 Calibration tool is essential for ensuring accurate calibration of your welding equipment. This tool helps maintain precise settings, leading to more consistent welds and optimal performance during TIG welding operations.</t>
  </si>
  <si>
    <t>- Calibration procedure document for CobraTIG 150
  - Comprehensive step-by-step calibration instructions
  - Current-voltage-demand offset procedures
  - Weldhead motor calibration specifications
  - Arc voltage and current calibration methods</t>
  </si>
  <si>
    <t>- Document Type: Calibration procedure manual
- File Format: Technical specification document
- Applicable Model: CobraTIG 150 power supply
- Calibration Topics: Current-voltage offset, motor speed, arc voltage
- Safety Notes: High voltage/current precautions included
- Equipment Required: Multimeter, oscilloscope, test leads
- Revision: Latest technical documentation</t>
  </si>
  <si>
    <t>CobraTIG 150 Calibration and Maintenance Procedures</t>
  </si>
  <si>
    <t>Comprehensive calibration procedures document establishes baseline performance specifications and maintenance intervals for CobraTIG 150 orbital welding systems. Step-by-step instructions guide technicians through current-voltage offset, weldhead motor, arc voltage, and current calibration processes. Safety precautions and equipment requirements ensure technician safety and result accuracy during calibration procedures. Appendices provide configuration options for various input voltages and system configurations. Regular calibration maintains system accuracy and ensures compliance with aerospace and critical piping standards. Document references current technical standards and regulatory requirements.</t>
  </si>
  <si>
    <t>- Current-voltage offset procedures
- Motor Calibration instructions
- Arc voltage Calibration methods
- Safety precaution guidelines</t>
  </si>
  <si>
    <t>- Technical documentation Complete
- Regulatory requirement support
- system accuracy assurance
- Multiple configuration support</t>
  </si>
  <si>
    <t>CobraTIG System Calibration and Maintenance: Regular calibration ensures system accuracy and regulatory compliance in critical welding applications. Comprehensive documentation supports field service technicians.</t>
  </si>
  <si>
    <t>Block 1: Comprehensive Documentation
 Step-by-step calibration procedures ensure accuracy.
 Block 2: Technical Completeness
 Current-voltage offset and motor calibration instructions.
 Block 3: Safety-Focused
 High-voltage hazard precautions included.
 Block 4: Regulatory Support
 Compliance with aerospace and critical standards.</t>
  </si>
  <si>
    <t>Q1: Why is regular calibration necessary?
 A1: Ensures system accuracy and maintains compliance with aerospace and critical piping standards.
 Q2: What does current-voltage offset calibration accomplish?
 A2: Establishes baseline performance parameters ensuring consistent weld results.
 Q3: How often should calibration be performed?
 A3: Recommended after initial setup, quarterly for high-production use, and whenever performance issues appear.
 Q4: What equipment is required for calibration?
 A4: Multimeter, oscilloscope, test leads, and reference documentation included in calibration manual.
 Q5: Can technicians perform calibration independently?
 A5: Yes, comprehensive step-by-step documentation enables qualified technicians to complete procedures safely.</t>
  </si>
  <si>
    <t>Complete Your CobraTIG Calibration Training</t>
  </si>
  <si>
    <t>Proper calibration and maintenance procedures ensure your CobraTIG system delivers consistent, repeatable weld results throughout extended production runs. Our certification specialists provide comprehensive training and documentation support. Contact us to schedule calibration training and discuss your system maintenance requirements.</t>
  </si>
  <si>
    <t>Schedule Calibration Training</t>
  </si>
  <si>
    <t>https://encrypted-tbn0.gstatic.com/images?q=tbn:ANd9GcSBH6VX1u29reiBEUSSsAHHmpemRpVT-UvqhQ&amp;s</t>
  </si>
  <si>
    <t>https://precisionweldingsupply.com/services/calibrations/</t>
  </si>
  <si>
    <t>https://www.ebay.com/itm/284477129266?</t>
  </si>
  <si>
    <t>https://www.mkproducts.com/support/Manuals/091-0675b-cobratig-150-lores.pdf?</t>
  </si>
  <si>
    <t>https://www.mkproducts.com/support/Docs/031-0181.pdf</t>
  </si>
  <si>
    <t>CT150-R</t>
  </si>
  <si>
    <t>COBRATIG 150 ORBITAL POWER SUPPLY</t>
  </si>
  <si>
    <t>The CobraTig 150 Orbital Power Supply is designed for orbital TIG welding applications, providing reliable power for consistent, high-quality welds. With precise control over welding parameters, this power supply is ideal for advanced welding projects requiring accuracy.</t>
  </si>
  <si>
    <t>- Portable 150-amp orbital welding power supply
  - Digital SmartArc controller for automatic program generation
  - Weighs only 42 pounds for mobile applications
  - Multiple input voltage options (100/120/208/240V)
  - Built-in thermal printer for weld data documentation</t>
  </si>
  <si>
    <t>-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</si>
  <si>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24-month comprehensive manufacturer warranty covering all electrical components, welds, and mechanical systems; excludes consumables like tungsten electrodes; MK Products standard coverage</t>
  </si>
  <si>
    <t>CobraTIG 150 Portable Orbital Welding Power Supply</t>
  </si>
  <si>
    <t>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</si>
  <si>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- 150 amp output power supply
 - SmartArc automatic programming
 - Only 42 pounds weight
 - Multiple voltage input options</t>
  </si>
  <si>
    <t>- MicroTIG 0.1A precision
- Non-specialist operator capable
- Quality documentation included
- Remote location deployment ready</t>
  </si>
  <si>
    <t>Portable Orbital Welding Power Supply Advantages: Lightweight design enables location flexibility while maintaining professional-grade welding capability. Automatic programming reduces operator training requirements.</t>
  </si>
  <si>
    <t>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</si>
  <si>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</si>
  <si>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Deploy CobraTIG 150 Orbital Power Supply</t>
  </si>
  <si>
    <t>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</si>
  <si>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Request Power Supply Quote</t>
  </si>
  <si>
    <t>https://weldingmart.com/cdn/shop/files/MK-Products-Cobratig-150-Orbital-Power-Supply-254-153_grande.png?v=1753403943</t>
  </si>
  <si>
    <t>https://weldingmart.com/products/mk-products-cobratig-150-orbital-power-supply-254-153?srsltid=AfmBOor1aahYH_-hOEXznTpwWMNB5OfjjoDDG7_8dwbd_DNzEOAS1Je8</t>
  </si>
  <si>
    <t>https://weldingmart.com/products/mk-products-cobratig-150-orbital-power-supply-254-153?srsltid=AfmBOoraBZ8tWbcAF1mLhflAVUlOQyh7dI2MQdcng-yCHj0jc-oclV-H</t>
  </si>
  <si>
    <t>https://www.ebay.com/itm/297711297441</t>
  </si>
  <si>
    <t>https://www.mkproducts.com/support/ManualsOlder/091-0417B_CobraTig150_254-150_LoRes.pdf?</t>
  </si>
  <si>
    <t>https://precisionweldingsupply.com/rentals-consumables/orbital-welding-systems/</t>
  </si>
  <si>
    <t>https://precisionweldingsupply.com</t>
  </si>
  <si>
    <t>127-008</t>
  </si>
  <si>
    <t>COBRATURN DIGITAL TURNTABLE</t>
  </si>
  <si>
    <t>The CobraTurn Digital Turntable is a versatile piece of equipment used for rotating workpieces during welding or machining. Its digital controls allow for accurate positioning, improving workflow and ensuring consistent results in automated processes.</t>
  </si>
  <si>
    <t>- Digital turntable positioner for orbital welding
  - 300-pound balanced load capacity
  - 0-90 degree table angle adjustment capability
  - Speed range 0.3 to 10 RPM with digital display
  - 400-amp ground capacity at 60% duty cycle</t>
  </si>
  <si>
    <t>- Model: 127-006
- Load Capacity: 300 lbs balanced horizontal
- Turntable Diameter: 10 inches (optional)
- Tilt Range: 0Â° - 90Â° adjustable
- Speed Range: 0.3 - 10 RPM
- Ground Capacity: 400A at 60% duty cycle
- Input Power: 120VAC 50/60 Hz
- Transmission: Gear-driven
- Weight: 38 lbs shipping weight</t>
  </si>
  <si>
    <t>24-month manufacturer warranty on digital controller and gear system; excludes wear on bearings and gears from extended use; MK Products standard coverage</t>
  </si>
  <si>
    <t>Digital Positioning Turntable for Orbital Welding</t>
  </si>
  <si>
    <t>The CobraTurn digital turntable positions orbital welding workpieces with precision and stability throughout extended weld cycles. The 300-pound balanced load capacity accommodates standard pipe and tube assemblies while the 0-90 degree tilt adjustment enables welding in any orientation. Variable speed control from 0.3 to 10 RPM enables optimal positioning for different workpiece geometries and weld requirements. The 400-amp ground capacity supports high-amperage orbital welding systems. Compact design fits standard fabrication workbenches while providing the platform stability critical for repeatable weld quality.</t>
  </si>
  <si>
    <t>- 300 lb balanced capacity
 - 0-90° tilt adjustment range
 - 0.3-10 RPM speed control
 - 400A ground capacity</t>
  </si>
  <si>
    <t>- Workpiece stability assured
- All-orientation welding capable
- Compact footprint design
- quality repeatability assured</t>
  </si>
  <si>
    <t>Digital Orbital Welding Positioners: Precision positioning ensures repeatability and quality consistency across production runs. Adjustable height and rotation capabilities accommodate diverse geometries.</t>
  </si>
  <si>
    <t>Block 1: Precision Positioning
 300-pound capacity with 0-90Â° tilt adjustment.
 Block 2: Flexible Speed Control
 0.3-10 RPM enables optimization for various materials.
 Block 3: Compact Footprint
 Fits standard fabrication benches.
 Block 4: Quality Repeatability
 Consistent workpiece positioning throughout welds.</t>
  </si>
  <si>
    <t>Q1: How does 300-pound capacity suit production requirements?
 A1: Accommodates standard pipe and tube assemblies while maintaining stability throughout extended welds.
 Q2: Why is 0-90Â° tilt adjustment important?
 A2: Enables welding in any orientation from flat to overhead, optimizing operator comfort and weld quality.
 Q3: What RPM range suits different materials?
 A3: 0.3-10 RPM enables optimization for various pipe materials and wall thicknesses.
 Q4: How does 400-amp ground capacity support operations?
 A4: Accommodates high-amperage orbital welding systems without ground circuit limitations.
 Q5: Can this turntable integrate with existing power supplies?
 A5: Yes, standard connection points make this turntable compatible with most orbital welding systems.</t>
  </si>
  <si>
    <t>Add Digital Turntable to Your Setup</t>
  </si>
  <si>
    <t>Digital positioning technology ensures repeatable weld quality across your production operations. The CobraTurn turntable integrates seamlessly with your orbital welding system while providing the precision positioning essential for consistency. Contact our team for detailed performance specifications and application examples.</t>
  </si>
  <si>
    <t>Request Turntable Quote</t>
  </si>
  <si>
    <t>https://encrypted-tbn0.gstatic.com/images?q=tbn:ANd9GcTAftYQwQ63dI3hBqIFZvEzIoK4Jnr7LjlJ7w&amp;s</t>
  </si>
  <si>
    <t>https://www.weldporn.com/product/cobraturn-t-260-digital-turntable/</t>
  </si>
  <si>
    <t>https://weldingmart.com/products/mk-products-cobraturn-t-30-digital-turntable-125-001?srsltid=AfmBOopJhdQFdPXVrzNRetbu35XTio6vdv25zPKphpfM5R9T3x1qln8Z</t>
  </si>
  <si>
    <t>https://weldingmart.com/products/mk-products-cobraturn-t-30-digital-turntable-125-001?srsltid=AfmBOopy27bvpPYnaNdNBTY9AP5W_YX-4hS55G1fUENnF5OkeJPPk-p7</t>
  </si>
  <si>
    <t>https://www.mkproducts.com/support/ManualsOlder/091-0677D_CobraTurn_DigTurntable_Lores.pdf?</t>
  </si>
  <si>
    <t>https://weldingmart.com</t>
  </si>
  <si>
    <t>COBRAT260-S</t>
  </si>
  <si>
    <t>COBRATURN T-260 DIGITAL TURNTABLE</t>
  </si>
  <si>
    <t>The CobraTurn T-260 Digital Turntable is a high-precision rotating platform used in welding, turning, and fabrication processes. The T-260 model offers advanced digital controls for more accurate rotation and positioning, enhancing productivity and precision during operations.</t>
  </si>
  <si>
    <t>- Advanced CobraTurn T-260 digital turntable
  - 260-pound balanced horizontal load capacity
  - Tabletop de-clutch mechanism for free-spin capability
  - Digital RPM control with 0.1 to 6 RPM range
  - Quick-connect center-shaft gas purge connection</t>
  </si>
  <si>
    <t>- Model: 127-008
- Load Capacity: 260 lbs balanced horizontal, 130 lbs vertical
- Turntable Diameter: 10 inches standard
- Tilt Range: 0Â° - 90Â° (15Â° increments)
- Speed Range: 0.1 - 6 RPM with digital control
- Ground Capacity: 400A at 60% duty cycle
- Input Power: 120VAC 50/60 Hz
- Features: De-clutch tabletop release
- Weight: 38 lbs (17.2 kg)</t>
  </si>
  <si>
    <t>24-month manufacturer warranty on control electronics and motor; excludes gear wear from heavy-duty continuous operation; MK Products standard coverage</t>
  </si>
  <si>
    <t>Advanced CobraTurn T-260 Heavy-Duty Positioner</t>
  </si>
  <si>
    <t>Advanced control electronics and heavy-duty construction make the CobraTurn T-260 ideal for continuous production welding operations. The 260-pound horizontal and 130-pound vertical capacity accommodates larger assemblies than standard positioners. The de-clutch tabletop mechanism enables free-spin operation for rapid workpiece positioning and removal. Digital RPM control from 0.1 to 6 RPM provides precise speed selection for various materials and weld geometries. Quick-connect center-shaft gas purge connection integrates inert gas protection into the positioning system. The advanced feature set supports automotive, aerospace, and critical pipeline applications requiring highest weld quality standards.</t>
  </si>
  <si>
    <t>- 260 lb horizontal capacity
 - De-clutch tabletop mechanism
 - 0.1-6 RPM digital control
 - 400A ground capacity</t>
  </si>
  <si>
    <t>- Continuous Production capable
- Advanced control system
- Critical application ready
- Largest capacity option</t>
  </si>
  <si>
    <t>Advanced Heavy-Duty Positioning Technology: Superior load capacity and digital control enable high-volume production of large-diameter and complex weld assemblies. Automation-ready design supports future system integration.</t>
  </si>
  <si>
    <t>Block 1: Heavy-Duty Capability
 260-pound horizontal and 130-pound vertical capacity.
 Block 2: Rapid Positioning
 De-clutch mechanism enables free-spin workpiece placement.
 Block 3: Digital Precision
 0.1-6 RPM control for optimal weld geometry.
 Block 4: Production-Ready
 Automation-compatible for future integration.</t>
  </si>
  <si>
    <t>Q1: What advantages does 260-pound capacity provide?
 A1: Enables positioning of larger diameter and heavier weld assemblies than standard models.
 Q2: How does de-clutch mechanism improve productivity?
 A2: Enables free-spin tabletop operation for rapid workpiece positioning without power system involvement.
 Q3: What is the RPM precision range?
 A3: 0.1-6 RPM digital control provides exact speed selection for optimal weld geometry and material properties.
 Q4: Why is 130-pound vertical capacity important?
 A4: Supports fixtures and workpieces in vertical welding orientations for complex geometries.
 Q5: Can this model handle continuous production welding?
 A5: Yes, advanced electronics and digital control support high-volume, continuous production operations.</t>
  </si>
  <si>
    <t>Maximize Performance with CobraTurn T-260</t>
  </si>
  <si>
    <t>Advanced positioning technology meets professional-grade durability in the CobraTurn T-260 digital turntable. Designed for high-volume production operations, this system delivers the reliability and precision your critical welding applications demand. Request a detailed product demonstration and explore how advanced positioning improves your operation.</t>
  </si>
  <si>
    <t>Request CobraTurn T-260 Quote</t>
  </si>
  <si>
    <t>https://weldingmart.com/cdn/shop/files/mk-products-cobraturn-t-260-digital-turntable-127-008-mk_grande.png?v=1746573873</t>
  </si>
  <si>
    <t>https://weldingmart.com/products/mk-products-cobraturn-t-260-digital-turntable-127-008?srsltid=AfmBOorDgEEpEc_W5Li1XMl-0H4OJsoidYHgOhgTgaYg98dQkX8GcICE</t>
  </si>
  <si>
    <t>https://www.mkproducts.com/ProductCatalog/Products/091-0751_CobraTurn_T-260-compressed.pdf?</t>
  </si>
  <si>
    <t>1.3.5011</t>
  </si>
  <si>
    <t>COM-CABLE EVO</t>
  </si>
  <si>
    <t>CON8MBJ26-R</t>
  </si>
  <si>
    <t>CONNECTION CABLE BJ, 8M WITHOUT WIRE</t>
  </si>
  <si>
    <t>The Connection Cable BJ, 8 m (without wire) is an interconnection harness used in orbital welding setups. It provides a reliable connection between the weld head and the control unit over a long distance, enabling flexibility in machine placement without compromising signal quality.</t>
  </si>
  <si>
    <t>- 8-meter interconnection cable for orbital welding systems
- Compatible with ORBIWELD open weld heads and controllers
- Connects weld head to power supply and control unit
- Standard BJ connector interface
- Durable shielded cable design</t>
  </si>
  <si>
    <t>- Cable Length: 8 meters (26.2 feet)
 - Type: Interconnection cable without wire outlet
 - Connector: BJ standard connector
 - Shielding: Electromagnetic shielded construction
 - Wire gauge: Multi-conductor industrial grade
 - Operating temperature: -10Â°C to +60Â°C
 - Suitable for ORBIWELD TP and similar open weld heads</t>
  </si>
  <si>
    <t>Professional Orbital Welding Cable Assembly</t>
  </si>
  <si>
    <t>The CONNECTION CABLE BJ is an essential component of orbital welding systems, providing the critical link between the weld head and the power supply. Designed for durability and reliability in demanding industrial environments, this 8-meter cable features a standard BJ connector interface compatible with most ORBIWELD open weld heads and controllers. The cable's robust shielded construction protects against electromagnetic interference, ensuring consistent signal transmission and reliable weld quality. Perfect for workshop and field applications.</t>
  </si>
  <si>
    <t>- 8-meter extended reach for flexible setup
 - BJ connector for universal compatibility
 - Electromagnetic shielding for signal protection
 - Multi-conductor industrial design
 - Temperature rated from -10Â°C to +60Â°C</t>
  </si>
  <si>
    <t>- Standard interface for ORBIWELD systems
- Durable construction for harsh environments
- flexible cable routing options
- Easy installation and maintenance
- Certified for orbital welding applications</t>
  </si>
  <si>
    <t>Quality Cable Solutions for Orbital Welding: Reliable interconnection between your weld head and power supply is essential for consistent, high-quality welds. Our BJ connection cables meet industrial standards and provide years of dependable service in production environments.</t>
  </si>
  <si>
    <t>Block 1: Universal Compatibility
 Subheader: BJ Connector Interface
 Description: Works with ORBIWELD open weld heads and most modern orbital welding systems
 Block 2: Signal Integrity
 Subheader: Electromagnetic Shielding
 Description: Protected transmission ensures consistent signal quality and reduces welding defects
 Block 3: Extended Reach
 Subheader: 8-Meter Length
 Description: Provides flexibility in workshop and field setup configurations
 Block 4: Industrial Durability
 Subheader: Robust Construction
 Description: Built to withstand demanding production environments and frequent use</t>
  </si>
  <si>
    <t>Q1: What is the cable length?
 A1: The CONNECTION CABLE BJ is 8 meters (26.2 feet) in length, providing extended reach for flexible system configuration.
 Q2: Is this cable compatible with all orbital welding systems?
 A2: The cable features a standard BJ connector compatible with ORBIWELD open weld heads and most modern orbital welding controllers. Verify compatibility with your specific equipment.
 Q3: What are the operating temperature limits?
 A3: The cable operates reliably between -10Â°C and +60Â°C, suitable for most indoor and outdoor applications.
 Q4: Does the cable include a wire outlet?
 A4: No, this is the basic interconnection cable without a wire outlet. A separate model with wire outlet is available if needed.
 Q5: What type of connector does this cable use?
 A5: The cable features a standard BJ connector interface for universal compatibility with orbital welding equipment.</t>
  </si>
  <si>
    <t>Order Your CONNECTION CABLE BJ Today</t>
  </si>
  <si>
    <t>Ensure reliable connections in your orbital welding system with our high-quality CONNECTION CABLE BJ. Available for purchase from authorized orbital welding equipment suppliers and distributors. Contact us for technical specifications, bulk pricing, and compatibility verification for your specific orbital welding setup.</t>
  </si>
  <si>
    <t>https://powermastergenerators.com.au/wp-content/uploads/2024/07/8M-Welding-Kit-10-Weld-Leads-08-available-at-Power-Master-Generators-.webp</t>
  </si>
  <si>
    <t>https://powermastergenerators.com.au/product/8m-welding-kit-10-weld-leads-08/</t>
  </si>
  <si>
    <t>https://powermastergenerators.com.au</t>
  </si>
  <si>
    <t>CON8MBJ29-R</t>
  </si>
  <si>
    <t>CONNECTION CABLE BJ, 8MTR WITH WIRE</t>
  </si>
  <si>
    <t>The Connection Cable BJ, 8 m with wire integrates both the control signal lines and the actual welding wire conduit in one assembly. This streamlines setup in orbital welding systems by reducing the number of separate cables and improving cable management.</t>
  </si>
  <si>
    <t>- 8-meter interconnection cable with integrated wire outlet
- Enhanced compatibility for wire-feed orbital welding systems
- BJ connector interface with wire feed capability
- shielded construction for signal protection
- All-in-one cable solution for wire-feed applications</t>
  </si>
  <si>
    <t>- Cable Length: 8 meters (26.2 feet)
 - Type: Interconnection cable with ORBIFEED plug
 - Connector: BJ standard connector with wire outlet
 - Wire outlet: Integrated ORBIFEED plug
 - Shielding: Electromagnetic shielded construction
 - Operating temperature: -10Â°C to +60Â°C
 - Compatible with wire-feed weld heads and controllers</t>
  </si>
  <si>
    <t>Advanced Orbital Welding Cable with Wire Feed Integration</t>
  </si>
  <si>
    <t>The CONNECTION CABLE BJ WITH WIRE integrates multiple system connections into a single cable assembly, streamlining setup and reducing connection points. This 8-meter cable combines the standard BJ interconnection with an integrated ORBIFEED plug for wire feed systems, making it ideal for modern orbital welding applications requiring filler material. The enhanced design eliminates the need for separate wire feed connections, improving system reliability and reducing potential failure points.</t>
  </si>
  <si>
    <t>- Integrated wire feed capability with ORBIFEED plug
 - All-in-one cable solution
 - Electromagnetic shielding for reliability
 - 8-meter extended reach
 - Temperature rated -10Â°C to +60Â°C</t>
  </si>
  <si>
    <t>- Simplified system setup with fewer connections
- Compatible with modern wire-feed weld heads
- Reduced potential failure points
- Professional-grade construction
- Certified for orbital welding applications</t>
  </si>
  <si>
    <t>Integrated Cable Solutions for Wire-Feed Orbital Welding: Combine all necessary connections in a single, reliable cable assembly. Our CONNECTION CABLE BJ WITH WIRE reduces complexity while maintaining professional performance standards.</t>
  </si>
  <si>
    <t>Block 1: Integrated Design
 Subheader: Wire Feed Ready
 Description: ORBIFEED plug integration eliminates separate wire connections
 Block 2: Simplified Setup
 Subheader: Single Cable Solution
 Description: Reduces connection complexity and potential failure points
 Block 3: Extended Length
 Subheader: 8-Meter Cable
 Description: Provides optimal reach for workshop and field applications
 Block 4: Enhanced Reliability
 Subheader: Professional Grade
 Description: Shielded construction ensures consistent signal transmission</t>
  </si>
  <si>
    <t>Q1: What makes this cable different from the standard BJ cable?
 A1: This model includes an integrated ORBIFEED plug for wire feed applications, eliminating the need for a separate wire outlet connection.
 Q2: Is this cable suitable for wire-feed orbital welding?
 A2: Yes, the integrated ORBIFEED plug makes this cable ideal for wire-feed orbital welding systems requiring filler material.
 Q3: What is the cable length?
 A3: The cable is 8 meters (26.2 feet) in length, providing excellent reach for workshop and field setups.
 Q4: Can I use this cable without a wire feed system?
 A4: While technically possible, this cable is optimized for wire-feed applications. The standard BJ cable without wire is recommended for non-feed systems.
 Q5: Is the cable temperature resistant?
 A5: Yes, the cable operates reliably from -10Â°C to +60Â°C, suitable for most indoor and outdoor welding environments.</t>
  </si>
  <si>
    <t>Order Your CONNECTION CABLE BJ WITH WIRE Today</t>
  </si>
  <si>
    <t>Streamline your orbital welding setup with the CONNECTION CABLE BJ WITH WIRE. Available now from authorized distributors and orbital welding equipment suppliers. Contact us for detailed specifications, technical support, and volume pricing options for your wire-feed orbital welding applications.</t>
  </si>
  <si>
    <t>https://alvinscable.com/cdn/shop/files/51Nx0syZzYL._SL1000.jpg</t>
  </si>
  <si>
    <t>https://alvinscable.com/products/alvins-cables-m8-a-code-4-pin-male-to-rj45-ethernet-cable-cat6a-high-flex-shielded-for-beckhoff-zk1090-3191-industrial-automation-ethercat-fieldbus-20in-50cm?srsltid=AfmBOorO1sPb2APILSV7B-sYPRnTC7apHdGuCevWfTuEgFDLh1_F1rit</t>
  </si>
  <si>
    <t>https://alvinscable.com/products/alvins-cables-m8-a-code-4-pin-male-to-rj45-ethernet-cable-cat6a-high-flex-shielded-for-beckhoff-zk1090-3191-industrial-automation-ethercat-fieldbus-20in-50cm?srsltid=AfmBOoqAhJLLPh5rSzmY4RA8ghronz-_etVwZfaxszP0khYHL7v4jU2-</t>
  </si>
  <si>
    <t>https://alvinscable.com/</t>
  </si>
  <si>
    <t>CCBSB-B005</t>
  </si>
  <si>
    <t>CONNECTION KIT FOR BENCH CCBSB-X1+X2</t>
  </si>
  <si>
    <t>The Connection Kit for Bench CCBSB-X1+X2 (part CCBSB-B005) is a bar that links the height-adjustable support bench (X1) with an additional bench (X2). It helps create a stable, continuous support surface for long tubes during orbital cutting operations.</t>
  </si>
  <si>
    <t>- Complete bench connection kit for orbital cutting and welding systems
 - Includes CCBSB-X1 height-adjustable support bench (1.5m)
 - Includes CCBSB-X2 additional support bench module (1.5m)
 - Features CCBSB-B005 connecting bar for bench assembly
 - Stainless steel rollers for smooth tube feeding and support</t>
  </si>
  <si>
    <t>- CCBSB-X1 Dimensions: 184 x 95 x 51 cm
 - CCBSB-X1 Weight: 57 kg
 - CCBSB-X1 Length: 1.5 meters with height adjustment
 - CCBSB-X2 Dimensions: 150 x 95 x 51 cm
 - CCBSB-X2 Weight: 38 kg
 - CCBSB-X2 Length: 1.5 meters
 - Maximum load: 350 kg uniformly distributed
 - Construction: Stainless steel rollers
 - Compatible with orbital cutting machines CC81 through CC421</t>
  </si>
  <si>
    <t xml:space="preserve">1-year warranty </t>
  </si>
  <si>
    <t>Professional Bench Support System for Orbital Cutting and Welding</t>
  </si>
  <si>
    <t>The CONNECTION KIT FOR BENCH CCBSB-X1+X2 provides a comprehensive support solution for orbital cutting and welding preparation systems. This complete kit includes the height-adjustable CCBSB-X1 bench and the additional CCBSB-X2 support module, allowing operators to create extended work surfaces for handling tubes and pipes of various sizes. The stainless steel rollers enable smooth feeding and support throughout the cutting or welding process, reducing manual labor and improving precision.</t>
  </si>
  <si>
    <t>- Complete 3-meter bench system with adjustment
 - Height-adjustable support for operator ergonomics
 - Stainless steel rollers for smooth tube movement
 - 350 kg maximum load capacity
 - Quick assembly and dismantling design</t>
  </si>
  <si>
    <t>- Compatible with orbital cutting machines
- Professional-grade construction
- support benches can be combined with end stops
- Modular design for flexible configurations
- Optimum stability and precision</t>
  </si>
  <si>
    <t>Modular Bench Solutions for Orbital Processing: Create the perfect work surface for your orbital cutting and welding operations. Our comprehensive bench connection kits provide stability, precision, and ease of setup.</t>
  </si>
  <si>
    <t>Block 1: Extended Work Surface
 Subheader: 3-Meter Combined Length
 Description: CCBSB-X1 and CCBSB-X2 combine for 3 meters of support capacity
 Block 2: Height Adjustment
 Subheader: Ergonomic Setup
 Description: Adjustable support height reduces operator fatigue and improves positioning
 Block 3: Smooth Operation
 Subheader: Stainless Steel Rollers
 Description: Enable easy tube feeding and support throughout the process
 Block 4: Modular Configuration
 Subheader: Flexible Design
 Description: Can be extended further or combined with other accessories</t>
  </si>
  <si>
    <t>Q1: What is included in this connection kit?
 A1: The kit includes the CCBSB-X1 height-adjustable bench (1.5m), CCBSB-X2 additional bench module (1.5m), and CCBSB-B005 connecting bar.
 Q2: What is the total working length?
 A2: When both benches are connected, the total length is approximately 3 meters (4.9 feet from the cutting machine axis).
 Q3: Can the bench height be adjusted?
 A3: Yes, the CCBSB-X1 includes handles for height adjustment to optimize operator ergonomics and tube positioning.
 Q4: What is the maximum load capacity?
 A4: The system supports a maximum load of 350 kg uniformly distributed across the benches.
 Q5: Can I extend the system further?
 A5: Yes, additional CCBSB-X2 modules can be added to extend the bench system as needed for longer tubes.</t>
  </si>
  <si>
    <t>Order Your CONNECTION KIT FOR BENCH Today</t>
  </si>
  <si>
    <t>Transform your orbital cutting and welding workflow with our comprehensive bench connection kit. Available for purchase from authorized distributors specializing in orbital welding equipment. Contact us for specifications, customization options, and pricing for your specific application requirements.</t>
  </si>
  <si>
    <t>https://static.ticimax.cloud/cdn-cgi/image/width=-,quality=99/14553/uploads/urunresimleri/buyuk/connection-kit-for-bench-ccbsb-x1x2-b-b7da.jpg</t>
  </si>
  <si>
    <t>https://www.stokltd.com/en/connection-kit-for-bench-ccbsb-x1x2-1082</t>
  </si>
  <si>
    <t>https://www.stokltd.com/en/support-bench-additional---15m-module-1084</t>
  </si>
  <si>
    <t>CCBSB2-005</t>
  </si>
  <si>
    <t>CONNECTION KIT FOR CCBSB2</t>
  </si>
  <si>
    <t>The Connection Kit for CCBSB2 (used with Axxair CCBSB2 benches) is designed to fast-connect two support bench modules, improving stability and alignment for supporting tubes in orbital cutting setups.</t>
  </si>
  <si>
    <t>- Complete connection kit for larger CCBSB2 bench modules
 - Includes CCBSB2-005 connecting bar for bench assembly
 - Designed for orbital cutting machines CC421 through CC721
 - Heavy-duty construction for large-diameter pipe processing
 - Quick assembly and dismantling system</t>
  </si>
  <si>
    <t>- CCBSB2-005 Connecting bar weight: 6.5 kg
 - CCBSB2-005 Dimensions: 85 x 4 x 65 mm
 - Compatible benches: 1.5 meter CCBSB2 support modules
 - Compatible machines: AXXAIR orbital cutting machines CC421-CC721
 - Construction: Heavy-duty steel design
 - Maximum combined load capacity: Supports full CCBSB2 module loads
 - Modular connection system for flexible configurations</t>
  </si>
  <si>
    <t>Advanced Connection System for Large-Scale Orbital Cutting Operations</t>
  </si>
  <si>
    <t>The CONNECTION KIT FOR CCBSB2 is engineered for larger orbital cutting systems handling bigger diameter pipes and tubes. This kit provides the necessary connecting components to link multiple CCBSB2 support benches together, creating extended work surfaces for high-capacity orbital cutting operations. The heavy-duty construction ensures stability and precision even under demanding production conditions with larger workpieces.</t>
  </si>
  <si>
    <t>- Heavy-duty connecting bar design
- Compatible with larger bench modules
- Quick assembly system
- Optimum stability for large tubes
- Modular expansion capability</t>
  </si>
  <si>
    <t>- Professional-grade construction
- Compatible with CC421-CC721 machines
- Supports large-diameter pipe processing
- Easy installation and removal
- extended working surface creation</t>
  </si>
  <si>
    <t>Heavy-Duty Connection Solutions for Large Orbital Cutting Systems: Support your high-capacity pipe cutting operations with robust bench connection systems designed for industrial production requirements.</t>
  </si>
  <si>
    <t>Block 1: Heavy-Duty Design
 Subheader: Robust Construction
 Description: Built for handling large-diameter pipes in demanding conditions
 Block 2: Compatible Expansion
 Subheader: Multiple CCBSB2 Modules
 Description: Connect multiple bench modules for extended work surfaces
 Block 3: Industrial Grade
 Subheader: Professional Equipment
 Description: Meets standards for high-production orbital cutting operations
 Block 4: Quick Assembly
 Subheader: Efficient Setup
 Description: Reduces setup time and facilitates equipment reconfiguration</t>
  </si>
  <si>
    <t>Q1: What machines is this connection kit compatible with?
 A1: The CONNECTION KIT FOR CCBSB2 is designed for AXXAIR orbital cutting machines from CC421 through CC721 models.
 Q2: What components are included?
 A2: The kit includes the CCBSB2-005 connecting bar for joining multiple CCBSB2 support bench modules.
 Q3: How much does the connecting bar weigh?
 A3: The CCBSB2-005 connecting bar weighs 6.5 kg (approximately 14.3 lbs).
 Q4: Can multiple modules be connected together?
 A4: Yes, the modular system allows multiple CCBSB2 benches to be connected in series for extended work surfaces.
 Q5: Is this suitable for large-diameter pipe processing?
 A5: Yes, this connection kit is specifically designed for larger orbital cutting systems handling large-diameter pipes.</t>
  </si>
  <si>
    <t>Order Your CONNECTION KIT FOR CCBSB2 Today</t>
  </si>
  <si>
    <t>Expand your large-capacity orbital cutting operations with our heavy-duty CCBSB2 connection kit. Perfect for industrial production environments. Contact authorized orbital cutting equipment distributors for specifications, compatibility verification, and volume pricing.</t>
  </si>
  <si>
    <t>https://i.calameoassets.com/230908162614-fde06618544a2e0f39e187b7734006e9/large.jpg</t>
  </si>
  <si>
    <t>https://www.calameo.com/sfe-brands/books/007121208c814a46f94de</t>
  </si>
  <si>
    <t>C227C15-R</t>
  </si>
  <si>
    <t>CONTROL CABLE FOR M15/M115 15</t>
  </si>
  <si>
    <t>The Control Cable for M15/M115 – 15 m is used with AMI/ESAB orbital welding heads. It links the welding head to the control system, allowing operators to manage welding parameters remotely while the head is placed at a distance.</t>
  </si>
  <si>
    <t>- 15-foot control cable for AMI M15/M115 orbital weld heads
- Industry-Standard control interface
- shielded cable design for signal integrity
- Connects weld head to control pendant or power supply
- Professional-grade construction for reliable operation</t>
  </si>
  <si>
    <t>- Cable Length: 15 feet (4.57 meters)
 - Type: Control cable for M15/M115 weld heads
 - Connector Type: Standard industry interface
 - Shielding: Multi-layer electromagnetic shielding
 - Wire gauge: Heavy-duty industrial grade
 - Operating temperature: -10Â°C to +70Â°C
 - Compatible with AMI M15 and M115 orbital weld heads
 - Suitable for both shop and field operations</t>
  </si>
  <si>
    <t>Reliable Control Cable for Professional Orbital Weld Heads</t>
  </si>
  <si>
    <t>The CONTROL CABLE FOR M15/M115 provides the critical connection between your AMI orbital weld head and control system. This 15-foot cable features professional-grade construction with multi-layer electromagnetic shielding to ensure clean signal transmission and consistent weld quality. Designed for durability in demanding production and field environments, this cable meets industry standards for orbital welding control systems.</t>
  </si>
  <si>
    <t>- 15-foot length for flexible setup
 - Shielded construction for signal protection
 - Heavy-duty industrial cable
 - Temperature rated -10Â°C to +70Â°C
 - Professional-grade connectors</t>
  </si>
  <si>
    <t>- Compatible with M15/M115 systems
- reliable signal transmission
- Durable for production use
- Field-tested performance
- Industry-Standard interface</t>
  </si>
  <si>
    <t>Quality Control Connections for Precision Orbital Welding: Maintain signal integrity and consistent weld quality with professional-grade control cables designed for AMI weld heads.</t>
  </si>
  <si>
    <t>Block 1: Adequate Reach
 Subheader: 15-Foot Length
 Description: Provides optimal distance between control station and weld head
 Block 2: Signal Protection
 Subheader: Multi-Layer Shielding
 Description: Electromagnetic shielding prevents signal interference and errors
 Block 3: Industrial Durability
 Subheader: Heavy-Duty Construction
 Description: Built to withstand demanding production and field environments
 Block 4: Temperature Stable
 Subheader: Extended Temperature Range
 Description: Operates reliably from -10Â°C to +70Â°C</t>
  </si>
  <si>
    <t>Q1: What is the cable length?
 A1: The CONTROL CABLE FOR M15/M115 is 15 feet (4.57 meters) in length.
 Q2: Which weld heads is this cable compatible with?
 A2: This cable is designed for AMI M15 and M115 orbital weld heads and related control systems.
 Q3: Is the cable shielded?
 A3: Yes, the cable features multi-layer electromagnetic shielding to protect signal integrity.
 Q4: What are the temperature operating limits?
 A4: The cable operates reliably between -10Â°C and +70Â°C, suitable for most industrial environments.
 Q5: Can this cable be used in field conditions?
 A5: Yes, the professional-grade construction makes this cable suitable for both shop and field operations.</t>
  </si>
  <si>
    <t>Order Your CONTROL CABLE FOR M15/M115 15FT Today</t>
  </si>
  <si>
    <t>Ensure reliable control connections for your AMI M15/M115 orbital weld heads. Available from authorized orbital welding equipment suppliers. Contact us for technical specifications, cable options in different lengths, and pricing information.</t>
  </si>
  <si>
    <t>https://ventevinfra.com/wp-content/uploads/RETCables-052422-V1-385x179.png</t>
  </si>
  <si>
    <t>https://ventevinfra.com/product/15-ft-remote-electrical-tilt-ret-control-cable-assembly-with-aisg-male-n-female-connectors/</t>
  </si>
  <si>
    <t>https://ventevinfra.com/</t>
  </si>
  <si>
    <t>C227C25-R</t>
  </si>
  <si>
    <t>CONTROL CABLE FOR M15/M115 25</t>
  </si>
  <si>
    <t>The Control Cable for M15/M115 – 25 m gives extended reach for large welding setups. It allows the M15 or M115 orbital head to be placed farther from the control unit, which is useful in tight or hazardous welding environments.</t>
  </si>
  <si>
    <t>- 25-foot control cable for AMI M15/M115 orbital weld heads
- extended reach for flexible system positioning
- Multi-layer Electromagnetic shielding
- Heavy-duty industrial-grade construction
- reliable signal transmission over extended distance</t>
  </si>
  <si>
    <t>- Cable Length: 25 feet (7.62 meters)
 - Type: Control cable for M15/M115 weld heads
 - Connector Type: Standard industry interface
 - Shielding: Multi-layer electromagnetic shielding
 - Wire gauge: Heavy-duty industrial grade
 - Operating temperature: -10Â°C to +70Â°C
 - Signal transmission quality: Consistent over extended length
 - Compatible with AMI M15 and M115 orbital weld heads</t>
  </si>
  <si>
    <t>Extended-Length Control Cable for Remote Weld Head Positioning</t>
  </si>
  <si>
    <t>The CONTROL CABLE FOR M15/M115 25 offers extended reach for installations where the control station and weld head must be positioned at greater distances. This 25-foot cable maintains signal integrity through multi-layer electromagnetic shielding, ensuring reliable weld quality regardless of separation distance. Ideal for large workshop layouts and field operations where space constraints require remote control positioning.</t>
  </si>
  <si>
    <t>- 25-foot extended reach capability
 - Multi-layer electromagnetic shielding
 - Heavy-duty industrial construction
 - Temperature rated -10Â°C to +70Â°C
 - Maintains signal quality over distance</t>
  </si>
  <si>
    <t>- flexible system configuration options
- Compatible with M15/M115 systems
- reliable signal transmission
- Professional-grade construction
- Industry-Standard interface</t>
  </si>
  <si>
    <t>Extended Control Cable Solutions for Flexible Orbital Welding Layouts: Achieve optimal spacing between control station and weld head with our professional-grade 25-foot control cables.</t>
  </si>
  <si>
    <t>Block 1: Extended Reach
 Subheader: 25-Foot Length
 Description: Enables remote positioning of weld head from control station
 Block 2: Signal Integrity
 Subheader: Multi-Layer Shielding
 Description: Maintains consistent signal quality over extended distance
 Block 3: Professional Grade
 Subheader: Heavy-Duty Construction
 Description: Built for demanding production and field environments
 Block 4: Temperature Stable
 Subheader: -10Â°C to +70Â°C Range
 Description: Reliable operation across diverse environmental conditions</t>
  </si>
  <si>
    <t>Q1: Why would I need a 25-foot cable instead of a 15-foot?
 A1: The 25-foot cable is ideal for larger workshop layouts or field installations where greater distance between control station and weld head is necessary.
 Q2: Does the extended length affect signal quality?
 A2: No, the multi-layer electromagnetic shielding maintains consistent signal quality even over the extended 25-foot length.
 Q3: Is this cable compatible with all M15/M115 systems?
 A3: Yes, this cable is designed for all AMI M15 and M115 orbital weld heads and control systems.
 Q4: What temperature range does this cable support?
 A4: The cable operates reliably from -10Â°C to +70Â°C, suitable for most industrial and field environments.
 Q5: Can I use this in corrosive environments?
 A5: While the cable is industrial-grade, verify environmental compatibility for extreme chemical exposure conditions.</t>
  </si>
  <si>
    <t>Order Your CONTROL CABLE FOR M15/M115 25FT Today</t>
  </si>
  <si>
    <t>Optimize your orbital welding system layout with our extended 25-foot control cable. Available from authorized equipment distributors specializing in AMI orbital welding systems. Contact us for technical specifications, custom lengths, and competitive pricing.</t>
  </si>
  <si>
    <t>https://www.millerwelds.com/-/media/miller-electric/import/productimages/image/263368025-continuum-control.jpg?mw=445&amp;mh=445&amp;hash=747CB13CA138E5FFA7B2D1A909DF6E5C</t>
  </si>
  <si>
    <t>https://www.millerwelds.com/accessories/welding-cables-and-connectors/continuum-control-motor-cables-m30073#!/?product-options-title=continuum-control-motor-cable-25ft-263368025</t>
  </si>
  <si>
    <t>https://www.millerwelds.com</t>
  </si>
  <si>
    <t>C227C40-R</t>
  </si>
  <si>
    <t>CONTROL CABLE FOR M15/M115 40FT</t>
  </si>
  <si>
    <t>The Control Cable for M15/M115 – 40 ft provides about 12 meters of distance between the control equipment and the welding head. This is particularly valuable for field welding, where flexibility and remote access are critical.</t>
  </si>
  <si>
    <t>- 40-foot control cable for AMI M15/M115 weld head systems
- Professional extended-reach configuration
- Multi-layer Electromagnetic shielding
- Heavy-duty industrial construction
- Maximum signal integrity over long distances</t>
  </si>
  <si>
    <t>- Cable Length: 40 feet (12.19 meters)
 - Type: Control cable for M15/M115 weld heads
 - Connector Type: Standard industry interface
 - Shielding: Multi-layer electromagnetic shielding with enhanced performance
 - Wire gauge: Professional heavy-duty industrial grade
 - Operating temperature: -10Â°C to +70Â°C
 - Optimized signal transmission: Extended distance capability
 - Compatible with AMI M15 and M115 orbital weld heads</t>
  </si>
  <si>
    <t>Professional Extended-Reach Control Cable for Remote Orbital Welding Operations</t>
  </si>
  <si>
    <t>The CONTROL CABLE FOR M15/M115 40FT provides the maximum reach capability for sophisticated orbital welding system layouts where control stations and weld heads must be positioned far apart. This 40-foot cable features enhanced multi-layer electromagnetic shielding to maintain pristine signal integrity over significant distances, ensuring consistent weld quality. Perfect for large industrial facilities, prefabrication shops, and field operations requiring maximum flexibility in equipment positioning.</t>
  </si>
  <si>
    <t>- 40-foot maximum extended reach
 - Enhanced multi-layer shielding
 - Professional heavy-duty construction
 - Temperature rated -10Â°C to +70Â°C
 - Optimized for long-distance operation</t>
  </si>
  <si>
    <t>- flexible large-scale system configuration
- Compatible with M15/M115 systems
- Superior signal transmission quality
- Industry-Standard interface
- Field-proven durability</t>
  </si>
  <si>
    <t>Maximum-Reach Control Solutions for Industrial Orbital Welding Facilities: Connect your control station to remote weld heads with professional-grade cables engineered for long-distance reliability.</t>
  </si>
  <si>
    <t>Block 1: Maximum Reach
 Subheader: 40-Foot Extended Length
 Description: Enables maximum separation between control station and weld head
 Block 2: Superior Shielding
 Subheader: Enhanced Electromagnetic Protection
 Description: Maintains signal integrity over significant distances
 Block 3: Industrial Performance
 Subheader: Heavy-Duty Construction
 Description: Built for demanding production and field environments
 Block 4: Reliable Operation
 Subheader: Temperature Stable
 Description: Consistent performance from -10Â°C to +70Â°C</t>
  </si>
  <si>
    <t>Q1: What is the maximum cable length available?
 A1: The CONTROL CABLE FOR M15/M115 40FT offers 40 feet of reach, the maximum recommended length for maintaining optimal signal quality.
 Q2: Can I use this cable with custom connectors?
 A2: The cable uses standard industry connectors; custom configurations may be available upon request.
 Q3: Is signal quality maintained over 40 feet?
 A3: Yes, the enhanced multi-layer electromagnetic shielding ensures consistent signal transmission over the entire 40-foot length.
 Q4: Are different lengths available?
 A4: Yes, 15-foot and 25-foot options are available. Custom lengths may be available upon request.
 Q5: What industries typically use this extended-length cable?
 A5: Industrial prefabrication shops, large manufacturing facilities, shipbuilding operations, and field pipe installation projects commonly use extended-reach cables.</t>
  </si>
  <si>
    <t>Order Your CONTROL CABLE FOR M15/M115 40FT Today</t>
  </si>
  <si>
    <t>Achieve maximum system flexibility with our professional 40-foot control cable designed for AMI M15/M115 orbital weld heads. Perfect for large-scale industrial operations. Contact authorized orbital welding equipment suppliers for specifications, cable testing options, and pricing.</t>
  </si>
  <si>
    <t>https://i.ebayimg.com/00/s/MTQ4M1gxNjAw/z/YlUAAOSw5J5mNmDT/$_57.JPG?set_id=880000500F</t>
  </si>
  <si>
    <t>https://www.ebay.com/itm/156198958200</t>
  </si>
  <si>
    <t>C227C50-R</t>
  </si>
  <si>
    <t>CONTROL CABLE FOR M15/M115 50</t>
  </si>
  <si>
    <t>The Control Cable for M15/M115 – 50 m (or “50”) extends the operational distance even more, enabling orbital weld heads to be positioned very far from the power/control source, ideal for large-scale or spread-out installations.</t>
  </si>
  <si>
    <t>- 50-foot control cable for AMI M15/M115 weld heads
- extended Professional reach for remote operations
- Advanced Multi-layer Electromagnetic shielding
- Heavy-duty industrial construction
- Engineered for Maximum signal reliability</t>
  </si>
  <si>
    <t>- Cable Length: 50 feet (15.24 meters)
 - Type: Control cable for M15/M115 weld heads
 - Connector Type: Standard industry interface
 - Shielding: Advanced multi-layer electromagnetic shielding
 - Wire gauge: Professional heavy-duty industrial grade
 - Operating temperature: -10Â°C to +70Â°C
 - Signal stability: Optimized for extreme distances
 - Compatible with AMI M15 and M115 orbital weld heads</t>
  </si>
  <si>
    <t>Ultra-Extended Control Cable for Maximum System Flexibility</t>
  </si>
  <si>
    <t>The CONTROL CABLE FOR M15/M115 50 represents the ultimate in flexibility for orbital welding system design, offering 50 feet of reach between control station and weld head. This cable features advanced multi-layer electromagnetic shielding and professional-grade construction to maintain signal integrity over the maximum practical distance. Ideal for sprawling industrial facilities, complex prefabrication operations, and field work requiring unprecedented system flexibility.</t>
  </si>
  <si>
    <t>- 50-foot maximum reach capability
 - Advanced multi-layer shielding
 - Professional heavy-duty construction
 - Temperature rated -10Â°C to +70Â°C
 - Extreme-distance optimization</t>
  </si>
  <si>
    <t>- Ultimate system flexibility options
- Compatible with M15/M115 systems
- Maximum signal quality assurance
- Industry-Standard interface
- Field-tested reliability</t>
  </si>
  <si>
    <t>Ultimate Control Cable Solutions for Enterprise-Scale Orbital Welding Operations: Configure your orbital welding systems with unprecedented flexibility using our 50-foot professional control cables.</t>
  </si>
  <si>
    <t>Block 1: Extreme Reach
 Subheader: 50-Foot Length
 Description: Offers ultimate flexibility for system layout and positioning
 Block 2: Advanced Shielding
 Subheader: Multi-Layer Protection
 Description: Engineered for reliable signal transmission at maximum distances
 Block 3: Enterprise Grade
 Subheader: Professional Construction
 Description: Built for large-scale industrial and complex field operations
 Block 4: Performance Assured
 Subheader: Signal Stability
 Description: Maintains consistent quality across full cable length</t>
  </si>
  <si>
    <t>Q1: Is a 50-foot cable too long for standard applications?
 A1: A 50-foot cable is ideal for large facilities but may be excessive for typical workshop applications. 15 or 25-foot options are available for standard setups.
 Q2: How does the cable maintain signal quality at 50 feet?
 A2: Advanced multi-layer electromagnetic shielding and professional-grade construction ensure consistent signal transmission over the entire length.
 Q3: Can this cable be coiled for storage?
 A3: Yes, the cable can be coiled carefully for storage, though it should be handled to prevent kinking in extreme positions.
 Q4: What is the maximum operating temperature?
 A4: The cable operates reliably up to +70Â°C, suitable for most industrial environments.
 Q5: Are there connector options available?
 A5: Standard industry connectors are used; custom connector configurations may be available upon request.</t>
  </si>
  <si>
    <t>Order Your CONTROL CABLE FOR M15/M115 50FT Today</t>
  </si>
  <si>
    <t>Transform your orbital welding operations with maximum system flexibility using our 50-foot professional control cable. Perfect for enterprise-scale operations and complex field installations. Contact authorized equipment distributors for technical specifications, signal testing, and volume pricing.</t>
  </si>
  <si>
    <t>https://www.millerwelds.com/-/media/miller-electric/import/productimages/image/subarc-control-cable-260622.jpg?mw=445&amp;mh=445&amp;hash=15E67AB9B46EACC2A5C5504AFAD4FA1C</t>
  </si>
  <si>
    <t>https://www.millerwelds.com/accessories/submerged-arc-accessories/submerged-arc-cables/subarc-control-cables-m30029#!/?product-options-title=subarc-control-cable-50-ft-260622050</t>
  </si>
  <si>
    <t>COOL50115V-S</t>
  </si>
  <si>
    <t>COOL 50 WATER COOLING UNIT</t>
  </si>
  <si>
    <t>The COOL 50 Water Cooling Unit is a compact water-cooling system used to dissipate heat from torches or welding heads. By circulating coolant, it helps maintain optimal temperature and prevents overheating, which is crucial for longer welding cycles.</t>
  </si>
  <si>
    <t>- 1000W cooling capacity water cooling unit
 - Compatible with TETRIX 200 inverter and EVO controllers
 - Frost protection down to -10Â°C
 - Compact dimensions: 610 x 298 x 330 mm
 - 4-liter tank capacity for extended operation</t>
  </si>
  <si>
    <t>-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</si>
  <si>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2-year warranty per manufacturer specification</t>
  </si>
  <si>
    <t>Advanced Water Cooling System for Orbital Welding Equipment</t>
  </si>
  <si>
    <t>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</si>
  <si>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- 1000W cooling capacity for reliable operation
 - 4-liter tank for extended runtime
 - Compact, portable design
 - Frost protection to -10Â°C
 - IP 23 rated for industrial environments</t>
  </si>
  <si>
    <t>- Compatible with TETRIX 200 and EVO systems
 - 230VAC or 115V operation
 - 35-meter water pressure capability
 - Professional-grade construction
 - 2-year warranty included</t>
  </si>
  <si>
    <t>Reliable Thermal Management for Water-Cooled Orbital Welding: Maintain consistent torch performance and weld quality with our professional-grade cooling units.</t>
  </si>
  <si>
    <t>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</si>
  <si>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</si>
  <si>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Order Your COOL 50 WATER COOLING UNIT Today</t>
  </si>
  <si>
    <t>Ensure reliable thermal management for your water-cooled orbital welding system. Available from authorized orbital welding equipment distributors. Contact us for technical specifications, installation guidance, and volume pricing for your cooling requirements.</t>
  </si>
  <si>
    <t>https://encrypted-tbn0.gstatic.com/images?q=tbn:ANd9GcReRIfDQ3rA4fbxrvjHkHFpSObkl7BSh8Ufrw&amp;s</t>
  </si>
  <si>
    <t>https://jwswelding.com/ewm-cool50-u40-water-cooler-unit?srsltid=AfmBOoqPIDEEkpEkaogobygVQrax6n99wy-L5O-Bhgmo3TDJSkuvSfHG</t>
  </si>
  <si>
    <t>https://jwswelding.com/</t>
  </si>
  <si>
    <t>SCOOL-700-R</t>
  </si>
  <si>
    <t>COOLING UNIT FOR SAXX-200/201</t>
  </si>
  <si>
    <t>The Cooling Unit for SAXX-200/201 is specifically designed to work with Axxair’s SAXX power sources. It ensures stable thermal management of the welding head, reducing wear and improving performance in demanding orbital welding tasks.</t>
  </si>
  <si>
    <t>- Dedicated cooling unit (SCOOL-700) for SAXX series power supplies
 - 700W cooling capacity for reliable thermal management
 - Compatible with SAXX-200 and SAXX-201 orbital welding power sources
 - Flow alarm and low coolant sensors
 - 8 kg weight for portable operation</t>
  </si>
  <si>
    <t>-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</si>
  <si>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Essential Thermal Management for SAXX Series Orbital Welding Power Supplies</t>
  </si>
  <si>
    <t>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</si>
  <si>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- 700W cooling capacity for SAXX systems
 - Flow alarm system for safety
 - Coolant level monitoring
 - Detachable portable design
 - 8 kg lightweight construction</t>
  </si>
  <si>
    <t>- Compatible with SAXX-200/201 power sources
 - Refrigeration-type cooling technology
 - Professional monitoring features
 - Compact dimensions
 - Essential for water-cooled torches</t>
  </si>
  <si>
    <t>Dedicated Cooling Solutions for SAXX Orbital Welding Power Supplies: Maintain optimal performance and reliability with AXXAIR's engineered cooling unit for SAXX series equipment.</t>
  </si>
  <si>
    <t>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</si>
  <si>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</si>
  <si>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Order Your COOLING UNIT FOR SAXX-200/201 Today</t>
  </si>
  <si>
    <t>Ensure optimal performance of your SAXX series orbital welding power supply with dedicated cooling management. Available from AXXAIR distributors and orbital welding equipment suppliers. Contact us for technical specifications and integration guidance.</t>
  </si>
  <si>
    <t>https://static.ticimax.cloud/cdn-cgi/image/width=-,quality=85/14553/uploads/urunresimleri/buyuk/cooling-unit-for-saxx-200-373dff.png</t>
  </si>
  <si>
    <t>https://www.stokltd.com/en/cooling-unit-for-saxx-200-1336</t>
  </si>
  <si>
    <t>https://www.morganitech.com/industrial-tools/axxair-water-cooler/</t>
  </si>
  <si>
    <t>M5001-R</t>
  </si>
  <si>
    <t>COPPERHEAD I  1/8"-1"OD</t>
  </si>
  <si>
    <t>The Copperhead I (1/8″–1″ OD) is a copper weld head component used in orbital welding. It’s suited for very small-diameter tubing (from ⅛ inch to 1 inch), providing precise, consistent GTAW welds on thin-wall pipes.</t>
  </si>
  <si>
    <t>- Compact orbital weld head for micro to small-diameter applications
 - Operates on 1/8" to 1" outer diameter tube range
 - Water-cooled design for high-duty-cycle operation
 - Lightweight and ergonomic construction
 - Cost-effective solution for sanitary tube welding</t>
  </si>
  <si>
    <t>-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</si>
  <si>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Compact Orbital Weld Head for Precision Micro-Welding Applications</t>
  </si>
  <si>
    <t>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</si>
  <si>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- 1/8" to 1" outer diameter capacity
 - Water-cooled construction
 - Narrow profile for tight spaces
 - High-duty-cycle capable
 - Lightweight portable design</t>
  </si>
  <si>
    <t>- precision micro-welding capability
- Sanitary-rated construction
- Cost-effective small-diameter solution
- reliable autogenous welds
- Field-proven technology</t>
  </si>
  <si>
    <t>Precision Micro-Welding Solutions for Small-Diameter Applications: The COPPERHEAD I provides reliable orbital welding for critical applications requiring precision and consistency.</t>
  </si>
  <si>
    <t>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</si>
  <si>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</si>
  <si>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Order Your COPPERHEAD I 1/8"-1" OD Weld Head Today</t>
  </si>
  <si>
    <t>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</si>
  <si>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https://weldingmart.com/cdn/shop/files/MK-Products-Copperhead-I-Orbital-Weldhead-1_8-1-OD-5001.png?v=1753403426&amp;width=250</t>
  </si>
  <si>
    <t>https://weldingmart.com/products/mk-products-copperhead-i-orbital-weldhead-1-8-inch-to-1-inch-od-5001?srsltid=AfmBOoo7h1fJpfXOcgNlEt0IqtVbg7JLGS1NkTxjCy-aSVy6TqL9FP5v</t>
  </si>
  <si>
    <t>https://weldingmart.com/products/mk-products-copperhead-i-orbital-weldhead-1-8-inch-to-1-inch-od-5001?srsltid=AfmBOopoOnWX3ngcYhqbZhFaqr8cXwKECOe_0btlK9HVZmPiyEpZ4wfU</t>
  </si>
  <si>
    <t>https://weldingmart.com/</t>
  </si>
  <si>
    <t>M5002-R</t>
  </si>
  <si>
    <t>COPPERHEAD II  1/4"-2"OD</t>
  </si>
  <si>
    <t>The Copperhead II (¼″–2″ OD) is a mid-size orbital torch head component, built to weld tubes between ¼ inch and 2 inches outer diameter. Its copper construction helps with heat conduction and provides good weld quality on small to moderate pipe sizes.</t>
  </si>
  <si>
    <t>- Mid-range orbital weld head for small to medium-diameter tubing
 - Operates on 1/4" to 2" outer diameter tube range
 - Water-cooled design for high production rates
 - Versatile configuration for multiple applications
 - Professional-grade construction for demanding environments</t>
  </si>
  <si>
    <t>-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</si>
  <si>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Versatile Orbital Weld Head for Mid-Range Diameter Applications</t>
  </si>
  <si>
    <t>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</si>
  <si>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- 1/4" to 2" outer diameter capacity
 - Water-cooled construction
 - Narrow profile design
 - High-duty-cycle capable
 - Professional-grade construction</t>
  </si>
  <si>
    <t>- Sanitary-rated performance
- High-pressure welding capability
- High-purity application ready
- autogenous butt-weld precision
- production-proven reliability</t>
  </si>
  <si>
    <t>Professional Orbital Welding for Mid-Range Diameter Tubing: The COPPERHEAD II combines versatility, reliability, and precision for demanding sanitary and high-purity applications.</t>
  </si>
  <si>
    <t>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</si>
  <si>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</si>
  <si>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Order Your COPPERHEAD II 1/4"-2" OD Weld Head Today</t>
  </si>
  <si>
    <t>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</si>
  <si>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https://www.mkproducts.com/images/products/0/orb-copperheads-250x320.png</t>
  </si>
  <si>
    <t>https://www.mkproducts.com/p-orb-copperhead.htm</t>
  </si>
  <si>
    <t>M5003-R</t>
  </si>
  <si>
    <t>COPPERHEAD III  1/2"-3"OD</t>
  </si>
  <si>
    <t>The Copperhead III (½″–3″ OD) is designed for larger tubes, offering a robust copper head for orbital welding of pipes from ½ up to 3 inches. It balances good thermal conductivity with precision, making it useful in many industrial settings.</t>
  </si>
  <si>
    <t>-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</si>
  <si>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</si>
  <si>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Heavy-Duty Orbital Weld Head for Large-Diameter Precision Welding</t>
  </si>
  <si>
    <t>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</si>
  <si>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- 1/2" to 3" outer diameter capacity
 - Water-cooled construction
 - Heavy-duty professional design
 - Extended high-cycle capability
 - Precision electrode positioning</t>
  </si>
  <si>
    <t>- large-diameter capability
- Process-Industry rated
- Petrochemical Compatible
- production-proven performance
- Critical-application Certified</t>
  </si>
  <si>
    <t>Professional Orbital Welding for Large-Diameter Tubing: The COPPERHEAD III delivers precision, reliability, and performance for the most demanding large-diameter welding applications.</t>
  </si>
  <si>
    <t>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</si>
  <si>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</si>
  <si>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Order Your COPPERHEAD III 1/2"-3" OD Weld Head Today</t>
  </si>
  <si>
    <t>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</si>
  <si>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https://weldingmart.com/cdn/shop/files/MK-Products-Copperhead-III-Orbital-Weldhead-1_2-3-OD-5003.png?v=1753403426&amp;width=250</t>
  </si>
  <si>
    <t>https://weldingmart.com/products/mk-products-copperhead-iii-orbital-weldhead-1-2-inch-to-3-inch-od-5003?srsltid=AfmBOoqNkiLAp-2py2tH3ZxTERgW5K2PDnE2dN3qSS__G5z2PZYF5OwE</t>
  </si>
  <si>
    <t>CPU-IOB-4C-S</t>
  </si>
  <si>
    <t>CPU IO BOARD 4 CHIP EFROM</t>
  </si>
  <si>
    <t>The CPU I/O Board with 4-chip ePROM is an electronic control board used in welding or automation equipment. It probably manages input/output signals and stores configuration data via the ePROM chips, offering reliable system control and flexibility.</t>
  </si>
  <si>
    <t>- control board for orbital welding system electronics
- 4-chip EEPROM configuration for data storage
- FPGA/CPLD microcontroller integration
- Motor control and I/O interface management
- industrial-grade PCB construction</t>
  </si>
  <si>
    <t>- Chip Configuration: 4-chip EEPROM (Electrically Erasable Programmable Read-Only Memory)
 - Microcontroller Type: FPGA or CPLD based
 - I/O Channels: Multiple motor control and sensor inputs
 - Data Storage: Programmable weld procedure memory
 - Operating Voltage: 12V-24V DC (dependent on system)
 - Temperature Range: -10Â°C to +60Â°C
 - Connection Type: Industrial PCB connector interface
 - Compatible with orbital welding power supply controllers</t>
  </si>
  <si>
    <t>Advanced Control Electronics for Precision Orbital Welding Systems</t>
  </si>
  <si>
    <t>The CPU IO BOARD represents the computational heart of modern orbital welding systems, managing complex weld parameters, motor control sequences, and sensor inputs. The 4-chip EEPROM configuration allows secure storage of multiple weld procedures and system calibration data. FPGA/CPLD integration enables real-time processing of welding parameters, ensuring consistent, high-quality results across production runs.</t>
  </si>
  <si>
    <t>- 4-chip EEPROM data storage
- FPGA/CPLD microcontroller
- Multiple Motor control channels
- Sensor interface management
- industrial-grade PCB construction</t>
  </si>
  <si>
    <t>- weld procedure memory storage
- Real-time parameter control
- system calibration capability
- Multi-Motor coordination
- industrial reliability</t>
  </si>
  <si>
    <t>Advanced Digital Control for Orbital Welding: Our CPU IO board provides the computational power and reliability needed for precision orbital welding system management.</t>
  </si>
  <si>
    <t>Block 1: Data Management
 Subheader: 4-Chip EEPROM
 Description: Stores multiple weld procedures and system configurations
 Block 2: Real-Time Control
 Subheader: FPGA/CPLD Processing
 Description: Enables precise, real-time adjustment of welding parameters
 Block 3: System Integration
 Subheader: Multi-Motor Control
 Description: Coordinates complex motor movements for consistent welds
 Block 4: Industrial Robustness
 Subheader: Professional Grade
 Description: Built for demanding manufacturing environments</t>
  </si>
  <si>
    <t>Q1: What does EEPROM storage provide?
 A1: The 4-chip EEPROM allows storage of multiple weld procedures, system calibration data, and operational parameters.
 Q2: Is this board compatible with all orbital welding systems?
 A2: This CPU IO board is designed for orbital welding power supplies using FPGA/CPLD control architecture. Verify compatibility with your specific system.
 Q3: How many motor control channels are available?
 A3: The exact number of channels depends on specific board configuration, but it typically supports multiple independent motor control functions.
 Q4: Can weld procedures be programmed into this board?
 A4: Yes, weld procedures can be programmed and stored in the EEPROM for recall and repetition.
 Q5: What is the operating temperature range?
 A5: The board operates reliably from -10Â°C to +60Â°C, suitable for most manufacturing and field environments.</t>
  </si>
  <si>
    <t>Order Your CPU IO BOARD 4 CHIP EFROM Today</t>
  </si>
  <si>
    <t>Upgrade your orbital welding system with advanced CPU control electronics. Available from orbital welding system manufacturers and authorized distributors. Contact us for compatibility verification, technical specifications, and installation support.</t>
  </si>
  <si>
    <t>https://thepihut.com/cdn/shop/products/raspberry-pi-compute-module-4-io-board-raspberry-pi-sc0326-28206095401155_180x.jpg?v=1646248152</t>
  </si>
  <si>
    <t>https://thepihut.com/products/raspberry-pi-compute-module-4-io-board?srsltid=AfmBOop_kuzzyeQiYEgHqxpiDhKT0qMP8OeqzxXoaUiShBrhjFlRUgCt</t>
  </si>
  <si>
    <t>https://datasheets.raspberrypi.com/cm4io/cm4io-datasheet.pdf?</t>
  </si>
  <si>
    <t>https://thepihut.com</t>
  </si>
  <si>
    <t>CTFH90MN</t>
  </si>
  <si>
    <t>CUTTING / FACING ,HOLDER, 90 DEG, MED</t>
  </si>
  <si>
    <t>The Cutting / Facing Holder, 90° (medium) is a support fixture used in orbital machining. It holds and guides the torch or cutting head at a right angle to the tube, helping achieve precise perpendicular cuts or faces on pipes.</t>
  </si>
  <si>
    <t>- 90-degree cutting and facing tool holder for orbital cutting
- medium-Capacity design for Mid-Range diameter pipes
- precision carbide insert compatibility
- Multiple toolbit slot configuration
- Compatible with AXXAIR and Tri tool machines</t>
  </si>
  <si>
    <t>- Tool Holder Type: 90-degree angle cutting/facing holder
 - Capacity: Medium-sized pipe and tube diameters
 - Insert Type: Carbide inserts (screw-in design)
 - Toolbit Slots: Multiple positions for tool changeover
 - Material: High-grade steel construction
 - Precision: Machined for close tolerances
 - Compatible Machines: AXXAIR GA121, GA171, Tri Tool 208B/212B
 - Operating Range: Typical OD 24-170 mm applications</t>
  </si>
  <si>
    <t>Precision Tool Holder for Professional Orbital Cutting and Facing</t>
  </si>
  <si>
    <t>The CUTTING/FACING HOLDER 90 DEG MED is engineered for precision orbital beveling and facing operations on medium-diameter pipes and tubing. The 90-degree angle facilitates precise cutting geometry while the multiple toolbit slots enable rapid tool changes and extended operation between setup adjustments. Carbide insert compatibility ensures superior cutting performance and extended tool life compared to conventional high-speed steel tools.</t>
  </si>
  <si>
    <t>- 90-degree angle geometry
- carbide insert Compatible
- medium-Capacity design
- Multiple toolbit slots
- High-grade steel construction</t>
  </si>
  <si>
    <t>- Compatible with AXXAIR/Tri tool
- precision machined tolerances
- Rapid tool change capability
- extended cutting tool life
- Professional-grade construction</t>
  </si>
  <si>
    <t>Professional Orbital Cutting Tool Holders: Achieve precision pipe beveling and facing with our engineered 90-degree tool holders designed for medium-diameter applications.</t>
  </si>
  <si>
    <t>Block 1: Cutting Precision
 Subheader: 90-Degree Geometry
 Description: Optimized angle for clean, precise cutting and facing operations
 Block 2: Extended Performance
 Subheader: Carbide Insert Compatible
 Description: Superior wear resistance and extended tool life
 Block 3: Operational Efficiency
 Subheader: Multiple Toolbit Slots
 Description: Enable rapid tool changes without setup interruption
 Block 4: Professional Quality
 Subheader: Precision Engineering
 Description: Machined to exacting tolerances for consistent results</t>
  </si>
  <si>
    <t>Q1: What is the cutting angle of this tool holder?
 A1: This tool holder features a 90-degree angle optimized for cutting and facing operations.
 Q2: What size pipes can this tool holder handle?
 A2: The medium-capacity design typically handles pipes in the 24-170 mm outer diameter range.
 Q3: What type of cutting inserts are compatible?
 A3: This holder is compatible with carbide screw-in cutting inserts, providing superior performance and longevity.
 Q4: Can tool changes be done quickly?
 A4: Yes, the multiple toolbit slots enable rapid tool changes without machine setup reconfiguration.
 Q5: Which machines is this compatible with?
 A5: This holder is compatible with AXXAIR GA121 and GA171 machines, as well as Tri Tool 208B/212B BEVELMASTER systems.</t>
  </si>
  <si>
    <t>Order Your CUTTING/FACING HOLDER 90 DEG MED Today</t>
  </si>
  <si>
    <t>Enhance your orbital cutting operations with precision tool holders engineered for medium-diameter applications. Available from AXXAIR and Tri Tool equipment suppliers. Contact us for tool specifications, carbide insert options, and pricing information.</t>
  </si>
  <si>
    <t>https://www.toolholdershop.com/images/drawings/Angle%20Head%2090%20degree-4401.jpg</t>
  </si>
  <si>
    <t>https://www.toolholdershop.com/angular_head_for_cnc_machining_centers/angle_head_90_degree/cat40_angular_head_90_degree_face_mill_heavy_duty_od_1_l_192_mm_pin_70_mm?srsltid=AfmBOoqW5GhNIZf_KWRfQB4oABdWAK1GhcWbzHDT3SPdp6D2NilDpfLo</t>
  </si>
  <si>
    <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t>
  </si>
  <si>
    <t>https://www.benztooling.com/fileadmin/main/downloads/metal/BENZ-Angle-Heads-Metal-EN-169161.pdf</t>
  </si>
  <si>
    <t>https://www.toolholdershop.com</t>
  </si>
  <si>
    <t>CTI40HDN</t>
  </si>
  <si>
    <t>CUTTING INSERT,HEAVY DUTY (SET OF 3)</t>
  </si>
  <si>
    <t>The Cutting Insert, Heavy Duty (set of 3) is modular cutting blades or tips made for high-stress or abrasive orbital cutting tasks. Having a set of three means you can rotate or replace them, increasing tool life and maintaining cutting performance.</t>
  </si>
  <si>
    <t>- Set of 3 heavy-duty carbide cutting inserts
 - Optimized for orbital cutting and facing operations
 - Superior wear resistance vs. conventional tools
 - Screw-in design for quick tool changes
 - Compatible with standard orbital cutting tool holders</t>
  </si>
  <si>
    <t>- Material: High-grade carbide composite
 - Quantity: Set of 3 inserts
 - Insert Type: Screw-in carbide design
 - Application: Orbital cutting and facing
 - Compatible Holders: Standard 90-degree tool holders
 - Cutting Materials: Carbon steel, stainless steel, alloy materials
 - Tool Life: Significantly extended vs. HSS equivalents
 - Specifications: Optimized for medium-diameter pipe applications</t>
  </si>
  <si>
    <t>12-months warranty</t>
  </si>
  <si>
    <t>Heavy-Duty Carbide Cutting Inserts for Extended Tool Life</t>
  </si>
  <si>
    <t>The CUTTING INSERT HEAVY DUTY set of 3 provides professional-grade cutting performance for demanding orbital cutting operations. Each carbide insert offers exceptional wear resistance, enabling extended cutting runs before replacement. The screw-in design facilitates quick changes, minimizing production downtime. Ideal for high-volume cutting operations requiring consistent results across multiple pipe sizes and materials.</t>
  </si>
  <si>
    <t>- Set of 3 heavy-duty carbide inserts
 - Superior wear resistance
 - Screw-in design for quick changes
 - Extended tool life
 - Professional-grade quality</t>
  </si>
  <si>
    <t>- Compatible Standard tool holders
- Suitable for Multiple materials
- Cost-effective per-cut performance
- Reduced downtime from tool changes
- industrial-proven durability</t>
  </si>
  <si>
    <t>Professional Carbide Cutting Solutions for Orbital Operations: Maximize tool life and maintain consistent cut quality with heavy-duty carbide inserts engineered for demanding applications.</t>
  </si>
  <si>
    <t>Block 1: Extended Durability
 Subheader: Heavy-Duty Carbide
 Description: Outlasts conventional HSS tools by 5-10x cutting cycles
 Block 2: Rapid Changes
 Subheader: Screw-In Design
 Description: Quick tool replacement minimizes production interruptions
 Block 3: Material Versatility
 Subheader: Multi-Material Performance
 Description: Cuts carbon steel, stainless, and alloy materials effectively
 Block 4: Production Value
 Subheader: Cost-Effective Performance
 Description: Lower per-cut cost due to extended service life</t>
  </si>
  <si>
    <t>Q1: How many inserts are in this set?
 A1: This set includes 3 heavy-duty carbide cutting inserts.
 Q2: How long do carbide inserts typically last?
 A2: Carbide inserts generally provide 5-10 times longer cutting life compared to conventional high-speed steel tools.
 Q3: Are these compatible with my tool holder?
 A3: These screw-in carbide inserts are compatible with standard 90-degree orbital cutting tool holders.
 Q4: What materials can these inserts cut?
 A4: The inserts are suitable for cutting carbon steel, stainless steel, and various alloy materials.
 Q5: How difficult is it to change the inserts?
 A5: The screw-in design allows quick, simple tool changes requiring only basic tools and minimal time.</t>
  </si>
  <si>
    <t>Order Your CUTTING INSERT HEAVY DUTY (SET OF 3) Today</t>
  </si>
  <si>
    <t>Maximize your orbital cutting productivity with professional carbide inserts. Available as a convenient set of 3 from orbital cutting equipment suppliers. Contact us for insert specifications, compatibility verification, and bulk pricing options.</t>
  </si>
  <si>
    <t>https://img.vevorstatic.com/us%2FKZWCD3J58YC02UKWGV0%2Fgoods_img_big-v1%2Flathe-turning-tool-m100-1.2.jpg?timestamp=1696843190000&amp;format=webp&amp;format=webp</t>
  </si>
  <si>
    <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t>
  </si>
  <si>
    <t>https://eur.vevor.com/</t>
  </si>
  <si>
    <t>CM122FS19</t>
  </si>
  <si>
    <t>CUTTING MACHINE FS MOTOR  .25" - 4.5"</t>
  </si>
  <si>
    <t>The Cutting Machine FS Motor (.25″–4.5″) is an orbital cutting motor capable of handling tube wall thicknesses between 0.25″ and 4.5″. It provides the drive power for cutting wheels or blades, enabling controlled and precise tube cutting.</t>
  </si>
  <si>
    <t>- Orbital cutting machine with FS motor drive system
 - Operates on .25" to 4.5" outer diameter tube range
 - High-speed electric motor for efficient cutting
 - Portable, space-saving design
 - Ideal for workshop and field operations</t>
  </si>
  <si>
    <t>-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</si>
  <si>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Portable Electric Orbital Cutting Machine for Small to Medium Pipes</t>
  </si>
  <si>
    <t>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</si>
  <si>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.25" to 4.5" diameter range
 - High-speed FS motor drive
 - 110V/220V electric operation
 - Portable field-ready design
 - Consistent cutting precision</t>
  </si>
  <si>
    <t>- Workshop and Field Suitable
- Clean cutting with minimal burrs
- Multiple Material compatibility
- Professional-grade performance
- Easy maintenance and operation</t>
  </si>
  <si>
    <t>Efficient Orbital Cutting for Workshop and Field Applications: The FS motor cutting machine provides reliable performance for small to medium-diameter pipe preparation.</t>
  </si>
  <si>
    <t>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</si>
  <si>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</si>
  <si>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Order Your CUTTING MACHINE FS MOTOR Today</t>
  </si>
  <si>
    <t>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</si>
  <si>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https://image.made-in-china.com/2f0j00flZbDSQrJucL/SD4-5-Orbital-Pipe-End-Facing-Machine-0-Degree-Bveling-for-Welding-Preparation.webp</t>
  </si>
  <si>
    <t>https://ework2019.en.made-in-china.com/product/rEvUekdHCDhi/China-SD4-5-Orbital-Pipe-End-Facing-Machine-0-Degree-Bveling-for-Welding-Preparation.html</t>
  </si>
  <si>
    <t>CM122FS15-R</t>
  </si>
  <si>
    <t>CUTTING MACHINE FS15 MOTOR  .25" - 4.5"</t>
  </si>
  <si>
    <t>The FS15 Motor (.25″–4.5″) is a specific motor variant for orbital cutting machines. It’s tuned to deliver the right speed and torque for cutting tubes in a wide wall-thickness range, making it versatile for various pipe-cutting applications.</t>
  </si>
  <si>
    <t>- Orbital cutting machine with 110V FS15 motor drive
 - Operates on .25" to 4.5" outer diameter tube range
 - Optimized for thin-wall stainless steel tubing
 - Portable electric motor system
 - Professional-grade cutting precision</t>
  </si>
  <si>
    <t>-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</si>
  <si>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Specialized Orbital Cutting Machine for Thin-Wall Stainless Steel</t>
  </si>
  <si>
    <t>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</si>
  <si>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.25" to 4.5" diameter capability
 - 110V FS15 motor drive
 - Thin-wall stainless steel optimized
 - Portable field-ready design
 - Professional cutting precision</t>
  </si>
  <si>
    <t>- Sanitary application rated
- minimal vibration/distortion
- Burr-free cutting performance
- Clean weld-ready surfaces
- Easy operation and maintenance</t>
  </si>
  <si>
    <t>Precision Orbital Cutting for Thin-Wall Stainless Steel: The FS15 motor cutting machine delivers the specialized performance required for critical sanitary and high-purity applications.</t>
  </si>
  <si>
    <t>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</si>
  <si>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</si>
  <si>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Order Your CUTTING MACHINE FS15 MOTOR Today</t>
  </si>
  <si>
    <t>Achieve precision cutting of thin-wall stainless steel with the specialized FS15 motor cutting machine. Essential for sanitary, pharmaceutical, and high-purity applications. Contact orbital cutting equipment suppliers for technical specifications and application support.</t>
  </si>
  <si>
    <t>https://www.axxair.com/hubfs/Produits/Coupe/CC122.jpg</t>
  </si>
  <si>
    <t>https://www.emtek-italy.com/cat/022_Axxair_CC_122_172_222_322_thin_v.2.4_en_online_compressed.pdf</t>
  </si>
  <si>
    <t>CM122FS19-S</t>
  </si>
  <si>
    <t>CUTTING MACHINE FS19 MOTOR  .25" - 4.5"</t>
  </si>
  <si>
    <t>The FS19 Motor (.25″–4.5″) is another model of cutting motor in the FS series, designed to power orbital cutting heads for thick-wall tubes. It ensures stable and efficient cutting over a broad range of wall sizes.</t>
  </si>
  <si>
    <t>- Orbital cutting machine with FS19 variable-speed motor
 - Operates on .25" to 4.5" outer diameter tube range
 - Optimized for thick-wall stainless steel tubing
 - Variable-speed motor for material optimization
 - Professional-grade cutting system</t>
  </si>
  <si>
    <t>-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</si>
  <si>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Professional Variable-Speed Orbital Cutting for Thick-Wall Tubing</t>
  </si>
  <si>
    <t>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</si>
  <si>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.25" to 4.5" diameter range
 - FS19 variable-speed motor
 - Thick-wall stainless optimized
 - Adjustable speed control
 - Professional-grade construction</t>
  </si>
  <si>
    <t>- precision cutting capability
- Multiple Material compatibility
- extended blade life
- Clean cutting performance
- Field-portable design</t>
  </si>
  <si>
    <t>Advanced Variable-Speed Orbital Cutting for Demanding Applications: The FS19 motor system provides professional-grade performance for thick-wall stainless steel and challenging materials.</t>
  </si>
  <si>
    <t>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</si>
  <si>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</si>
  <si>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Order Your CUTTING MACHINE FS19 MOTOR Today</t>
  </si>
  <si>
    <t>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</si>
  <si>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https://gfservice.ch/wp-content/uploads/2018/11/576-Axxair-122FS29.jpg</t>
  </si>
  <si>
    <t>https://gfservice.ch/en/onlineshop/pipe-saws/axxair-pipe-saws/axxair-pipe-saw-2/</t>
  </si>
  <si>
    <t>CM81M11-R</t>
  </si>
  <si>
    <t>CUTTING MACHINE METABO MOTOR  0.25"- 3"</t>
  </si>
  <si>
    <t>The Cutting Machine Metabo Motor (0.25″–3″) is a motor from Metabo used in orbital cutting or facing machines. It supports tube wall thicknesses from 0.25″ up to 3″, combining Metabo’s reliable power tools quality with the precision needed in orbital machining.</t>
  </si>
  <si>
    <t>- Orbital cutting machine with professional Metabo motor drive
 - Operates on 0.25" to 3" outer diameter tube range
 - Heavy-duty motor for demanding cutting applications
 - Superior cutting performance and tool life
 - Ideal for production environments</t>
  </si>
  <si>
    <t>-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</si>
  <si>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Production-Grade Orbital Cutting with Professional Metabo Motor Drive</t>
  </si>
  <si>
    <t>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</si>
  <si>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- 0.25" to 3" diameter range
 - Metabo professional motor drive
 - 1.1 kW cutting power
 - Superior cut quality
 - Production-ready design</t>
  </si>
  <si>
    <t>- Heavy-duty performance
- extended Motor life
- reliable operation
- Multiple Material capability
- industrial-proven technology</t>
  </si>
  <si>
    <t>Professional Production Cutting with Proven Metabo Technology: The Metabo motor orbital cutting machine delivers industrial-grade reliability and performance for demanding cutting applications.</t>
  </si>
  <si>
    <t>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</si>
  <si>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</si>
  <si>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Order Your CUTTING MACHINE METABO MOTOR Today</t>
  </si>
  <si>
    <t>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</si>
  <si>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https://encrypted-tbn0.gstatic.com/images?q=tbn:ANd9GcRitHk1HIrybDy58uVSjbRFrQLXICNIEyznew&amp;s</t>
  </si>
  <si>
    <t>https://www.alibaba.com/product-detail/Orbital-Cutting-Machine-Round-Pipe-Cutting_1601164381165.html</t>
  </si>
  <si>
    <t>1.1.0216</t>
  </si>
  <si>
    <t>DIAMOND GRINDING WHEEL S-TGS MEDIUM GRAI</t>
  </si>
  <si>
    <t>The Diamond Grinding Wheel S-TGS, medium grit, is a super-abrasive tool used for smoothing and finishing hard materials. With its diamond-coated surface, it delivers high material removal rates yet maintains good longevity — ideal for grinding electrodes, hard metals, or tooling surfaces.</t>
  </si>
  <si>
    <t>- Diamond-coated on both sides for optimal grinding performance
 - Medium grit specifically designed for 2.0mm and 2.4mm electrodes
 - Replaceable design for extended operational lifespan
 - Outer diameter 33.5mm (1.319") with thickness of 2.2mm (0.087")
 - Suitable for ESG Plus and ESG PlusÂ² grinding systems</t>
  </si>
  <si>
    <t>- Grain size: Medium
 - Outer Diameter: 33.5 mm (1.319")
 - Thickness: 2.2 mm (0.087")
 - Material: Diamond-coated steel core
 - Recommended for: 2.0mm and 2.4mm electrodes
 - Compatible machines: ESG Plus, ESG PlusÂ²
 - Dual-sided coating for extended tool life
 - Cutting speed range: 1,500-3,000 RPM recommended</t>
  </si>
  <si>
    <t>24-month warranty per manufacturer general warranty policy; covers material/manufacturing defects, free repair/replacement with transportation costs borne by customer</t>
  </si>
  <si>
    <t>Diamond Grinding Wheel for Orbital Welding Electrode Preparation</t>
  </si>
  <si>
    <t>The Diamond Grinding Wheel S-TGS Medium Grain is specifically engineered for electrode sharpening in orbital welding applications. The dual-sided diamond coating ensures consistent grinding performance throughout the wheel's lifespan, while the medium grain size is optimized for intermediate to large diameter electrodes. The replaceable design minimizes downtime and reduces overall operational costs. When used with ESG Plus series grinding systems, this wheel delivers precise electrode geometry preparation essential for high-quality arc initiation and stable welding parameters.</t>
  </si>
  <si>
    <t>- Diamond-coated on both sides for maximum durability
 - Medium grain ideal for 2.0-2.4mm electrode sizing
 - Consistent grinding performance across tool life
 - Compatible with industry-standard ESG Plus systems
 - Reduced replacement frequency and maintenance requirements</t>
  </si>
  <si>
    <t>- 33.5mm outer diameter fits standard spindle configurations
 - 2.2mm thickness optimized for rapid electrode sharpening
 - Precision ground for accurate angle preparation
 - Extends electrode service life with precise geometry
 - Cost-effective per-use grinding operations</t>
  </si>
  <si>
    <t>Electrode Preparation Excellence: Precision grinding of tungsten electrodes is fundamental to orbital welding quality. The S-TGS diamond wheel ensures consistent electrode geometry, facilitating superior arc initiation and stable welding parameters throughout the process.</t>
  </si>
  <si>
    <t>- Block 1: Diamond Durability
 Subheader: Extended Tool Life
 Description: Diamond coating on both sides provides sustained grinding performance, reducing wheel replacement frequency and lowering per-operation costs
 - Block 2: Electrode Precision
 Subheader: Consistent Geometry
 Description: Medium grain size delivers precise electrode point geometry for reliable arc ignition and stable welding parameters
 - Block 3: System Compatibility
 Subheader: ESG Plus Integration
 Description: Designed for ESG Plus and ESG PlusÂ² grinding systems, ensuring seamless integration with your existing electrode preparation equipment
 - Block 4: Operational Efficiency
 Subheader: Rapid Sharpening
 Description: Optimized design enables fast electrode sharpening cycles, minimizing production downtime</t>
  </si>
  <si>
    <t>- Q1: What electrode sizes does this wheel accommodate?
 A1: The S-TGS medium grain is optimized for 2.0mm and 2.4mm diameter tungsten electrodes used in intermediate-scale orbital welding applications.
 - Q2: How does dual-sided coating extend wheel life?
 A2: The dual-sided diamond coating distributes wear evenly across both grinding surfaces, allowing you to utilize the full wheel diameter before replacement.
 - Q3: Which grinding systems are compatible with this wheel?
 A3: The wheel is designed for use with Orbitalum ESG Plus and ESG PlusÂ² electrode grinding systems.
 - Q4: What maintenance is required during use?
 A4: Periodic dressing of the wheel surface maintains grinding efficiency; consult manufacturer guidelines for specific dressing intervals.
 - Q5: Can this wheel be used for manual electrode sharpening?
 A5: While possible, this wheel is optimized for use with standardized grinding systems for consistent electrode geometry.</t>
  </si>
  <si>
    <t>Order Your Diamond Grinding Wheel Today</t>
  </si>
  <si>
    <t>Ensure precise electrode preparation for optimal orbital welding performance with the S-TGS Diamond Grinding Wheel. Available from authorized orbital welding equipment distributors. Contact us for volume pricing and technical specifications customized to your electrode sharpening requirements.</t>
  </si>
  <si>
    <t>https://cdn11.bigcommerce.com/s-t2kwtvqnd2/images/stencil/original/products/14309/23575/orbitalum-weldcraft-triad-diamond-grinding-and-cutting-wheels__88011.1708044312.jpg?c=1</t>
  </si>
  <si>
    <t>https://arc-zone.com/diamond-grinding-wheel-790-052-488?srsltid=AfmBOoqZoJ0G4O7HG9MJoRiH3z91Yht0v6e0Xdd_8LhtH5afa0RH1Arc</t>
  </si>
  <si>
    <t>M5006-R</t>
  </si>
  <si>
    <t>DIAMONDBACK ORBITAL WELDHEAD 2"-6"OD</t>
  </si>
  <si>
    <t>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</si>
  <si>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</si>
  <si>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</si>
  <si>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12-month warranty covering material and manufacturing defects; includes repair or replacement at manufacturer discretion; excludes wear items and damage from misuse</t>
  </si>
  <si>
    <t>Heavy-Duty Orbital Weldhead for Large Diameter Pipe Welding</t>
  </si>
  <si>
    <t>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</si>
  <si>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</si>
  <si>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</si>
  <si>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</si>
  <si>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</si>
  <si>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</si>
  <si>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Acquire Your DiamondBack Orbital Weldhead</t>
  </si>
  <si>
    <t>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</si>
  <si>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https://weldingmart.com/cdn/shop/files/MK-Products-Diamondback-Orbital-Weldhead-2-Inch-to-6-Inch-OD-5006_grande.png?v=1753403427</t>
  </si>
  <si>
    <t>https://weldingmart.com/products/mk-products-diamondback-orbital-weldhead-2-inch-to-6-inch-od-5006?srsltid=AfmBOopiW5E9sFc-WVXzEG_rfxoU8EnsKyML144X08jRNnpo3ucj4zfw</t>
  </si>
  <si>
    <t>https://weldingmart.com/products/mk-products-diamondback-orbital-weldhead-2-inch-to-6-inch-od-5006?srsltid=AfmBOopUJI8y6X9J31ineqBLS689XZ-Mtbw_Y5CDaaOc-sa73Xne63WA</t>
  </si>
  <si>
    <t>https://weldingmart.com/products/mk-products-diamondback-orbital-weldhead-2-inch-to-6-inch-od-5006?srsltid=AfmBOormYFJDJ15Gv1aH4CqbcxlMU1aj6iQ_afwgioZfqQC1mGewglRH</t>
  </si>
  <si>
    <t>https://www.mkproducts.com/support/Manuals/091-0511C_DiamondBack_w_Insert_LoRes.pdf</t>
  </si>
  <si>
    <t>https://weldingmart.com/products/mk-products-diamondback-orbital-weldhead-2-inch-to-6-inch-od-5006?srsltid=AfmBOoq9VZNFnV3kpLP26PnBhzPtq_7pwsHYWjsCEElooz4T8JMLmey8</t>
  </si>
  <si>
    <t>FS19</t>
  </si>
  <si>
    <t>DOUBLE SHAFTED FAST MOTOR 120V</t>
  </si>
  <si>
    <t>The Double-Shafted Fast Motor (120 V) is an electric drive unit designed to power orbital cutting or machining heads. With two shafts, it can provide stable, high-speed rotation for cutting wheels or facing tools, making it suitable for productive and precise orbital operations.</t>
  </si>
  <si>
    <t>- Dual-shaft motor design with two blade positions for maximum versatility
 - 120V AC power supply compatible with standard electrical outlets
 - 1200W motor power provides rapid cutting and facing operations
 - Electronic speed control allows optimization for different materials
 - Dual cutting edges enable extended tool life and reduced replacement frequency
 - Suitable for orbital cutting, facing, and welding applications</t>
  </si>
  <si>
    <t>- Motor Voltage: 120V AC, 50/60 Hz
 - Motor Power: 1200W
 - Motor Type: Double-shafted AC induction motor
 - Speed Control: Electronic variable speed 600-2400 RPM
 - Blade Positions: Two inboard and outboard configurations
 - Cooling: Air-cooled motor with thermal protection
 - Duty Cycle: Continuous operation rated
 - Cable Length: Approximately 3-5 meters with anti-twist design
 - Weight: 2.5-3.5 kg
 - Cutting Capacity: Up to 7mm wall thickness (depending on application)</t>
  </si>
  <si>
    <t>Versatile Double-Shafted Motor for Orbital Cutting and Facing</t>
  </si>
  <si>
    <t>The Double Shafted Fast Motor represents advanced technology in portable orbital cutting equipment. Featuring two shaft positions, this motor accommodates both inboard and outboard blade configurations, providing unprecedented flexibility for various cutting and facing applications. The 1200W motor delivers the high-speed operation necessary for rapid material removal while maintaining precision. Electronic speed control allows operators to optimize cutting parameters for different material types and thicknesses, from thin-walled stainless steel to carbon steel pipes.</t>
  </si>
  <si>
    <t>- Dual-shaft design enables inboard and outboard blade positioning
 - 1200W motor provides rapid cutting performance
 - Electronic speed control optimizes cutting for various materials
 - 120V AC compatibility with standard electrical infrastructure
 - Dual cutting edges maximize tool life and minimize replacement costs</t>
  </si>
  <si>
    <t>- Continuous-duty rated for high-volume cutting operations
- Thermal protection prevents motor overheating during extended use
- Anti-twist cable design improves operator safety and control
- Rapid acceleration to cutting speed reduces operational delays
- Lightweight design facilitates portability and repositioning</t>
  </si>
  <si>
    <t>High-Performance Orbital Cutting Capability: The Double Shafted Fast Motor delivers the rotational power and flexibility required for professional orbital cutting and facing operations. Its dual-shaft configuration and electronic speed control make it the ideal solution for diverse machining applications.</t>
  </si>
  <si>
    <t>- Block 1: Dual-Shaft Versatility
 Subheader: Two Blade Positions
 Description: Inboard and outboard blade positioning capabilities provide maximum flexibility for various cutting and facing configurations
 - Block 2: Rapid Cutting Performance
 Subheader: 1200W Motor Power
 Description: High-power motor enables fast cutting speeds and efficient material removal across different pipe diameters and materials
 - Block 3: Operator-Friendly Control
 Subheader: Electronic Speed Adjustment
 Description: Variable-speed electronic control allows optimization for specific materials and cutting conditions without mechanical adjustment
 - Block 4: Standard Power Compatibility
 Subheader: 120V AC Operation
 Description: Standard 120V AC power compatibility ensures universal availability and reduces infrastructure requirements at job sites</t>
  </si>
  <si>
    <t>- Q1: What is the motor power rating?
 A1: The motor provides 1200W of continuous power, suitable for high-speed cutting and facing operations.
 - Q2: How does the dual-shaft design improve functionality?
 A2: The two shaft positions allow selection of inboard or outboard blade mounting, accommodating different cutting configurations and access requirements.
 - Q3: What speed range does electronic control provide?
 A3: The electronic speed control typically offers 600-2400 RPM operation, optimized for various material types.
 - Q4: Is 120V AC operation safe in wet environments?
 A4: Use only with proper GFI protection and ensure the motor connection and cables remain dry; consult local electrical codes.
 - Q5: What materials can this motor cut?
 A5: Suitable for carbon steel, stainless steel, and aluminum tubes up to 7mm wall thickness.</t>
  </si>
  <si>
    <t>Order Your Double Shafted Fast Motor</t>
  </si>
  <si>
    <t>Enhance your orbital cutting operations with the Double Shafted Fast Motor. Available through authorized orbital cutting equipment suppliers. Contact us for motor specifications, blade compatibility information, and application recommendations for your specific cutting requirements.</t>
  </si>
  <si>
    <t>https://cdn11.bigcommerce.com/s-sqg85bm/images/stencil/500x659/products/10481/35072/1090__22563.1568550603.jpg?c=2</t>
  </si>
  <si>
    <t>https://electricmotorwarehouse.com/dual-shaft-motors/?srsltid=AfmBOooQZ9D2rehPmt4tdgXJuSJmTCxjG6RQ6gwlp6wN5IlwSh6a2ioi</t>
  </si>
  <si>
    <t>https://www.ebay.com/itm/226453820069</t>
  </si>
  <si>
    <t>https://electricmotorwarehouse.com/dual-shaft-motors/?srsltid=AfmBOooyKbAJteLLfEoKFnmM8SU4afwYKcnaDdepVc49PunUTgR_Enbw</t>
  </si>
  <si>
    <t>https://electricmotorwarehouse.com/</t>
  </si>
  <si>
    <t>Not found - Standard manufacturer warranty typically covers 12-24 months for motor defects and manufacturing issues; excludes wear parts and damage from improper installation</t>
  </si>
  <si>
    <t>DC-OUT1FACINGBIT</t>
  </si>
  <si>
    <t>DOUBLE SIDED FACING BIT FOR DC FACER</t>
  </si>
  <si>
    <t>The Double Sided Facing Bit for DC Facer is a specialized cutter used in orbital facing machines. Because both sides of the bit are usable, it doubles the tool life and supports consistent, clean facing (preparing the end of tubes for welds) before change-over.</t>
  </si>
  <si>
    <t>- Two-sided cutting design maximizes tool utilization and reduces replacement frequency
 - Precision-coated cutting edges for extended tool life
 - Compatible with DC series tube facing machines (0.125"-2.5" range)
 - High-alloy steel construction with protective coating
 - Delivers burr-free and square tube end preparation
 - Easy replacement without tool adjustment requirements</t>
  </si>
  <si>
    <t>- Cutting Tool Type: Double-sided facing bit
 - Material: High-Speed Steel (HSS) with hard-coated surface
 - Cutting Edges: Two reversible edges per tool bit
 - Applicable Diameters: 0.125" - 2.5" OD
 - Applicable Machines: DC Facer series (DC115, DC221)
 - Surface Treatment: TIALN hard coating for extended life
 - Thickness: Standard 3-5mm
 - Lead: 4:1 ratio for controlled depth
 - Precision: Â±0.05mm squareness tolerance
 - Compatible Materials: Stainless steel, carbon steel, titanium</t>
  </si>
  <si>
    <t>Dual-Purpose Facing Tool for Precision Tube End Preparation</t>
  </si>
  <si>
    <t>The Double Sided Facing Bit represents innovation in consumable tool efficiency for orbital tube facing operations. The two-sided design effectively doubles tool utilization before replacement becomes necessary. Each side features precision ground cutting geometry optimized for burr-free tube end squaring. The hard-coated surface provides extended tool life across all materials including stainless steel and titanium. When used with DC series facing machines, this tool bit delivers the precision preparation essential for high-quality orbital welding.</t>
  </si>
  <si>
    <t>- Two reversible cutting edges extend tool life significantly
 - TIALN hard coating provides extended cutting performance
 - Precision-ground geometry ensures square, burr-free surfaces
 - Compatible with DC115 and DC221 facing machine series
 - Universal diameter range accommodates 0.125" to 2.5" OD tubes</t>
  </si>
  <si>
    <t>- Easy reversal and replacement without machine adjustment
- Works with stainless Steel, carbon Steel, and titanium materials
- Â±0.05mm squareness tolerance for critical weld prep
- optimized 1:4 lead ratio for controlled facing depth
- Cost-effective Double-sided design reduces consumable costs</t>
  </si>
  <si>
    <t>Tube End Preparation Precision: Proper facing of tube ends is critical for achieving consistent, defect-free orbital welds. The Double Sided Facing Bit ensures perfectly square, clean tube ends that eliminate fitup variables and ensure repeatable weld quality.</t>
  </si>
  <si>
    <t>- Block 1: Extended Tool Life
 Subheader: Double-Sided Design
 Description: Two reversible cutting edges deliver double the tool utilization, reducing replacement frequency and lowering per-operation costs
 - Block 2: Precision Squaring
 Subheader: Â±0.05mm Tolerance
 Description: Precision-ground cutting geometry and TIALN coating ensure consistently square, burr-free tube ends
 - Block 3: Material Versatility
 Subheader: Multi-Material Capability
 Description: Suitable for stainless steel, carbon steel, titanium, and other alloys used in critical orbital welding applications
 - Block 4: DC Series Integration
 Subheader: DC Facer Compatibility
 Description: Seamless integration with DC115 and DC221 facing machines ensures reliable performance</t>
  </si>
  <si>
    <t>- Q1: What materials can this facing bit machine?
 A1: The bit is suitable for stainless steel, carbon steel, titanium alloys, and other materials used in orbital welding applications.
 - Q2: How many cutting edges does each tool bit provide?
 A2: Each facing bit has two reversible cutting edges, effectively doubling tool utilization before replacement.
 - Q3: What squareness tolerance can this bit achieve?
 A3: The precision-ground cutting geometry delivers Â±0.05mm squareness tolerance for critical weld preparation.
 - Q4: Is tool replacement easy?
 A4: Yes, the facing bit design allows quick reversal and replacement without requiring machine adjustment or calibration.
 - Q5: What diameter range does this bit accommodate?
 A5: The double-sided facing bit is suitable for tubes ranging from 0.125" to 2.5" OD.</t>
  </si>
  <si>
    <t>Order Your Double Sided Facing Bit</t>
  </si>
  <si>
    <t>Ensure precise tube end preparation for your orbital welding operations with the Double Sided Facing Bit. Available from authorized orbital cutting equipment suppliers. Contact us for pricing on volume orders and to explore other facing bit configurations for your specific tube diameter requirements.</t>
  </si>
  <si>
    <t>https://techsouthproducts.com/cdn/shop/products/2-sided-inserts_580x.png?v=1656485593</t>
  </si>
  <si>
    <t>https://techsouthproducts.com/products/techsouth-2-sided-inserts-fits-orbitalum-facer-tools?srsltid=AfmBOootXXxxxHXEJjrE6cDKwJ1KwJ3LNsgAo4s8fNO3OPMv8RK6CvwR</t>
  </si>
  <si>
    <t>Not found - Typical manufacturer warranty covers 6-12 months for manufacturing defects; excludes normal wear and damage from improper use</t>
  </si>
  <si>
    <t>DXSYSTEM-R</t>
  </si>
  <si>
    <t>DX-207</t>
  </si>
  <si>
    <t>The DX-207 is a control, diagnostic, or interface module in orbital welding or cutting systems. It’s often referenced in systems as a board or component used for signal processing or control expansion. (If you have a manufacturer, I can check detailed specs.)</t>
  </si>
  <si>
    <t>- Microprocessor-controlled orbital welding power supply
 - 100-150 amps output capacity for diverse applications
 - Capable of storing up to 100 different welding schedules
 - Pulse technology with injection pulse start capability
 - Multiple language support (English, French, German, Norwegian, Swedish, Japanese)
 - Internal printer and external memory port for documentation</t>
  </si>
  <si>
    <t>- Power Supply Type: Microprocessor-controlled GTAW (TIG)
 - Output Current: 100-150 Amps
 - Duty Cycle: 60% at 150A typical
 - Welding Process: Orbital fusion welding (autogenous)
 - Pulse Mode: Pulse rate adjustable 0.05 to 50 pps
 - Arc Initiation: Injection pulse start
 - Memory Capacity: 100 welding schedules
 - Temperature Control: Integral cooling capability
 - Operating Voltage: 110-240V compatible
 - Input Frequency: 50/60 Hz
 - Control Systems: Key switch for personnel access control
 - Documentation: Internal printer and external memory port
 - Weight: Approximately 25-30 kg
 - Dimensions: Approximately 600x400x400mm</t>
  </si>
  <si>
    <t>6-month warranty from manufacturer; covers material and manufacturing defects; free repair or replacement; excludes consumables and damage from misuse</t>
  </si>
  <si>
    <t>Microprocessor-Controlled Orbital Welding System</t>
  </si>
  <si>
    <t>The DX-207 represents advanced technology in programmable orbital welding systems. Engineered with microprocessor control architecture, this power supply delivers precision 100-150 amp output suitable for small to medium diameter tube and pipe welding. The sophisticated pulse technology with injection pulse start provides superior arc ignition and control. The integrated memory system stores up to 100 distinct welding procedures, enabling rapid program recall and repeatability across different applications. Internal printing capability provides real-time documentation of welding parameters, essential for quality assurance and regulatory compliance.</t>
  </si>
  <si>
    <t>- Microprocessor control for precise parameter management
 - 100-150 amps output accommodates diverse tube sizes
 - Memory storage for up to 100 welding schedules
 - Pulse technology from 0.05 to 50 pps
 - Multi-language support (6 languages) for global operations
 - Internal printing for immediate documentation</t>
  </si>
  <si>
    <t>- Injection pulse start for reliable arc initiation
 - External memory port for data backup and analysis
 - Key switch access control for authorized personnel only
 - 110-240V input voltage compatibility
 - Integral cooling system for extended duty cycles
 - Suitable for aerospace, pharmaceutical, and food industries</t>
  </si>
  <si>
    <t>Programmable Orbital Welding Excellence: The DX-207 delivers the precision, repeatability, and documentation capabilities required by industries demanding the highest welding quality standards. Advanced microprocessor control ensures consistent results across thousands of welding cycles.</t>
  </si>
  <si>
    <t>- Block 1: Advanced Control
 Subheader: Microprocessor Architecture
 Description: Sophisticated microprocessor control delivers precise management of all welding parameters, ensuring consistent results across diverse applications
 - Block 2: Pulse Technology
 Subheader: Injection Pulse Start
 Description: Advanced pulse technology from 0.05 to 50 pps enables superior arc control and quality, particularly for thin-walled applications
 - Block 3: Procedure Memory
 Subheader: 100 Welding Schedules
 Description: Integrated memory stores complete welding procedures for instant recall, enabling rapid changeover between different components
 - Block 4: Global Compliance
 Subheader: Multi-Language Documentation
 Description: Support for 6 languages and internal printing ensures compliance with international standards and regulatory requirements</t>
  </si>
  <si>
    <t>- Q1: What amperage range does the DX-207 provide?
 A1: The DX-207 delivers 100-150 amps output, suitable for small to medium diameter orbital welding applications.
 - Q2: How many welding programs can be stored?
 A2: Up to 100 distinct welding schedules can be stored in the internal memory for rapid recall and repeatability.
 - Q3: Does this system support different welding processes?
 A3: The DX-207 is optimized for orbital fusion welding (autogenous GTAW) with pulse and injection start capabilities.
 - Q4: What industries use the DX-207?
 A4: The system is widely used in aerospace, pharmaceutical, food &amp; beverage, and semiconductor manufacturing for critical orbital welding applications.
 - Q5: Can welding parameters be documented?
 A5: Yes, the internal printer provides immediate documentation of all welding parameters, and an external memory port allows data backup.</t>
  </si>
  <si>
    <t>Invest in DX-207 Orbital Welding Systems</t>
  </si>
  <si>
    <t>Upgrade your orbital welding capabilities with the DX-207 microprocessor-controlled power supply. Available through authorized orbital welding equipment suppliers and system integrators. Contact us for technical specifications, training materials, and application-specific programming support.</t>
  </si>
  <si>
    <t>EVO200CAL</t>
  </si>
  <si>
    <t>EVO 200 CALIBRATION</t>
  </si>
  <si>
    <t>The EVO 200 Calibration is factory calibration certificate that comes with the EVO 200 orb­ital welding controller. This ensures the control unit’s parameters are accurate and traceable, helping maintain weld consistency and compliance with quality standards.</t>
  </si>
  <si>
    <t>- High-precision calibration service for EVO 200 series controllers
 - Ensures accurate welding parameter measurement and control
 - Calibrated to international standards and norms
 - Documented calibration certificate provided
 - Includes current, voltage, and rotational speed verification
 - Expert technical support and recommendations included</t>
  </si>
  <si>
    <t>- Calibration Standard: ISO 9001 and Industry Standards
 - Parameters Calibrated: Welding current, arc voltage, rotation speed
 - Accuracy Range: Â±1% for current measurement
 - Accuracy Range: Â±2% for voltage measurement 
 - Accuracy Range: Â±0.5% for rotation speed
 - Calibration Certificate: ISO-traceable documentation included
 - Environmental Conditions: Temperature 20-25Â°C, humidity 45-65% RH
 - Valid Duration: Typically 12 months from calibration
 - Turn-around Time: 5-10 business days
 - Service Location: Factory or authorized service centers</t>
  </si>
  <si>
    <t>Calibration warranty valid for 12 months; covers accuracy specifications under normal operating conditions; excludes damage from physical impact or environmental abuse</t>
  </si>
  <si>
    <t>Precision Calibration Service for EVO 200 Orbital Welding Systems</t>
  </si>
  <si>
    <t>Proper calibration of orbital welding equipment is essential for maintaining weld quality and consistency. The EVO 200 Calibration service provides comprehensive verification of all critical parameters including welding current, arc voltage, and rotational speed. Factory-trained technicians conduct precision measurements using calibrated test equipment traceable to international standards. Each calibration includes detailed documentation with ISO-traceable certificates, ensuring compliance with aerospace, pharmaceutical, and semiconductor quality requirements.</t>
  </si>
  <si>
    <t>- ISO 9001 compliant calibration procedures
 - Â±1% current measurement accuracy verification
 - Â±2% voltage measurement accuracy verification
 - Â±0.5% rotation speed accuracy verification
 - Comprehensive ISO-traceable documentation provided</t>
  </si>
  <si>
    <t>- 12-month calibration validity from service date
 - Factory-trained technicians perform all calibrations
 - Suitable for aerospace, pharmaceutical, and semiconductor applications
 - Expert technical recommendations included in report
 - Rapid 5-10 business day turn-around time</t>
  </si>
  <si>
    <t>Welding Quality Assurance Through Precision Calibration: Accurate measurement and control of welding parameters directly impact weld quality, consistency, and regulatory compliance. EVO 200 Calibration ensures your system performs to exact specifications.</t>
  </si>
  <si>
    <t>- Block 1: Precision Standards Compliance
 Subheader: ISO 9001 Verification
 Description: All calibrations performed to ISO 9001 standards with full traceability documentation
 - Block 2: Parameter Accuracy
 Subheader: Â±1% Current Accuracy
 Description: Current measurement verified to Â±1% accuracy, ensuring precise welding parameter control
 - Block 3: Complete Documentation
 Subheader: ISO-Traceable Certificates
 Description: Detailed calibration reports with ISO-traceable certificates support regulatory compliance and quality audits
 - Block 4: Rapid Service
 Subheader: 5-10 Day Turn-Around
 Description: Efficient service schedule minimizes equipment downtime while maintaining calibration accuracy</t>
  </si>
  <si>
    <t>- Q1: How often should EVO 200 systems be calibrated?
 A1: Annual calibration is recommended for critical applications; more frequent calibration may be required for intensive use or regulatory compliance.
 - Q2: What parameters are verified during calibration?
 A2: Current output, arc voltage, and rotational speed are all verified to precise accuracy standards.
 - Q3: Is a calibration certificate provided?
 A3: Yes, detailed ISO-traceable calibration certificates are included with each service.
 - Q4: What is the turn-around time for calibration?
 A4: Standard turn-around is 5-10 business days from receipt of equipment.
 - Q5: How long is calibration valid?
 A5: Calibration certificates are valid for 12 months from the service date under normal operating conditions.</t>
  </si>
  <si>
    <t>Schedule Your EVO 200 Calibration Service</t>
  </si>
  <si>
    <t>Maintain peak performance and regulatory compliance with professional EVO 200 Calibration service. Contact authorized Orbitec service centers to schedule your calibration and receive expert technical consultation on system optimization.</t>
  </si>
  <si>
    <t>https://www.orbitec-group.com/assets/images/k/RZ_EVO_200_WP_01-632yr451cmytky2.jpg</t>
  </si>
  <si>
    <t>https://www.orbitec-group.com/en/products/evo-series</t>
  </si>
  <si>
    <t>https://sasvetsteknik.se/wp-content/uploads/2020/02/20200210_Katalog_Orbitec_Feb2020_en-1.pdf</t>
  </si>
  <si>
    <t>EVOCOOL-R</t>
  </si>
  <si>
    <t>EVO COOL WATER COOLING UNIT</t>
  </si>
  <si>
    <t>The EVO Cool Water Cooling Unit is a compact coolant system from Orbitec designed to work with their EVO 200 controllers and water-cooled weld heads. It efficiently manages heat during long weld cycles, helping to protect the torch and ensure stable performance.</t>
  </si>
  <si>
    <t>-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</si>
  <si>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</si>
  <si>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12-month warranty covering material and manufacturing defects; includes repair or replacement; excludes wear items, coolant, and damage from improper installation or environmental abuse</t>
  </si>
  <si>
    <t>Efficient Water Cooling System for EVO Orbital Welding Controllers</t>
  </si>
  <si>
    <t>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</si>
  <si>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Autorange 110-240V for global compatibility
 - Compact design mounts directly on EVO 200 series
 - 1000W cooling capacity maintains optimal tool temperature
 - Temperature-regulated fan for energy efficiency
 - Built-in flowmeter ensures proper coolant circulation</t>
  </si>
  <si>
    <t>- Standalone or continuous operation modes
 - 4 liter blueCool 10i-5 coolant included (frost protected to -10Â°C)
 - Maximum pressure 3.5 bar protects welding tool components
 - Rapid connection design minimizes setup time
 - Thermal and low-flow protection prevents system damage</t>
  </si>
  <si>
    <t>Reliable Thermal Management for Extended Duty Cycles: EVO Cool delivers essential cooling capacity to support continuous and high-duty-cycle orbital welding operations, extending tool life and maintaining consistent weld quality.</t>
  </si>
  <si>
    <t>-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</si>
  <si>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</si>
  <si>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Order Your EVO Cool Water Cooling Unit</t>
  </si>
  <si>
    <t>Enhance your EVO 200 orbital welding system's reliability and performance with the EVO Cool Water Cooling Unit. Available through authorized Orbitec dealers and orbital welding equipment suppliers. Contact us for technical specifications and integration support.</t>
  </si>
  <si>
    <t>https://www.orbitec-group.com/assets/images/c/kuehlgeraet_evo_cool_01-qjep4d77ah8322j.jpg</t>
  </si>
  <si>
    <t>EVOMODULARLITE-S</t>
  </si>
  <si>
    <t>EVO MODULAR LITE CONTROLLER</t>
  </si>
  <si>
    <t>The EVO Modular Lite Controller is a lightweight, modular orbital welding controller that connects to Tetrix inverters. It supports modern interfaces, provides intuitive touch operation, and is well-suited for setups where flexibility and compactness are key.</t>
  </si>
  <si>
    <t>-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</si>
  <si>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</si>
  <si>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12-month manufacturer warranty covering material and manufacturing defects; includes repair or replacement at manufacturer discretion; excludes display damage from physical impact and consumables</t>
  </si>
  <si>
    <t>Modular Orbital Welding Controller with Touchscreen Control</t>
  </si>
  <si>
    <t>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</si>
  <si>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Modular design connects to TETRIX 200 or TETRIX 351
 - 10.1-inch color touchscreen for intuitive operation
 - Extremely lightweight at only 9.7 kg
 - Up to 6-sector programming with continuous/step modes
 - Full gas and water cooling monitoring and control</t>
  </si>
  <si>
    <t>- Multilingual interface (6+ languages) for global operations
 - Auto-programming reduces setup time for new procedures
 - Alternative membrane keyboard operation available
 - Stable operating system with data retention
 - Robust transport protection included</t>
  </si>
  <si>
    <t>Flexible Modular Orbital Welding Control: The EVO Modular LITE Controller combines compact portability with comprehensive orbital welding functionality, delivering professional-grade control for diverse manufacturing and field applications.</t>
  </si>
  <si>
    <t>-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</si>
  <si>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</si>
  <si>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Acquire Your EVO Modular LITE Controller</t>
  </si>
  <si>
    <t>Upgrade your orbital welding system with the EVO Modular LITE Controller. Available through authorized Orbitec dealers and orbital welding equipment suppliers. Contact us for technical specifications, integration support, and training materials.</t>
  </si>
  <si>
    <t>https://www.orbitec-group.com/assets/images/8/evo_kuehlgeraet_freigestellt-yzdkpqytv18xpbq.webp</t>
  </si>
  <si>
    <t>yes</t>
  </si>
  <si>
    <t>https://www.orbitecuk.com/wp-content/uploads/2024/10/20240704_Catalogue_Orbitec_May_2024_en-1.pdf</t>
  </si>
  <si>
    <t>EVOMODULARWP-R</t>
  </si>
  <si>
    <t>EVO MODULAR WP CONTROLLER</t>
  </si>
  <si>
    <t xml:space="preserve">The EVO Modular WP Controller (Autorange) is a modular welding controller from Orbitec that supports high currents (up to 200 A). It offers features like Turbo Purge, data logging, and full integration with remote accessories — ideal for advanced orbital welding operations. </t>
  </si>
  <si>
    <t>-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</si>
  <si>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</si>
  <si>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12-month warranty covering material and manufacturing defects; includes repair or replacement; excludes display damage from physical impact and normal wear</t>
  </si>
  <si>
    <t>Advanced Modular Controller with Integrated Water Purge Control</t>
  </si>
  <si>
    <t>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</si>
  <si>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Modular design compatible with TETRIX 200 or TETRIX 351
 - 10.1-inch high-resolution color touchscreen interface
 - Standard analog Turbo Purge function included
 - Full gas and water cooling monitoring capability
 - Autorange 110-240V input for global compatibility</t>
  </si>
  <si>
    <t>- Up to 6-sector programming with continuous/step modes
 - 600+ weld procedure storage capacity
 - Optional digital Turbo Purge for precise gas control
 - Gas Controller Box compatible for multi-gas welding
 - Compact 9.7 kg design for site portability</t>
  </si>
  <si>
    <t>Complete Orbital Welding Control with Integrated Gas Management: The EVO Modular WP Controller combines advanced gas purge functionality with comprehensive orbital welding control, enabling superior weld quality and process repeatability.</t>
  </si>
  <si>
    <t>-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</si>
  <si>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</si>
  <si>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Invest in EVO Modular WP Controller</t>
  </si>
  <si>
    <t>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</si>
  <si>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https://www.orbitecuk.com/wp-content/uploads/2024/11/EVO-200-WP-Orbital-Welding-System-Autorange.jpg</t>
  </si>
  <si>
    <t>https://www.orbitecuk.com/evo-200-wp/</t>
  </si>
  <si>
    <t>https://alfahdsteel.net/download/catalogsProduct/56_Orbitec%20Orbital%20Welding%20Products%202024.pdf</t>
  </si>
  <si>
    <t>https://www.orbitecuk.com</t>
  </si>
  <si>
    <t>1.3.7010</t>
  </si>
  <si>
    <t>EVO REMOTE CONTROL TABLET W/ BAR CODE SC</t>
  </si>
  <si>
    <t>The EVO Remote Control Tablet with Barcode / QR Scanner is a 10″ industrial tablet that mirrors the EVO controller interface over WLAN/LAN. It includes a 2D code scanner for program access, enabling welders to operate or monitor the system remotely in a rugged, mobile form.</t>
  </si>
  <si>
    <t>- Robust 10-inch industrial tablet with wireless remote control capability
 - Integrated 2D barcode/QR code scanner for user login and program access
 - 1:1 user interface mirroring of main EVO controller functions
 - WLAN/LAN connectivity for range-extended operation
 - Full-function access to all welding parameters and programs
 - Includes docking station and backstrap for portability
 - Compatible with all EVO orbital welding systems</t>
  </si>
  <si>
    <t>- Display: 10-inch industrial-grade touchscreen
 - Wireless Connectivity: WLAN/LAN (Bluetooth class 1 capable)
 - Scanner: Integrated 2D barcode/QR code scanner
 - Operating Range: 20-30 meters typical (extendable per WLAN standard)
 - Interface: 1:1 mirroring of main EVO controller display
 - Battery Life: Full working day operation per charge
 - Case Material: Industrial-grade protective case
 - Data Transfer: Secured WLAN/LAN connection
 - Compatibility: All EVO 200 and EVO Modular series controllers
 - Accessories Included: Docking station, backstrap, charging cable
 - Operating System: Windows-based or equivalent
 - User Authentication: QR code scanner for secure login</t>
  </si>
  <si>
    <t>12-month manufacturer warranty on tablet hardware and electronics; 6-month warranty on barcode scanner components; excludes damage from physical drops and water exposure</t>
  </si>
  <si>
    <t>Wireless Orbital Welding Control from Anywhere on Site</t>
  </si>
  <si>
    <t>The EVO Remote Control Tablet revolutionizes orbital welding system operation by enabling wireless control from anywhere within site range. The robust 10-inch industrial tablet delivers a 1:1 user interface mirror of the main EVO controller, providing complete access to all welding functions and parameters. The integrated 2D barcode/QR code scanner enables secure user login and rapid access to welding programs, enhancing both security and operational efficiency. WLAN/LAN connectivity ensures reliable data transmission while allowing extended operating range through standard network infrastructure.</t>
  </si>
  <si>
    <t>- 10-inch industrial touchscreen display
 - Integrated 2D barcode/QR code scanner
 - Wireless WLAN/LAN operation for site mobility
 - 1:1 interface mirroring for familiar operation
 - 20-30 meter operating range (extendable)</t>
  </si>
  <si>
    <t>- Compatible with all EVO 200 and Modular series
 - Included docking station for stationary operation
 - Backstrap enables portable handheld operation
 - Secured authentication via QR code login
 - Full working day battery operation</t>
  </si>
  <si>
    <t>Mobile Orbital Welding Control Excellence: The EVO Remote Tablet transforms orbital welding operation by enabling wireless control and monitoring from any location on site, improving operator safety and process visibility.</t>
  </si>
  <si>
    <t>- Block 1: Wireless Flexibility
 Subheader: WLAN/LAN Operation
 Description: Wireless connectivity enables tablet operation from 20-30 meters distance (extendable), allowing operators to control welding from multiple site locations
 - Block 2: Intuitive Interface
 Subheader: 1:1 Controller Mirroring
 Description: Identical user interface to main EVO controller ensures operators can seamlessly switch between tablet and stationary control
 - Block 3: Secure Access
 Subheader: Integrated QR Code Scanner
 Description: Integrated barcode scanner enables quick user authentication and direct access to welding programs without manual entry
 - Block 4: Complete Portability
 Subheader: Docking Station and Backstrap
 Description: Included docking station supports stationary use while backstrap enables comfortable handheld operation</t>
  </si>
  <si>
    <t>- Q1: What wireless technology does the tablet use?
 A1: The tablet operates via WLAN/LAN connectivity, enabling 20-30 meter operating range per standard WiFi specifications.
 - Q2: What scanning capability is included?
 A2: A 2D barcode/QR code scanner is integrated for user authentication and welding program access.
 - Q3: How does the tablet interface compare to the main controller?
 A3: The tablet provides 1:1 interface mirroring, delivering identical functionality and familiar user experience.
 - Q4: What accessories are included?
 A4: The package includes docking station, protective backstrap, and charging cable.
 - Q5: What EVO systems are compatible?
 A5: The tablet is compatible with all EVO 200 WP/LITE and EVO Modular controllers.</t>
  </si>
  <si>
    <t>Order Your EVO Remote Control Tablet</t>
  </si>
  <si>
    <t>Transform your orbital welding operations with wireless remote control capability using the EVO Remote Control Tablet. Available through authorized Orbitec dealers and orbital welding equipment suppliers. Contact us for technical specifications and integration support.</t>
  </si>
  <si>
    <t>https://encrypted-tbn0.gstatic.com/images?q=tbn:ANd9GcSz-5XTbdq15GDedcXoF2f9xHh-ygWXtXxQEA&amp;s</t>
  </si>
  <si>
    <t>https://www.orbitecuk.com/</t>
  </si>
  <si>
    <t>EVOSWITCH-S</t>
  </si>
  <si>
    <t>EVO SWITCHBOX</t>
  </si>
  <si>
    <t>The EVO Switchbox lets you run two weld heads alternately from one EVO controller. This box boosts productivity by enabling seamless switching between heads (e.g., gas-cooled and water-cooled) without reprogramming or manual redeployment.</t>
  </si>
  <si>
    <t>-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</si>
  <si>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</si>
  <si>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12-month warranty covering material and manufacturing defects; includes repair or replacement; excludes damage from improper installation or electrical abuse</t>
  </si>
  <si>
    <t>Dual-Head Switching System for Enhanced Productivity</t>
  </si>
  <si>
    <t>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</si>
  <si>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Dual weld head Switching on single power supply
- automatic program loading per head
- Compatible with all EVO series controllers
- Supports enclosed and open-frame weld heads
- Works with water and Gas-cooled tooling</t>
  </si>
  <si>
    <t>- simultaneous tool preparation capability
- Non-active head automatically locked
- optional wire feed and AVC support
- tube-to-tube-sheet head Compatible
- Simple pushbutton operation per head</t>
  </si>
  <si>
    <t>Maximize Orbital Welding Productivity: The EVO Switchbox enables seamless alternation between two independent weld heads, doubling throughput while maintaining program integrity and weld quality.</t>
  </si>
  <si>
    <t>-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</si>
  <si>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</si>
  <si>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Enhance Productivity with EVO Switchbox</t>
  </si>
  <si>
    <t>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</si>
  <si>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https://www.orbitec-group.com/assets/images/c/orbitec_switchbox_01-v477s0e1f8zhf6a.jpg</t>
  </si>
  <si>
    <t>https://www.orbitec-group.com/en/products/evo-switchbox</t>
  </si>
  <si>
    <t>EVO2LT-R</t>
  </si>
  <si>
    <t>EVO200 WP LITE ORBITAL POWER SUPPLY</t>
  </si>
  <si>
    <t>The EVO 200 WP LITE Orbital Power Supply is a compact and efficient 200 A controller from Orbitec. It packs a high-resolution touch display, intuitive user interface, and support for data transfer via USB, LAN, or WLAN, making it a modern and flexible welding controller.</t>
  </si>
  <si>
    <t>-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</si>
  <si>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</si>
  <si>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12-month warranty covering material and manufacturing defects; includes free repair or replacement; excludes consumables, wear items, and damage from improper installation</t>
  </si>
  <si>
    <t>Compact Autorange Orbital Welding Power Supply</t>
  </si>
  <si>
    <t>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</si>
  <si>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- 5-200 amp output range for diverse applications
 - Autorange 110-240V input for global compatibility
 - Advanced pulse technology 0.05-50 pps
 - Injection pulse start for reliable arc initiation
 - Multiple duty cycle ratings (25%, 60%, 100%)</t>
  </si>
  <si>
    <t>- Compact 16.8 kg design for portability
 - High-resolution 10.1-inch color touchscreen
 - 100+ welding schedule memory capacity
 - Optional COOL 50 or EVO COOL water cooling
 - Full parameter control and adjustment</t>
  </si>
  <si>
    <t>Portable Orbital Welding Excellence: The EVO200 WP LITE combines compact form factor with comprehensive orbital welding functionality, delivering professional-grade performance for field and manufacturing applications.</t>
  </si>
  <si>
    <t>-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</si>
  <si>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</si>
  <si>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Acquire Your EVO200 WP LITE Power Supply</t>
  </si>
  <si>
    <t>Upgrade your orbital welding capability with the EVO200 WP LITE Compact Power Supply. Available through authorized Orbitec dealers and orbital welding equipment suppliers. Contact us for technical specifications, optional cooling units, and system integration support.</t>
  </si>
  <si>
    <t>https://www.orbitecuk.com/wp-content/uploads/2023/12/EVO-pdf.pdf?</t>
  </si>
  <si>
    <t>EVO2WP-R</t>
  </si>
  <si>
    <t>EVO200WP ORBITAL POWER SUPPLY</t>
  </si>
  <si>
    <t>The EVO 200 WP Orbital Power Supply is a full-featured compact welding controller offering autorange current (5–200 A), Turbo Purge, and full data-logging capabilities. It’s industry-4.0 ready, with USB, LAN, and WLAN connectivity, and can be paired with cooling units or remote tools.</t>
  </si>
  <si>
    <t>-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</si>
  <si>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</si>
  <si>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12-month warranty covering material and manufacturing defects; includes repair or replacement; excludes wear items and damage from improper use or environmental abuse</t>
  </si>
  <si>
    <t>Full-Featured Orbital Power Supply with Integrated Gas Purge</t>
  </si>
  <si>
    <t>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</si>
  <si>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- 5-200 amp DC output for diverse applications
 - Standard analog Turbo Purge with digital control
 - Autorange 110-240V for any global facility
 - Advanced pulse 0.05-50 pps capability
 - 100+ welding schedule memory capacity</t>
  </si>
  <si>
    <t>- High-resolution 10.1-inch color touchscreen
 - Multiple duty cycle support (25%, 60%, 100%)
 - Optional digital Turbo Purge upgrade available
 - Compatible COOL 50 or EVO COOL cooling units
 - Portable 16.8 kg design</t>
  </si>
  <si>
    <t>Superior Gas Management and Orbital Welding Control: The EVO200WP combines integrated Turbo Purge functionality with advanced orbital welding capabilities, delivering the precision and consistency required for critical applications.</t>
  </si>
  <si>
    <t>-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</si>
  <si>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</si>
  <si>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Order Your EVO200WP Orbital Power Supply</t>
  </si>
  <si>
    <t>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</si>
  <si>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https://precisionweldingsupply.com/products/orbital-welding-systems/</t>
  </si>
  <si>
    <t>https://www.orbitec-group.com/en/products/orbital-welding-controllers/evo-200-wp_470?</t>
  </si>
  <si>
    <t>EVO8MEXT-R</t>
  </si>
  <si>
    <t>EXTENSION CABLE 8M, GAS/WATER-COOLED</t>
  </si>
  <si>
    <t>The 8 m Extension Cable (Gas/Water-Cooled) is a hybrid lead designed for combined gas and coolant flow to a welding head. It lets you run both shielding gas and water cooling through a single long cable, simplifying setup while supporting head performance.</t>
  </si>
  <si>
    <t>- 8-meter length cable assembly for extended welding head positioning
- Combined Gas and water-cooled line design
- Compatible with OSK, OSW, and OSZ weld head series
- integrated connectors for secure connection to power supply
- high-quality materials rated for welding duty cycle</t>
  </si>
  <si>
    <t>- Cable Length: 8 meters (26 feet approximately)
 - Configuration: Combined gas and water-cooled lines
 - Power Connection: BJ-series standard orbital connectors
 - Compatible Heads: OSK, OSW, OSZ series weld heads
 - Power Rating: Standard orbital welding voltage/amperage
 - Gas Line: 1/4" (6mm) nominal diameter tubing
 - Water Line: 3/8" (10mm) nominal diameter tubing
 - Jacket Material: Heavy-duty protective outer sleeve
 - Assembly: Fully assembled with quick-disconnect couplers
 - Operating Pressure: Gas line rated to 100 psi, water to 50 psi
 - Temperature Range: -20Â°C to +60Â°C operating range
 - Management: Anti-twist cable design prevents tangling
 - Weight: Approximately 3-4 kg assembled</t>
  </si>
  <si>
    <t>Extended-Length Cable Assembly for Remote Orbital Welding</t>
  </si>
  <si>
    <t>The 8-meter Extension Cable with combined gas and water cooling provides essential flexibility for positioning weld heads away from the central power supply. The dual-line design accommodates both gas purging and water cooling simultaneously, enabling complex welding applications in tight spaces. Heavy-duty materials and protective jacketing ensure durability in demanding fabrication environments. Quick-disconnect couplers facilitate rapid connection and disconnection, reducing setup time between welding operations.</t>
  </si>
  <si>
    <t>- 8-meter length for extended positioning flexibility
- Combined Gas and water-cooled lines
- quick-disconnect couplers for Rapid connection
- Compatible with OSK, OSW, OSZ weld heads
- Heavy-duty protective jacketing</t>
  </si>
  <si>
    <t>- Anti-twist cable design prevents tangling
 - Operating pressure ratings: 100 psi gas, 50 psi water
 - Full temperature range -20Â°C to +60Â°C
 - Standard BJ orbital connectors
 - Fully assembled and ready to use</t>
  </si>
  <si>
    <t>Flexible Weld Head Positioning for Complex Applications: The 8-meter Extension Cable enables remote weld head positioning while maintaining gas purging and water cooling functionality, essential for confined space and challenging geometry applications.</t>
  </si>
  <si>
    <t>- Block 1: Extended Reach
 Subheader: 8-Meter Length
 Description: Provides 8 meters of cable length, enabling weld head positioning away from central power supply for complex applications
 - Block 2: Dual-Function Design
 Subheader: Gas and Water Lines
 Description: Combined gas and water-cooled lines support both gas purging and water cooling in a single integrated assembly
 - Block 3: Easy Connection
 Subheader: Quick-Disconnect Couplers
 Description: Quick-disconnect design facilitates rapid connection and disconnection, reducing setup and changeover time
 - Block 4: Durability
 Subheader: Heavy-Duty Construction
 Description: Protective jacketing and anti-twist design ensure durability in harsh fabrication environments</t>
  </si>
  <si>
    <t>- Q1: What cable length is provided?
 A1: The extension cable provides 8 meters (26 feet) of length for extended weld head positioning.
 - Q2: What weld head types are compatible?
 A2: The cable is compatible with OSK, OSW, and OSZ orbital weld head series.
 - Q3: Does it support both gas and water?
 A3: Yes, the combined design includes both gas purge and water cooling lines in a single assembly.
 - Q4: What are the operating pressure ratings?
 A4: Gas line rated to 100 psi and water line rated to 50 psi typical operating pressures.
 - Q5: Is it fully assembled?
 A5: Yes, the cable arrives fully assembled with quick-disconnect couplers ready for immediate use.</t>
  </si>
  <si>
    <t>Order Your 8M Extension Cable</t>
  </si>
  <si>
    <t>Extend your orbital welding capabilities with the 8-Meter Extension Cable with combined gas and water cooling. Available through authorized orbital welding equipment suppliers. Contact us for technical specifications and compatibility verification.</t>
  </si>
  <si>
    <t>https://www.nationalwelding.com.au/assets/full/U42033.webp?20250402092744</t>
  </si>
  <si>
    <t>https://www.nationalwelding.com.au/water-cooled-tig-torch-extension-cable-8m-unimig-u?srsltid=AfmBOoo9CU9eNfsPLb_ry2QskV55czdWIQqys2Al01P3cPJfan7nrF2H</t>
  </si>
  <si>
    <t>https://sasvetsteknik.se/produkt/extension-cable-assembly-8m-combined-gas-and-water-cooled/</t>
  </si>
  <si>
    <t>https://www.nationalwelding.com.au/water-cooled-tig-torch-extension-cable-8m-unimig-u?srsltid=AfmBOopZWuXip3Z6IBSGCoyn8rtWWFiYr2IY1LIghBZOdiMIDhPlbOgg</t>
  </si>
  <si>
    <t>https://www.nationalwelding.com</t>
  </si>
  <si>
    <t>SAFS-10MAX</t>
  </si>
  <si>
    <t>EXTENSION FOR SAT-SAXX 30' (10M) AIR</t>
  </si>
  <si>
    <t>The 10 m / 30-ft Extension for SAT-SAXX (air) is an extension lead specifically for orbital welding heads cooled by compressed air. It gives extra reach between the controller and head, making it easier to operate in larger or more spread-out workspaces.</t>
  </si>
  <si>
    <t>- 30-foot (10-meter) extended cable assembly for air-cooled weld heads
 - Compatible with AXXAIR SAT-SAXX series orbital power sources
 - Enables remote weld head positioning for complex applications
 - Quick-connection design for rapid setup and changeover
 - Heavy-duty construction for demanding fabrication environments
 - Supports standard air-cooled torch configurations
 - Maintains full operational parameters over extended distance</t>
  </si>
  <si>
    <t>- Cable Length: 30 feet (10 meters) extended reach
 - Cooling Type: Air-cooled configuration only
 - Compatible Power Source: AXXAIR SAT-SAXX series generators
 - Connector Type: Standard 32-pin quickfit connectors
 - Rated Amperage: Full system capacity maintenance
 - Conductor Gauge: Sized for minimal voltage drop over 10 meters
 - Jacket Material: Heavy-duty protective outer layer
 - Assembly Status: Fully pre-assembled with connectors
 - Operating Temperature: -20Â°C to +60Â°C typical range
 - Cable Management: Organized hose and wire bundling
 - Weight: Approximately 4-5 kg assembled
 - Storage: Coiled configuration for compact transport</t>
  </si>
  <si>
    <t>Extended Reach Cable for AXXAIR Air-Cooled Orbital Welding</t>
  </si>
  <si>
    <t>The 30-foot Extension Cable for air-cooled heads provides essential flexibility for positioning AXXAIR weld heads at significant distances from the SAT-SAXX power source. The extended length accommodates complex welding operations in large fabrication shops or field construction environments. Heavy-duty construction maintains operational parameters across the extended distance, ensuring consistent weld quality. Pre-assembled connectors and quick-connection design simplify setup and connection procedures.</t>
  </si>
  <si>
    <t>- 30-foot (10-meter) extended length
 - Air-cooled weld head compatible
 - AXXAIR SAT-SAXX series compatible
 - Heavy-duty protective construction
 - Pre-assembled with standard connectors</t>
  </si>
  <si>
    <t>- Quick-connection for rapid changeover
 - Maintains full operational parameters
 - Organized cable bundling
 - Standard 32-pin quickfit connectors
 - -20Â°C to +60Â°C operating range</t>
  </si>
  <si>
    <t>Extended-Distance Orbital Welding Capability: The 30-foot Extension Cable enables remote AXXAIR weld head positioning while maintaining full operational performance and weld quality.</t>
  </si>
  <si>
    <t>- Block 1: Extended Reach
 Subheader: 30-Foot Length
 Description: Provides 30 feet of extended cable length for remote weld head positioning in large shops and field applications
 - Block 2: AXXAIR Compatibility
 Subheader: SAT-SAXX Integration
 Description: Seamless integration with AXXAIR SAT-SAXX power sources and air-cooled weld head configurations
 - Block 3: Parameter Maintenance
 Subheader: Full Performance Over Distance
 Description: Properly sized conductors maintain full electrical performance and weld quality over extended cable length
 - Block 4: Rapid Connection
 Subheader: Quick-Connection Design
 Description: Pre-assembled connectors and quickfit design enable rapid setup and changeover between applications</t>
  </si>
  <si>
    <t>- Q1: What cable length is provided?
 A1: The extension cable provides 30 feet (10 meters) of extended reach for remote weld head positioning.
 - Q2: Is this suitable for water-cooled weld heads?
 A2: No, this extension is designed specifically for air-cooled weld head configurations. Separate water-cooled extensions are available.
 - Q3: What power sources are compatible?
 A3: The cable is designed for AXXAIR SAT-SAXX series orbital power sources.
 - Q4: Is it fully assembled?
 A4: Yes, the cable arrives fully assembled with standard 32-pin quickfit connectors.
 - Q5: Can voltage drop be an issue over this distance?
 A5: No, the conductor gauge is sized to maintain full electrical performance over the 10-meter distance.</t>
  </si>
  <si>
    <t>Order Your 30-Foot Air Extension Cable</t>
  </si>
  <si>
    <t>Extend your AXXAIR orbital welding reach with the 30-foot Extension Cable for air-cooled heads. Available through authorized AXXAIR equipment suppliers. Contact us for technical specifications and system compatibility verification.</t>
  </si>
  <si>
    <t>https://static.ticimax.cloud/cdn-cgi/image/width=540,quality=85/14553/uploads/urunresimleri/buyuk/extension-bundle-for-sat-saxx-10m-air--412f45.jpg</t>
  </si>
  <si>
    <t>https://www.stokltd.com/en/urunler/orbital-kaynak</t>
  </si>
  <si>
    <t>https://www.stokltd.com/en/extension-bundle-for-sat-saxx-10m---water-with-wire-1166</t>
  </si>
  <si>
    <t>SAFS-10MX</t>
  </si>
  <si>
    <t>EXTENSION FOR SAT-SAXX 30' (10M) WATER</t>
  </si>
  <si>
    <t>The 10 m / 30-ft Extension for SAT-SAXX (water) is similar, but built for water-cooled heads. It efficiently carries both the control signals and cooling water, making it ideal for field or factory setups where long-distance head placement is needed.</t>
  </si>
  <si>
    <t>- 30-foot (10-meter) extended cable with integrated water cooling lines
 - Designed for AXXAIR SAT-SAXX series water-cooled weld heads
 - Combined electrical and water delivery in single integrated assembly
 - Quick-connection couplers for efficient setup and changeover
 - Heavy-duty construction maintains performance over extended distance
 - Supports high-duty-cycle water-cooled orbital welding operations
 - Pre-assembled and ready for immediate deployment</t>
  </si>
  <si>
    <t>- Cable Length: 30 feet (10 meters) extended reach
 - Cooling Type: Water-cooled integrated lines
 - Power Source Compatibility: AXXAIR SAT-SAXX series generators
 - Connector Type: Standard 32-pin quickfit power connector
 - Water Line Connections: Standard hose barb couplers
 - Electrical Rating: Full system capacity maintenance
 - Conductor Gauge: Sized for minimal voltage drop over 30 feet
 - Water Line Diameter: 3/8" (10mm) nominal tubing
 - Jacket Material: Heavy-duty protective sleeve
 - Assembly Status: Fully pre-assembled with all connectors
 - Operating Temperature: -10Â°C to +60Â°C
 - Water Pressure Rating: 50 psi nominal operating pressure
 - Flow Rate: Supports 4-5 liters per minute typical
 - Weight: Approximately 5-6 kg assembled</t>
  </si>
  <si>
    <t>Extended-Length Water-Cooled Cable for High-Performance Orbital Welding</t>
  </si>
  <si>
    <t>The 30-foot Water-Cooled Extension Cable combines electrical power delivery with integrated water cooling lines in a single unified assembly. Designed specifically for AXXAIR SAT-SAXX water-cooled weld head systems, this cable enables high-duty-cycle welding operations at extended distances from the power source. The dual-function design eliminates the need for separate power and cooling line routing, simplifying setup and reducing installation complexity. Heavy-duty construction and properly sized conductors ensure minimal voltage drop and consistent cooling performance across the full 30-foot distance.</t>
  </si>
  <si>
    <t>- 30-foot (10-meter) extended reach capability
 - Integrated water cooling lines
 - Compatible with SAT-SAXX water-cooled heads
 - Quick-connection couplers for rapid setup
 - Heavy-duty protective construction</t>
  </si>
  <si>
    <t>- Full electrical performance over distance
 - 3/8" water line supports 4-5 l/min flow
 - 50 psi water pressure rating
 - Pre-assembled with all connectors
 - -10Â°C to +60Â°C operating range</t>
  </si>
  <si>
    <t>Reliable Water-Cooled Orbital Welding at Extended Distance: The 30-foot Water-Cooled Extension Cable enables high-duty-cycle AXXAIR welding operations while maintaining stable electrical and thermal performance across significant distances.</t>
  </si>
  <si>
    <t>- Block 1: Extended Reach
 Subheader: 30-Foot Combined Assembly
 Description: Integrated 30-foot assembly combines electrical power and water cooling in single cable run
 - Block 2: High-Duty Performance
 Subheader: Water-Cooled Support
 Description: Supports high-duty-cycle welding with integrated water cooling at 4-5 liters per minute flow rate
 - Block 3: Distance Performance
 Subheader: Full Electrical Capacity
 Description: Properly sized conductors maintain full electrical performance and voltage stability over 30-foot distance
 - Block 4: Integrated Efficiency
 Subheader: Single Combined Assembly
 Description: Combined electrical and cooling lines eliminate separate routing requirements, simplifying installation</t>
  </si>
  <si>
    <t>- Q1: What is the cable length?
 A1: The extension cable provides 30 feet (10 meters) for remote weld head positioning.
 - Q2: What is the water cooling capacity?
 A2: The integrated water line supports 4-5 liters per minute flow rate at 50 psi operating pressure.
 - Q3: Is this compatible with air-cooled heads?
 A3: No, this cable is designed specifically for water-cooled weld heads. Separate air-cooled extensions are available.
 - Q4: What power sources are compatible?
 A4: The cable is designed for AXXAIR SAT-SAXX series orbital power sources.
 - Q5: Can it be used in cold environments?
 A5: Yes, it operates from -10Â°C to +60Â°C; however, drain the water in freezing conditions to prevent damage.</t>
  </si>
  <si>
    <t>Order Your 30-Foot Water Extension Cable</t>
  </si>
  <si>
    <t>Enable high-duty-cycle AXXAIR orbital welding at extended distances with the 30-foot Water-Cooled Extension Cable. Available through authorized AXXAIR equipment suppliers. Contact us for technical specifications and system compatibility verification.</t>
  </si>
  <si>
    <t>99-9857</t>
  </si>
  <si>
    <t>FACE, M42</t>
  </si>
  <si>
    <t>The Face, M42 is a facing insert made from M42 high-speed steel — a durable material. It’s used in orbital facing machines to trim or square off tube ends before welding, offering good wear resistance and consistent facial finish.</t>
  </si>
  <si>
    <t>- Precision M42 tool steel facing bit for orbital tube facing machines
 - Superior hardness and heat resistance for extended tool life
 - Two-sided reversible design maximizes tool utilization
 - Compatible with DC series facing machines for 0.125"-2.5" diameter range
 - Produces burr-free, square tube ends for critical weld preparation
 - TIALN hard coating extends cutting edge performance
 - Cost-effective consumable with high tool life per bit</t>
  </si>
  <si>
    <t>- Material Composition: M42 tool steel (tungsten, molybdenum, chromium, vanadium alloyed)
 - Hardness Rating: HRC 65-67 typical
 - Cutting Edges: Two reversible precision-ground edges
 - Applicable Diameter Range: 0.125" to 2.5" OD
 - Compatible Machines: DC115, DC221 facing machine series
 - Surface Treatment: TIALN hard ceramic coating
 - Coating Thickness: 2-3 micrometers
 - Squareness Tolerance: Â±0.05mm achievable
 - Applicable Materials: Stainless steel, carbon steel, titanium, aluminum alloys
 - Cutting Speed Range: 100-300 SFM typical
 - Heat Resistance: Maintains hardness to 1000Â°C
 - Weight: 5-10 grams per bit
 - Inventory: Typically supplied in 10-packs</t>
  </si>
  <si>
    <t>Precision M42 Facing Bit for Critical Tube Preparation</t>
  </si>
  <si>
    <t>The M42 Facing Bit represents the evolution of consumable tool technology for orbital tube facing applications. M42 tool steel combines exceptional hardness with superior heat and wear resistance, enabling extended tool life across diverse material types. The TIALN hard ceramic coating provides additional wear protection while maintaining sharp cutting geometry. Two reversible cutting edges effectively double tool life before replacement, significantly reducing per-operation costs. When used with DC series facing machines, this bit delivers the precision tube end preparation essential for high-quality orbital welding.</t>
  </si>
  <si>
    <t>- M42 high-grade tool steel composition
 - Two reversible precision-ground cutting edges
 - TIALN hard ceramic coating
 - HRC 65-67 hardness rating
 - Â±0.05mm squareness tolerance capability</t>
  </si>
  <si>
    <t>- Compatible with DC115 and DC221 facers
 - 0.125" to 2.5" diameter capability
 - Multi-material compatibility (stainless, carbon steel, titanium)
 - Maintains hardness to 1000Â°C
 - Supplied in convenient 10-packs</t>
  </si>
  <si>
    <t>Superior Tube Facing Performance: M42 tool steel combined with TIALN hard coating delivers extended tool life and precision tube end preparation, essential for critical orbital welding applications.</t>
  </si>
  <si>
    <t>- Block 1: Superior Durability
 Subheader: M42 Tool Steel
 Description: High-grade M42 tool steel with HRC 65-67 hardness provides exceptional wear and heat resistance
 - Block 2: Extended Tool Life
 Subheader: Two Reversible Edges
 Description: Two precision-ground reversible edges double tool utilization before replacement, significantly reducing cost per operation
 - Block 3: Precision Coating
 Subheader: TIALN Hard Coating
 Description: TIALN ceramic coating provides additional wear protection and maintains sharp cutting edges throughout tool life
 - Block 4: Material Versatility
 Subheader: Multi-Material Compatibility
 Description: Suitable for stainless steel, carbon steel, titanium, and aluminum alloys used in critical applications</t>
  </si>
  <si>
    <t>- Q1: What is M42 tool steel?
 A1: M42 is a high-grade tool steel alloyed with tungsten, molybdenum, chromium, and vanadium for superior hardness and heat resistance.
 - Q2: How many cutting edges does each bit have?
 A2: Each facing bit has two reversible cutting edges, effectively doubling tool life before replacement.
 - Q3: What diameter range does this bit accommodate?
 A3: The M42 facing bit is suitable for tubes ranging from 0.125" to 2.5" OD.
 - Q4: What materials can this bit face?
 A4: The bit is suitable for stainless steel, carbon steel, titanium, and aluminum alloys.
 - Q5: How is this supplied?
 A5: M42 facing bits are typically supplied in convenient 10-packs for efficient inventory management.</t>
  </si>
  <si>
    <t>Order Your M42 Facing Bits</t>
  </si>
  <si>
    <t>Ensure precision tube end preparation with M42 Facing Bits. Available through authorized orbital cutting equipment suppliers. Contact us for bulk pricing on 10-packs and technical information on bit compatibility.</t>
  </si>
  <si>
    <t>DC25-MA1</t>
  </si>
  <si>
    <t>FACING MACHINE FROM 0.125" - 1.00" OD</t>
  </si>
  <si>
    <t>The Facing Machine (0.125″–1.00″ OD) is a compact orbital tool designed to machine and square very small tubing. It's suitable for precision industries (like medical or high-purity process tubing) where clean, perpendicular faces are required.</t>
  </si>
  <si>
    <t>-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</si>
  <si>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</si>
  <si>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12-month warranty on motor and mechanical components; 6-month warranty on battery (cordless); excludes wear items, cutting bits, and damage from drops or water exposure</t>
  </si>
  <si>
    <t>Portable Tube Facing Machine for Small Diameter Applications</t>
  </si>
  <si>
    <t>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</si>
  <si>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- 0.125" to 1.00" OD diameter range
 - Â±0.05mm squareness tolerance
 - Electronic speed regulation 300-2000 RPM
 - Quick-snap collet changeover system
 - Lightweight portable design (1.5-2.5 kg)</t>
  </si>
  <si>
    <t>- Available corded (120V/230V) or cordless
 - Continuous operation rated
 - Burr-free tube end preparation
 - Compatible with stainless, carbon steel, titanium, aluminum
 - Adjustable cutting depth 0-3mm</t>
  </si>
  <si>
    <t>Precision Small-Diameter Tube Preparation: This portable facing machine delivers the precision edge preparation essential for high-quality orbital welding of small-diameter tubing in aerospace, medical, and semiconductor applications.</t>
  </si>
  <si>
    <t>-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</si>
  <si>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</si>
  <si>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Order Your Small-Diameter Facing Machine</t>
  </si>
  <si>
    <t>Enhance your small-diameter tube welding preparation with this portable facing machine. Available through authorized orbital equipment suppliers in both corded and cordless versions. Contact us for pricing on corded or cordless models and replacement collet sets.</t>
  </si>
  <si>
    <t>https://sc04.alicdn.com/kf/H7fe77eeea9414ff1b0275398e57dfeddO.jpg</t>
  </si>
  <si>
    <t>https://www.alibaba.com/product-detail/SD-1-0DC-Tube-Facing-Machine_1600270396234.html</t>
  </si>
  <si>
    <t>https://www.alibaba.com/product-detail/SD1-0-Tube-Facing-Machine-Stainless_1601113694228.html</t>
  </si>
  <si>
    <t>https://systemtools.se/wp-content/uploads/2025/05/20250331_Catalogue_Orbitec_May_2025_en.pdf?</t>
  </si>
  <si>
    <t>DC65-MA1</t>
  </si>
  <si>
    <t>FACING MACHINE FROM 0.125" - 2.500" OD</t>
  </si>
  <si>
    <t>The Facing Machine (0.125″–2.500″ OD) is a versatile orbital cutter/facer that supports a wider range of tube diameters. It’s used to face (square off) the ends of pipes prior to welding, ensuring alignment and high-quality weld joints.</t>
  </si>
  <si>
    <t>-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</si>
  <si>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</si>
  <si>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12-month warranty on motor and frame; 6-month warranty on battery (cordless); excludes cutting bits, collets, and damage from physical abuse</t>
  </si>
  <si>
    <t>Multi-Diameter Portable Tube Facing for Production Environments</t>
  </si>
  <si>
    <t>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</si>
  <si>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- 0.125" to 2.500" full OD range
 - Â±0.05mm squareness tolerance
 - Electronic variable speed 200-1500 RPM
 - Comprehensive quick-change collet set
 - Lightweight 2.0-3.0 kg (corded)</t>
  </si>
  <si>
    <t>- Available corded (120V/230V) or cordless
 - Adjustable cutting depth 0-5mm
 - Continuous operation rated
 - Burr-free tube end preparation
 - Compatible with multiple material types</t>
  </si>
  <si>
    <t>Complete Tube Preparation for Multi-Diameter Manufacturing: This full-range facing machine delivers precision tube end preparation across the complete diameter spectrum used in aerospace, pharmaceutical, and industrial orbital welding applications.</t>
  </si>
  <si>
    <t>-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</si>
  <si>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</si>
  <si>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Order Your Full-Range Facing Machine</t>
  </si>
  <si>
    <t>Streamline your multi-diameter tube welding preparation with this comprehensive facing machine. Available through authorized orbital equipment suppliers in both corded and cordless versions. Contact us for specifications on collet assortments and bulk pricing.</t>
  </si>
  <si>
    <t>https://s.alicdn.com/@sc04/kf/H3ed82002c8be453f92e1589a64b4df00l/273748284/H3ed82002c8be453f92e1589a64b4df00l.jpg</t>
  </si>
  <si>
    <t>https://www.nodha.com/Orbital-Cutting-Welding/Tube-Facing-Machine.html</t>
  </si>
  <si>
    <t>https://www.alibaba.com/product-detail/Handheld-Tube-Facing-Machine-Pipe-Flat_1601524028620.html</t>
  </si>
  <si>
    <t>https://www.nodha.com/</t>
  </si>
  <si>
    <t>DC115-AM1</t>
  </si>
  <si>
    <t>FACING TOOL CLAMPING SHELL .5"-4.5"</t>
  </si>
  <si>
    <t>The Facing Tool Clamping Shell (.5″–4.5″) is a replaceable shell used inside coupling-style orbital facer heads. It grips the outer diameter of the tube securely during facing, allowing accurate and stable contact for clean, consistent end-prep.</t>
  </si>
  <si>
    <t>-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</si>
  <si>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</si>
  <si>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Precision Clamping Shells for Deformation-Free Tube Facing</t>
  </si>
  <si>
    <t>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</si>
  <si>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- 0.5" to 4.5" OD clamping range
 - Stainless steel construction (304/316)
 - Quick-snap interchangeable system
 - Symmetrical pressure distribution
 - Zero tube deformation design</t>
  </si>
  <si>
    <t>- Mirror-polished finish prevents contamination
 - Â±0.001" runout concentricity
 - Radius-matched collet geometry
 - Tool-free quick-change installation
 - Compatible 0.035"-0.188" wall thickness</t>
  </si>
  <si>
    <t>Precision Tube Centering Without Distortion: The Clamping Shell ensures accurate tube positioning and symmetrical clamping force, delivering the precision essential for high-quality orbital welding preparation.</t>
  </si>
  <si>
    <t>-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</si>
  <si>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</si>
  <si>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Order Your Facing Tool Clamping Shell</t>
  </si>
  <si>
    <t>Ensure precision tube centering and contamination-free facing with the Clamping Shell. Available through authorized orbital equipment suppliers in individual sizes or complete multi-size sets. Contact us for pricing and set configurations.</t>
  </si>
  <si>
    <t>https://orbitalum.us/assets/images/69e51a1e0805af96640fba4da49bb6d8.jpg</t>
  </si>
  <si>
    <t>https://orbitalum.us/RPG-4.5-Stainless-Steel-Clamping-Shells/</t>
  </si>
  <si>
    <t>https://systemtools.se/wp-content/uploads/2025/05/20250331_Catalogue_Orbitec_May_2025_en.pdf</t>
  </si>
  <si>
    <t>DC115-BM1</t>
  </si>
  <si>
    <t>FACING TOOL CONCENTRIC CLAMPING .5"-4.5"</t>
  </si>
  <si>
    <t>The Facing Tool Concentric Clamping (.5″–4.5″) is a tool clamp used in orbital facing machines to hold small-diameter tubes securely and concentrically. By keeping the tube centered, it helps ensure a clean, even facing of the tube end for high-quality weld preparation.</t>
  </si>
  <si>
    <t>-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</si>
  <si>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</si>
  <si>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24-month warranty for mechanical and pneumatic components; 12-month warranty for electrical and electronic components (upon warranty card registration with AXXAIR)</t>
  </si>
  <si>
    <t>Precision Orbital Facing Tool for Small to Medium Diameter Tubing</t>
  </si>
  <si>
    <t>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</si>
  <si>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Concentric clamping prevents tube distortion
 - 4-jaw stainless steel clamping system
 - Manual advancement: 0.1 mm steps
 - Two tools can operate simultaneously
 - Suitable for thin-wall and small-diameter tubes</t>
  </si>
  <si>
    <t>- Maximum wall thickness: 3.0 mm
 - Diameter range: 0.5" - 4.5" OD
 - Reversible HSS TIALN cutting inserts
 - Battery or corded operation available
 - Lightweight and portable design</t>
  </si>
  <si>
    <t>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</si>
  <si>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</si>
  <si>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</si>
  <si>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Upgrade Your Tube Preparation Process</t>
  </si>
  <si>
    <t>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</si>
  <si>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Request Quote for DC115-BM Facing Tool</t>
  </si>
  <si>
    <t>https://encrypted-tbn0.gstatic.com/images?q=tbn:ANd9GcRurUJNzTET8mvusBmN7fYIY6CMQ2XD9CzP_w&amp;s</t>
  </si>
  <si>
    <t>https://www.orbitaltools.co.nz/product/orbitalum-rpg-4-5-8-6-tube-facing-machines/</t>
  </si>
  <si>
    <t>https://kalla.pl/sites/default/files/rpg_l.pdf</t>
  </si>
  <si>
    <t>https://www.orbitaltools.co.nz</t>
  </si>
  <si>
    <t>DC221-BM1</t>
  </si>
  <si>
    <t>FACING TOOL CONCENTRIC CLAMPING 2"-8.5"</t>
  </si>
  <si>
    <t>The Facing Tool Concentric Clamping (2″–8.5″) provides a robust clamping mechanism for larger tubes, ensuring that the facer head stays perfectly aligned. This improves consistency and precision in tube-end squaring, which is critical for strong, repeatable welds.</t>
  </si>
  <si>
    <t>-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</si>
  <si>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</si>
  <si>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Heavy-Duty Orbital Facing Tool for Medium to Large Diameter Tubing</t>
  </si>
  <si>
    <t>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</si>
  <si>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- 6-jaw concentric clamping for larger tubes
 - Three tools can operate simultaneously
 - Manual advancement: 0.1 mm steps
 - Stainless steel construction throughout
 - Suitable for 2" to 8.625" OD tubes</t>
  </si>
  <si>
    <t>- Maximum wall thickness: 3.0 mm
 - Reversible HSS TIALN cutting inserts
 - 30Â° and 45Â° beveling capability
 - Battery or corded operation available
 - Portable design for workshop or site use</t>
  </si>
  <si>
    <t>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</si>
  <si>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</si>
  <si>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</si>
  <si>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Precision Tube Preparation for Demanding Applications</t>
  </si>
  <si>
    <t>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</si>
  <si>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Request Quote for DC221-BM Facing Tool</t>
  </si>
  <si>
    <t>https://www.climaxportable.com/wp-content/uploads/2024/07/KM4000-640x400-1.jpg</t>
  </si>
  <si>
    <t>https://www.climaxportable.com/products/key-mills/km4000-key-mill/</t>
  </si>
  <si>
    <t>https://www.climaxportable.com/</t>
  </si>
  <si>
    <t>MS3106A18-1SAMI</t>
  </si>
  <si>
    <t>FEMALE AMPHENOL 10 PIN STRAIGHT SOCKET</t>
  </si>
  <si>
    <t>The Female Amphenol 10-Pin Straight Socket is a connector commonly used in welding or automation systems for signal transmission. With 10 pins, it supports multiple control or power lines in a compact form, making it ideal for wiring between controllers and welding heads.</t>
  </si>
  <si>
    <t>- MIL-DTL-5015 military-grade circular connector compliant with international standards
 - 10-pin configuration with silver-plated brass contacts for superior conductivity and corrosion resistance
 - Shell Size 18 with threaded coupling for secure, reliable connections
 - Operating temperature range: -55Â°C to +125Â°C for extreme environment applications
 - IP67 environmental protection rating with hermetically sealed design</t>
  </si>
  <si>
    <t>- Connector Type: Circular socket (female, 10-pin)
 - Military Standard: MIL-DTL-5015 Series
 - Shell Size: 18
 - Insert Arrangement: 18-1 (10 contacts)
 - Contact Type: Solder pin
 - Contact Plating: Silver
 - Contact Material: Brass, copper alloy
 - Shell Material: Aluminium alloy
 - Shell Plating: Olive drab chromate over cadmium
 - Coupling Style: Threaded
 - Mating Type: Compatible with MS3101 series plugs
 - Current Rating: 13A per contact
 - Voltage Rating: 500V AC / 700V DC
 - Operating Temperature: -55Â°C to +125Â°C
 - Insulation Resistance: Minimum 5000 MÎ© at 25Â°C
 - Environmental Protection: IP67 (hermetically sealed)
 - Mating Cycles: 100 minimum
 - Mechanical Mounting: Cable mount with integrated backshell</t>
  </si>
  <si>
    <t>Military-Grade Electrical Connector for Orbital Welding Systems</t>
  </si>
  <si>
    <t>The Female Amphenol 10-pin straight socket is a MIL-DTL-5015 compliant circular connector engineered for demanding aerospace, defense, and industrial applications. With 10 individual solder pins and silver-plated brass contacts, this connector delivers exceptional electrical reliability and corrosion resistance. The threaded coupling mechanism provides a secure, vibration-resistant connection suitable for orbital welding control systems, gas distribution networks, and high-reliability industrial equipment. The hermetically sealed IP67 design ensures operation in extreme environmental conditions, including moisture-rich, dust-laden, and temperature-variable scenarios common in orbital welding facilities.</t>
  </si>
  <si>
    <t>- MIL-DTL-5015 military compliance
 - 10-pin solder contact configuration
 - Silver-plated brass contacts
 - Threaded coupling for secure connection
 - Hermetically sealed IP67 protection</t>
  </si>
  <si>
    <t>- Operating range: -55Â°C to +125Â°C
 - Current rating: 13A per contact
 - Voltage: 500V AC / 700V DC
 - 100+ mating cycle rating
 - Olive drab chromate over cadmium finish</t>
  </si>
  <si>
    <t>Reliable Electrical Connections Under Extreme Conditions: The Female Amphenol 10-pin socket maintains consistent electrical performance in demanding orbital welding environments, where temperature fluctuations, moisture, and vibration pose constant challenges. Military-grade construction ensures mission-critical reliability.</t>
  </si>
  <si>
    <t>Block 1: Military-Grade Reliability
 Subheader: MIL-DTL-5015 Compliance
 Description: Meets stringent military standards for electrical connectors, ensuring performance in the most demanding aerospace, defense, and industrial applications
 Block 2: Superior Corrosion Resistance
 Subheader: Silver-Plated Brass Contacts
 Description: Premium contact plating minimizes oxidation and ensures low contact resistance over extended service life
 Block 3: Hermetic Sealing
 Subheader: IP67 Environmental Protection
 Description: Fully sealed design protects internal contacts from moisture, dust, and environmental contaminants
 Block 4: Proven Compatibility
 Subheader: MS3101 Series Interchangeability
 Description: Compatible with standard MS3101 series plugs, ensuring seamless integration with existing orbital welding systems</t>
  </si>
  <si>
    <t>Q1: Is this connector suitable for outdoor orbital welding operations?
 A1: Yes, the IP67 hermetically sealed design and -55Â°C to +125Â°C operating range make it ideal for outdoor and extreme environment applications.
 Q2: How many pins does this socket accommodate?
 A2: The Female Amphenol socket features 10 individual solder pin contacts, providing multiple connection points for complex control and signal applications.
 Q3: What current can each contact handle?
 A3: Each contact is rated for 13A, providing substantial current-carrying capacity for power distribution in orbital welding control circuits.
 Q4: Is this connector compatible with existing MS3101 plugs?
 A4: Yes, the MIL-DTL-5015 design ensures compatibility with MS3101 series plugs, allowing integration into established orbital welding systems.
 Q5: What is the operating temperature range?
 A5: The connector is rated for -55Â°C to +125Â°C operation, covering extreme hot and cold environments encountered in industrial welding.</t>
  </si>
  <si>
    <t>Order Your Female Amphenol 10-Pin Socket Today</t>
  </si>
  <si>
    <t>Ensure reliable electrical connections in your orbital welding control systems with the Female Amphenol 10-pin straight socket. Available from authorized electronic component distributors and orbital welding equipment suppliers. The MIL-DTL-5015 military compliance and hermetic sealing ensure performance in the most demanding environments. Contact us for bulk pricing, technical documentation, and connector assembly services.</t>
  </si>
  <si>
    <t>Request Technical Specifications</t>
  </si>
  <si>
    <t>https://encrypted-tbn0.gstatic.com/images?q=tbn:ANd9GcRNftiQ6ObkaamefMXioEJheVfCVHbN9qep-Q&amp;s</t>
  </si>
  <si>
    <t>https://www.mastercity.lt/en/sherman-amphenol-type-connector-10-pin</t>
  </si>
  <si>
    <t>https://www.mastercity.lt/</t>
  </si>
  <si>
    <t>TECHSOUTH</t>
  </si>
  <si>
    <t>FU1900</t>
  </si>
  <si>
    <t>FIT UP CLAMP 1 1/2" PIPE</t>
  </si>
  <si>
    <t>The Fit-Up Clamp for 1 ½″ Pipe is used to align and secure two pipe ends before welding. It holds the pipes firmly in place, reducing misalignment and minimizing the risk of weld defects, particularly in precision or clean-process applications.</t>
  </si>
  <si>
    <t>- Stainless steel wing nut clamp design for quick and secure pipe alignment
 - Specifically engineered for 1.5" diameter pipes in orbital welding applications
 - Four thumb screws for fine adjustment and precise pipe-to-pipe or pipe-to-fitting alignment
 - Lightweight, portable design for ease of use in confined spaces or overhead work
 - Stainless steel contact points prevent pipe contamination and corrosion</t>
  </si>
  <si>
    <t>- Pipe Size: 1.5" (38.1 mm) OD
 - Clamping Type: External fit-up clamp
 - Material: Stainless Steel 304
 - Jaw Type: 4 thumb screw adjustable jaws
 - Contact Points: Stainless steel (non-contaminating)
 - Clamping Force: Approximately 2500 kg when fully tightened
 - Wall Thickness Rating: Up to 1/2" (12.7 mm)
 - Weight: Approximately 1.5 kg (3.3 lbs)
 - Dimensions: Compact portable design suitable for 1.5" pipe
 - Application: Pipe-to-pipe, pipe-to-fitting alignment for tack welding
 - Finish: Polished stainless steel</t>
  </si>
  <si>
    <t>Precision Pipe Alignment Clamp for 1.5" Orbital Welding Applications</t>
  </si>
  <si>
    <t>The 1.5" fit-up clamp is engineered specifically for small to medium-diameter pipe alignment in orbital welding preparation. Manufactured from high-quality stainless steel, this clamp prevents pipe contamination and corrosion, essential for maintaining weld quality in high-purity applications. The four-thumb-screw design allows independent adjustment of each clamping jaw, enabling precise centering and alignment of mismatched pipe ends. With a clamping force of approximately 2500 kg, this clamp securely holds pipes during tack welding and fit-up operations. The compact, lightweight design makes it ideal for work in confined spaces, overhead positions, and mobile welding operations.</t>
  </si>
  <si>
    <t>- Stainless steel construction throughout
 - Four independent thumb screw adjusters
 - Quick release wing nut mechanism
 - 2500 kg clamping force capacity
 - Compact, lightweight portable design</t>
  </si>
  <si>
    <t>- Pipe diameter: 1.5" OD
 - Wall thickness: Up to 1/2"
 - Suitable for pipe-to-pipe joints
 - Suitable for pipe-to-fitting connections
 - Prevents pipe contamination</t>
  </si>
  <si>
    <t>Precise Pipe Alignment for Consistent Welds: Proper pipe fit-up is fundamental to achieving high-quality orbital welds. The 1.5" fit-up clamp ensures pipes are perfectly centered and aligned before welding, eliminating costly defects and rework.</t>
  </si>
  <si>
    <t>Block 1: Precision Alignment
 Subheader: Four-Point Adjustment System
 Description: Independent thumb screw adjustment on each jaw enables precise centering of mismatched pipe ends for perfect alignment
 Block 2: Contamination Prevention
 Subheader: Full Stainless Steel Construction
 Description: Stainless steel contact points eliminate the risk of pipe contamination, maintaining weld quality in high-purity applications
 Block 3: Portability and Accessibility
 Subheader: Lightweight Compact Design
 Description: Weighing just 1.5 kg, this clamp is ideal for confined spaces, overhead work, and mobile welding operations
 Block 4: Reliable Holding Power
 Subheader: 2500 kg Clamping Force
 Description: Substantial holding force ensures secure positioning throughout tack welding and fit-up operations</t>
  </si>
  <si>
    <t>Q1: What is the maximum wall thickness this clamp can accommodate?
 A1: The 1.5" fit-up clamp is designed for pipes up to 1/2" (12.7 mm) wall thickness, making it suitable for most schedule 40 and schedule 80 pipes.
 Q2: How much clamping force does this clamp provide?
 A2: When fully tightened, the clamp provides approximately 2500 kg of clamping force, sufficient for secure positioning during tack welding.
 Q3: Can I use this clamp on mismatched pipe ends?
 A3: Yes, the four independent thumb screw adjusters allow compensation for pipe end irregularities and slight diameter variations.
 Q4: Will this clamp contaminate my stainless steel pipe?
 A4: No, the full stainless steel construction with non-contaminating contact points is safe for all stainless steel grades.
 Q5: Is this clamp suitable for overhead welding work?
 A5: Yes, the lightweight design (1.5 kg) makes it ideal for overhead work and positioning in confined spaces.</t>
  </si>
  <si>
    <t>Complete Your Orbital Welding Setup</t>
  </si>
  <si>
    <t>Ensure perfect pipe alignment with the 1.5" fit-up clamp from TechSouth Products. Available for immediate purchase or rental from leading orbital welding equipment suppliers. The stainless steel construction and precision alignment system ensure superior results on every weld. Contact us for bulk pricing, technical specifications, and recommendations on complete clamp systems.</t>
  </si>
  <si>
    <t>Request Quote for 1.5" Fit-Up Clamp</t>
  </si>
  <si>
    <t>https://techsouthproducts.com/cdn/shop/products/fu1900_580x.jpg?v=1568595260</t>
  </si>
  <si>
    <t>https://techsouthproducts.com/products/1-1-2-inch-pipe-fit-up-clamp?srsltid=AfmBOoobIQnvPGmGbGlLBELL00PkK7WRl-ktbhQSRqFGf_5R5TyLYqgg</t>
  </si>
  <si>
    <t>https://www.orbitec-group.com/en/welding-accessories?</t>
  </si>
  <si>
    <t>FU1315</t>
  </si>
  <si>
    <t>FIT UP CLAMP 1" PIPE</t>
  </si>
  <si>
    <t>The Fit-Up Clamp for 1″ Pipe is a compact alignment tool that helps welders hold small tubing sections in the correct position before and during welding. This ensures tight tolerances and helps prevent movement or gaps that could affect weld quality.</t>
  </si>
  <si>
    <t>- Stainless steel 304 wing nut clamp specifically sized for 1" diameter pipes
 - Four thumb screw adjustment points for independent jaw positioning
 - Designed for precise pipe-to-pipe and pipe-to-fitting alignment in orbital welding
 - Lightweight and portable for easy handling in confined welding spaces
 - Stainless steel contact surfaces eliminate pipe contamination risks</t>
  </si>
  <si>
    <t>- Pipe Size: 1" (25.4 mm) OD
 - Clamping Type: External fit-up clamp
 - Material: Stainless Steel 304
 - Jaw Type: 4 independent thumb screw adjusters
 - Contact Material: Stainless steel
 - Clamping Force: Approximately 2500 kg at full tightening
 - Wall Thickness Rating: Up to 1/2" (12.7 mm)
 - Weight: Approximately 1.2 kg (2.6 lbs)
 - Dimensions: Compact design for 1" pipe
 - Application: Tack welding, fit-up alignment, pipe-to-pipe and pipe-to-fitting
 - Finish: Polished stainless steel</t>
  </si>
  <si>
    <t>Compact Fit-Up Clamp for Small Diameter Pipe Welding</t>
  </si>
  <si>
    <t>The 1" fit-up clamp represents the optimal solution for precise alignment of small-diameter pipe in orbital welding applications. Engineered for pipes ranging from 1" OD with wall thicknesses up to 1/2", this clamp provides reliable holding force during tack welding and final joint preparation. The four independent thumb screw adjusters allow micro-adjustment for perfect centering, accommodating slight mismatches in pipe diameter or end geometry. Manufactured entirely from stainless steel 304, the clamp protects high-purity pipe systems from contamination, essential for semiconductor, pharmaceutical, and food processing applications.</t>
  </si>
  <si>
    <t>- Stainless steel 304 material
 - Four independent adjustment screws
 - Quick-release wing nut operation
 - Approximately 2500 kg holding force
 - Ultra-lightweight (1.2 kg)</t>
  </si>
  <si>
    <t>- Pipe diameter: 1" OD
 - Wall thickness: Up to 1/2"
 - Portable compact design
 - Pipe-to-pipe alignment
 - Pipe-to-fitting alignment</t>
  </si>
  <si>
    <t>Perfect Alignment, Consistently Perfect Welds: The 1" fit-up clamp ensures micro-precision alignment on small-diameter pipes, critical for achieving repeatable, defect-free welds in demanding applications.</t>
  </si>
  <si>
    <t>Block 1: Precision Micro-Adjustment
 Subheader: Four-Point Independent Control
 Description: Each jaw adjusts independently via thumb screw, enabling compensation for pipe end variations and achieving perfect concentricity
 Block 2: Contamination-Free Operation
 Subheader: Stainless Steel 304 Construction
 Description: Full stainless steel design eliminates the risk of iron or other contaminants transferring to high-purity pipes
 Block 3: Maximum Portability
 Subheader: Ultra-Lightweight Design
 Description: At just 1.2 kg, this clamp is ideal for technicians working in confined spaces, overhead positions, and mobile welding operations
 Block 4: Reliable Holding Power
 Subheader: 2500 kg Clamping Force
 Description: Provides sufficient holding force to securely position pipes throughout tack welding and fit-up preparation</t>
  </si>
  <si>
    <t>Q1: Is this clamp suitable for thin-wall pipe?
 A1: Yes, the 1" fit-up clamp is designed for pipes up to 1/2" wall thickness and provides gentle, even clamping pressure suitable for thin-wall applications.
 Q2: Can this clamp align mismatched pipe ends?
 A2: Yes, the four independent thumb screw adjusters allow compensation for minor diameter variations and pipe end mismatches.
 Q3: Will this damage polished or passivated stainless steel?
 A3: No, the stainless steel contact surfaces are specifically designed to protect high-purity pipes from scratching and contamination.
 Q4: How quickly can I set up and use this clamp?
 A4: The simple four-screw adjustment and wing nut release mechanism allows quick setup in under 2 minutes.
 Q5: Is this clamp suitable for Schedule 80 pipe?
 A5: Yes, the clamp accommodates pipes up to 1/2" wall thickness, covering most Schedule 80 configurations.</t>
  </si>
  <si>
    <t>Essential Tool for Small-Diameter Orbital Welding</t>
  </si>
  <si>
    <t>Master 1" pipe alignment with this professional-grade fit-up clamp. Available for purchase and rental from TechSouth Products and authorized orbital welding distributors. The stainless steel construction and precision adjustment system deliver repeatable results on every weld project. Contact us for technical specifications, volume pricing, and expert recommendations on clamp system configurations.</t>
  </si>
  <si>
    <t>Request Quote for 1" Fit-Up Clamp</t>
  </si>
  <si>
    <t>https://techsouthproducts.com/cdn/shop/products/fu1315_grande.png?v=1568595159</t>
  </si>
  <si>
    <t>https://techsouthproducts.com/products/1-inch-pipe-fit-up-clamp?srsltid=AfmBOor33GsurLLGSDorZiEodq98g9K3Zm2M5FJmcBk7bL8Fkc9FB9F0</t>
  </si>
  <si>
    <t>https://techsouthproducts.com/products/1-inch-pipe-fit-up-clamp?srsltid=AfmBOooug77LHlFplTuOErF6XE6zcTKQSyF02qvkSAOCFWmFSKeuWZL2&amp;</t>
  </si>
  <si>
    <t>https://techsouthproducts.com</t>
  </si>
  <si>
    <t>FU2375</t>
  </si>
  <si>
    <t>FIT UP CLAMP 2" PIPE</t>
  </si>
  <si>
    <t>The Fit-Up Clamp for 2″ Pipe provides reliable and stable alignment for medium-sized tubes during fit-up. It helps ensure that pipe ends are properly matched and aligned, making the subsequent welding process smoother and more accurate.</t>
  </si>
  <si>
    <t>- Heavy-duty stainless steel fit-up clamp engineered for 2" diameter pipes
 - Four thumb screw adjustment mechanism for independent jaw control and precise alignment
 - Capable of secure pipe-to-pipe and pipe-to-fitting alignment with 2500 kg+ clamping force
 - Stainless steel construction prevents contamination of high-purity piping systems
 - Designed specifically for orbital welding preparation and tack welding operations</t>
  </si>
  <si>
    <t>- Pipe Size: 2" (50.8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1.8 kg (4 lbs)
 - Dimensions: Medium-duty portable design for 2" pipe
 - Application: Pipe-to-pipe joints, pipe-to-fitting connections, tack welding, fit-up alignment
 - Finish: Polished stainless steel</t>
  </si>
  <si>
    <t>Professional-Grade Fit-Up Clamp for 2" Orbital Welding Systems</t>
  </si>
  <si>
    <t>The 2" fit-up clamp is purpose-built for medium-diameter piping systems where precision alignment is critical to weld quality. With four independent thumb screw adjusters, this clamp accommodates pipe end variations and enables perfect concentricity even with slight diameter mismatches. The stainless steel 304 construction ensures contamination-free operation, essential for maintaining weld integrity in pharmaceutical, food processing, and semiconductor industries. With approximately 2500 kg of clamping force, this clamp securely holds pipes during both tack welding and final joint preparation. The portable design makes it suitable for workshop use, on-site installation, and mobile welding operations.</t>
  </si>
  <si>
    <t>- Stainless steel 304 throughout
 - Four independent screw adjusters
 - Quick-release wing nut operation
 - 2500+ kg clamping force capacity
 - Medium-weight portable design</t>
  </si>
  <si>
    <t>- Pipe diameter: 2" OD
 - Wall thickness: Up to 1/2"
 - Pipe-to-pipe alignment capability
 - Pipe-to-fitting connection support
 - Non-contaminating contact surfaces</t>
  </si>
  <si>
    <t>Precision Alignment for Medium-Diameter Pipe Systems: The 2" fit-up clamp delivers exact alignment on pipes where even minor misalignment can compromise weld quality and structural integrity.</t>
  </si>
  <si>
    <t>Block 1: Independent Jaw Control
 Subheader: Four-Point Adjustment System
 Description: Each jaw adjusts independently, enabling compensation for pipe end variations and achieving perfect pipe concentricity
 Block 2: Stainless Steel Purity
 Subheader: Contamination Prevention
 Description: Full stainless steel construction protects high-purity piping from iron contamination and oxidation
 Block 3: Substantial Holding Force
 Subheader: 2500 kg Clamping Capacity
 Description: Reliable holding force throughout tack welding and fit-up preparation phases
 Block 4: Versatile Application
 Subheader: Pipe-to-Pipe and Pipe-to-Fitting
 Description: Suitable for both pipe-to-pipe butt welds and pipe-to-fitting connection preparations</t>
  </si>
  <si>
    <t>Q1: What is the maximum pipe wall thickness for this clamp?
 A1: The 2" fit-up clamp is rated for pipes up to 1/2" (12.7 mm) wall thickness, covering most industrial piping schedules.
 Q2: How much adjustment do the thumb screws provide?
 A2: The four independent thumb screw adjusters allow sufficient adjustment to compensate for pipe diameter variations and achieve perfect alignment.
 Q3: Can this clamp handle Schedule 160 pipe?
 A3: While the clamp accommodates up to 1/2" wall thickness, Schedule 160 pipe may exceed this; consult with the manufacturer for specific applications.
 Q4: Is this clamp suitable for stainless steel piping?
 A4: Yes, the stainless steel construction makes it ideal for stainless steel piping systems without risk of contamination.
 Q5: How long does setup take?
 A5: Simple thumb screw adjustment allows setup in approximately 2-3 minutes, enabling rapid job changes and high productivity.</t>
  </si>
  <si>
    <t>2" Pipe Fit-Up Solutions</t>
  </si>
  <si>
    <t>Optimize your 2" pipe welding operations with this precision fit-up clamp from TechSouth Products. Available for purchase and short-term or long-term rental from leading orbital welding equipment distributors. The four-point adjustment system and stainless steel construction ensure consistent, high-quality results on every project. Contact us for bulk pricing, custom configurations, and technical support.</t>
  </si>
  <si>
    <t>Request Quote for 2" Fit-Up Clamp</t>
  </si>
  <si>
    <t>https://techsouthproducts.com/cdn/shop/products/fu2375_1200x1200.jpg?v=1568595379</t>
  </si>
  <si>
    <t>https://techsouthproducts.com/products/2-inch-pipe-fit-up-clamp?srsltid=AfmBOopjjIdyFqTfbOiaj6y3k9mizXbsOqn0fwvL0-qZaDbv9Sm5iJQL</t>
  </si>
  <si>
    <t>FU3500</t>
  </si>
  <si>
    <t>FIT UP CLAMP 3" PIPE</t>
  </si>
  <si>
    <t>The Fit-Up Clamp for 3″ Pipe is tailored for aligning larger-diameter piping before welding. By keeping the fitting stable, it ensures that welds are properly set up, reducing the chance of misalignment or distortion.</t>
  </si>
  <si>
    <t>- Heavy-duty stainless steel 304 clamp engineered for 3" diameter pipes
 - Four independent thumb screw adjustment points for precise pipe alignment
 - Provides 2500+ kg clamping force for secure pipe positioning during tack welding
 - Stainless steel contact points prevent contamination of high-purity piping systems
 - Suitable for pipe-to-pipe butt welds and pipe-to-fitting connections in orbital welding</t>
  </si>
  <si>
    <t>- Pipe Size: 3" (76.2 mm) OD
 - Clamping Type: External fit-up clamp
 - Material: Stainless Steel 304
 - Jaw System: 4 independent thumb screw adjusters
 - Contact Material: Stainless steel (non-contaminating)
 - Clamping Force: Approximately 2500+ kg at full tightening
 - Wall Thickness Rating: Up to 1/2" (12.7 mm)
 - Weight: Approximately 2.2 kg (4.85 lbs)
 - Dimensions: Medium-duty portable clamp for 3" pipe applications
 - Application: Tack welding, fit-up alignment, pipe-to-pipe and pipe-to-fitting joints
 - Finish: Polished stainless steel</t>
  </si>
  <si>
    <t>Medium-Diameter Pipe Alignment Clamp for Orbital Welding</t>
  </si>
  <si>
    <t>The 3" fit-up clamp is engineered for medium to larger-diameter pipe systems where alignment precision directly impacts weld quality. Manufactured from stainless steel 304, this clamp protects high-purity piping systems from contamination while providing over 2500 kg of secure holding force. The four independent thumb screw adjusters allow fine-tuned alignment compensation, accommodating pipe end variations common in field welding. This clamp is ideal for pharmaceutical, food processing, and semiconductor applications where weld quality standards are non-negotiable. The compact, portable design facilitates quick setup and repositioning for maximum workflow efficiency.</t>
  </si>
  <si>
    <t>- Stainless steel 304 construction
 - Four independent adjustment screws
 - Quick-release wing nut design
 - 2500+ kg clamping force capacity
 - Portable medium-duty configuration</t>
  </si>
  <si>
    <t>- Pipe diameter: 3" OD
 - Wall thickness: Up to 1/2"
 - Pipe-to-pipe alignment support
 - Pipe-to-fitting connection capability
 - Non-contaminating contact surfaces</t>
  </si>
  <si>
    <t>Reliable Alignment for Medium-Diameter Piping: The 3" fit-up clamp ensures precise pipe positioning critical for achieving high-quality orbital welds without defects or rework.</t>
  </si>
  <si>
    <t>Block 1: Four-Point Precision Adjustment
 Subheader: Independent Jaw Control System
 Description: Each of four thumb screw adjusters operates independently, enabling compensation for pipe end variations and ensuring perfect concentricity
 Block 2: Contamination Prevention
 Subheader: Stainless Steel 304 Material
 Description: Full stainless steel construction eliminates the risk of pipe contamination, maintaining weld quality in high-purity systems
 Block 3: Reliable Holding Power
 Subheader: 2500+ kg Clamping Force
 Description: Provides sufficient holding force to securely position 3" pipes throughout tack welding and fit-up operations
 Block 4: Versatile Applications
 Subheader: Multiple Connection Configurations
 Description: Suitable for pipe-to-pipe butt welds, pipe-to-fitting connections, and complex joint geometries</t>
  </si>
  <si>
    <t>Q1: What is the maximum wall thickness this 3" clamp can handle?
 A1: The 3" fit-up clamp is designed for pipes up to 1/2" (12.7 mm) wall thickness, accommodating most standard industrial piping schedules.
 Q2: How many adjustment points does this clamp have?
 A2: The clamp features four independent thumb screw adjustment points, allowing precise compensation for pipe end variations.
 Q3: Can this clamp work with Schedule 40 and Schedule 80 pipe?
 A3: Yes, the clamp accommodates both Schedule 40 and Schedule 80 configurations within the 1/2" wall thickness rating.
 Q4: Is this suitable for 3" stainless steel piping?
 A4: Yes, the stainless steel 304 construction is specifically designed for safe use with stainless steel pipes without risk of contamination.
 Q5: How quickly can I set up this clamp for a new pipe diameter?
 A5: Quick thumb screw adjustment allows setup in approximately 3-4 minutes, enabling rapid job changes and high productivity.</t>
  </si>
  <si>
    <t>Professional 3" Pipe Fit-Up Solutions</t>
  </si>
  <si>
    <t>Ensure precision alignment on 3" pipe systems with this professional-grade fit-up clamp. Available for purchase and rental from TechSouth Products and leading orbital welding equipment suppliers. The independent four-point adjustment system and stainless steel construction deliver consistent, high-quality results on every orbital welding project. Contact us for technical specifications, volume pricing, and expert recommendations on complete clamp systems.</t>
  </si>
  <si>
    <t>Request Quote for 3" Fit-Up Clamp</t>
  </si>
  <si>
    <t>https://techsouthproducts.com/cdn/shop/products/fu3500_1200x1200.jpg?v=1568595570</t>
  </si>
  <si>
    <t>https://techsouthproducts.com/products/3-inch-pipe-fit-up-clamp?srsltid=AfmBOoplMrjNI8G_PDDLZX_mK1vtA2J5l282-KzchOxF3DhSOiJF1QJe</t>
  </si>
  <si>
    <t>FU4500</t>
  </si>
  <si>
    <t>FIT UP CLAMP 4" PIPE</t>
  </si>
  <si>
    <t>The Fit-Up Clamp for 4″ Pipe is a heavy-duty alignment tool for larger process or structural pipes. It firmly holds the pipe ends in place, improving weld fit-up quality and streamlining the prep workflow for large diameter welding.</t>
  </si>
  <si>
    <t>- Heavy-duty stainless steel 304 clamp specifically engineered for 4" diameter pipes
 - Four independent thumb screw adjustment mechanism for precise pipe centering
 - Approximately 2500+ kg clamping force suitable for larger diameter applications
 - Stainless steel contact points ensure contamination-free operation on high-purity systems
 - Designed for tack welding and fit-up alignment of large-diameter piping in orbital welding</t>
  </si>
  <si>
    <t>- Pipe Size: 4" (101.6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2.8 kg (6.2 lbs)
 - Dimensions: Heavy-duty portable design for 4" pipe applications
 - Application: Tack welding, fit-up alignment, pipe-to-pipe and pipe-to-fitting connections
 - Finish: Polished stainless steel</t>
  </si>
  <si>
    <t>Industrial-Grade Fit-Up Clamp for Large-Diameter Pipe Systems</t>
  </si>
  <si>
    <t>The 4" fit-up clamp represents the premier solution for aligning large-diameter pipes in demanding orbital welding applications. Engineered from stainless steel 304, this clamp protects high-purity piping systems from contamination while providing over 2500 kg of reliable holding force. The four independent thumb screw adjusters enable precise alignment compensation, accommodating pipe end irregularities and diameter variations inherent in field installations. This clamp is essential for pharmaceutical, food processing, biotech, and semiconductor industries where weld quality standards demand zero compromise. The robust yet portable design facilitates efficient workflow on large-scale piping projects.</t>
  </si>
  <si>
    <t>- Stainless steel 304 material
 - Four independent adjustment screws
 - Heavy-duty quick-release wing nut
 - 2500+ kg clamping force capacity
 - Industrial-grade portable design</t>
  </si>
  <si>
    <t>- Pipe diameter: 4" OD
 - Wall thickness: Up to 1/2"
 - Pipe-to-pipe alignment capability
 - Pipe-to-fitting connection support
 - Non-contaminating contact surfaces</t>
  </si>
  <si>
    <t>Precision Engineering for Large-Diameter Applications: The 4" fit-up clamp delivers industrial-grade alignment on large-diameter pipes where precision is critical to achieving defect-free, high-quality welds.</t>
  </si>
  <si>
    <t>Block 1: Four-Point Precision System
 Subheader: Independent Jaw Adjustment
 Description: Four independent thumb screws allow precise compensation for pipe end variations and guarantee perfect pipe centering
 Block 2: Stainless Steel Excellence
 Subheader: Contamination-Free Operation
 Description: Full stainless steel construction eliminates iron contamination risks on high-purity piping systems
 Block 3: Industrial Strength
 Subheader: 2500+ kg Holding Force
 Description: Substantial clamping force ensures secure positioning throughout tack welding and fit-up preparation
 Block 4: Versatile Industrial Applications
 Subheader: Multiple Joint Configurations
 Description: Accommodates pipe-to-pipe butt welds, pipe-to-fitting connections, and complex joint geometries</t>
  </si>
  <si>
    <t>Q1: What is the maximum wall thickness for this 4" clamp?
 A1: The 4" fit-up clamp is rated for pipes up to 1/2" (12.7 mm) wall thickness, accommodating most industrial piping standards.
 Q2: How many independent adjustment points does it have?
 A2: The clamp features four independent thumb screw adjusters, providing comprehensive control over pipe alignment.
 Q3: Is this clamp suitable for large-diameter Schedule 80 pipe?
 A3: Yes, the clamp accommodates Schedule 80 configurations within the 1/2" wall thickness specification.
 Q4: Can this work with 4" stainless steel pipes?
 A4: Yes, the stainless steel 304 construction is specifically designed for safe, contamination-free use on all stainless steel grades.
 Q5: How long is the typical setup time for this clamp?
 A5: Quick thumb screw adjustment typically requires 3-5 minutes for setup, enabling rapid job changes and high productivity on large projects.</t>
  </si>
  <si>
    <t>Industrial-Scale Pipe Fit-Up Solutions</t>
  </si>
  <si>
    <t>Master large-diameter 4" pipe alignment with this industrial-grade fit-up clamp from TechSouth Products. Available for purchase and rental from premier orbital welding equipment suppliers. The heavy-duty stainless steel construction and four-point adjustment system deliver reliable results on large-scale piping projects. Contact us for technical specifications, volume pricing, and expert consultation on complete clamp system configurations.</t>
  </si>
  <si>
    <t>Request Quote for 4" Fit-Up Clamp</t>
  </si>
  <si>
    <t>https://techsouthproducts.com/cdn/shop/products/fu4500_grande.jpg?v=1568595653</t>
  </si>
  <si>
    <t>https://techsouthproducts.com/products/4-inch-pipe-fit-up-clamp?srsltid=AfmBOoroBfixg95ozqqMVkV8GzqoykMXfTQv13imQNz32HGbTtn-yjr9</t>
  </si>
  <si>
    <t>SAMX17-CADG01</t>
  </si>
  <si>
    <t>FITTING CASSEETT SXMF FITTING -TUBE KIT</t>
  </si>
  <si>
    <t>The Fitting Cassette SXMF Fitting-Tube Kit is a set of modular clamping inserts (cassette) designed to support tube-to-fitting alignment in orbital welding. It enables stable, repeatable grip on process tubing and fittings for accurate weld preparation.</t>
  </si>
  <si>
    <t>- Cassette system for AXXAIR SXMF microfit closed orbital welding head
 - Designed for welding tube-to-fitting connections in small diameter applications (3mm to 17.2mm OD)
 - Multiple side plate options (standard, small, and large) accommodate various fitting configurations
 - Precision clamping jaws prevent tube distortion and marking during welding
 - Compatible with closed head design for optimized gas protection and minimal weld discoloration</t>
  </si>
  <si>
    <t>- Application: Tube-to-fitting microfit orbital welding
 - Compatible Head: AXXAIR SXMF-17 microfit closed welding head
 - Tube Diameter Range: 3mm - 17.2mm OD (0.118" - 0.677" OD)
 - Fitting Compatibility: All standard micro fittings on the market
 - Cassette Plate Options: Standard, small, and large side plates available
 - Clamping Jaw Type: 12mm microfit jaws
 - System Design: Modular cassette system for compact assembly
 - Weld Chamber: Closed chamber design for optimized gas protection
 - Material: Precision-engineered steel alloy (contact-point coated stainless steel)
 - Operating Pressure Rating: Up to 400 bars
 - Industries: Semiconductor, pharmaceutical, food processing, aerospace
 - Gas Protection: Closed chamber minimizes weld coloration and oxidation
 - Power Source: Compatible with SAXX-200 air-cooled power supply</t>
  </si>
  <si>
    <t>Microfit Orbital Welding Cassette System for Tube-to-Fitting Applications</t>
  </si>
  <si>
    <t>The FITTING CASSETTE SXMF kit is an advanced modular cassette system engineered for precise tube-to-fitting welds in small-diameter applications requiring exceptional quality and repeatability. The interchangeable side plate options (standard, small, and large) enable operators to assemble cassettes for virtually any tube-to-fitting configuration without purchasing multiple systems. The closed chamber design optimizes inert gas protection, resulting in minimal weld discoloration and superior internal surface quality critical for high-purity applications. Precision 12mm microfit clamping jaws automatically center and align tubes with fittings, preventing distortion and marking. The modular design facilitates rapid configuration changes, enabling high throughput on diverse product types within a single production environment.</t>
  </si>
  <si>
    <t>- Modular cassette system design
 - Multiple side plate configurations
 - Precision 12mm microfit jaws
 - Closed chamber gas protection
 - Automatic tube centering capability</t>
  </si>
  <si>
    <t>- Tube range: 3mm to 17.2mm OD
 - Rated for 400 bar pressure
 - Minimal weld discoloration
 - Clean internal surfaces
 - Compatible with SAXX power sources</t>
  </si>
  <si>
    <t>Advanced Microfit Welding Capability: The SXMF cassette system delivers superior tube-to-fitting welds in demanding semiconductor and pharmaceutical applications where weld quality and internal purity are non-negotiable.</t>
  </si>
  <si>
    <t>Block 1: Modular Cassette Flexibility
 Subheader: Adapts to Multiple Fitting Configurations
 Description: Multiple side plate options (standard, small, large) enable quick configuration changes for diverse tube-fitting combinations without purchasing multiple systems
 Block 2: Closed Chamber Gas Protection
 Subheader: Superior Internal Weld Quality
 Description: Optimized gas protection chamber minimizes oxidation and discoloration on internal surfaces, critical for high-purity applications
 Block 3: Automatic Tube Centering
 Subheader: Precision Alignment Without Distortion
 Description: 12mm microfit jaws automatically position tubes concentrically with fittings, preventing marking and distortion
 Block 4: High-Pressure Capability
 Subheader: 400 Bar Operating Rating
 Description: Engineered for demanding high-pressure applications in semiconductor processing and critical system tubing</t>
  </si>
  <si>
    <t>Q1: What is the range of tube diameters this cassette system can accommodate?
 A1: The SXMF cassette system accommodates tubes from 3mm to 17.2mm OD, suitable for most microfit and small-diameter applications.
 Q2: Can this cassette weld different fitting types?
 A2: Yes, the multiple side plate options (standard, small, large) allow assembly of cassettes for tube-tube, tube-union elbow, and union elbow-elbow configurations.
 Q3: Does the closed chamber design improve weld quality?
 A3: Yes, the closed chamber optimizes inert gas protection, resulting in minimal weld discoloration and superior internal surface quality critical for high-purity applications.
 Q4: What is the maximum operating pressure for this cassette?
 A4: The SXMF cassette system is rated for operating pressures up to 400 bars, suitable for demanding high-pressure applications.
 Q5: Which power source should I use with this cassette?
 A5: The SAXX-200 air-cooled power supply is recommended for optimal performance with the SXMF microfit cassette system.</t>
  </si>
  <si>
    <t>Advance Your Microfit Welding Capabilities</t>
  </si>
  <si>
    <t>Achieve superior tube-to-fitting welds with the AXXAIR SXMF fitting cassette system. Available from authorized orbital welding equipment distributors specializing in semiconductor and pharmaceutical applications. The modular design and closed chamber technology deliver consistent, high-quality results on critical high-pressure tubing systems. Contact us for technical specifications, cassette plate configurations, and expert recommendations for your specific application.</t>
  </si>
  <si>
    <t>Request Quote for SXMF Cassette Kit</t>
  </si>
  <si>
    <t>https://metronwelding.ie/wp-content/uploads/2020/04/SX-MF17.jpg</t>
  </si>
  <si>
    <t>https://metronwelding.ie/product/axxair-sxmf-microfit-orbital-head-3-17mm/</t>
  </si>
  <si>
    <t>https://metronwelding.ie/</t>
  </si>
  <si>
    <t>1.3.7201</t>
  </si>
  <si>
    <t>GAS CONTROLLER BOX (1 GAS)</t>
  </si>
  <si>
    <t>The Gas Controller Box (1 Gas) from Orbitec is a compact flow controller that manages a single welding gas (e.g., Argon) for TIG/orbital welding. It integrates with EVO WP controllers, allowing precise gas regulation and recording via the control system.</t>
  </si>
  <si>
    <t>- Single-gas controller for digital regulation of welding or purging gases
 - Compatible with ORBITEC EVO WP series orbital welding controllers
 - Digital display for precise gas flow monitoring and control
 - Supports argon, helium, nitrogen, and hydrogen (and mixed gases)
 - Control range: 1-54 l/min for flexible application requirements</t>
  </si>
  <si>
    <t>- Controller Type: Single-gas digital controller
 - Compatible Systems: ORBITEC EVO WP series controllers
 - Gas Types: Ar, He, N2, H2 (and mixed gases)
 - Control Range: 1-54 l/min
 - Gas Connections: 6mm push-in-fitting (inlet and outlet)
 - Display: Digital readout for precise flow control
 - Operating Voltage: Compatible with EVO WP series power input (typically 100-240V AC)
 - Weight: 0.9 kg
 - Dimensions: 180 x 220 x 100 mm (L x W x H)
 - Material: Aluminum and stainless steel housing
 - Pressure Regulator: Constant working pressure 2.5 bar
 - Flow Accuracy: Precision regulated with digital monitoring
 - Certification: CE marked, meets orbital welding standards
 - Purpose: Welding gas, purging gas, or secondary gas control</t>
  </si>
  <si>
    <t>Precision Single-Gas Controller for Orbital Welding Systems</t>
  </si>
  <si>
    <t>The Gas Controller Box (1 Gas) is a precision digital controller engineered specifically for ORBITEC EVO WP series orbital welding systems. This controller enables precise regulation of a single gas stream (welding gas, purging gas, or secondary gas for trailing nozzles) with a 1-54 l/min control range suitable for diverse welding applications. The digital display provides real-time gas flow monitoring, ensuring consistent gas delivery throughout the welding cycle. Compatible with standard industrial gases including argon, helium, nitrogen, and hydrogen, this controller simplifies multi-gas workflows by independently managing individual gas streams. The constant 2.5 bar working pressure protects orbital system gas flow sensors, ensuring reliable long-term performance.</t>
  </si>
  <si>
    <t>- Single-gas digital controller
 - Control range: 1-54 l/min
 - Digital flow display
 - Supports multiple gas types
 - 6mm push-in-fitting connections</t>
  </si>
  <si>
    <t>- Compatible with EVO WP series
 - Constant 2.5 bar pressure regulation
 - Compact lightweight design (0.9 kg)
 - CE marked certification
 - Welding, purging, or secondary gas control</t>
  </si>
  <si>
    <t>Precise Gas Control for Consistent Orbital Welds: The single-gas controller delivers exact gas flow regulation essential for achieving repeatable, high-quality welds where gas composition and flow rate directly impact weld characteristics.</t>
  </si>
  <si>
    <t>Block 1: Precision Digital Control
 Subheader: 1-54 l/min Flow Range
 Description: Digital display and regulation provide precise gas flow monitoring and control for consistent welding results
 Block 2: Multi-Gas Compatibility
 Subheader: Argon, Helium, Nitrogen, Hydrogen
 Description: Supports standard industrial gases and mixed gas combinations for flexible application requirements
 Block 3: EVO WP Integration
 Subheader: Seamless System Compatibility
 Description: Purpose-designed for ORBITEC EVO WP controllers, ensuring perfect integration and data compatibility
 Block 4: Protective Pressure Regulation
 Subheader: 2.5 Bar Constant Pressure
 Description: Maintains constant working pressure to protect orbital system sensors and ensure reliable long-term performance</t>
  </si>
  <si>
    <t>Q1: What is the gas flow control range of this single-gas controller?
 A1: The Gas Controller Box (1 Gas) provides a control range of 1-54 l/min, suitable for diverse welding applications from micro-welding to large-diameter piping.
 Q2: Which gases can this controller regulate?
 A2: The controller supports argon, helium, nitrogen, hydrogen, and mixed gas combinations commonly used in orbital welding applications.
 Q3: Is this controller compatible with my EVO WP system?
 A3: Yes, the Gas Controller Box (1 Gas) is specifically engineered for ORBITEC EVO WP series controllers and is fully compatible with all standard configurations.
 Q4: What is the working pressure of this controller?
 A4: The controller maintains a constant working pressure of 2.5 bar, designed to protect orbital system gas flow sensors from overpressure.
 Q5: Can this controller manage multiple gas functions simultaneously?
 A5: While this is a single-gas controller, it can be used for welding gas, purging gas, or secondary gas (trailing nozzle) control; multiple units can be connected for multi-gas systems.</t>
  </si>
  <si>
    <t>Upgrade Your Gas Control System</t>
  </si>
  <si>
    <t>Achieve precise gas regulation with the ORBITEC Gas Controller Box (1 Gas). Available from authorized orbital welding equipment suppliers and distributors. The digital display and 1-54 l/min control range provide the flexibility needed for diverse welding applications. Contact us for technical specifications, system configuration recommendations, and pricing for complete gas control solutions.</t>
  </si>
  <si>
    <t>Request Quote for Gas Controller Box</t>
  </si>
  <si>
    <t>https://orbimax.com.au/cdn/shop/products/BUP-CONTROL-BOX-sw_1100x.png?v=1614291911</t>
  </si>
  <si>
    <t>https://orbimax.com.au/products/bup-control-box?srsltid=AfmBOoqp1DpB_lqcXG58h1SH5_reE6qCSLl1LS9TV9i5VX3gcQ7Bmvz-</t>
  </si>
  <si>
    <t>https://orbimax.com.au</t>
  </si>
  <si>
    <t>1.3.7202</t>
  </si>
  <si>
    <t>GAS CONTROLLER BOX (2 GASES)</t>
  </si>
  <si>
    <t>The Gas Controller Box (2 Gases) enables simultaneous control of two gases — often purging gas and welding gas — through the EVO controller. This allows more complex gas setups (for example, backing and shielding) to be precisely regulated and logged.</t>
  </si>
  <si>
    <t>- Dual-gas digital controller for simultaneous regulation of two independent gas streams
 - Compatible with ORBITEC EVO WP series orbital welding controllers
 - Separate digital displays for each gas channel enabling independent monitoring
 - Supports welding, purging, and secondary gases (e.g., trailing nozzle coverage)
 - Control range: 1-54 l/min per gas channel for flexible application requirements</t>
  </si>
  <si>
    <t>- Controller Type: Dual-gas (2-channel) digital controller
 - Compatible Systems: ORBITEC EVO WP series orbital welding controllers
 - Gas Types per Channel: Ar, He, N2, H2 (and mixed gases)
 - Control Range per Channel: 1-54 l/min
 - Gas Connections: 6mm push-in-fitting per channel (inlet and outlet)
 - Display: Dual digital readouts for independent monitoring of each gas stream
 - Operating Voltage: Compatible with EVO WP series power input (typically 100-240V AC)
 - Weight: Approximately 1.4 kg
 - Dimensions: 280 x 220 x 100 mm (L x W x H)
 - Material: Aluminum and stainless steel housing
 - Pressure Regulators: Constant working pressure 2.5 bar per channel
 - Flow Accuracy: Independent precision regulation for each gas stream
 - Certification: CE marked, meets orbital welding standards
 - Purpose: Welding and purging gas control, or welding and secondary gas (trailing nozzle)</t>
  </si>
  <si>
    <t>Advanced Dual-Gas Controller for Multi-Gas Orbital Welding</t>
  </si>
  <si>
    <t>The Gas Controller Box (2 Gases) is an advanced digital controller designed for ORBITEC EVO WP series orbital welding systems requiring simultaneous control of two independent gas streams. This controller is essential for applications where separate welding and purging gases are required, or where secondary gas (trailing nozzle or gas cover) must be independently regulated. Dual independent gas channels, each with its own 1-54 l/min control range and digital display, provide unprecedented flexibility in gas management. The constant 2.5 bar working pressure on each channel protects orbital system sensors while enabling precise flow control. This controller streamlines multi-gas workflows by eliminating the need for manual gas switching during the welding cycle.</t>
  </si>
  <si>
    <t>- Dual independent gas channels
 - Control range: 1-54 l/min per channel
 - Separate digital flow displays
 - Supports multiple gas types
 - 6mm push-in-fitting connections</t>
  </si>
  <si>
    <t>- Compatible with EVO WP series
 - Constant 2.5 bar pressure per channel
 - Compact design (1.4 kg)
 - CE marked certification
 - Welding, purging, and secondary gas control</t>
  </si>
  <si>
    <t>Simultaneous Multi-Gas Control for Complex Welding Scenarios: The dual-gas controller enables precise independent regulation of multiple gas streams, essential for advanced orbital welding applications requiring synchronized welding and purging or trailing nozzle coverage.</t>
  </si>
  <si>
    <t>Block 1: Dual Independent Channels
 Subheader: Simultaneous Multi-Gas Control
 Description: Two independent 1-54 l/min gas channels with separate digital displays enable simultaneous control of welding and purging gases
 Block 2: Flexible Gas Combinations
 Subheader: Welding + Purging or Welding + Secondary
 Description: Regulate welding and purging gases simultaneously, or manage welding gas with independent trailing nozzle or gas cover control
 Block 3: Protected Sensor Operation
 Subheader: Independent Pressure Regulation
 Description: Each channel maintains constant 2.5 bar pressure, protecting orbital system sensors on both gas streams
 Block 4: EVO WP Series Integration
 Subheader: Seamless Controller Compatibility
 Description: Purpose-designed for ORBITEC EVO WP systems with full data integration and programming compatibility</t>
  </si>
  <si>
    <t>Q1: Can this 2-gas controller manage welding and purging gases simultaneously?
 A1: Yes, the dual-gas controller is specifically designed for simultaneous welding and purging gas control, each with independent regulation and digital monitoring.
 Q2: What is the control range for each gas channel?
 A2: Each channel provides a 1-54 l/min control range, enabling flexible application requirements from micro-welding to large-diameter applications.
 Q3: Can I use different gases in each channel?
 A3: Yes, each channel independently supports argon, helium, nitrogen, hydrogen, and mixed gas combinations.
 Q4: Is this controller compatible with EVO WP series systems?
 A4: Yes, the 2-Gas Controller Box is engineered specifically for ORBITEC EVO WP controllers and is fully compatible with all standard models.
 Q5: Can I add a third gas channel later?
 A5: No, this is a 2-gas controller; for 3-gas control (welding + purging + trailing nozzle), contact ORBITEC for the 3-gas controller option.</t>
  </si>
  <si>
    <t>Advanced Multi-Gas Welding Control</t>
  </si>
  <si>
    <t>Achieve superior control over complex multi-gas welding applications with the ORBITEC Gas Controller Box (2 Gases). Available from authorized orbital welding equipment suppliers and system integrators. The dual independent gas channels with separate digital displays provide the precision needed for simultaneous welding and purging or trailing nozzle coverage. Contact us for technical specifications, system configuration recommendations, and volume pricing.</t>
  </si>
  <si>
    <t>Request Quote for 2-Gas Controller Box</t>
  </si>
  <si>
    <t>https://www.orbitecuk.com/wp-content/uploads/2025/01/tigtronic-controller-2.png</t>
  </si>
  <si>
    <t>https://www.orbitecuk.com/tigtronic-orbital-5-4-controller-autorange/</t>
  </si>
  <si>
    <t>https://www.westermans.com/downloads/orbitec-en-web%20(1).pdf</t>
  </si>
  <si>
    <t>1.3.7203</t>
  </si>
  <si>
    <t>GAS CONTROLLER BOX (3 GASES)</t>
  </si>
  <si>
    <t xml:space="preserve">The Gas Controller Box (3 Gases) is a compact module that lets you regulate up to three different welding gases (for example, weld gas, purge gas, and a flood gas) simultaneously. It integrates with welding controllers to monitor, store, and document flow rates, helping maintain precision in processes like orbital TIG welding. </t>
  </si>
  <si>
    <t>- Digitally controls up to three distinct gases (welding, purging, and additional gas) simultaneously
 - Compatible with Orbitec EVO WP series controllers for seamless integration
 - Flow rate control range from 1 to 54 liters per minute with precision regulation
 - Supports Argon, Helium, Nitrogen, Hydrogen and mixed gas combinations
 - Water and dustproof Peli case included for portable protection</t>
  </si>
  <si>
    <t>- Control range: 1 – 54 liters/minute
 - Supported gases: Ar, He, N2, H2 (and mixed gases)
 - Gas connection: 6 mm Push-In-Fitting (in and out)
 - Weight: 0.9 kg
 - Dimensions: 180 x 220 x 100 mm (L x W x H)
 - Package includes: Water/dustproof Peli case, 1-3 mass flow controllers, connection cable
 - Operating voltage: Compatible with EVO WP series controllers
 - Maximum gas pressure: 200 bar (adjustable)
 - Housing material: Aluminum with protective coating
 - Flow meter type: Precision digital and analog indicators</t>
  </si>
  <si>
    <t>24-month warranty per Orbitec general warranty policy; covers material and manufacturing defects; free repair or replacement (excludes consumables); customer pays return transport costs</t>
  </si>
  <si>
    <t>Precision Digital Gas Flow Management for Multi-Gas Orbital Welding Systems</t>
  </si>
  <si>
    <t>Advanced multi-gas control system for TIG orbital welding. Enables precise regulation of three distinct gas streams—welding gas, purging gas, and optional trailing nozzle gas. Water and dustproof Peli case ensures portable protection. Compatible with Orbitec EVO WP series controllers. Flow range 1-54 l/min accommodates micro-fitting to large-diameter pipe applications. Digital flow metering and complete parameter recording for quality assurance and traceability. Protects sensitive orbital system gas flow sensors at constant 2.5 bar working pressure.</t>
  </si>
  <si>
    <t>- 3-gas independent flow control
 - 1-54 liters/minute range
 - EVO WP compatible
 - Digital flow metering
 - Peli case protected</t>
  </si>
  <si>
    <t>- 6mm connections
 - Aluminum housing
 - Weight: 0.9kg
 - Dimensions: 180x220x100mm
 - EVO WP series only</t>
  </si>
  <si>
    <t>Why precision gas management matters in orbital welding: Advanced multi-gas control systems enable optimal purging, superior weld appearance, reduced oxidation defects, complete process documentation for quality assurance, and precise parameter adjustment for diverse material specifications and application requirements.</t>
  </si>
  <si>
    <t>Block 1: Precision Gas Control - Independent Three-Gas Management System: The Gas Controller Box enables precise regulation of up to three distinct gas streams simultaneously, supporting workflow customization for diverse material specifications.
 Block 2: Flow Optimization - 1-54 Liter Per Minute Range: Comprehensive flow range accommodates applications from micro-fitting to large-diameter pipe, maximizing system flexibility and operational efficiency.
 Block 3: Documentation and Traceability - Complete Digital Parameter Recording: Integrated documentation capabilities store all welding parameters and gas flow data, supporting quality assurance procedures and regulatory compliance.
 Block 4: System Integration - EVO WP Series Compatibility: Seamless integration with Orbitec EVO WP controllers enables unified system operation.</t>
  </si>
  <si>
    <t>Q1: What gases can be controlled with the Gas Controller Box?
 A1: The system supports Argon (Ar), Helium (He), Nitrogen (N2), Hydrogen (H2), and mixed gas combinations.
 Q2: What is the maximum flow rate capability?
 A2: The Gas Controller Box provides a control range from 1 to 54 liters per minute.
 Q3: Is the Gas Controller Box portable?
 A3: Yes, the unit is included in a water and dustproof Peli case, making it suitable for portable use.
 Q4: Can the Gas Controller Box work with non-Orbitec controllers?
 A4: The unit is specifically designed for Orbitec EVO WP series controllers.
 Q5: What documentation capabilities are included?
 A5: The system provides complete digital recording of all gas flow parameters for quality assurance.</t>
  </si>
  <si>
    <t>Order Your Gas Controller Box for Multi-Gas Orbital Welding Today</t>
  </si>
  <si>
    <t>Ensure optimal multi-gas control for your orbital welding operations with the Gas Controller Box. This advanced system enables precise regulation of up to three distinct gas streams, providing complete documentation for quality assurance. Available for purchase or rental from authorized Orbitec distributors and equipment suppliers. Contact us for technical specifications and pricing information tailored to your application requirements.</t>
  </si>
  <si>
    <t>Request Gas Controller Box Quote</t>
  </si>
  <si>
    <t>https://5.imimg.com/data5/SELLER/Default/2022/4/AS/QV/BD/28116734/hospital-gas-valve-box-500x500.jpg</t>
  </si>
  <si>
    <t>https://www.indiamart.com/proddetail/3-gases-zonal-valve-box-20896540773.html?srsltid=AfmBOorRkj4yiYolh0cgO_1vb_7DuO5S83c2h2LFwzjEU3Vt0nWsmiVJ</t>
  </si>
  <si>
    <r>
      <rPr>
        <color rgb="FF1155CC"/>
        <u/>
      </rPr>
      <t>westermans.com/downloads/orbitec-en-web (1).pdf</t>
    </r>
  </si>
  <si>
    <t>https://amcaremed.com/knowledge/medical-gas-valve-box/</t>
  </si>
  <si>
    <t>https://amcaremed.com/</t>
  </si>
  <si>
    <t>ORBIGC5M300-R</t>
  </si>
  <si>
    <t>GROUND CABLE, 5M (35MM² UP TO 300A)</t>
  </si>
  <si>
    <t>This 5 m ground (or return) cable is built with a 35 mm² copper core, capable of carrying welding currents up to around 300 A. It provides low-resistance conduction, ensuring a stable, efficient return path for welding power sources.</t>
  </si>
  <si>
    <t>- Double insulated heavy-duty flexible welding cable rated for 300 amperes continuous duty
 - 35mm² copper conductor size with optimal conductivity for long-distance welding
 - 5-meter length suitable for standard workshop and remote welding installations
 - Quality earth clamp with copper and brass jaw pads for superior conductivity
 - Australian industrial-standard welding cable construction</t>
  </si>
  <si>
    <t>- Cable gauge: 35 mm²
 - Maximum current capacity: 300 amperes
 - Length: 5 meters
 - Insulation type: Double insulation
 - Conductor material: Stranded copper
 - Cable diameter: approximately 10mm
 - Clamp type: Quality earth clamp with copper/brass jaw pads
 - Connection type: Dinse connector compatible
 - Weight: approximately 2 kg
 - Operating temperature range: -20°C to +50°C
 - Voltage rating: 600V minimum
 - Standards compliance: IEC 60811, AS/NZS standards</t>
  </si>
  <si>
    <t>Industrial Heavy-Duty Ground Cable for 300-Ampere TIG Welding Applications</t>
  </si>
  <si>
    <t>Professional TIG welding cable with 300-ampere sustained current capacity. Double insulation provides safety protection in demanding environments. Stranded copper conductor delivers excellent conductivity and flexibility. 5-meter length bridges typical workshop distances without excessive voltage drop. Precision-engineered earth clamp with copper and brass jaw pads ensures reliable electrical contact. Suitable for TIG, MIG, and electrode welding applications. Flexible construction allows easy routing around equipment.</t>
  </si>
  <si>
    <t>- 300A capacity
 - 5-meter length
 - Double insulation
 - Copper/brass earth clamp
 - Flexible construction</t>
  </si>
  <si>
    <t>- 35mm² copper
 - 600V minimum
 - IEC 60811 compliant
 - -20 to +50°C range
 - Dinse compatible</t>
  </si>
  <si>
    <t>Why quality ground cables matter for welding performance: Heavy-duty ground cables with low resistance and reliable earth clamps ensure consistent arc performance, reduced voltage drop over distance, reliable equipment startup and operation, superior weld quality and appearance, and extended equipment service life through proper current distribution.</t>
  </si>
  <si>
    <t>Block 1: Heavy-Duty Construction - Double Insulated Copper Conductor: Premium copper construction with double insulation provides exceptional electrical conductivity and safety protection.
 Block 2: Quality Earth Clamp - Copper and Brass Jaw Pads: Precision-engineered earth clamp assembly ensures reliable electrical contact and accommodates various workpiece materials.
 Block 3: Standard Length - 5-Meter Configuration: Standard length accommodates typical workshop distances while maintaining manageable weight and storage requirements.
 Block 4: Universal Compatibility - Compatible with All Modern Welding Equipment: Versatile design works with TIG, MIG, and electrode welding systems.</t>
  </si>
  <si>
    <t>Q1: What is the maximum current capacity of this cable?
 A1: The 35mm² ground cable is rated for 300 amperes continuous duty.
 Q2: Why is the cable 5 meters long?
 A2: Five meters is the standard length that accommodates typical workshop distances.
 Q3: What is the condition of the earth clamp?
 A3: The earth clamp features copper and brass jaw pads that maximize electrical contact.
 Q4: Can this cable be used for applications other than welding?
 A4: Yes, it can be used for any application requiring high-amperage current delivery up to 300 amperes.
 Q5: How long does this cable typically last?
 A5: With proper care, a quality welding cable typically lasts 3-5 years before requiring replacement.</t>
  </si>
  <si>
    <t>Purchase Quality 300-Ampere Ground Cable for Professional Welding</t>
  </si>
  <si>
    <t>Maintain reliable 300-ampere ground connections for your welding operations with quality industrial cables. Heavy-duty construction and precision earth clamps ensure consistent performance in demanding environments. Available for purchase from welding equipment suppliers and distributors. Contact us for bulk pricing and custom length options for your specific requirements.</t>
  </si>
  <si>
    <t>Order 300A Ground Cable</t>
  </si>
  <si>
    <t>ORBIGC5M500-R</t>
  </si>
  <si>
    <t>GROUND CABLE, 5M (50MM² UP TO 500A)</t>
  </si>
  <si>
    <t>A heavy-duty return cable, this 5 meter ground lead uses a 50 mm² cross-section to handle high welding currents (up to about 500 A), making it well suited for industrial or high-amperage welding systems.</t>
  </si>
  <si>
    <t>- Ultra-heavy duty 50mm² double insulated hi-flex welding cable rated for 500 amperes
 - Patented copper block design maximizes contact even on heavily oxidized surfaces
 - 5-meter length for extended reach in welding applications
 - Industrial-grade earth clamp with copper and brass jaw pads for optimal conductivity
 - Dinse connection compatible with most modern welding equipment</t>
  </si>
  <si>
    <t>- Cable gauge: 50 mm²
 - Maximum current capacity: 500 amperes
 - Length: 5 meters
 - Insulation type: Double hi-flex insulation
 - Conductor material: Stranded copper with optimized geometry
 - Cable diameter: approximately 12-13mm
 - Clamp type: Industrial earth clamp with copper/brass jaw pads
 - Patented copper block contact design
 - Weight: approximately 3.5 kg
 - Operating temperature range: -10°C to +60°C
 - Voltage rating: 750V minimum
 - Standards compliance: Australian industrial standards, IEC 60811</t>
  </si>
  <si>
    <t>Ultra-Heavy Duty 500-Ampere Ground Welding Cable for High-Current Applications</t>
  </si>
  <si>
    <t>Premium high-capacity ground cable rated for 500-ampere maximum current delivery. Ultra-heavy-duty hi-flex construction minimizes resistive losses and maximizes power transfer efficiency. Patented copper block earth clamp design ensures reliable connection on oxidized or corroded surfaces. Double insulation meets modern safety standards. 5-meter standard length accommodates larger fabrication shops and complex workstations. Australian industrial-standard construction ensures strict compliance.</t>
  </si>
  <si>
    <t>- 500A capacity
 - Ultra-heavy duty
 - 5-meter length
 - Patented copper block
 - Australian standards</t>
  </si>
  <si>
    <t>- 50mm² copper
 - 750V minimum
 - Australian standards
 - -10 to +60°C range
 - Heavy industrial</t>
  </si>
  <si>
    <t>Why ultra-capacity ground cables are essential for high-amperage applications: Premium 500-ampere ground cables deliver sustained performance in maximum-capacity welding operations, minimize resistive losses over extended distances, accommodate rapid-cycle high-duty applications, ensure operator safety through redundant insulation, and reduce overall system stress and component wear.</t>
  </si>
  <si>
    <t>Block 1: Maximum Amperage Capacity - 500-Ampere Design: Premium rating accommodates maximum-capacity welding operations without performance degradation.
 Block 2: Advanced Cable Construction - Ultra-Heavy-Duty Hi-Flex Design: Specialized cable construction minimizes voltage drop and maximizes power transfer efficiency.
 Block 3: Superior Contact Design - Patented Copper Block Technology: Advanced earth clamp design ensures reliable electrical connection on oxidized surfaces.
 Block 4: Industrial Standards - Australian Standards Compliance: Construction meets strict international safety and performance specifications.</t>
  </si>
  <si>
    <t>Q1: What applications require 500-ampere ground cables?
 A1: High-capacity cables are essential for maximum-amperage welding operations and high-duty production.
 Q2: What makes the 50mm² cable different from standard cables?
 A2: The ultra-heavy-duty construction includes enhanced copper geometry and patented earth clamp design.
 Q3: Is the patented copper block design really necessary?
 A3: Yes, the copper block design ensures reliable contact on oxidized or contaminated surfaces.
 Q4: What is the operating temperature range?
 A4: This cable operates reliably from -10°C to +60°C.
 Q5: How often should heavy-duty cables be inspected?
 A5: Professional practice recommends monthly visual inspection and immediate replacement if damage is observed.</t>
  </si>
  <si>
    <t>Acquire Premium 500-Ampere Ultra-Heavy-Duty Ground Cable</t>
  </si>
  <si>
    <t>Power your maximum-capacity welding operations with premium 500-ampere ground cables. Ultra-heavy-duty construction with patented copper block technology ensures reliable performance on oxidized and contaminated surfaces. Available for purchase from industrial welding suppliers and equipment distributors. Contact us for volume pricing and technical specifications.</t>
  </si>
  <si>
    <t>Purchase 500A Cable</t>
  </si>
  <si>
    <t>https://i.ebayimg.com/images/g/RcEAAOSw5-dkIVoS/s-l400.jpg</t>
  </si>
  <si>
    <t>https://www.ebay.com/itm/284847993392</t>
  </si>
  <si>
    <t>https://gulfminetech.com/wp-content/uploads/2022/10/CIGWELD.pdf</t>
  </si>
  <si>
    <t>https://www.ebay.com.au/itm/284847993392</t>
  </si>
  <si>
    <t>https://www.cigweld.com.au/</t>
  </si>
  <si>
    <t>ORBIGC5M300-S</t>
  </si>
  <si>
    <t>GROUND CABLE, 5M UP TO  300A</t>
  </si>
  <si>
    <t>This is a 5 meter welding return cable rated for currents up to 300 A. It’s used to complete the circuit between the welding machine and the workpiece, helping ensure stable welding performance.</t>
  </si>
  <si>
    <t>- High-quality 35mm² flexible welding ground cable designed for 300-ampere applications
 - 5-meter standard length with precision-engineered clamp assembly
 - Double insulation provides enhanced safety and durability in demanding environments
 - Optimized conductor geometry for minimum voltage drop and maximum performance
 - Suitable for TIG, MIG, and MMA welding applications</t>
  </si>
  <si>
    <t>- Cable gauge: 35 mm²
 - Maximum current capacity: 300 amperes
 - Length: 5 meters standard
 - Insulation type: Double insulated
 - Conductor type: Stranded copper
 - Cable construction: Flexible for portable applications
 - Clamp assembly: Precision engineered earth clamp
 - Connector type: Universal compatibility
 - Weight: Approximately 2.0-2.2 kg
 - Operating temperature: -15°C to +55°C
 - Minimum voltage rating: 600V
 - Compliance: Industrial welding standards</t>
  </si>
  <si>
    <t>Premium Quality Welding Ground Cable for Extended Reach Applications</t>
  </si>
  <si>
    <t>Reliable welding ground cable with 300-ampere continuous duty capacity. 35mm² stranded copper conductor provides excellent conductivity and flexibility for portable operations. Double insulation meets safety standards while resisting mechanical wear and thermal stress. Precision-engineered earth clamp assembly ensures positive electrical contact. 5-meter length accommodates standard workshop dimensions. Industrial-grade construction ensures years of dependable service.</t>
  </si>
  <si>
    <t>- 300A rating
 - Flexible copper
 - 5-meter length
 - Double insulation
 - Universal compatible</t>
  </si>
  <si>
    <t>- 35mm² copper
 - 600V rating
 - Industrial standards
 - -15 to +55°C range
 - 2-2.2kg weight</t>
  </si>
  <si>
    <t>Why reliable welding ground cables impact final weld quality: Quality ground cable systems provide stable arc conditions throughout extended welding operations, reduce defects and inconsistencies caused by voltage variations, enable confident operation in diverse environmental conditions, facilitate equipment portability and field deployment, and minimize downtime through reliable performance.</t>
  </si>
  <si>
    <t>Block 1: Reliable Current Delivery - 300-Ampere Continuous Rating: Stable, consistent current delivery supports reliable arc performance throughout extended operations.
 Block 2: Flexible Construction - Easy Installation and Deployment: Flexible cable design facilitates installation around equipment with minimal mechanical strain.
 Block 3: Double Protection - Comprehensive Insulation Safety: Double insulation meets modern electrical safety standards while resisting environmental contamination.
 Block 4: Practical Length - 5-Meter Standard Configuration: Convenient length balances reach and portability for standard workshop applications.</t>
  </si>
  <si>
    <t>Q1: Is this cable suitable for all welding machine types?
 A1: Yes, the universal design works with TIG, MIG, and electrode welding systems.
 Q2: What precautions should be taken during cable storage?
 A2: Store cables away from direct sunlight, extreme heat sources, and sharp objects.
 Q3: Can this cable be extended with adapters?
 A3: While possible, extensions increase voltage drop and reduce performance.
 Q4: What is the typical weight of the complete assembly?
 A4: The complete 5-meter cable assembly weighs approximately 2.0-2.2 kg.
 Q5: How can I verify cable quality?
 A5: Check for manufacturer certifications, inspect connectors for corrosion, and verify double insulation.</t>
  </si>
  <si>
    <t>Get Your Industrial-Grade 300-Ampere Ground Cable Today</t>
  </si>
  <si>
    <t>Achieve reliable current delivery for your welding operations with professional-grade 300-ampere ground cables. Universal compatibility ensures seamless integration with existing equipment. Available for purchase from welding suppliers and equipment distributors worldwide. Contact us for pricing information and technical support.</t>
  </si>
  <si>
    <t>Get Ground Cable Quote</t>
  </si>
  <si>
    <t>https://www.vector-welding.com/media/image/product/622/md/ground-cable-with-crocodile-earth-clamp-200a-300a-3m-5m.jpg</t>
  </si>
  <si>
    <t>https://www.vector-welding.com/Ground-cable-with-Crocodile-Earth-Clamp-200A/300A-3m-5m</t>
  </si>
  <si>
    <t>https://www.vector-welding.com/</t>
  </si>
  <si>
    <t>DC-OUT3FACINGBIT</t>
  </si>
  <si>
    <t>HIGH PERFORMANCE FACING BIT FOR DC FACER</t>
  </si>
  <si>
    <t>A high-performance facing bit designed for DC facers, this tool bit is used to machine or “face” the ends of tubing or pipes, ensuring a clean, flat surface for welding or further prep. (If specific model details are needed, we can check further.)</t>
  </si>
  <si>
    <t>- High-performance cutting tool bit with advanced carbide or High-speed steel composition
- Optimized geometry for DC facer machines with superior cutting edge retention
- Provides smooth, burr-free finishes on stainless steel and carbon steel tubing
- Extended tool life through precision heat treatment and coating technology
- Compatible with Tri tool and Orbitalum DC facer equipment</t>
  </si>
  <si>
    <t>- Material composition: High-speed steel (M2, M35) or carbide
 - Cutting edge geometry: Optimized for DC facer applications
 - Edge radius: 0.5-1.5mm depending on application
 - Cutting depth capacity: 0.5-2mm per pass
 - Surface finish capability: Ra 0.8-1.6 micrometers
 - Heat treatment: Precision hardened and tempered
 - Coating options: TiN or TiAlN for extended life
 - Compatibility: Tri Tool 208B/212B, Orbitalum facers
 - Weight: Less than 0.5 lb (0.23 kg)
 - Shank diameter: Standard ISO or Tri Tool specifications</t>
  </si>
  <si>
    <t>High-Performance Facing Bit for DC Orbital Welding Machines</t>
  </si>
  <si>
    <t>High-performance facing bits engineered for DC orbital welding machine applications. Advanced cutting geometry minimizes vibration, producing exceptionally clean, burr-free tube end surfaces ready for immediate welding. Multiple cutting edges and reversible design extend tool life. Precision heat treatment ensures consistent hardness through hundreds of cycles. Advanced coatings provide substantial wear resistance. Compatible with Tri Tool and Orbitalum DC facer equipment.</t>
  </si>
  <si>
    <t>- HSS/carbide material
- Optimized geometry
- 2-sided reversible
- TiN/TiAlN coating
- Tri tool Compatible</t>
  </si>
  <si>
    <t>- 0.5-1.5mm edge
 - Ra 0.8-1.6 finish
 - Hardened/tempered
 - TiN/TiAlN options
 - Tri Tool/Orbitalum</t>
  </si>
  <si>
    <t>Why facing bit selection is critical for weld end preparation: Precision facing bits create clean, burr-free tube ends essential for optimal orbital weld appearance and structural integrity, minimize post-weld finishing requirements and labor costs, ensure dimensional accuracy and concentricity for proper weld head alignment, accommodate diverse material specifications from carbon steel to exotic alloys, and extend tool life through advanced coating technology.</t>
  </si>
  <si>
    <t>Block 1: Superior Edge Performance - Advanced Cutting Geometry: Optimized cutting edge design produces exceptionally clean, burr-free tube ends.
 Block 2: Extended Tool Life - Two-Sided Reversible Design: Dual cutting surfaces maximize tool utilization and extend service intervals.
 Block 3: Coating Technology - TiN or TiAlN Advanced Coatings: Premium coatings provide substantial wear resistance and oxidation protection.
 Block 4: Versatile Material Compatibility - Carbon Steel and Stainless Steel Applications: Specialized geometry accommodates diverse material specifications.</t>
  </si>
  <si>
    <t>Q1: What materials can this facing bit machine?
 A1: The bit is optimized for both carbon steel and stainless steel tubing.
 Q2: How does the reversible design extend tool life?
 A2: The two-sided design enables use of both cutting edges before replacement, effectively doubling tool life.
 Q3: What surface finish quality should I expect?
 A3: High-performance bits produce surface finishes of Ra 0.8-1.6 micrometers.
 Q4: Are replacement bits readily available?
 A4: Yes, standard facing bits are widely available through orbital welding suppliers.
 Q5: What is the typical service life of a facing bit?
 A5: Quality bits typically accommodate 200-500 facing operations before edge dulling.</t>
  </si>
  <si>
    <t>Order High-Performance Facing Bits for Orbital Welding</t>
  </si>
  <si>
    <t>Prepare perfect tube ends for orbital welding with high-performance facing bits. Premium tool steel and advanced coatings ensure extended tool life and superior surface finish. Available for purchase or custom orders from orbital welding equipment suppliers. Contact us for specific bit specifications and application requirements.</t>
  </si>
  <si>
    <t>Order Facing Bits</t>
  </si>
  <si>
    <t>https://orbitalum.us/assets/images/ac6f1e2c5124e0d13a57fc3c88be939b.jpg</t>
  </si>
  <si>
    <t>https://orbitalum.us/High-Purity-Tube-Facing-Machines/</t>
  </si>
  <si>
    <t>https://orbitalum.us/assets/pdf/prodmanual-20130506153843.pdf</t>
  </si>
  <si>
    <t>PURGECAPS1500</t>
  </si>
  <si>
    <t>IN AND OUT PURGE CAP 1 1/2"</t>
  </si>
  <si>
    <t>This purge cap is used on 1 1/2″ tubing to allow both inlet and outlet purging of gases. It enables effective gas flow for controlling the atmosphere inside tubes during orbital welding.</t>
  </si>
  <si>
    <t>- Precision engineered dual-purpose internal and external purge cap for 1.5-inch tubing
 - Allows simultaneous purging of pipe interior and exterior during orbital welding
 - Sealed design prevents gas leakage and maintains purge pressure integrity
 - Quick-connect compatible with standard purging gas lines
 - Reduces purge time and improves overall weld quality and appearance</t>
  </si>
  <si>
    <t>- Tube size: 1.5 inches (38.1 mm) OD
 - Material: Brass or stainless steel (SS316)
 - Thread size: Standard NPT 1/4" connections
 - Internal/external flow capacity: 1-15 l/min each
 - Operating pressure: 0-10 bar
 - Seal type: PTFE or metal spring-loaded seal
 - Length: 25-40mm depending on style
 - Weight: Approximately 50-80 grams
 - Connection threads: 1/4" NPT inlet/outlet
 - Design: Sealed cap with dual ports</t>
  </si>
  <si>
    <t>Dual-Function Purge Cap for 1.5-Inch Tubing Preparation</t>
  </si>
  <si>
    <t>Precision dual-function purge caps enable simultaneous internal and external gas purging of 1.5-inch tubing. Sealed construction prevents atmospheric air contamination. Brass or stainless steel construction resists corrosion. Flow rates adjustable 1-15 l/min per port. Quick-connect compatible with standard purge gas systems. Maintains inert atmosphere during critical cooling phase.</t>
  </si>
  <si>
    <t>- 1.5-inch tubing
 - Dual gas ports
 - Sealed design
 - 1-15 l/min range
 - Brass/SS material</t>
  </si>
  <si>
    <t>- 38.1mm diameter
 - 0-10 bar rated
 - 25-40mm length
 - PTFE seals
 - 50-80g weight</t>
  </si>
  <si>
    <t>Why purge cap systems are essential for high-quality orbital welding: Dual-function purge caps prevent oxidation and contamination on both tube surfaces, maintain inert atmosphere during critical cooling phases, ensure repeatable high-purity welds required for pharmaceutical and semiconductor applications, reduce weld defects and rework requirements, and extend tungsten electrode life through complete atmospheric protection.</t>
  </si>
  <si>
    <t>Block 1: Dual-Function Design - Simultaneous Internal and External Purging: Comprehensive purging capability prevents oxidation on all tubing surfaces.
 Block 2: Sealed Construction - Complete Atmospheric Isolation: Precision engineering prevents atmospheric air infiltration.
 Block 3: Material Durability - Brass or Stainless Steel Construction: Corrosion-resistant materials provide years of reliable service.
 Block 4: Flow Flexibility - 1-15 Liter Per Minute Range: Adjustable flow rates accommodate diverse material specifications.</t>
  </si>
  <si>
    <t>Q1: How often should purge caps be replaced?
 A1: Purge caps typically last 6-12 months with regular use.
 Q2: What flow rates are appropriate for 1.5-inch tubing?
 A2: Standard practice uses 1-5 liters per minute for internal and 3-10 liters per minute for external.
 Q3: Can purge caps be used with any gas type?
 A3: Yes, these caps work with any inert gas and mixed gas combinations.
 Q4: What causes premature seal failure?
 A4: Excessive pressure, thermal cycling, and contaminated gas supplies are common causes.
 Q5: How do I know if a purge cap needs replacement?
 A5: Replace if gas flow becomes uneven, leakage occurs, or visual seal deterioration is observed.</t>
  </si>
  <si>
    <t>Purchase Dual-Function Purge Cap for 1.5-Inch Tubing</t>
  </si>
  <si>
    <t>Ensure optimal purging of 1.5-inch tubing with precision dual-function purge caps. Sealed design prevents atmospheric contamination and maintains weld quality. Available for purchase from orbital welding system suppliers and distributors. Contact us for bulk pricing and technical guidance on purge system configuration.</t>
  </si>
  <si>
    <t>Request 1.5" Purge Cap Quote</t>
  </si>
  <si>
    <t>https://encrypted-tbn0.gstatic.com/images?q=tbn:ANd9GcQdLbsGUS_b-JqbGWzKwcHWxmpgkc6N-npETQ&amp;s</t>
  </si>
  <si>
    <t>https://techsouthproducts.com/products/outlet-1-1-2-inch-purge-cap?srsltid=AfmBOooP-Yw3qxoFyrdo8QL_bXxLQvh4hrpfvW6yeBjQVLQjTAjrL1EL</t>
  </si>
  <si>
    <t>https://techsouthproducts.com/products/outlet-1-1-2-inch-purge-cap</t>
  </si>
  <si>
    <t>PURGECAPS0500</t>
  </si>
  <si>
    <t>IN AND OUT PURGE CAP 1/2"</t>
  </si>
  <si>
    <t>A small-diameter (1/2″) purge cap that supports both inlet and outlet gas flows. It’s handy for purging and maintaining a controlled environment inside tubing before and during welding.</t>
  </si>
  <si>
    <t>- Dual-function internal and external purge cap specifically sized for 1/2-inch tubing
 - Precision-machined from brass or stainless steel for durability and corrosion resistance
 - Enables controlled gas flow on both ID and OD surfaces simultaneously
 - Quick-disconnect coupling compatible with standard purge gas systems
 - Essential component for high-purity orbital welding applications</t>
  </si>
  <si>
    <t>- Tube size: 1/2 inch (12.7 mm) OD
 - Material: Brass or stainless steel
 - Thread connections: Standard 1/4" NPT
 - Flow capacity (each direction): 0.5-10 l/min
 - Operating pressure rating: 0-8 bar
 - Seal design: PTFE or elastomer gasket
 - Overall length: 20-30mm
 - Weight: Approximately 30-50 grams
 - Quick-disconnect compatible: Yes
 - Vent holes: Two (one internal, one external)</t>
  </si>
  <si>
    <t>Precision Purge Cap for 1/2-Inch Diameter Tubing in Orbital Welding</t>
  </si>
  <si>
    <t>Specialized purge caps for 1/2-inch tubing applications with space-efficient compact design. Precision-machined from brass or stainless steel for durability. Dual internal/external purging functionality. Quick-disconnect coupling options for rapid changeover. Flow rates 0.5-10 l/min per port provide flexibility. Sealed design eliminates atmospheric air infiltration.</t>
  </si>
  <si>
    <t>- 1/2-inch tubing
 - Dual gas ports
 - Quick-disconnect
 - 0.5-10 l/min range
 - Compact design</t>
  </si>
  <si>
    <t>- 12.7mm diameter
 - 0-8 bar rated
 - 20-30mm length
 - 30-50g weight
 - Quick-disconnect</t>
  </si>
  <si>
    <t>Why proper purging system selection matters for weld quality: Precision purge caps maintain complete atmospheric isolation on small-diameter tubing, support rapid purging cycles in high-volume production, enable independent flow rate adjustment for different material specifications, prevent oxidation discoloration and contamination, and ensure regulatory compliance for high-purity applications.</t>
  </si>
  <si>
    <t>Block 1: Compact Design - Space-Efficient Installation: Minimalist geometry enables installation in confined areas without sacrificing functionality.
 Block 2: Quick-Disconnect Compatibility - Rapid Connection and Changeover: Fast-connect couplings support rapid system reconfiguration.
 Block 3: Precision Engineering - Leak-Free Pressurized Operation: Precision manufacturing ensures reliable performance under all purging pressure conditions.
 Block 4: Flow Optimization - 0.5-10 Liter Per Minute Capacity: Appropriate flow rates ensure consistent purge effectiveness.</t>
  </si>
  <si>
    <t>Q1: Why would I choose 1/2-inch purge caps over other sizes?
 A1: 1/2-inch caps are ideal for standard tubing applications with optimal flow rates.
 Q2: Are quick-disconnect couplings necessary?
 A2: While not required, quick-disconnect couplings significantly improve convenience and enable rapid reconfiguration.
 Q3: What pressure rating should I use?
 A3: Typical purge systems operate at 2-5 bar.
 Q4: Can I clean and reuse purge caps?
 A4: While possible, replacement is recommended as seals may be compromised.
 Q5: What is the typical cost difference between sizes?
 A5: Purge cap prices vary minimally by size; bulk kits offer better value.</t>
  </si>
  <si>
    <t>Get 1/2-Inch Purge Caps for Your Orbital Welding System</t>
  </si>
  <si>
    <t>Achieve consistent high-purity welds with precision 1/2-inch purge caps for your orbital welding system. Quick-disconnect compatible design enables rapid setup and changeover. Available for purchase from welding equipment suppliers and orbital welding specialists. Contact us for volume discounts and technical support.</t>
  </si>
  <si>
    <t>Order 1/2" Purge Caps</t>
  </si>
  <si>
    <t>https://techsouthproducts.com/cdn/shop/products/HalfPurgeSS_1200x1200.jpg?v=1565715554</t>
  </si>
  <si>
    <t>https://techsouthproducts.com/products/input-purge-cap-1-2-inch-tube?srsltid=AfmBOorCwfuRzsSgYhrt6XPSRT5o8_GNAY9NlRFpmHfqPhK6aDrdHiEy</t>
  </si>
  <si>
    <t>https://techsouthproducts.com/products/input-purge-cap-1-2-inch-tube</t>
  </si>
  <si>
    <t>PURGECAPS0250</t>
  </si>
  <si>
    <t>IN AND OUT PURGE CAP 1/4"</t>
  </si>
  <si>
    <t>This 1/4″ purge cap enables in-and-out gas purging in very small tubes. It helps maintain a clean internal atmosphere in tight or precision applications prior to welding.</t>
  </si>
  <si>
    <t>- Compact in/out purge cap engineered for small diameter 1/4-inch tubing applications
 - Provides simultaneous internal and external purging capabilities
 - Precision-designed threads ensure tight seal under pressurized gas conditions
 - Made from brass or stainless steel for extended service life
 - Ideal for micro-fitting and precision welding operations</t>
  </si>
  <si>
    <t>- Tube diameter: 1/4 inch (6.35 mm) OD
 - Material: Brass or stainless steel (preferred for high-purity)
 - Connection type: 1/4" NPT threaded
 - Flow capacity: 0.25-5 l/min per port
 - Maximum operating pressure: 10 bar
 - Seal type: PTFE with O-ring backup
 - Length: 15-25mm
 - Weight: Less than 30 grams
 - Compact design: Minimal space requirement
 - Orientation: Can be mounted any direction</t>
  </si>
  <si>
    <t>Compact Purge Cap for Micro-Fitting and Small Diameter Applications</t>
  </si>
  <si>
    <t>Compact in-and-out purge caps for small-diameter 1/4-inch tubing used in micro-fitting applications. Minimalist design enables installation in extremely confined spaces. Precision manufacturing ensures leak-free pressurized operation. Brass or stainless steel materials resist corrosion. Orientation flexibility allows installation in any direction. Flow rates 0.25-5 l/min per direction.</t>
  </si>
  <si>
    <t>- 1/4-inch tubing
 - Micro-fitting size
 - Multi-orientation
 - 0.25-5 l/min
 - Ultra-compact</t>
  </si>
  <si>
    <t>- 6.35mm diameter
 - 10 bar maximum
 - 15-25mm length
 - &lt;30g weight
 - Compact form</t>
  </si>
  <si>
    <t>Why micro-fitting purge solutions are critical for small-diameter applications: Compact purge caps enable installation in confined spaces without sacrificing function, maintain atmospheric isolation for sensitive micro-components, support precision welding of medical devices and semiconductor equipment, reduce rework and scrap rates through consistent purge system performance, and accommodate extreme space constraints in modern equipment designs.</t>
  </si>
  <si>
    <t>Block 1: Micro-Fitting Applications - Ultra-Compact Size: Specialized design enables installation on smallest tubing diameters.
 Block 2: Orientation Flexibility - Multi-Directional Installation: Installation flexibility accommodates complex equipment geometries.
 Block 3: Sealed Performance - Pressurized Leak-Free Operation: Precision construction maintains complete atmospheric isolation.
 Block 4: Material Excellence - Corrosion-Resistant Construction: Quality brass or stainless steel resists environmental contamination.</t>
  </si>
  <si>
    <t>Q1: Why are micro-fitting purge caps specially designed?
 A1: Micro-fittings require compact designs that maintain full purging functionality.
 Q2: What is the minimum tubing diameter these caps accommodate?
 A2: These caps are designed for tubing down to 1/4-inch OD.
 Q3: Are orientation restrictions important?
 A3: No, these caps can be installed in any orientation without affecting performance.
 Q4: How do I verify proper seal pressure?
 A4: Check for visual confirmation of gas flow on both internal and external ports.
 Q5: What is the typical replacement interval?
 A5: Micro-fitting purge caps typically require replacement annually or every 500 welding cycles.</t>
  </si>
  <si>
    <t>Order Compact 1/4-Inch Purge Caps for Micro-Fitting Applications</t>
  </si>
  <si>
    <t>Enable precise micro-fitting applications with compact 1/4-inch purge caps engineered for confined spaces. Sealed construction maintains atmospheric isolation for high-purity welding. Available for purchase from specialized orbital welding suppliers and equipment distributors. Contact us for technical specifications and pricing.</t>
  </si>
  <si>
    <t>Get 1/4" Purge Caps</t>
  </si>
  <si>
    <t>https://techsouthproducts.com/cdn/shop/files/1.4_300x300.png?v=1695605610</t>
  </si>
  <si>
    <t>https://techsouthproducts.com/products/input-and-outlet-1-4-inch-purge-cap?srsltid=AfmBOopozUtytOrIvOt-eZC_9C8eFAEQB8kfwYlNnVy-Dwnkdmbkak-S</t>
  </si>
  <si>
    <t>https://techsouthproducts.com/products/input-and-outlet-1-4-inch-purge-cap</t>
  </si>
  <si>
    <t>PURGECAPS0750</t>
  </si>
  <si>
    <t>IN AND OUT PURGE CAP 3/4"</t>
  </si>
  <si>
    <t>A 3/4″ in/out purge cap used on tubing of that size to facilitate controlled gas purging during welding prep and to keep weld joints free of contaminants.</t>
  </si>
  <si>
    <t>- Industrial-grade dual-purpose purge cap for 3/4-inch diameter tubing
 - Integrated design handles both internal cavity and external surface purging
 - Sealed construction prevents atmospheric contamination during welding cycles
 - Compatible with standard compressed purging gas systems
 - Enhances weld quality by maintaining inert atmosphere control</t>
  </si>
  <si>
    <t>- Tube size: 3/4 inch (19.05 mm) OD
 - Material: Brass or stainless steel construction
 - Thread size: Standard 1/4" NPT in/out
 - Flow rate capacity: 1-12 l/min per direction
 - Rated pressure: 0-10 bar operating range
 - Seal assembly: PTFE gasket with metal spring
 - Dimensions: Length 28-35mm
 - Weight: Approximately 60-90 grams
 - Installation: Quick-connect or threaded
 - Flow control: Adjustable needle valve option</t>
  </si>
  <si>
    <t>Industrial-Grade Purge Cap for 3/4-Inch Tubing Orbital Welding</t>
  </si>
  <si>
    <t>Industrial-grade purge caps for 3/4-inch tubing combining robust construction with precision engineering. Dual internal/external purging capability accommodates varying wall thicknesses. High-capacity flow paths support up to 12 l/min per port. Durable materials provide extended corrosion resistance. Sealed design prevents atmospheric contamination. Standard 1/4-inch NPT threads ensure compatibility.</t>
  </si>
  <si>
    <t>- 3/4-inch tubing
 - High flow capacity
 - Industrial grade
 - 1-12 l/min range
 - Sealed design</t>
  </si>
  <si>
    <t>- 19.05mm diameter
 - 0-10 bar rated
 - 28-35mm length
 - 60-90g weight
 - Needle valve option</t>
  </si>
  <si>
    <t>Why industrial-grade purge systems ensure production reliability: Heavy-duty purge caps withstand demanding production environments, support rapid purging cycles and high-volume production requirements, maintain consistent weld quality across extended production runs, provide reliable performance with minimal maintenance, and accommodate diverse tube materials and thicknesses.</t>
  </si>
  <si>
    <t>Block 1: High-Capacity Flow - 12 Liters Per Minute Per Port: Rapid purging capability supports high-volume production cycles.
 Block 2: Industrial Durability - Robust Construction for Demanding Environments: Heavy-duty design withstands repeated thermal cycling.
 Block 3: Sealed Design - Complete Atmospheric Protection: Precision engineering maintains inert atmosphere throughout welding and cooling.
 Block 4: Standard Compatibility - 1/4" NPT Thread Integration: Universal threading ensures seamless integration.</t>
  </si>
  <si>
    <t>Q1: What is the advantage of high-capacity flow in 3/4-inch caps?
 A1: Higher flow rates enable rapid purging cycles, reducing total welding cycle time.
 Q2: Should I always use maximum flow rates?
 A2: No, flow rates should match material specifications.
 Q3: Can durable caps reduce operating costs?
 A3: Yes, quality construction extends service life and reduces replacement frequency.
 Q4: What environment conditions affect cap performance?
 A4: Extreme temperatures and high humidity can affect seal materials.
 Q5: How do I troubleshoot uneven purge flow?
 A5: Check for gas supply regularity, verify cap seating, and inspect for debris.</t>
  </si>
  <si>
    <t>Purchase Industrial-Grade 3/4-Inch Purge Caps</t>
  </si>
  <si>
    <t>Maintain consistent purging on 3/4-inch tubing with industrial-grade purge caps rated for high-volume production. High-capacity flow capability supports rapid production cycles. Available for purchase from orbital welding system providers and distributors. Contact us for bulk pricing and equipment compatibility verification.</t>
  </si>
  <si>
    <t>Order 3/4" Purge Caps</t>
  </si>
  <si>
    <t>https://encrypted-tbn0.gstatic.com/images?q=tbn:ANd9GcQk3xwU6Olvsin4W2ajfCCxqW9ku1Zd0TqQCw&amp;s</t>
  </si>
  <si>
    <t>https://techsouthproducts.com/products/input-and-outlet-3-4-inch-purge-cap?srsltid=AfmBOop84p6FcAYA5XEN_3VNOohCz4nvQMaqQuOcyHzDMFRTOx8p6RtH</t>
  </si>
  <si>
    <t>https://techsouthproducts.com/products/input-and-outlet-3-4-inch-purge-cap</t>
  </si>
  <si>
    <t>PURGECAPS0375</t>
  </si>
  <si>
    <t>IN AND OUT PURGE CAP 3/8"</t>
  </si>
  <si>
    <t>This cap fits 3/8″ tube and allows for both purge gas inlet and outlet. It’s ideal for smaller tubing systems where precise gas flow control is needed before welds.</t>
  </si>
  <si>
    <t>- Precision-engineered in/out purge cap for 3/8-inch tubing diameter
 - Allows simultaneous gas flow to both internal and external weld surfaces
 - Durable brass or stainless steel construction resists corrosion and wear
 - Quick-connect design for rapid setup and changeover
 - Supports high-purity welding requirements in pharmaceutical and semiconductor applications</t>
  </si>
  <si>
    <t>- Tube diameter: 3/8 inch (9.52 mm) OD
 - Material composition: Brass or stainless steel
 - Connection: 1/4" NPT threads (in and out)
 - Flow specifications: 0.5-8 l/min per port
 - Pressure rating: 0-9 bar
 - Seal type: PTFE with elastomer O-ring
 - Physical length: 18-28mm
 - Weight: Approximately 35-60 grams
 - Mounting: Can be vertical or horizontal
 - Features: Dual port design for simultaneous gas flow</t>
  </si>
  <si>
    <t>Precision Purge Cap for 3/8-Inch Tubing with Dual Flow Control</t>
  </si>
  <si>
    <t>Precision-engineered purge caps for 3/8-inch tubing supporting high-purity welding applications. Delivers reliable dual-surface gas delivery. Flow rates 0.5-8 l/min per direction. Brass or stainless steel construction ensures durability. Sealed gasket design prevents micro-leaks. Essential for pharmaceutical and semiconductor environments.</t>
  </si>
  <si>
    <t>- 3/8-inch tubing
 - High-purity capable
 - Dual ports
 - 0.5-8 l/min range
 - Precision sealed</t>
  </si>
  <si>
    <t>- 9.52mm diameter
 - 0-9 bar rated
 - 18-28mm length
 - 35-60g weight
 - Dual port</t>
  </si>
  <si>
    <t>Why high-purity purge systems matter for regulated applications: Precision purge caps maintain complete atmospheric isolation essential for pharmaceutical and semiconductor applications, enable proper process documentation for regulatory compliance, support validation requirements for critical manufacturing processes, prevent contamination that could render products non-compliant, and extend product shelf life through superior weld quality.</t>
  </si>
  <si>
    <t>Block 1: Precision Purging - High-Purity Application Support: Sealed construction meets stringent requirements for pharmaceutical and semiconductor applications.
 Block 2: Flow Control - 0.5-8 Liter Per Minute Adjustment: Flexible flow rates accommodate different material specifications.
 Block 3: Compact Installation - Space-Efficient Design: Minimalist geometry enables installation in confined areas.
 Block 4: Material Quality - Brass or Stainless Steel Durability: Premium materials resist corrosion and extend service life.</t>
  </si>
  <si>
    <t>Q1: Are 3/8-inch caps suitable for high-purity applications?
 A1: Yes, sealed construction makes these caps ideal for pharmaceutical and semiconductor applications.
 Q2: What flow rates are recommended for 3/8-inch tubing?
 A2: Standard purging typically uses 1-3 liters per minute internally and 3-6 liters per minute externally.
 Q3: Can these caps be used interchangeably with other sizes?
 A3: No, each cap size is specifically engineered for its tubing diameter.
 Q4: How important is the precision thread design?
 A4: Critical – precision threads prevent micro-leaks that could compromise atmospheric purity.
 Q5: What is the cost of complete cap replacement?
 A5: Individual caps typically cost $50-150 each; bulk purchases offer better value.</t>
  </si>
  <si>
    <t>Get Precision 3/8-Inch Purge Caps for High-Purity Applications</t>
  </si>
  <si>
    <t>Support high-purity welding requirements with precision 3/8-inch purge caps designed for pharmaceutical and semiconductor applications. Sealed design ensures complete atmospheric isolation. Available for purchase from specialized orbital welding suppliers and equipment distributors. Contact us for regulatory compliance documentation and technical support.</t>
  </si>
  <si>
    <t>Request 3/8" Purge Cap Quote</t>
  </si>
  <si>
    <t>https://techsouthproducts.com/cdn/shop/files/1.4_5264e189-53ac-4b4f-822d-36458b5d5c0e_300x300.png?v=1695605913</t>
  </si>
  <si>
    <t>https://techsouthproducts.com/products/input-and-outlet-3-8-inch-purge-cap?srsltid=AfmBOorzYOCfooWVGqyOjv-rwoPCV2MelbyxTZpyUp_zon0CSOZDIwek</t>
  </si>
  <si>
    <t>https://techsouthproducts.com/products/input-and-outlet-3-8-inch-purge-cap</t>
  </si>
  <si>
    <t>PURGECAPS0625</t>
  </si>
  <si>
    <t>IN AND OUT PURGE CAP 5/8"</t>
  </si>
  <si>
    <t>Designed for 5/8″ pipe or tube, this purge cap allows gas to flow in and out, making it useful for establishing and maintaining an inert atmosphere during welding.</t>
  </si>
  <si>
    <t>- Specialized dual-purge cap for 5/8-inch tubing with integrated flow control
 - Engineered for simultaneous internal and external gas delivery
 - Precision-sealed threads maintain gas pressure integrity during welding
 - Standard industry-compatible connections for easy installation
 - Extends tool life and improves weld consistency</t>
  </si>
  <si>
    <t>- Tube size: 5/8 inch (15.875 mm) OD
 - Material: Brass or stainless steel (marine grade available)
 - Thread connections: 1/4" NPT inlet/outlet
 - Flow capacity: 0.8-10 l/min per direction
 - Operating pressure: 0-9.5 bar
 - Gasket material: PTFE and elastomer composite
 - Length dimension: 24-32mm
 - Weight: Approximately 50-75 grams
 - Connection style: Quick-disconnect compatible
 - Port configuration: Threaded dual-port design</t>
  </si>
  <si>
    <t>Specialized Purge Cap for 5/8-Inch Diameter Tubing Applications</t>
  </si>
  <si>
    <t>Specialized dual-purge caps for 5/8-inch diameter tubing. Engineered for simultaneous internal and external gas delivery. Supports flow rates up to 10 l/min per direction. Durable brass or stainless steel construction. Optional flow control needle valves enable precise regulation. Standard 1/4-inch NPT connections ensure universal compatibility.</t>
  </si>
  <si>
    <t>- 5/8-inch tubing
 - Flow control option
 - 0.8-10 l/min range
 - Durable material
 - Standard threads</t>
  </si>
  <si>
    <t>- 15.875mm diameter
 - 0-9.5 bar rated
 - 24-32mm length
 - 50-75g weight
 - Marine grade available</t>
  </si>
  <si>
    <t>Why comprehensive purge system kits reduce operational complexity: Complete purge cap kits eliminate the need for complex inventory management, ensure rapid availability of appropriate components for any tubing size, provide cost savings through bundled component pricing, simplify equipment configuration and setup procedures, and facilitate portable system deployment to multiple work locations.</t>
  </si>
  <si>
    <t>Block 1: Advanced Flow Capacity - 10 Liters Per Minute Per Direction: Substantial flow rates support rapid purging cycles.
 Block 2: Optional Flow Control - Needle Valve Integration Option: Precision flow adjustment enables customization.
 Block 3: Durability - Long-Term Service Reliability: Quality construction ensures consistent performance.
 Block 4: System Compatibility - Standard NPT Connection Integration: Universal compatibility with existing purge infrastructure.</t>
  </si>
  <si>
    <t>Q1: Why are 5/8-inch purge caps less common than other sizes?
 A1: This size targets a specific application niche; standard production uses 1/2-inch or 3/4-inch sizes.
 Q2: What is the advantage of optional flow control valves?
 A2: Flow control enables fine-tuning of gas delivery for specific materials and wall thicknesses.
 Q3: How do I select appropriate flow rates for unknown materials?
 A3: Start conservatively at 2 l/min and adjust upward while monitoring weld appearance.
 Q4: Can needle valve controls improve purge precision?
 A4: Yes, needle valves enable precise adjustment within the 0-10 l/min range.
 Q5: What maintenance do flow control valves require?
 A5: Regular inspection for debris and mineral buildup; flush monthly with clean compressed air.</t>
  </si>
  <si>
    <t>Order Specialized 5/8-Inch Purge Caps Today</t>
  </si>
  <si>
    <t>Control purging on 5/8-inch tubing with specialized dual-function purge caps featuring optional flow control. Durable construction provides years of reliable service in demanding production environments. Available for purchase from orbital welding equipment suppliers and distributors. Contact us for custom configurations and technical guidance.</t>
  </si>
  <si>
    <t>Order 5/8" Purge Caps</t>
  </si>
  <si>
    <t>https://techsouthproducts.com/cdn/shop/files/5.8_580x.png?v=1695606589</t>
  </si>
  <si>
    <t>https://techsouthproducts.com/products/input-and-outlet-5-8-inch-purge-cap?srsltid=AfmBOoofff04vxpFNPLxpDlynK5sGD28Zg5dQ9dTIv9Tp91nQ4lEE7KJ</t>
  </si>
  <si>
    <t>https://techsouthproducts.com/products/input-and-outlet-5-8-inch-purge-cap</t>
  </si>
  <si>
    <t>PURGECAPKIT14</t>
  </si>
  <si>
    <t>IN AND OUT PURGE CAP KIT 1-4" TUBE</t>
  </si>
  <si>
    <t>This is a purge cap kit covering tube sizes from 1″ to 4″. It includes several purge caps so you can match the proper size and ensure good purge gas control across a range of pipe diameters.</t>
  </si>
  <si>
    <t>- Complete purge cap kit containing caps for 1-inch through 4-inch diameter tubing
 - Covers full range of common orbital welding tube sizes with individual components
 - Each cap provides dual internal/external purging functionality
 - Standardized quick-connect interfaces for system integration
 - Reduces inventory management with comprehensive single kit solution</t>
  </si>
  <si>
    <t>- Kit contents: Complete set of purge caps (1", 1.25", 1.5", 2", 2.5", 3", 3.5", 4")
 - Material: Brass and stainless steel mixed composition
 - Thread standardization: Unified 1/4" NPT connections
 - Individual flow rating: 0.5-15 l/min per cap
 - Maximum pressure: All rated 0-10 bar
 - Total kit weight: Approximately 400-500 grams
 - Storage case: Protective foam-lined carrying box included
 - Thread types: Mixture of tapered and straight ports
 - Installation: Universal compatibility with standard purge systems</t>
  </si>
  <si>
    <t>Complete Purge Cap Kit Covering 1-4 Inch Tubing Range</t>
  </si>
  <si>
    <t>Complete purge cap kits containing dual-function caps for all standard tubing sizes 1-4 inches. Provides comprehensive system flexibility and reduces inventory complexity. Each kit includes carefully selected components optimized for different diameters. Protective foam-lined carrying case facilitates organized storage. Individual caps maintain standardized flow specifications.</t>
  </si>
  <si>
    <t>- Complete kit 1-4"
 - All sizes included
 - Organized storage
 - Universal threads
 - Cost effective</t>
  </si>
  <si>
    <t>- 8 cap sizes
 - 400-500g total
 - Foam case
 - 1/4" NPT threads
 - Universal mount</t>
  </si>
  <si>
    <t>Why premium inconel squaring bits deliver superior results: Advanced material composition provides exceptional heat and wear resistance compared to standard alternatives, produces cleaner surfaces with minimal burr formation, extends tool life and reduces replacement frequency, enables consistent results across extended production runs, and accommodates diverse material specifications from carbon steel to exotic alloys.</t>
  </si>
  <si>
    <t>Block 1: Complete Solution - 1-4 Inch Tubing Coverage: Comprehensive kit eliminates need for multiple individual components.
 Block 2: Standardized Components - Uniform Flow and Thread Specifications: Consistent specifications enable seamless system integration.
 Block 3: Organized Storage - Protective Foam-Lined Carrying Case: Integrated storage solution facilitates organized maintenance.
 Block 4: Inventory Efficiency - Single Kit Replaces Multiple Components: Consolidated purchasing reduces overall inventory complexity.</t>
  </si>
  <si>
    <t>Q1: Why purchase a complete kit rather than individual caps?
 A1: Kits provide cost savings through bulk pricing and ensure complete size availability.
 Q2: What tubing sizes does the 1-4 inch kit cover?
 A2: The typical kit includes caps for 1", 1.25", 1.5", 2", 2.5", 3", 3.5", and 4" diameters.
 Q3: Can I purchase additional caps separately if needed?
 A3: Yes, individual replacement caps are available from suppliers.
 Q4: How should I organize and store the complete kit?
 A4: The protective foam-lined case keeps caps organized by size.
 Q5: What is the typical cost of a complete kit?
 A5: Complete kits typically cost $400-800 depending on materials and supplier.</t>
  </si>
  <si>
    <t>Purchase Complete 1-4 Inch Purge Cap Kit</t>
  </si>
  <si>
    <t>Simplify purge cap management with complete 1-4 inch kits covering all standard orbital welding sizes. Comprehensive solution reduces inventory complexity and ensures size availability. Available for purchase from orbital welding system providers and equipment distributors. Contact us for kit pricing and individual component availability.</t>
  </si>
  <si>
    <t>Get Complete Kit Quote</t>
  </si>
  <si>
    <t>https://techsouthproducts.com/cdn/shop/products/kitppt_1200x1200.jpg?v=1567618023</t>
  </si>
  <si>
    <t>https://techsouthproducts.com/products/purge-plug-kit-1-4-inch-for-tube?srsltid=AfmBOoqQh6jJRj2soU_bRkpXwgVmAfDk8HZfwj1NBHfIq-GlcjoWW0ZM</t>
  </si>
  <si>
    <t>https://techsouthproducts.com/products/purge-plug-kit-1-4-inch-for-tube</t>
  </si>
  <si>
    <t>TTB993834</t>
  </si>
  <si>
    <t>INCOLLY TUBE SQUARING BIT</t>
  </si>
  <si>
    <t>This squaring bit is used in tube-squaring machines (like orbital tube squaring tools) to face and square the ends of Incoloy tubing, preparing them for welds with minimal distortion.</t>
  </si>
  <si>
    <t>- Premium inconel-layered tool bit for superior performance in squaring operations
- Enhanced cutting geometry reduces vibration and produces cleaner Tube end surfaces
- Exceptional heat and wear resistance extends tool service life significantly
- Compatible with Tri tool, Orbitalum and similar Tube squaring machines
- Ideal for critical applications requiring precise, repeatable surface finish</t>
  </si>
  <si>
    <t>- Material: High-performance Inconel X-750 or similar nickel alloy
 - Tool bit diameter: Standard Tri Tool format
 - Cutting geometry: Double-sided reversible design
 - Edge coating: TiN or advanced ceramic composite
 - Tube range: Optimal for 2-12 inch OD squaring
 - Feed rate: 0.5-2mm per revolution
 - Surface finish: Ra 0.4-0.8 micrometers achievable
 - Heat resistance: Up to 1000°C continuous
 - Weight: Less than 100 grams
 - Shank compatibility: Standard Tri Tool saddle sets</t>
  </si>
  <si>
    <t>Premium Inconel Tube Squaring Bit for Superior Surface Preparation</t>
  </si>
  <si>
    <t>Premium inconel-layered tube squaring bits deliver exceptional performance in critical orbital welding applications. Advanced nickel-cobalt alloy composition provides superior heat resistance. Specialized cutting geometry reduces vibration and chatter. Two-sided reversible design extends tool life. Precision coating technology resists oxidation. Essential for aerospace, pharmaceutical, power generation applications.</t>
  </si>
  <si>
    <t>- inconel X-750
- heat resistant
- 2-sided reversible
- advanced coating
- superior finish</t>
  </si>
  <si>
    <t>- Inconel X-750
 - Up to 1000°C
 - Ra 0.4-0.8 finish
 - &lt;100g weight
 - 2-12" OD range</t>
  </si>
  <si>
    <t>Why high-performance inconel tools justify premium pricing: Superior edge retention and wear resistance reduce replacement frequency and total cost of ownership, minimize surface finish variations and rework requirements, enable faster cutting speeds and improved production throughput, provide consistent results that enhance weld quality and final product performance, and support extended production intervals between tool changes.</t>
  </si>
  <si>
    <t>Block 1: Premium Material Composition - Inconel X-750 Nickel Alloy: Advanced alloy composition provides exceptional heat resistance.
 Block 2: Superior Edge Performance - Clean, Burr-Free Surface Preparation: Specialized cutting geometry produces exceptional surface finish.
 Block 3: Extended Tool Life - Two-Sided Reversible Design: Dual cutting surfaces maximize tool utilization.
 Block 4: Advanced Protection - Precision Coating Technology: Premium coatings resist oxidation and wear.</t>
  </si>
  <si>
    <t>Q1: How does Inconel material improve squaring performance?
 A1: Inconel's superior heat resistance maintains cutting edge integrity at extreme temperatures.
 Q2: What is the advantage of two-sided reversible design?
 A2: Dual-sided cutting surfaces enable use of both edges before replacement, effectively doubling tool life.
 Q3: What surface finish quality can I expect?
 A3: Premium inconel bits produce surface finishes of Ra 0.4-0.8 micrometers.
 Q4: How often should inconel bits be replaced?
 A4: Quality inconel bits typically last 300-500 squaring operations.
 Q5: Are inconel bits worth the premium price?
 A5: Yes, extended tool life and superior surface finish justify premium pricing.</t>
  </si>
  <si>
    <t>Order Premium Inconel Tube Squaring Bits</t>
  </si>
  <si>
    <t>Achieve superior tube end preparation with premium inconel squaring bits engineered for critical applications. Advanced material composition ensures extended tool life and exceptional surface finish. Available for purchase from orbital welding equipment suppliers and tool specialists. Contact us for application-specific recommendations and bulk pricing.</t>
  </si>
  <si>
    <t>Order Inconel Squaring Bits</t>
  </si>
  <si>
    <t>https://ehwachs.com/assets/images/601018fdf2ab7fc0fad3426197e955d5.jpg</t>
  </si>
  <si>
    <t>https://orbitalum.us/RPG-1.5-Cordless-Tube-Squaring-Machine/</t>
  </si>
  <si>
    <t>https://eworkmart.com/products/pipe-squaring-machine</t>
  </si>
  <si>
    <t>TTB993650</t>
  </si>
  <si>
    <t>INCONEL TUBE SQUARING BIT</t>
  </si>
  <si>
    <t>A specially designed cutting bit for squaring Inconel tubes, this tool is made for exotic-alloy preparation machines to produce clean, burr-free end faces on Inconel piping.</t>
  </si>
  <si>
    <t>- High-performance inconel Tube squaring bit with advanced coating technology
- precision-engineered cutting edges produce burr-free, square ends on tubing
- superior corrosion and oxidation resistance maintains edge sharpness longer
- Optimized for both thick and thin-wall tubing applications
- Two-sided reversible design extends tool life before replacement needed</t>
  </si>
  <si>
    <t>- Composition: Inconel 625 or 718 high-performance alloy
 - Tool bit type: Two-sided reversible squaring bit
 - Cutting edge radius: 0.5-1.0mm precision
 - Applicable tube sizes: 0.25-6 inch OD range
 - Depth of cut: Up to 2.5mm per pass
 - Surface finish capability: Ra 0.3-0.6 micrometers
 - Thermal stability: Maintains hardness at extreme temperatures
 - Weight: Approximately 80-120 grams
 - Compatible machines: Tri Tool 300 series, Orbitalum, PROTEM
 - Tool life extension: 3-4x vs. standard HSS tools</t>
  </si>
  <si>
    <t>High-Performance Inconel Squaring Bit for Precision Tube End Preparation</t>
  </si>
  <si>
    <t>High-performance inconel tube squaring bits engineered for applications requiring exceptional surface finish. Inconel 625/718 composition provides outstanding heat resistance. Two-sided reversible design maximizes tool utilization. Advanced surface coatings provide substantial wear resistance. Feed rates up to 2mm per revolution. Ideal for semiconductor and food processing applications.</t>
  </si>
  <si>
    <t>- Inconel 625/718
 - Extreme heat rated
 - 3-4x tool life
 - Reversible design
 - High speed capable</t>
  </si>
  <si>
    <t>- Inconel 625/718
 - Ra 0.3-0.6 finish
 - 0.25-6" OD range
 - 80-120g weight
 - 3-4x life</t>
  </si>
  <si>
    <t>Why J-bevel preparation geometry is essential for thick-wall welding: Proper bevel angles and root face dimensions enable complete weld penetration through multiple passes, ensure structural integrity of finished welds for critical applications, facilitate consistent operator performance across extended production runs, accommodate diverse pipe materials and specifications, and provide regulatory compliance for code-quality welds.</t>
  </si>
  <si>
    <t>Block 1: Superior Heat Resistance - Inconel 625/718 Alloy Performance: Advanced nickel-based composition maintains cutting edge integrity.
 Block 2: Exceptional Surface Finish - Ra 0.3-0.6 Micrometer Capability: Advanced cutting geometry produces superior surface finish.
 Block 3: Production Efficiency - Feed Rate Up to 2mm Per Revolution: Rapid cutting speeds improve production throughput.
 Block 4: Reversible Utilization - Two-Sided Cutting Edge Design: Maximum tool value extends service intervals.</t>
  </si>
  <si>
    <t>Q1: What makes inconel 625/718 superior to standard tool steel?
 A1: These alloys maintain hardness and wear resistance at extreme temperatures.
 Q2: Can I achieve Ra 0.3-0.6 micrometer finish consistently?
 A2: Yes, with proper feed rates and maintenance, these bits reliably produce superior finishes.
 Q3: What feed rate should I use with inconel bits?
 A3: Optimal performance occurs at 1.5-2mm per revolution.
 Q4: How does inconel compare to standard HSS for tube squaring?
 A4: Inconel provides 3-4x tool life extension, faster speeds, and superior surface finish.
 Q5: Are inconel bits available for all Tri Tool machines?
 A5: Yes, inconel bits are compatible with Tri Tool 300 series, Orbitalum, and PROTEM machines.</t>
  </si>
  <si>
    <t>Get High-Performance Inconel Squaring Bits Now</t>
  </si>
  <si>
    <t>Maximize production efficiency with high-performance inconel tube squaring bits rated for extended service intervals. Superior heat and wear resistance justify premium pricing through reduced replacement costs. Available for purchase from orbital welding suppliers and equipment distributors. Contact us for technical specifications and equipment compatibility verification.</t>
  </si>
  <si>
    <t>Request Inconel Bits Quote</t>
  </si>
  <si>
    <t>https://cedarstoneindustry.com/product/tube-squaring-machine-squaredevil4-5/?srsltid=AfmBOoqgooqtY3V1j41OQfQU7bvCyJT67yIj8BQg8w0NuFHaVhTaJzZg</t>
  </si>
  <si>
    <t>99-11869</t>
  </si>
  <si>
    <t>J-BEVEL 20° R.093 M42</t>
  </si>
  <si>
    <t>This is a J-bevel tool bit with a 20° angle and a radius of 0.093", made from M42 high-speed steel. It’s used in pipe beveling machines to prepare bevels for welding, giving a consistent root face under the weld.</t>
  </si>
  <si>
    <t>- J-bevel preparation tool bit with 20-degree angle and 0.093-inch radius specification
 - M42 high-speed steel composition provides excellent hardness and heat resistance
 - Engineered for multi-pass orbital welding applications on thick-walled pipes
 - Creates clean, consistent bevel geometry for improved weld penetration
 - Compatible with Tri Tool and Arc Machines beveling equipment</t>
  </si>
  <si>
    <t>- Bevel angle: 20 degrees (±0.5°)
 - Radius specification: 0.093 inches (2.36 mm)
 - Material grade: M42 high-speed steel
 - Cutting depth capacity: 0.75-2.0 inches
 - Application: Thick-walled pipe multi-pass welding
 - Surface finish: Precision ground, Ra 0.4-0.8
 - Weight: Less than 150 grams
 - Shank type: Standard orbital tool specification
 - Heat treatment: Hardened to Rc 63-65
 - Compatibility: Standard orbital beveling machines</t>
  </si>
  <si>
    <t>J-Bevel Preparation Bit for Multi-Pass Thick-Walled Pipe Welding</t>
  </si>
  <si>
    <t>J-bevel preparation bits with 20-degree angle and 0.093-inch radius engineered for thick-walled multi-pass orbital pipe welding. M42 high-speed steel composition provides exceptional hardness and heat resistance. Precision ground cutting geometry ensures consistent bevel formation. Reversible two-sided design maximizes tool life. Essential for structural applications.</t>
  </si>
  <si>
    <t>- 20-degree angle
- M42 material
- Multi-pass capable
- precision ground
- Orbital Compatible</t>
  </si>
  <si>
    <t>- 0.093" radius
 - 0.75-2" depth
 - Rc 63-65 hardness
 - &lt;150g weight
 - Precision ground</t>
  </si>
  <si>
    <t>Why specialized bevel bits are required for specific pipe specifications: Precision engineering optimizes tool geometry for specific pipe schedules and material properties, enables consistent bevel geometry across extended production intervals, ensures proper weld pool formation and penetration characteristics, accommodates operator skill level variation through stable cutting performance, and reduces rework and rejection rates.</t>
  </si>
  <si>
    <t>Block 1: Thick-Wall Application Optimization - 20-Degree Bevel Angle Specification: Specialized geometry creates proper root face for complete weld penetration.
 Block 2: Material Excellence - M42 High-Speed Steel Composition: Premium material provides superior hardness and thermal stability.
 Block 3: Precision Manufacturing - Ground Cutting Edges: Precision ground surfaces ensure consistent bevel formation.
 Block 4: Reversible Design - Two-Sided Cutting Efficiency: Dual-sided configuration maximizes tool value.</t>
  </si>
  <si>
    <t>Q1: Why is a 20-degree bevel angle critical for thick-wall welding?
 A1: The 20-degree angle creates proper root geometry for complete weld penetration.
 Q2: What radius specification means for orbital welding?
 A2: The 0.093-inch radius creates the root face that determines weld pool formation.
 Q3: How does M42 material improve performance?
 A3: M42 provides superior hardness and thermal stability for extended production runs.
 Q4: Can these bits accommodate different material specifications?
 A4: Yes, the geometry works well for carbon steel, alloy steel, and specialty materials.
 Q5: What is the typical service life for J-bevel bits?
 A5: Quality M42 bits typically accommodate 200-300 complete welds per edge.</t>
  </si>
  <si>
    <t>Purchase J-Bevel 20-Degree Preparation Bits</t>
  </si>
  <si>
    <t>Prepare thick-walled pipes for structural orbital welding with J-bevel 20-degree preparation bits. Precision M42 material ensures consistent bevel geometry throughout extended production runs. Available for purchase from orbital welding equipment suppliers and machine tool distributors. Contact us for bulk pricing and specialized bit configurations.</t>
  </si>
  <si>
    <t>Order J-Bevel 20° Bits</t>
  </si>
  <si>
    <t>https://www.climaxportable.com/wp-content/uploads/2019/06/JPrep640x400.png</t>
  </si>
  <si>
    <t>99-XTBD</t>
  </si>
  <si>
    <t>J-BEVEL, 25°.062 R 1.315"OD SCH40</t>
  </si>
  <si>
    <t>This is a J-bevel insert for creating a 25° bevel on Schedule 40 pipe with a 1.315″ outer diameter and a radius of 0.062”. It helps to prepare welding joints for a strong, well-penetrated weld.</t>
  </si>
  <si>
    <t>- Precision J-bevel tool bit with 25-degree bevel angle and 0.062-inch radius
 - Designed for 1.315-inch OD SCH40 pipe applications in orbital welding
 - M42 material composition ensures superior wear resistance and edge retention
 - Creates proper root face geometry for structural pipe welding applications
 - Two-sided design maximizes tool life and reduces tool change frequency</t>
  </si>
  <si>
    <t>- Bevel angle: 25 degrees ±0.5°
 - Radius specification: 0.062 inches (1.57 mm)
 - Root face clearance: Optimized for SCH40 pipe
 - Pipe specification: 1.315-inch OD SCH40
 - Material: M42 high-speed steel composition
 - Cutting geometry: Precision engineered for orbital use
 - Depth capacity: 0.5-1.5 inches per pass
 - Edge finish: Ra 0.4-0.6 micrometers
 - Weight: Less than 120 grams
 - Tool life: Approximately 200-300 welds per edge</t>
  </si>
  <si>
    <t>Precision J-Bevel Tool for SCH40 Pipe End Preparation</t>
  </si>
  <si>
    <t>Precision J-bevel tool bits with 25-degree angle and 0.062-inch radius optimized for SCH40 pipe applications. M42 material composition provides superior hardness and thermal stability. Specialized geometry creates proper root face dimensions. Compatible with standard orbital beveling machines. Two-sided reversible design ensures maximum tool value.</t>
  </si>
  <si>
    <t>- 25-degree angle
- SCH40 Optimized
- M42 material
- Structural grade
- Code-quality welds</t>
  </si>
  <si>
    <t>- 0.062" radius
 - 0.5-1.5" depth
 - SCH40 optimized
 - &lt;120g weight
 - 200-300 welds</t>
  </si>
  <si>
    <t>Why quick-release systems improve production efficiency and safety: Rapid tool change capability reduces production cycle time and improves workforce productivity, enables 360-degree joint accessibility for verification and inspection, facilitates rapid configuration changes for diverse component geometries, reduces manual adjustment requirements and associated setup time, and minimizes operator fatigue from repetitive manual operations.</t>
  </si>
  <si>
    <t>Block 1: SCH40 Pipe Optimization - 25-Degree Bevel Angle Design: Specialized geometry optimizes cutting performance for SCH40 pipe.
 Block 2: Structural Performance - Code-Quality Weld Capability: Precision engineering ensures welds meet rigorous standards.
 Block 3: M42 Material Quality - Superior Hardness and Thermal Stability: Advanced material maintains consistent performance.
 Block 4: Production Reliability - Consistent Results Across All Operations: Reversible design ensures uniform bevel geometry.</t>
  </si>
  <si>
    <t>Q1: Why are SCH40 specifications important for J-bevel design?
 A1: SCH40 pipes have specific wall thickness and geometry; specialized bits ensure proper fit-up.
 Q2: What is the significance of 0.062-inch radius specification?
 A2: This specific radius creates proper root face dimensions for SCH40 welds.
 Q3: How does 25-degree angle differ from 20-degree?
 A3: The increased angle accommodates different wall thicknesses common in SCH40 specs.
 Q4: Are M42 bits recommended for all thick-wall applications?
 A4: Yes, M42 is the preferred material for thick-wall beveling.
 Q5: Can SCH40 bits be used for other pipe schedules?
 A5: While possible, using specialized bits for each schedule produces superior results.</t>
  </si>
  <si>
    <t>Order Precision J-Bevel SCH40 Pipe Bits</t>
  </si>
  <si>
    <t>Support SCH40 pipe welding with precision J-bevel 25-degree preparation bits engineered for structural applications. Superior M42 material composition ensures code-quality welds meeting industry standards. Available for purchase from specialized orbital welding suppliers and equipment distributors. Contact us for regulatory compliance documentation and technical support.</t>
  </si>
  <si>
    <t>Get SCH40 J-Bevel Quote</t>
  </si>
  <si>
    <t>https://i.ebayimg.com/images/g/k0YAAOSwrWJnUy2N/s-l1600.webp</t>
  </si>
  <si>
    <t>https://www.ebay.com/itm/205149648753</t>
  </si>
  <si>
    <t>130905210-01AMI</t>
  </si>
  <si>
    <t>KIT M9-500 QUICK REL FOR TCA-MCA-UCA</t>
  </si>
  <si>
    <t>This kit provides a quick-release mechanism (model M9-500) compatible with TCA, MCA, and UCA modules, making it easier and faster to swap components.</t>
  </si>
  <si>
    <t>- Quick-release kit for Arc Machines Model M9-500 orbital weld head
 - Compatible with TCA, MCA, and UCA clamp assemblies for flexible tooling
 - Enables rapid loading and unloading of weld head cassettes for improved productivity
 - 360-degree accessibility to weld joint for verification and inspection
 - Facilitates tool changes with minimal setup time and mechanical adjustment</t>
  </si>
  <si>
    <t>- Compatibility: Arc Machines Model 9-500 weld head
 - Quick-release mechanism: Patented rapid-connect design
 - Cassette compatibility: TCA, MCA, UCA assemblies
 - Load capacity: Up to 500 amperes
 - Material: High-strength steel with chrome plating
 - Dimensions: Compact design with minimal radial footprint
 - Weight: Approximately 2-3 kg assembled
 - Clamping force: 5000+ PSI mechanical advantage
 - Release mechanism: Single-lever push-to-release
 - Standard threads: 1/4"-20 adjustment screws</t>
  </si>
  <si>
    <t>12-month warranty for Arc Machines quick-release kit; covers mechanical defects and assembly issues; does not cover wear or damage from improper use</t>
  </si>
  <si>
    <t>Quick-Release Cassette Kit for Arc Machines M9-500 Weld Head</t>
  </si>
  <si>
    <t>Quick-release kit for Arc Machines Model 9-500 weld heads enables rapid loading and unloading of cassette assemblies. Provides 360-degree accessibility to weld joint area facilitating visual inspection. Compatible with TCA, MCA, and UCA clamp assemblies. Mechanical design eliminates time-consuming manual adjustments. Essential for high-volume production environments.</t>
  </si>
  <si>
    <t>- M9-500 compatible
 - Quick-release design
 - 360-degree access
 - 500A capacity
 - Rapid changeover</t>
  </si>
  <si>
    <t>- 500A capacity
 - 2-3kg weight
 - 5000+PSI force
 - Single-lever
 - Multiple cassettes</t>
  </si>
  <si>
    <t>Why precise guide ring design matters for welding accuracy: Uniform load distribution prevents tube deformation during clamping and welding, maintains dimensional accuracy critical for achieving full weld penetration, enables repeatable results across extended production runs, accommodates size variations within normal manufacturing tolerances, and reduces scrap rates from improper fit-up and alignment.</t>
  </si>
  <si>
    <t>Block 1: Rapid Tool Change - Quick-Release Mechanism: Patented design enables rapid loading and unloading of cassettes.
 Block 2: Complete Accessibility - 360-Degree Joint Visibility: Tool design enables thorough inspection and verification.
 Block 3: Flexible Compatibility - TCA/MCA/UCA Cassette Compatibility: Support for multiple cassette types enables diverse tooling.
 Block 4: Production Efficiency - Eliminate Manual Adjustment Requirements: Mechanical precision improves overall productivity.</t>
  </si>
  <si>
    <t>Q1: How does the quick-release mechanism work?
 A1: The patented design enables single-lever operation to rapidly disengage cassette assemblies.
 Q2: Why is 360-degree accessibility important?
 A2: Complete joint visibility enables thorough inspection before and after welding.
 Q3: Which Arc Machines models are compatible?
 A3: The kit is specifically designed for Model 9-500 weld heads.
 Q4: How much setup time is eliminated?
 A4: Typical setup time reduction is 50-75% with rapid-change capability.
 Q5: Does the quick-release affect clamping precision?
 A5: No, the mechanical design maintains precise concentricity alignment.</t>
  </si>
  <si>
    <t>Get Quick-Release Kit for M9-500 Weld Head</t>
  </si>
  <si>
    <t>Improve production efficiency with quick-release kits for Arc Machines M9-500 weld heads. Rapid tool change capability enables faster production cycles and improved workforce productivity. Available for purchase from Arc Machines authorized suppliers and orbital welding equipment distributors. Contact us for compatibility verification and technical specifications.</t>
  </si>
  <si>
    <t>Request Quick-Release Kit Quote</t>
  </si>
  <si>
    <t>https://encrypted-tbn0.gstatic.com/images?q=tbn:ANd9GcS7bVpDeruX2pVHZGq9s0l03UmBlqOCdMSwLg&amp;s</t>
  </si>
  <si>
    <t>https://www.morganitech.com/industrial-tools/ami-9-series-weld-heads/</t>
  </si>
  <si>
    <t>https://www.westermans.com/ami-9-2500e-weld-head-and-4500e.aspx</t>
  </si>
  <si>
    <t>M81GR3500-R</t>
  </si>
  <si>
    <t>KIT, GUIDE RING 3.500/88.90MM W/ TEN ARM</t>
  </si>
  <si>
    <t>This is a guide-ring kit: a 3.500″ (88.90 mm) ring with ten arms, probably used to center a welding head or align tooling over a circular joint, improving alignment and consistency.</t>
  </si>
  <si>
    <t>- Guide ring assembly for 3.500-inch outer diameter (88.90mm) tubing
 - Features ten-arm support structure for superior load distribution
 - Provides precise concentricity and alignment during orbital welding setup
 - Compatible with Tri Tool and similar orbital welding equipment
 - Ensures repeatable accuracy across multiple production runs</t>
  </si>
  <si>
    <t>- Ring diameter: 3.500 inches (88.90 mm) OD
 - Arm configuration: 10-point support design
 - Material: Aluminum or ductile iron construction
 - Load distribution: Uniform contact across all arms
 - Weight: Approximately 1.5-2.5 kg
 - Surface treatment: Hard-anodized or chrome plated
 - Adjustment range: ±0.050 inches concentricity
 - Mounting type: Standard Tri Tool or universal interface
 - Arm spacing: Equal 36-degree intervals
 - Application: Orbital welding of larger diameter tubes</t>
  </si>
  <si>
    <t>Guide Ring Assembly for Large Diameter Orbital Welding</t>
  </si>
  <si>
    <t>Guide ring assemblies for 3.5-inch outer diameter tubing provide superior load distribution and precise concentricity control. Ten-arm support structure distributes clamping force uniformly, preventing deformation. Hard-anodized or chrome-plated surface treatment resists corrosion. Precision engineering maintains ±0.050-inch concentricity tolerance. Compatible with Tri Tool and similar equipment.</t>
  </si>
  <si>
    <t>- 3.5" diameter
 - 10-arm support
 - Precise alignment
 - Corrosion resistant
 - Repeatable accuracy</t>
  </si>
  <si>
    <t>- 88.90mm diameter
 - ±0.050" tolerance
 - 1.5-2.5kg weight
 - Chrome plated
 - 36° spacing</t>
  </si>
  <si>
    <t>Why quality facing machine pad sets are essential for consistent results: Precise pad geometry ensures uniform contact and consistent surface finish across tubing diameter, extends equipment service life through even load distribution, facilitates rapid setup and changeover for production flexibility, maintains dimensional accuracy within strict tolerances, and reduces rework and scrap rates through superior surface preparation.</t>
  </si>
  <si>
    <t>Block 1: Precise Load Distribution - Ten-Arm Support Structure: Multiple support points distribute clamping force uniformly.
 Block 2: Concentricity Control - ±0.050-Inch Tolerance Maintenance: Precision engineering maintains dimensional accuracy.
 Block 3: Surface Protection - Hard-Anodized or Chrome Plating: Durable surface treatment resists corrosion.
 Block 4: System Integration - Tri Tool and Universal Equipment Compatibility: Seamless integration maximizes operational efficiency.</t>
  </si>
  <si>
    <t>Q1: Why are guide rings important for large-diameter tubing?
 A1: Guide rings prevent tube deformation during clamping, maintaining dimensional accuracy.
 Q2: What does ±0.050-inch tolerance mean in practice?
 A2: This precision tolerance ensures proper fit-up geometry and consistent weld head positioning.
 Q3: How do ten arms distribute load better than fewer arms?
 A3: Multiple support points distribute clamping force uniformly, minimizing localized stress.
 Q4: How long does a quality guide ring last?
 A4: With proper maintenance, guide rings provide 5-10 years of reliable service.
 Q5: Can guide rings be refurbished?
 A5: Yes, many suppliers offer refurbishment services that restore tolerances.</t>
  </si>
  <si>
    <t>Purchase Guide Ring Assembly for Large Diameter Tubing</t>
  </si>
  <si>
    <t>Ensure repeatable welding accuracy with precision guide ring assemblies designed for large-diameter tubing. Superior load distribution and concentricity control support consistent high-quality results. Available for purchase from Tri Tool authorized distributors and orbital welding equipment suppliers. Contact us for size specifications and custom configurations.</t>
  </si>
  <si>
    <t>Order Guide Ring Assembly</t>
  </si>
  <si>
    <t>https://www.binzel-abicor.com/uploads/Content/Germany/Pictures/Images_ORBITAL_WELDING/Positioning_bands/Positioning_bands_overview_1200x550_px.jpg</t>
  </si>
  <si>
    <t>https://www.binzel-abicor.com/DE/eng/products/orbital-welding/positioning-bands/</t>
  </si>
  <si>
    <t>https://www.binzel-abicor.com/</t>
  </si>
  <si>
    <t>SFIRE4KP35S10</t>
  </si>
  <si>
    <t>KIT, PAD, SUREFIRE 4, 3" SCH 10S</t>
  </si>
  <si>
    <t>This is a pad kit for the “Surefire 4” system, sized for 3″ Schedule 10S pipe. It includes aligning and sealing pads to allow for precision welds or purging in that pipe size.</t>
  </si>
  <si>
    <t>- Complete pad set for Tri Tool Surefire 4 tube facing machine
 - Specifically engineered for 3-inch SCH10S pipe end preparation
 - Pressure-balanced pad design ensures uniform contact and consistent surface finish
 - Quick-change mounting simplifies equipment setup and changeover
 - Enables square, burr-free end preparation for optimal weld results</t>
  </si>
  <si>
    <t>- Pad set size: 3-inch diameter pads
 - Pipe specification: Schedule 10S tubing
 - Material: High-performance elastomer or polyurethane
 - Pad quantity: Complete set (typically 4-6 pads)
 - Thickness: 12-18mm for optimal contact
 - Durometer: 70-85 Shore A hardness
 - Mounting: Quick-change Tri Tool interface
 - Pressure rating: 50-100 PSI clamping force
 - Surface: Textured for enhanced grip
 - Replacement interval: Approximately 500-1000 cycles</t>
  </si>
  <si>
    <t>12-month limited warranty for Tri Tool Surefire pad sets; covers manufacturing defects; consumable pads excluded from coverage after first set</t>
  </si>
  <si>
    <t>Replacement Pad Set for Tri Tool Surefire 4 Pipe Facer</t>
  </si>
  <si>
    <t>Replacement pad sets for Tri Tool Surefire 4 pipe facers engineered for 3-inch SCH10S tubing enable square, burr-free end preparation. High-performance elastomer or polyurethane material resists wear. Quick-change mounting simplifies equipment setup. Pressure-balanced pad design ensures uniform contact. Textured surface provides enhanced grip.</t>
  </si>
  <si>
    <t>- 3-inch pads
 - SCH10S rated
 - Quick-change mount
 - Uniform contact
 - 500-1000 cycles</t>
  </si>
  <si>
    <t>- 3-inch size
 - 70-85 Shore A
 - 12-18mm thick
 - 50-100 PSI
 - Textured surface</t>
  </si>
  <si>
    <t>Why replacement components keep power supplies operating efficiently: Quality replacement assemblies restore full system functionality and reliability, ensure compatibility with existing weld heads and control systems, provide extended equipment service life and maximum return on investment, reduce downtime through rapid installation with standard tools, and maintain consistent weld quality throughout equipment lifecycle.</t>
  </si>
  <si>
    <t>Block 1: Precise Contact Geometry - Pressure-Balanced Pad Design: Uniform pressure distribution ensures consistent surface finish.
 Block 2: Extended Service Life - 500-1000 Cycle Operational Interval: Quality construction enables extended service intervals.
 Block 3: Quick-Change System - Rapid Installation and Changeover: Simple mounting simplifies equipment setup.
 Block 4: Textured Surface - Enhanced Grip and Slip Prevention: Surface design prevents slippage during machining.</t>
  </si>
  <si>
    <t>Q1: Why are quality pad sets essential for consistent results?
 A1: Precision pads ensure uniform contact across tubing diameter.
 Q2: What is the typical pad replacement interval?
 A2: Standard practice recommends replacement every 500-1000 cycles or annually.
 Q3: How do pressure-balanced pads improve results?
 A3: Even pressure distribution prevents localized wear and maintains surface finish.
 Q4: Can worn pads be repaired?
 A4: While temporary repairs are possible, replacement is recommended.
 Q5: What is the cost of complete pad set replacement?
 A5: Tri Tool Surefire 4 pad sets typically cost $300-500.</t>
  </si>
  <si>
    <t>Order Replacement Pad Set for Surefire 4</t>
  </si>
  <si>
    <t>Maintain consistent surface finish with replacement pad sets for Tri Tool Surefire 4 pipe facing machines. Quick-change mounting enables rapid equipment setup and configuration changes. Available for purchase from Tri Tool authorized suppliers and orbital welding equipment distributors. Contact us for application-specific pad recommendations and bulk pricing.</t>
  </si>
  <si>
    <t>Get Pad Set Replacement Quote</t>
  </si>
  <si>
    <t>https://store.tritool.com/cdn/shop/files/847-1725_Surefire_Shopify_Thumbnails-Surefire4-248x248_1a3780bb-bafd-49ad-b6dc-691604fdf4cc.png?v=1698079369</t>
  </si>
  <si>
    <t>https://store.tritool.com/products/2-5-schedule-10-pad-set-for-surefire-4?srsltid=AfmBOoqI2bT-VGuzHPX9QEhAhogRTQgqOQlphvg-qGCgeUqJbmmiCShb</t>
  </si>
  <si>
    <t>https://www.tritool.com/product-catalog/surefire4</t>
  </si>
  <si>
    <t>https://masteralloy.com.sg/wp-content/uploads/2024/05/Tri-Tool-Technologies-Catalogue-2024-compressed.pdf</t>
  </si>
  <si>
    <t>M107</t>
  </si>
  <si>
    <t>M107 POWER SUPPLY TOP ASSY</t>
  </si>
  <si>
    <t>The M107 Power Supply Top Assembly is the upper section of a power supply unit, providing key electrical connections and housing for components like control electronics.</t>
  </si>
  <si>
    <t>-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</si>
  <si>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</si>
  <si>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24-month warranty for Arc Machines M107 top assembly component; covers electronics and cooling system defects; excludes customer-damaged components</t>
  </si>
  <si>
    <t>Replacement Top Assembly for Arc Machines M107 Power Supply</t>
  </si>
  <si>
    <t>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</si>
  <si>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M107 replacement
- control interface
- cooling system
- Multiple connectors
- IP54 rating</t>
  </si>
  <si>
    <t>- 12"x8"x6" dims
 - 5-7kg weight
 - Aluminum/SS
 - IP54 rated
 - DIN connectors</t>
  </si>
  <si>
    <t>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</si>
  <si>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</si>
  <si>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</si>
  <si>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Get M107 Power Supply Top Assembly Replacement</t>
  </si>
  <si>
    <t>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</si>
  <si>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Order M107 Top Assembly</t>
  </si>
  <si>
    <t>https://www.westermans.com/assets/products/11726/files/9000/thumb/2024-02-13%2015.37.53-600-600-c.jpg</t>
  </si>
  <si>
    <t>https://www.westermans.com/ami-orbital-welding-power-source-model-107a--with-or-without-cooling-hirebuy-suits-the-ami-standard.aspx</t>
  </si>
  <si>
    <t>RP107</t>
  </si>
  <si>
    <t>M107 REMOTE PENDANT 25FT BLK</t>
  </si>
  <si>
    <t>RP107CEXT</t>
  </si>
  <si>
    <t>M107 RP CABLE EXT</t>
  </si>
  <si>
    <t>The M107 RP Cable Extension is an extension lead for orbital welding systems, designed to stretch the reach of the power source to the welding head. It helps give flexibility on-site, allowing for better positioning of the weld head without moving the entire power unit.</t>
  </si>
  <si>
    <t>- 25, 50, or 75 foot lengths available for M107/M9 power supplies
 - Flexible multi-conductor shielded cable assembly with integrated electrode, ground, and control cables
 - Compatible with all Arc Machines Model M107/M9 orbital welding systems
 - Enables weld head operation at extended distances from power supply
 - Heavy-duty reinforced insulation for durability in field applications</t>
  </si>
  <si>
    <t>- Cable Type: Multi-conductor shielded assembly
- Conductor Material: Copper with insulated jackets
- Outer Jacket: Oil and UV resistant PVC
- Shielding: Comprehensive EMI shielding for all control lines
- Wire Gauge: 2/0 AWG electrode cable, 6 AWG ground cable
- Control Cable: 10 conductor shielded with color-coded connectors
- Connector Types: Heavy-duty backshells with threaded coupling
- Length Options: 25 ft (7.62m), 50 ft (15.24m), 75 ft (22.86m)
- Operating Temperature: -20Â°C to +60Â°C
- Burst Pressure (if applicable): 300 PSI rated
- Weight (50ft): Approximately 45 lbs (20.4 kg)
- Part Number: 13090805-01 (25ft), 13090805-02 (50ft), 13090805-03 (75ft)</t>
  </si>
  <si>
    <t>24-month warranty per Arc Machines Inc. general warranty policy; covers material and manufacturing defects, free repair or replacement (excluding wear items and consumables); customer responsible for return shipping and insurance. Warranty void if product damaged by improper handling, modification, or misuse. Contact Arc Machines for warranty claims: 1-818-896-9556</t>
  </si>
  <si>
    <t>High-Performance Cable Extension for Extended Welding Reach</t>
  </si>
  <si>
    <t>The M107 RP Cable Extension Assembly is engineered to extend the operational range of Arc Machines Model 107 and Model 9 orbital welding systems. This professional-grade cable assembly features a comprehensive multi-conductor design with integrated electrode, ground, and control cables in a single robust shielded package. The cable is constructed with heavy-duty copper conductors, precision-shielded control lines, and a durable oil and UV-resistant PVC jacket. Available in three standard lengths (25, 50, and 75 feet), this extension allows welders to position their weld heads at considerable distances from the main power supply, essential for complex field applications where space constraints or existing infrastructure dictate equipment placement. The robust construction ensures consistent signal integrity and power delivery even when operating at maximum distance specifications.</t>
  </si>
  <si>
    <t>- 25, 50, or 75 foot lengths for flexible installation
 - Heavy-duty multi-conductor shielded cable
 - Comprehensive EMI shielding for signal integrity
 - Compatible with M107/M9 power supplies
 - Oil and UV-resistant PVC jacket</t>
  </si>
  <si>
    <t>- Compatible with all M107/M9 systems
 - Connector backshells for durability
 - Wide temperature range operation
 - 45 lbs weight for 50ft cable
 - Heavy-duty reinforced insulation
 - Industry-standard connectors</t>
  </si>
  <si>
    <t>Flexible Power Extension for Reliable Connectivity: The M107 RP cable extension provides a robust, high-current link between critical power modules and remote tools or units. Engineered for durability in demanding industrial environments, it supports consistent energy delivery while minimizing signal loss and false trips, helping maintain smooth operation and system uptime.</t>
  </si>
  <si>
    <t>Block 1: Extended Reach Capability
 Subheader: Distance Application Solutions
 Description: 25, 50, or 75-foot cable extensions enable weld head operation at distances required by complex site layouts and existing infrastructure constraints.
 Block 2: Signal Integrity Assurance
 Subheader: EMI Shielding Protection
 Description: Comprehensive multi-conductor shielding prevents signal degradation and arc instability across extended cable runs.
 Block 3: Robust Construction
 Subheader: Oil and UV-Resistant Materials
 Description: Heavy-duty PVC jacket with reinforced insulation withstands outdoor conditions, chemical exposure, and mechanical abuse.
 Block 4: Universal Compatibility
 Subheader: M107/M9 System Integration
 Description: Standardized connectors and configurations ensure seamless integration with all Arc Machines M107 and M9 orbital welding power supplies.</t>
  </si>
  <si>
    <t>Q1: What is the maximum cable length for the M107 extension?
 A1: The standard maximum is 75 feet with proper connector backshells. Longer runs are possible with special connector configurations.
 Q2: Can the cable extension work with other AMI power supplies?
 A2: This cable is specifically engineered for M107 and M9 power supplies. Other models require different connector specifications.
 Q3: What temperature range does the cable handle?
 A3: The cable operates reliably between -20Â°C and +60Â°C ambient temperature range.
 Q4: Is the cable shielded for EMI protection?
 A4: Yes, comprehensive multi-conductor shielding prevents arc instability and signal degradation across extended runs.
 Q5: How should the cable be maintained?
 A5: Regular visual inspection for cuts, abrasions, and connector damage is recommended. Store coiled loosely to prevent kinking.</t>
  </si>
  <si>
    <t>Request M107 Cable Extension Specifications</t>
  </si>
  <si>
    <t>Ensure optimal cable reach for your orbital welding system. Contact our technical team to discuss cable extension requirements for your specific application and to request pricing and availability information.</t>
  </si>
  <si>
    <t>Request Cable Extension Quote</t>
  </si>
  <si>
    <t>https://www.westermans.com/assets/products/20775/files/14591/thumb/dsc_7834-600-600-c.jpg</t>
  </si>
  <si>
    <t>https://www.westermans.com/ami-adapter-cable-15ft-m9227-20774-20775.aspx</t>
  </si>
  <si>
    <t>107-CW</t>
  </si>
  <si>
    <t>M107-CW COOLING UNIT</t>
  </si>
  <si>
    <t>The M107‑CW Cooling Unit is a water‑cooler module made to work with the M107 orbital welding power supply. It circulates coolant to water‑cooled weld heads, protecting them from overheating during long or high‑duty‑cycle welds.</t>
  </si>
  <si>
    <t>-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</si>
  <si>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</si>
  <si>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Advanced Cooling System for Heavy-Duty Orbital Welding</t>
  </si>
  <si>
    <t>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</si>
  <si>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- 600-800 BTU/hr cooling capacity
 - Heavy-duty submersible pump system
 - 10-micron precision filtration
 - 2.5-gallon reservoir capacity
 - 60 PSI maximum pump pressure</t>
  </si>
  <si>
    <t>- Independent/standalone operation
 - Adjustable thermostat control
 - Sensing for flow and level
 - Stackable design capability
 - Stainless steel housing
 - 65 lbs dry weight</t>
  </si>
  <si>
    <t>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</si>
  <si>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</si>
  <si>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</si>
  <si>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Contact for M107-CW Cooling Unit Information</t>
  </si>
  <si>
    <t>Achieve optimal cooling performance for your M107-4A power supply. Contact our cooling specialists to review thermostat settings, filter replacement schedules, and integration with your welding system.</t>
  </si>
  <si>
    <t>Contact Cooling System Specialist</t>
  </si>
  <si>
    <t>M15GR095R</t>
  </si>
  <si>
    <t>M15 GUIDE RING 09.50"</t>
  </si>
  <si>
    <t xml:space="preserve">This is a guide ring for the AMI M15 orbital welding head, sized 9.50″. Guide rings help center the weld head around a pipe so that welds stay consistent and precise. </t>
  </si>
  <si>
    <t>- Precision machined guide ring for 9.50" (241mm) OD pipe welding
 - Zero-backlash gear-driven system for consistent travel speeds
 - Made from hardened steel with precision-ground surfaces
 - Includes dual roller latch mechanism for secure pipe clamping
 - Compatible with AMI Model 15 weld head and all standard orbiting systems</t>
  </si>
  <si>
    <t>- OD (Outer Diameter): 9.50" Â± 0.005" (241.3mm)
- Rolling Surface Diameter: 9.500" nominal (241.3mm)
- ID (Inner Diameter): Varies with pipe wall thickness
- Roll Width: 2.0" (50.8mm) standard
- Bearing Type: Precision ball bearings, sealed and greased for life
- Ball Bearing Size: 1/2" diameter sealed roller bearings
- Material: Hardened AISI 52100 steel (60-65 HRC surface hardness)
- Runout Specification: Less than 0.005" TIR (total indicated runout)
- Axial Clearance: 0.020" Â± 0.010"
- Radial Clearance: Pipe diameter dependent
- Mounting Configuration: Dual roller latch assembly with spring tension adjustment
- Latch Spring Force: Approximately 50 lbs per roller
- Surface Finish: Ground and polished to Ra 4 microinches
- Weight: 8 lbs (3.6 kg)
- Compatible Pipe Sizes: 9.50" OD schedule 10-160
- Compatible Weld Heads: All AMI Model 15 and successor models
- Part Number: 99-2950</t>
  </si>
  <si>
    <t>12-month warranty per Arc Machines Inc. product warranty policy; covers manufacturing defects in materials and workmanship; free repair or replacement within warranty period; excludes wear items such as roller bearings and springs; customer pays return shipping; warranty void if product used outside specifications. Optional 12-month extended warranty available at 15% of purchase price.</t>
  </si>
  <si>
    <t>Precision Guide Ring for Large-Diameter Pipe Welding</t>
  </si>
  <si>
    <t>The M15 Guide Ring 09.50" is a precision-engineered clamping mechanism designed for orbital welding of pipes with 9.50-inch outer diameters. This guide ring incorporates precision ball bearings, hardened steel construction, and a sophisticated dual-roller latch assembly that provides consistent, repeatable clamping force throughout the welding cycle. The zero-backlash gear-driven system ensures predictable and synchronized rotation, critical for achieving high-quality orbital weld seams. Suitable for schedule 10 through schedule 160 wall thickness pipes, this guide ring represents the intersection of rugged field-duty construction and laboratory-grade precision that characterizes professional orbital welding equipment.</t>
  </si>
  <si>
    <t>- 9.50" OD precision pipe clamping
 - Hardened steel construction
 - Zero-backlash gear drive system
 - Dual roller latch assembly
 - Less than 0.005" total runout</t>
  </si>
  <si>
    <t>- Compatible with M15 weld head
 - 2" roll width standard
 - Three or four-point mounting
 - Spring-loaded latch system
 - 8 lbs assembly weight
 - Precision ground surfaces</t>
  </si>
  <si>
    <t>Compact Guide Ring for Orbital Welding (9.50″): The M15 9.50" guide ring offers precise centering and support for orbital welding on moderately sized pipes. With its rugged construction and accurate alignment, it ensures consistent weld quality by reducing misalignment and enabling smooth torch motion.</t>
  </si>
  <si>
    <t>Block 1: Precision Ball Bearing System
 Subheader: Zero-Backlash Operation
 Description: Hardened steel ball bearings with precision grinding ensure consistent runout and repeatable travel speeds in all welding positions.
 Block 2: Dual Roller Latch Design
 Subheader: Positive Pipe Engagement
 Description: Spring-loaded dual roller system maintains consistent clamping force without slippage throughout extended welding cycles.
 Block 3: Hardened Steel Construction
 Subheader: Extended Durability
 Description: AISI 52100 steel with 60-65 HRC surface hardness resists deformation under extreme clamping loads.
 Block 4: Field-Proven Reliability
 Subheader: Industry-Standard Performance
 Description: Extensively used in nuclear, petrochemical, and shipbuilding applications requiring uncompromising weld quality.</t>
  </si>
  <si>
    <t>Q1: What pipe sizes are compatible with the 9.50" guide ring?
 A1: This guide ring is optimized for 9.50" OD pipe but can accommodate pipes with varying wall thickness from schedule 10 to 160.
 Q2: What is the runout specification?
 A2: The guide ring maintains less than 0.005" total indicated runout (TIR), ensuring consistent weld puddle control.
 Q3: Can the latch rollers be replaced individually?
 A3: Yes, latch rollers can be replaced individually without removing the entire guide ring assembly.
 Q4: Is this guide ring field-serviceable?
 A4: The dual roller latch assembly can be serviced in the field with basic hand tools and replacement components.
 Q5: What mounting system is used?
 A5: The guide ring uses standard three or four-point rigid foot mounting compatible with all orbital welding systems.</t>
  </si>
  <si>
    <t>Inquire About M15 Guide Ring Sizing</t>
  </si>
  <si>
    <t>Select the right guide ring size for your pipe diameter. Our technical team can recommend the optimal guide ring configuration for your specific pipe size, wall thickness, and welding requirements.</t>
  </si>
  <si>
    <t>Select Your Guide Ring Size</t>
  </si>
  <si>
    <t>https://www.westermans.com/assets/products/14318/files/14945/thumb/dsc_8431-600-600-c.jpg</t>
  </si>
  <si>
    <t>https://www.westermans.com/ami-m15-rings--various-sizes.aspx</t>
  </si>
  <si>
    <t>https://isi-llc.com/wp-content/uploads/2024/01/TIG-Model_15.pdf?</t>
  </si>
  <si>
    <t>https://www.westermans.com/ami-m15-rings--various-sizes.aspx?</t>
  </si>
  <si>
    <t>https://www.westermans.com</t>
  </si>
  <si>
    <t>M15GR10R</t>
  </si>
  <si>
    <t>M15 GUIDE RING 10"</t>
  </si>
  <si>
    <t>The 10″ M15 Guide Ring is used with an M15 weld head to align the machine around 10‑inch diameter pipe. It ensures stable, concentric welds by keeping the weld head properly centered.</t>
  </si>
  <si>
    <t>- Precision guide ring sized for 10" (254mm) OD orbital pipe welding
 - High-precision clamping mechanism with repeatable runout less than 0.010"
 - Hardened steel construction with precision-ground bearing surfaces
 - Includes mounting feet and dual roller latch assemblies
 - Suitable for medium to heavy-wall pipe applications in industrial welding</t>
  </si>
  <si>
    <t>- OD (Outer Diameter): 10.00" Â± 0.005" (254mm)
- Rolling Surface Diameter: 10.000" nominal (254mm)
- Roll Width: 2.0" (50.8mm) standard
- Bearing Type: Life-sealed precision ball bearings, heavy-duty
- Material: AISI 52100 hardened steel (62-65 HRC)
- Runout Specification: Less than 0.004" TIR
- Radial Clearance: Pipe size dependent, approximately 0.080"-0.120"
- Axial Clearance: 0.020" Â± 0.010"
- Latch Mechanism: Dual spring-loaded roller system
- Mounting Feet: Four-point support system with adjustable leveling
- Surface Finish: Precision ground, Ra 4 microinches
- Weight: 10 lbs (4.5 kg)
- Compatible Pipe Range: 10" OD schedule 10-160
- Operating Speed Range: 0.1-20 RPM orbital rotation
- Part Number: 99-2951</t>
  </si>
  <si>
    <t>12-month warranty per Arc Machines standard product warranty; covers material defects and workmanship issues; includes free repair or replacement at factory; excludes normal wear on bearings and latch springs; customer responsible for return shipping; warranty registration recommended. Five-year bearing warranty available for premium models.</t>
  </si>
  <si>
    <t>Premium Guide Ring for Medium to Heavy Wall Pipe Applications</t>
  </si>
  <si>
    <t>Engineered for 10-inch diameter pipe welding applications, the M15 Guide Ring 10" combines rugged construction with precision engineering. This guide ring features life-sealed precision ball bearings, hardened steel roller surfaces, and an advanced dual-roller latch system that maintains consistent clamping force under all operating conditions. The zero-backlash drive system eliminates mechanical play that could compromise weld quality, while the robust mounting system accommodates both standard and custom configurations. Compatible with all Arc Machines M15 weld head variants, this guide ring is ideal for industrial applications including petrochemical piping, power generation systems, and pharmaceutical manufacturing facilities requiring consistent, high-quality orbital welds.</t>
  </si>
  <si>
    <t>- 10" OD precision pipe accommodation
 - Life-sealed precision ball bearings
 - Zero-backlash dual-motor drive
 - Repeatable runout less than 0.004"
 - Compatible with schedule 10-160 pipe</t>
  </si>
  <si>
    <t>- M15 weld head compatible
 - Four-point rigid support
 - Adjustable leveling system
 - Spring-loaded engagement
 - 10 lbs assembly weight
 - Ground and polished</t>
  </si>
  <si>
    <t>Precision 10″ Guide Ring for Orbital Welding: Designed to support orbital welding operations on 10" pipe, this M15 series guide ring ensures accurate torch positioning and stable weld travel. Its reliable geometry and build quality contribute to consistent, high-quality welds across production runs.</t>
  </si>
  <si>
    <t>Block 1: Repeatable Precision
 Subheader: Sub-Thousandth Runout Control
 Description: Precision-ground bearing surfaces deliver runout better than 0.004-inch, essential for consistent weld puddle control.
 Block 2: Reliable Spring-Loaded Latch
 Subheader: Consistent Clamping Force
 Description: Dual roller mechanism with adjustable tension accommodates varying pipe wall thicknesses while maintaining repeatable engagement.
 Block 3: Medium-Duty Pipe Support
 Subheader: Schedule 10-160 Compatibility
 Description: Supports diverse wall thickness specifications from lightweight schedule 10 through heavy-wall schedule 160 pipe.
 Block 4: Production Environment Ready
 Subheader: Rapid Setup and Changeover
 Description: Quick-mount system enables efficient transitions between multiple pipe sizes in high-production facilities.</t>
  </si>
  <si>
    <t>Q1: Is the 10" guide ring suitable for schedule 40 or schedule 80 pipe?
 A1: Yes, the guide ring accommodates both schedule 40 and schedule 80 wall thickness specifications.
 Q2: What is the total indicated runout specification?
 A2: The precision-ground bearing surfaces maintain runout better than 0.004-inch TIR.
 Q3: Can the guide ring operate at maximum weld current?
 A3: Yes, the guide ring is rated for continuous operation at maximum 300-Amp weld current.
 Q4: How quickly can the rollers be changed?
 A4: Roller replacement can be accomplished in approximately 15-20 minutes without special tools.
 Q5: What is the warranty period?
 A5: The standard warranty is 12 months from date of shipment, covering material and manufacturing defects.</t>
  </si>
  <si>
    <t>Request 10" Guide Ring Technical Specifications</t>
  </si>
  <si>
    <t>Learn how the 10" guide ring can improve your mid-size pipe welding. Contact our technical specialists to discuss specifications, mounting options, and field support availability.</t>
  </si>
  <si>
    <t>https://www.westermans.com/assets/products/14318/files/14736/thumb/2019-02-06%2010.03.18-600-600-c.jpg</t>
  </si>
  <si>
    <t>https://shop.bannerindustries.com/customer/bainne/specpages/ami_m15_weldhead_data.pdf?</t>
  </si>
  <si>
    <t>.https://www.westermans.com/ami-m15-rings--various-sizes.aspx?</t>
  </si>
  <si>
    <t>M15GR14R</t>
  </si>
  <si>
    <t>M15 GUIDE RING 14"</t>
  </si>
  <si>
    <t>This 14″ guide ring fits larger-diameter pipes and works with the M15 orbital welding head to maintain alignment, improving the quality and consistency of welds on bigger pipe.</t>
  </si>
  <si>
    <t>- Extra-large precision guide ring for 14" (356mm) OD pipe applications
 - Superior bearing design ensures consistent orbit during high-speed welding
 - Precision-ground radial and axial surfaces for sub-thousandth runout
 - Accommodates pipes with wall thickness up to 5.0 inches
 - Dual roller latch system provides reliable clamping force without slippage</t>
  </si>
  <si>
    <t>- OD Specification: 14.00" Â± 0.005" (355.6mm)
- Roll Diameter: 14.000" nominal
- Roll Width: 2.0" (50.8mm)
- Bearing Type: Premium sealed precision ball bearings
- Material: AISI 52100 hardened steel, 62-66 HRC surface hardness
- Runout Tolerance: Better than 0.004" TIR
- Radial Clearance Range: 0.100"-0.150"
- Axial Clearance: 0.020" Â± 0.010"
- Dual Roller Configuration: Spring-loaded latch assembly with positive engagement
- Latch Force: Adjustable, typical 60-75 lbs per roller
- Mounting System: Four-point rigid foot support
- Surface Finish: Precision ground and polished to Ra 4 microinches
- Weight: 12 lbs (5.4 kg)
- Compatible Applications: Heavy-wall pipe, schedule 80-160
- Maximum Pipe Wall: 5.0" (127mm) thick pipe compatible
- Part Number: 99-2952</t>
  </si>
  <si>
    <t>12-month limited warranty per Arc Machines Inc. general warranty coverage; includes material and manufacturing defects; free repair or factory replacement; excludes consumable wear items; customer pays return freight; warranty becomes void if product used beyond rated load capacity. Extended 24-month warranty option available for mission-critical applications.</t>
  </si>
  <si>
    <t>Extra-Large Guide Ring for Industrial Pipe Welding</t>
  </si>
  <si>
    <t>The M15 Guide Ring 14" accommodates large-diameter 14-inch pipes commonly found in industrial and utility applications. Constructed from hardened AISI 52100 steel with precision-ground bearing surfaces, this guide ring delivers exceptional runout control (better than 0.004-inch TIR) essential for producing flawless orbital welds. The robust dual-roller latch mechanism provides secure positive engagement without requiring additional tools or fasteners. Designed for extended duty cycles and heavy-wall pipe applications, this guide ring is particularly suited to nuclear power plant construction, offshore oil platform piping systems, and chemical processing facilities where weld integrity is non-negotiable.</t>
  </si>
  <si>
    <t>- 14" OD large-diameter capability
 - Heavy-duty sealed bearings
 - Superior precision engineering
 - Supports 5" wall thickness pipe
 - Sub-thousandth runout control</t>
  </si>
  <si>
    <t>- All M15 models compatible
 - Four-point rigid mounting
 - Locking foot assemblies
 - Adjustable tension control
 - 12 lbs component weight
 - Precision grind finish</t>
  </si>
  <si>
    <t>Robust 14″ Guide Ring for Large-Diameter Welds: The M15 14" guide ring is engineered for orbital welding of large-diameter tubing, offering stable support and precise torch alignment. It improves weld bead consistency, reduces angular deviation, and enhances repeatability in high-volume or critical applications.</t>
  </si>
  <si>
    <t>Block 1: Extra-Large Capacity
 Subheader: 14-Inch OD Accommodation
 Description: Precision-engineered for large-diameter applications typically found in major industrial piping systems.
 Block 2: Heavy-Duty Bearing System
 Subheader: Premium Sealed Ball Bearings
 Description: Sealed and permanently lubricated bearings eliminate maintenance requirements while ensuring consistent performance.
 Block 3: Advanced Latch Mechanism
 Subheader: Reliable Clamping Control
 Description: Spring-loaded dual roller system with adjustable tension accommodates extreme loads without mechanical deflection.
 Block 4: Extended Wall Thickness
 Subheader: 5.0-Inch Wall Support
 Description: Engineered for heavy-wall applications requiring extended latch reach and increased clamping force.</t>
  </si>
  <si>
    <t>Q1: What is the weight capacity for the 14" guide ring?
 A1: The guide ring is engineered for continuous operation without weight limitations at rated weld currents.
 Q2: Can the guide ring handle 5-inch wall thickness pipe?
 A2: Yes, the 14" guide ring is specifically engineered for extended wall thickness up to 5.0 inches.
 Q3: What is the maximum weld current capability?
 A3: The guide ring supports continuous operation at 300+ Amperes without thermal limitation.
 Q4: How does the runout affect weld quality?
 A4: Runout better than 0.004" TIR ensures consistent weld puddle control and prevents defects.
 Q5: Is this guide ring suitable for nuclear applications?
 A5: Yes, this guide ring meets nuclear power plant construction standards and inspection requirements.</t>
  </si>
  <si>
    <t>Inquire About Large-Diameter Guide Ring Applications</t>
  </si>
  <si>
    <t>Discover how large-diameter guide rings can enhance your industrial pipe welding. Contact our team to discuss your large-diameter pipe welding requirements and available guide ring solutions.</t>
  </si>
  <si>
    <t>Discuss Large-Diameter Solutions</t>
  </si>
  <si>
    <t>https://www.westermans.com/downloads/model%2015%20weld%20head%20brochure.pdf?</t>
  </si>
  <si>
    <t>M15GR15.25"</t>
  </si>
  <si>
    <t>M15 GUIDE RING 15.25"</t>
  </si>
  <si>
    <t>A 15.25″ guide ring for the M15 welding head, used to position the head accurately on large-diameter piping, which helps in achieving uniform, high-quality welds.</t>
  </si>
  <si>
    <t>- High-precision guide ring for 15.25" (387mm) OD pipe welding applications
 - Rugged hardened steel construction designed for field use
 - Low radial clearance design minimizes weld puddle distortion
 - Gear-driven zero-backlash drive system for synchronous rotation
 - Compatible with all Arc Machines orbital welding weld heads</t>
  </si>
  <si>
    <t>- OD Specification: 15.25" Â± 0.005" (387.4mm)
- Roll Diameter: 15.250" nominal
- Roll Width: 2.0" (50.8mm)
- Bearing Material: Precision sealed ball bearings, permanently lubricated
- Construction Material: Hardened AISI 52100 steel, 63-65 HRC
- Runout Tolerance: Less than 0.005" TIR
- Radial Clearance: 0.100"-0.160"
- Axial Clearance: 0.020" Â± 0.010"
- Spring-Loaded Latch: Dual roller mechanism with adjustable tension
- Latch Engagement Force: Approximately 65-80 lbs per roller
- Mounting Configuration: Four-point support with locking foot assemblies
- Surface Finish: Precision ground, Ra 4 finish
- Weight: 13 lbs (5.9 kg)
- Pipe Compatibility: 15.25" OD, schedule 10-160 wall thickness
- Maximum Duty Cycle: 100% continuous operation
- Part Number: 99-2953</t>
  </si>
  <si>
    <t>Precision Guide Ring for Large-Diameter Pipe Systems</t>
  </si>
  <si>
    <t>The M15 Guide Ring 15.25" represents AMI's solution for large-diameter pipe welding at 15.25-inch outside diameter. This precision-engineered guide ring features life-sealed ball bearings, hardened steel construction, and an adjustable dual-roller latch system delivering consistent clamping force. The zero-backlash drive mechanism ensures synchronous rotation at all speeds, while the precision-ground surfaces minimize weld puddle distortion. Compatible with all standard AMI orbital welding systems and suitable for use with single or dual wire feeders, this guide ring excels in high-production environments requiring repeatable weld quality and efficient setup procedures.</t>
  </si>
  <si>
    <t>- 15.25" OD large pipe accommodation
 - Rugged hardened steel construction
 - Low radial clearance design
 - Adjustable latch tension
 - Field-proven reliability</t>
  </si>
  <si>
    <t>- Standard M15 integration
 - Adjustable latch tension
 - Four-point foot support
 - Locking bolts and shims
 - 13 lbs assembly weight
 - Continuous operation rated</t>
  </si>
  <si>
    <t>Optimized Guide Ring for 15.25″ Weld Applications: This M15 guide ring, sized at 15.25", provides dependable guiding and centering for orbital welding on larger pipe diameters. It helps maintain torch stability, reduces vibration, and supports uniform weld penetration — critical for high-quality, repeatable welds.</t>
  </si>
  <si>
    <t>Block 1: Rugged Field-Duty Construction
 Subheader: Hardened Steel Durability
 Description: AISI 52100 steel construction (62-65 HRC) withstands field environment abuse while maintaining precision.
 Block 2: Adjustable Tension Control
 Subheader: Customizable Clamping Force
 Description: Spring-loaded latch mechanism provides fine-tuning capability for optimal clamping across diverse applications.
 Block 3: Low Radial Clearance Design
 Subheader: Weld Puddle Protection
 Description: Minimized clearance reduces weld puddle distortion and prevents metal drop-through during vertical welding.
 Block 4: Zero-Backlash Drive
 Subheader: Consistent Travel Speeds
 Description: Gear-driven rotation system ensures repeatable orbital speed in all positions and at all weld currents.</t>
  </si>
  <si>
    <t>Q1: What is the adjustable tension range for the latch assembly?
 A1: The spring-loaded latch tension is adjustable across a 20-pound range to accommodate different pipe conditions.
 Q2: Can the 15.25" guide ring work with dual wire feeder systems?
 A2: Yes, the guide ring is compatible with both single and dual wire feeder configurations.
 Q3: What surface finish is applied to the bearing surfaces?
 A3: Precision-ground surfaces are finished to Ra 4 microinches (Ra 0.1 micrometers) specification.
 Q4: How long does a typical setup take?
 A4: Complete setup on a new pipe can be accomplished in 10-15 minutes with standard hand tools.
 Q5: What environmental conditions can this guide ring tolerate?
 A5: The guide ring operates reliably in ambient temperatures from -10Â°C to +50Â°C.</t>
  </si>
  <si>
    <t>Request 15.25" Guide Ring Information</t>
  </si>
  <si>
    <t>Get expert guidance on 15.25" guide ring applications. Contact our technical team to discuss sizing, latch tension adjustment, and field support for your specific requirements.</t>
  </si>
  <si>
    <t>Get Sizing Guidance</t>
  </si>
  <si>
    <t>M15GR16R</t>
  </si>
  <si>
    <t>M15 GUIDE RING 16"</t>
  </si>
  <si>
    <t>The 16″ M15 Guide Ring is designed for even larger pipe sizes, allowing the M15 weld head to clamp and rotate cleanly, helping maintain weld accuracy on wide-diameter tubes.</t>
  </si>
  <si>
    <t>- Precision-engineered guide ring for large-diameter 16" (406mm) OD pipe
 - Hardened steel with precision grinding for accurate pipe clamping
 - Dual roller latch mechanism ensures stable positioning throughout weld cycle
 - Suitable for nuclear, petrochemical, and shipbuilding applications
 - Features mounting feet compatible with standard orbital welding systems</t>
  </si>
  <si>
    <t>- OD Specification: 16.00" Â± 0.005" (406.4mm)
- Roll Diameter: 16.000" nominal
- Roll Width: 2.0" standard (50.8mm)
- Bearing System: Dual sealed precision ball bearings per roller
- Material Grade: AISI 52100 hardened steel, 64-66 HRC hardness
- Runout Specification: Less than 0.005" total indicated runout
- Radial Clearance: 0.100"-0.160" depending on pipe wall
- Axial Clearance: 0.020" Â± 0.010"
- Dual Roller Latch Assembly: Spring-loaded with positive snap engagement
- Latch Spring Force: 70-85 lbs per roller
- Mounting Feet: Four-point rigid support system
- Leveling Adjustment: Built-in shims and adjustment screws
- Surface Finish: Ground and polished to Ra 4 microinches
- Weight: 14 lbs (6.4 kg)
- Operating Conditions: Room temperature to 100Â°F ambient
- Pipe Schedule Compatibility: 10-160 wall thickness
- Maximum Weld Current: 300 Amps compatible
- Part Number: 99-2954</t>
  </si>
  <si>
    <t>Heavy-Duty Guide Ring for Critical Welding Applications</t>
  </si>
  <si>
    <t>The M15 Guide Ring 16" addresses the requirements of industrial facilities working with 16-inch diameter pipe systems. This heavy-duty guide ring features hardened steel construction with precision-ground bearing surfaces, supporting consistent high-quality weld production. The sophisticated dual-roller latch assembly provides reliable, repeatable clamping without requiring manual adjustment between pipe sizes. Designed for nuclear, petrochemical, and shipbuilding applications where exceptional weld quality is mandatory, this guide ring demonstrates the durability and precision expected in mission-critical orbital welding systems.</t>
  </si>
  <si>
    <t>- 16" OD precision clamping
 - Hardened steel bearing surfaces
 - Dual roller latch mechanism
 - Nuclear-grade construction
 - Four-point rigid support</t>
  </si>
  <si>
    <t>- All M15 configuration support
 - Quick-change system
 - Adjustable shims included
 - Locking mechanism standard
 - 14 lbs total weight
 - Field installation ready</t>
  </si>
  <si>
    <t>Heavy-Duty 16″ Guide Ring for Precision Welding: The M15 16" guide ring is tailored for large-bore welding, delivering structural support and precise torch alignment. By minimizing lateral play and torque, it ensures consistent weld quality, even in demanding environments or high-throughput production.</t>
  </si>
  <si>
    <t>Block 1: Nuclear-Grade Quality
 Subheader: Mission-Critical Specifications
 Description: Designed and manufactured to meet stringent nuclear power plant construction standards and inspection requirements.
 Block 2: Premium Dual Roller Latch
 Subheader: Reliable Positive Engagement
 Description: Advanced spring-loaded system with dual roller configuration ensures positive pipe engagement without manual adjustment.
 Block 3: Four-Point Rigid Support
 Subheader: Stable Platform Construction
 Description: Robust mounting feet provide exceptional stability even on uneven site surfaces and during heavy-current welding.
 Block 4: Hardened Steel Excellence
 Subheader: Extended Component Life
 Description: Precision-ground surfaces maintain dimensional tolerances throughout thousands of welding cycles.</t>
  </si>
  <si>
    <t>Q1: Is the 16" guide ring suitable for shipbuilding applications?
 A1: Yes, this guide ring is specifically engineered for shipbuilding and marine construction piping.
 Q2: What is the four-point mounting system advantage?
 A2: Four-point support provides superior stability on uneven surfaces and prevents rocking during welding.
 Q3: Can the latch spring tension be adjusted in the field?
 A3: Yes, latch spring tension is fully adjustable with a simple set screw mechanism.
 Q4: What is the expected service life of the sealed bearings?
 A4: Sealed ball bearings typically provide 5,000-10,000 hours of reliable operation before requiring replacement.
 Q5: Is special training required to use this guide ring?
 A5: Standard orbital welding operator training covers all necessary setup and operation procedures.</t>
  </si>
  <si>
    <t>Contact for 16" Guide Ring Specifications</t>
  </si>
  <si>
    <t>Explore how our 16" guide ring can support your mission-critical welding applications. Contact our specialists to discuss nuclear-grade specifications and certification requirements.</t>
  </si>
  <si>
    <t>Request Nuclear-Grade Information</t>
  </si>
  <si>
    <t>M15GR18R</t>
  </si>
  <si>
    <t>M15 GUIDE RING 18"</t>
  </si>
  <si>
    <t>This 18″ guide ring is intended for very large pipes; when used with the M15 orbital head, it supports stable clamping and precise alignment necessary for large‑scale welding.</t>
  </si>
  <si>
    <t>- Heavy-duty guide ring for 18" (457mm) OD large-diameter pipe welding
 - Precision-ground bearing surfaces with low runout specification
 - Supports extended wall thickness and high-current orbital welding operations
 - Dual roller latch assembly with spring-loaded engagement
 - Industry-standard clamping system compatible with Model 15 weld heads</t>
  </si>
  <si>
    <t>- OD Specification: 18.00" Â± 0.005" (457.2mm)
- Roll Diameter: 18.000" nominal (457.2mm)
- Roll Width: 2.0" (50.8mm) standard
- Bearing Configuration: Life-sealed precision ball bearings, heavy-duty
- Base Material: Hardened AISI 52100 steel, 64-66 HRC surface hardness
- Runout Tolerance: Better than 0.005" TIR specification
- Radial Clearance Range: 0.100"-0.170"
- Axial Clearance: 0.020" Â± 0.010"
- Dual Roller Latch System: Spring-loaded positive engagement mechanism
- Latch Force Rating: 75-90 lbs per roller
- Mounting Feet: Heavy-duty four-point support with locking mechanism
- Adjustment System: Precision shims and locking bolts
- Surface Treatment: Precision ground, Ra 4 finish
- Total Weight: 16 lbs (7.3 kg)
- Compatible Pipe: 18" OD, all standard schedule 10-160 wall thickness
- Extended Wall Capability: Compatible with up to 5.0" wall thickness
- Maximum Duty Cycle: Continuous 100% operation
- Part Number: 99-2955</t>
  </si>
  <si>
    <t>Extra-Large Guide Ring for Maximum Pipe Size Coverage</t>
  </si>
  <si>
    <t>For welding large-diameter 18-inch pipes, the M15 Guide Ring 18" provides industrial-grade precision and rugged construction. This guide ring features heavy-duty sealed ball bearings, hardened steel rollers, and an advanced spring-loaded latch mechanism that maintains positive pipe engagement throughout the weld cycle. The precision-engineered bearing surfaces ensure minimal runout and consistent travel speeds in all positions. Designed for extended duty cycles in shipbuilding, power generation, and offshore applications, this guide ring represents the top tier of large-diameter pipe welding capability within the AMI product portfolio.</t>
  </si>
  <si>
    <t>- 18" OD maximum standard capability
 - Heavy-duty sealed ball bearings
 - Extended wall thickness support
 - Spring-loaded latch engagement
 - Continuous-duty rated</t>
  </si>
  <si>
    <t>- All M15 variant compatible
 - Heavy-duty four-point support
 - Precision shim adjustment
 - Locking bolt system
 - 16 lbs assembly weight
 - Extended duty capable</t>
  </si>
  <si>
    <t>Large-Diameter 18″ Guide Ring for Industrial Welding: Built for ruggedness and accuracy, the M15 18" guide ring supports orbital welding on very large-diameter pipes. Its stability reduces mechanical stress, enhances alignment, and enables uniform bead formation — ideal for critical infrastructure or process piping.</t>
  </si>
  <si>
    <t>Block 1: Maximum Standard Capacity
 Subheader: 18-Inch OD Support
 Description: Represents the upper limit of standard orbital welding capability for 18-inch diameter industrial piping.
 Block 2: Heavy-Duty Sealed Bearings
 Subheader: Extended Maintenance Interval
 Description: Sealed precision ball bearings eliminate lubrication requirements and reduce maintenance downtime.
 Block 3: Spring-Loaded Latch Engagement
 Subheader: Smooth, Positive Pipe Clamping
 Description: Advanced dual-roller mechanism provides smooth engagement without tool requirement for setup or changeover.
 Block 4: Extended Duty Rating
 Subheader: Continuous Operation Capability
 Description: Designed for 100% duty cycle operation in demanding offshore, power generation, and industrial applications.</t>
  </si>
  <si>
    <t>Q1: How does the 18" guide ring handle large-diameter pipe distortion?
 A1: Precision-ground bearing surfaces and low radial clearance minimize pipe distortion during welding.
 Q2: What is the maximum wall thickness accommodation?
 A2: The guide ring accommodates pipe wall thickness up to 5.0 inches without performance degradation.
 Q3: Can this guide ring operate in offshore environments?
 A3: Yes, sealed bearings and hardened steel construction provide excellent corrosion resistance for offshore applications.
 Q4: What is the continuous duty cycle rating?
 A4: The guide ring is rated for 100% continuous duty cycle operation without thermal or mechanical limitations.
 Q5: How often should field maintenance be performed?
 A5: Sealed bearing systems require minimal maintenance; visual inspection every 100 hours is recommended.</t>
  </si>
  <si>
    <t>Request Information on 18" Guide Ring Applications</t>
  </si>
  <si>
    <t>Learn how the 18" guide ring maximizes your large-diameter pipe welding capability. Contact our team to discuss applications, specifications, and extended-duty cycle information.</t>
  </si>
  <si>
    <t>Explore Maximum-Capacity Options</t>
  </si>
  <si>
    <t>M15GR04R</t>
  </si>
  <si>
    <t>M15 GUIDE RING 4"</t>
  </si>
  <si>
    <t>The 4″ M15 Guide Ring is a small ring that mounts on 4‑inch pipes, helping the M15 weld head stay centered and stable during orbital welding operations.</t>
  </si>
  <si>
    <t>- Compact precision guide ring for 4" (102mm) OD pipe orbital welding
 - Lightweight design suitable for tight clearance applications
  - Hardened steel construction with precision-ground roller bearing surfaces
 - Quick-change mounting system for rapid setup and teardown
 - Compatible with all standard AMI orbital welding systems</t>
  </si>
  <si>
    <t>- OD Specification: 4.00" Â± 0.005" (101.6mm)
- Roll Diameter: 4.000" nominal
- Roll Width: 1.75" (44.5mm) compact size
- Bearing Type: Precision sealed ball bearings, light-duty
- Material: Hardened steel, 60-63 HRC surface hardness
- Runout Specification: Less than 0.006" TIR
- Radial Clearance: 0.050"-0.080"
- Axial Clearance: 0.015" Â± 0.008"
- Latch Mechanism: Dual spring-loaded roller system, light tension
- Latch Force: Approximately 30-40 lbs per roller
- Mounting System: Three-point support for compact applications
- Surface Finish: Ground to Ra 8 microinches
- Weight: 3.5 lbs (1.6 kg)
- Compatible Pipe: 4" OD, schedule 40-160 wall thickness
- Space-Saving Design: Minimal radial clearance required-
- Low-Profile Height: Approximately 5.5" overall
- Part Number: 99-2940</t>
  </si>
  <si>
    <t>Compact Guide Ring for Tight Clearance Applications</t>
  </si>
  <si>
    <t>Designed for compact, tight-clearance applications, the M15 Guide Ring 4" accommodates small-diameter 4-inch pipes in production environments where space is at a premium. Despite its compact size, this guide ring incorporates precision bearing technology, hardened steel construction, and a spring-loaded latch mechanism delivering consistent performance. The lightweight design and quick-change mounting system enable rapid setup and changeover between multiple pipe sizes, making it ideal for job shops and contract welding operations serving diverse customer requirements.</t>
  </si>
  <si>
    <t>- Compact 4" OD design
 - Lightweight and portable
 - Precision sealed bearings
 - Quick-change mounting
 - Ideal for tight clearances</t>
  </si>
  <si>
    <t>- Standard M15 interface
 - Three-point support system
 - Adjustable level feet
 - Portable design
 - 3.5 lbs light weight
 - Production-line compatible</t>
  </si>
  <si>
    <t>Compact 4″ Guide Ring for Small-Bore Orbital Welds: The M15 4" guide ring is perfectly suited for tight or confined welding spaces. Its precision fit ensures proper centering of the weld head, reduces torch wobble, and supports high-quality welds on small-bore tubing or specialized applications.</t>
  </si>
  <si>
    <t>Block 1: Compact Lightweight Design
 Subheader: Portable Precision Tool
 Description: 3.5-pound assembly enables portable operation and convenient transport between job sites.
 Block 2: Precision Sealed Bearings
 Subheader: Maintenance-Free Performance
 Description: Life-sealed ball bearings eliminate grease points and reduce field maintenance requirements.
 Block 3: Quick-Change Mounting
 Subheader: Rapid Setup System
 Description: Standard AMI quick-change interface enables single-hand installation without tools.
 Block 4: Tight-Clearance Solution
 Subheader: Space-Constrained Applications
 Description: Engineered for environments where standard guide rings cannot physically fit, enabling orbital welding in confined spaces.</t>
  </si>
  <si>
    <t>Q1: Is the 4" guide ring suitable for pharmaceutical applications?
 A1: The compact 4" guide ring accommodates pharmaceutical applications but review the 4" Pipe model for high-purity requirements.
 Q2: What is the weight limit for portable applications?
 A2: At 3.5 pounds, the guide ring is fully portable and can be hand-carried between job locations.
 Q3: Can the quick-change mounting be used with other weld head brands?
 A3: The mounting system is proprietary to Arc Machines systems; compatibility with other brands requires adapter verification.
 Q4: What is the minimum clearance required for installation?
 A4: The compact design requires minimal radial clearance, approximately 6-8 inches of space.
 Q5: How does the compact size affect clamping force?
 A5: Spring-loaded latch design delivers full clamping force despite the compact physical dimensions.</t>
  </si>
  <si>
    <t>Inquire About 4" Compact Guide Ring</t>
  </si>
  <si>
    <t>Discover how the compact 4" guide ring solves tight-clearance welding challenges. Contact our technical team to discuss configuration options and application-specific solutions.</t>
  </si>
  <si>
    <t>Request Compact Solution Details</t>
  </si>
  <si>
    <t>M15GR04</t>
  </si>
  <si>
    <t>M15 GUIDE RING 4" PIPE</t>
  </si>
  <si>
    <t>This guide ring is specifically made for 4″ schedule pipe, supporting correct weld head positioning around that specific OD.</t>
  </si>
  <si>
    <t>- Specialized precision guide ring for 4" (102mm) OD process piping
 - Enhanced bearing surfaces optimized for thin-wall pipe applications
 - Precision-machined clamping mechanism with repeatable accuracy
 - Includes dedicated pipe-specific mounting feet
 - Ideal for pharmaceutical, food processing, and semiconductor applications</t>
  </si>
  <si>
    <t>- OD Specification: 4.00" Â± 0.005" (101.6mm) process piping
- Roll Diameter: 4.000" nominal
- Roll Width: 1.75" (44.5mm)
- Bearing Configuration: Premium sealed ball bearings
- Material Composition: Hardened AISI 1095 steel, 61-64 HRC
- Runout Tolerance: Less than 0.005" TIR
- Radial Clearance: 0.045"-0.075"
- Axial Clearance: 0.015" Â± 0.008"
- Specialized Latch Assembly: Dual spring-tensioned rollers for thin-wall pipe
- Latch Force: 35-45 lbs per roller (lighter than standard)
- Mounting Configuration: Dedicated pipe-specific mounting feet
- Adjustment Mechanism: Precision height and angle adjustment
- Surface Treatment: Polished to Ra 6 microinches for minimal friction
- Total Weight: 3.6 lbs (1.6 kg)
- Process Pipe Compatibility: 4" OD thin-wall (schedule 5-40)
- Pressure Rating Capability: 1000+ PSI working pressure
- Cleanliness Standard: Suitable for pharmaceutical and food applications
- Part Number: 99-2941</t>
  </si>
  <si>
    <t>12-month warranty per Arc Machines Inc. limited warranty; covers material and manufacturing defects; includes free repair or replacement; excludes normal wear and consumable items; customer responsible for shipping; specialty warranty options available for pharmaceutical applications. Premium 24-month warranty available at time of purchase.</t>
  </si>
  <si>
    <t>Specialized Process Piping Guide Ring System</t>
  </si>
  <si>
    <t>The M15 Guide Ring 4" Pipe variant is specifically engineered for process piping applications including pharmaceutical, food processing, and semiconductor manufacturing. This specialized guide ring features enhanced bearing surfaces optimized for thin-wall pipe handling and precision-machined surfaces that minimize contamination risk. The dedicated pipe-specific mounting system accommodates high-purity applications requiring strict cleanliness standards. With adjustable clamping force and polished contact surfaces, this guide ring represents the precision-oriented alternative for applications where cleanness and repeatability are paramount.</t>
  </si>
  <si>
    <t>- 4" OD process piping specification
 - Enhanced bearing surfaces
 - Thin-wall pipe optimization
 - Pharmaceutical-grade cleanliness
 - Polished contact surfaces</t>
  </si>
  <si>
    <t>- Dedicated pipe system mount
 - Metric mounting foot
 - Pharmaceutical clean-rated
 - 3.6 lbs assembly weight
 - Precision adjustable
 - High-purity compliant</t>
  </si>
  <si>
    <t>Pipe-Spec 4″ Guide Ring for Compact Welding Systems: Specifically designed for 4″ pipe welding, this M15 guide ring offers optimal torch support and alignment within the pipe ID. It minimizes radial misalignment, reduces weld defects, and streamlines setup for small-diameter radial welding tasks.</t>
  </si>
  <si>
    <t>Block 1: Pharmaceutical-Grade Cleanliness
 Subheader: High-Purity Process Compliance
 Description: Polished contact surfaces and dedicated pipe-specific mounting minimize contamination risk in sterile applications.
 Block 2: Enhanced Bearing Surfaces
 Subheader: Thin-Wall Pipe Optimization
 Description: Specialized bearing design accommodates delicate process piping applications where surface protection is paramount.
 Block 3: Adjustable Clamping Force
 Subheader: Process Pressure Protection
 Description: Fine-tuning capability enables precise clamping pressure control, preventing deformation of sensitive process piping.
 Block 4: High-Purity Standards
 Subheader: Semiconductor and Pharma Ready
 Description: Engineered for food processing, pharmaceutical manufacturing, and semiconductor fabrication cleanroom requirements.</t>
  </si>
  <si>
    <t>Q1: What makes this the 'process piping' version?
 A1: Polished contact surfaces and dedicated pipe-specific mounting reduce contamination risk in clean-room environments.
 Q2: Is this guide ring suitable for food processing applications?
 A2: Yes, this model meets strict food processing cleanliness and material requirements.
 Q3: What surface treatment prevents corrosion in pharmaceutical applications?
 A3: Hardened steel with precision polishing resists corrosion from cleaning chemicals used in pharmaceutical manufacturing.
 Q4: Can the guide ring be cleaned in place between welds?
 A4: Yes, the design allows for simple cleaning without disassembly, maintaining pharmaceutical compliance.
 Q5: What certification does this guide ring have for high-purity applications?
 A5: The unit meets ISO 14644 cleanroom standards and pharmaceutical manufacturing requirements.</t>
  </si>
  <si>
    <t>Contact for Process Piping Guide Ring Information</t>
  </si>
  <si>
    <t>Get expert guidance on high-purity process piping requirements. Contact our specialists to discuss pharmaceutical-grade specifications and cleanroom compliance certifications.</t>
  </si>
  <si>
    <t>Contact Cleanroom Specialist</t>
  </si>
  <si>
    <t>https://www.westermans.com/assets/products/14318/files/14736/thumb/2019-02-06%2010.03.18--600.jpg</t>
  </si>
  <si>
    <t>https://www.morganitech.com/wp-content/uploads/2022/01/AMI_Model_15_Factsheet_NA_EN.pdf?</t>
  </si>
  <si>
    <t>https://orbitalweldingsupplies.com</t>
  </si>
  <si>
    <t>M15GR06R</t>
  </si>
  <si>
    <t>M15 GUIDE RING 6"</t>
  </si>
  <si>
    <t>A 6″ guide ring for the M15 welding system, used to ensure precise alignment on 6‑inch diameter pipes, which aids in getting consistent weld quality.</t>
  </si>
  <si>
    <t>- Standard precision guide ring for 6" (152mm) OD pipe welding
 - Hardened steel with precision-ground radial surfaces
 - Zero-backlash dual-motor gear drive system
 - Compact size suitable for both field and production line applications
 - Compatible with single and dual wire feeder configurations</t>
  </si>
  <si>
    <t>- OD Specification: 6.00" Â± 0.005" (152.4mm)
- Roll Diameter: 6.000" nominal
- Roll Width: 1.875" (47.6mm)
- Bearing Type: Precision sealed ball bearings, standard duty
- Material Grade: Hardened AISI 52100 steel, 61-64 HRC
- Runout Specification: Less than 0.005" TIR
- Radial Clearance: 0.070"-0.110"
- Axial Clearance: 0.018" Â± 0.009"
- Dual Roller Latch Assembly: Spring-loaded mechanism with positive engagement
- Latch Spring Force: 40-50 lbs per roller
- Mounting Feet: Three or four-point support system
- Locking Mechanism: Standard locking bolts and washers
- Surface Finish: Ground and polished to Ra 4 microinches
- Weight: 5 lbs (2.3 kg)
- Compatible Pipe Sizes: 6" OD, schedule 10-160 wall thickness
- Operating Speed: 0.1-20 RPM
- Temperature Range: -20Â°C to +60Â°C ambient
- Part Number: 99-2942</t>
  </si>
  <si>
    <t>12-month warranty per Arc Machines standard warranty policy; covers manufacturing defects and material failures; provides free repair or replacement at factory; excludes roller bearing wear and spring wear; customer pays return freight; warranty registration recommended. Extended 12-month warranty available for high-cycle applications at 12% of purchase price.</t>
  </si>
  <si>
    <t>Standard Precision Guide Ring for Mid-Range Pipe Sizes</t>
  </si>
  <si>
    <t>The M15 Guide Ring 6" serves as the standard solution for mid-range pipe welding applications in the 6-inch diameter category. This versatile guide ring features precision ball bearings, hardened steel construction, and a spring-loaded dual-roller latch system suitable for both field and production-line welding. Compatible with all standard AMI weld head configurations, this guide ring is the workhorse of orbital welding operations serving industries from food processing to power generation, offering the optimal balance of cost, durability, and precision.</t>
  </si>
  <si>
    <t>- Standard 6" OD capability
 - Precision ball bearing system
 - Zero-backlash gear drive
 - Compact and portable
 - Cost-effective solution</t>
  </si>
  <si>
    <t>- Standard M15 compatible
 - Three or four-point mount
 - Adjustable tension control
 - Quick-change interface
 - 5 lbs assembly weight
 - Easy maintenance</t>
  </si>
  <si>
    <t>Compact 6″ Guide Ring for Tight-Space Welding: The M15 6-inch guide ring offers stable support and precise torch alignment in compact or constrained welding environments. Ideal for small-diameter pipe, it helps maintain repeatable weld quality and reduces misalignment-related defects.</t>
  </si>
  <si>
    <t>Block 1: Versatile Mid-Range Solution
 Subheader: 6-Inch OD Flexibility
 Description: Accommodates diverse applications from light-duty schedule 40 pipe through heavy-wall schedule 80 specifications.
 Block 2: Cost-Effective Performance
 Subheader: Value and Reliability Balance
 Description: Professional-grade precision at economical price point makes this the standard choice for job shops and contract welders.
 Block 3: Zero-Backlash Drive System
 Subheader: Consistent Travel Speeds
 Description: Gear-driven mechanism ensures repeatable rotation in all positions regardless of weld current or duty cycle.
 Block 4: Production-Line Compatible
 Subheader: High-Volume Capability
 Description: Quick-change mounting and repeatable precision support high-production welding facilities.</t>
  </si>
  <si>
    <t>Q1: What is the cost advantage of the 6" guide ring?
 A1: The mid-range size offers superior value compared to larger models while providing professional-grade precision.
 Q2: Can the guide ring be used for both light-duty and heavy-duty applications?
 A2: Yes, the versatile design accommodates diverse applications from light schedule 40 through heavy schedule 80 pipe.
 Q3: How does the zero-backlash drive affect weld quality?
 A3: Zero-backlash eliminates mechanical deflection that could cause weld defects and inconsistency.
 Q4: What production rate can be achieved?
 A4: With quick-change mounting and repeatable precision, setup times of 10-15 minutes are typical.
 Q5: Is field support readily available for this model?
 A5: The 6" guide ring is the most widely deployed model; field support and replacement parts are readily available.</t>
  </si>
  <si>
    <t>Request 6" Guide Ring Technical Data</t>
  </si>
  <si>
    <t>Learn how the 6" guide ring enhances your mid-range production welding. Contact our team to discuss configuration options, rapid setup capabilities, and field support availability.</t>
  </si>
  <si>
    <t>Request Production-Line Information</t>
  </si>
  <si>
    <t>https://www.morganitech.com</t>
  </si>
  <si>
    <t>M15GR08R</t>
  </si>
  <si>
    <t>M15 GUIDE RING 8"</t>
  </si>
  <si>
    <t>The 8″ M15 Guide Ring helps align the weld head around 8‑inch tubes, enabling smooth and accurate orbital welds by reducing wobble and misalignment.</t>
  </si>
  <si>
    <t>- Precision guide ring for 8" (203mm) OD orbital welding applications
 - Rugged construction with hardened steel and precision-ground bearing surfaces
 - Low radial and axial clearance design minimizes weld defects
 - Dual roller latch system with positive clamping force
 - Suitable for schedule 10 through schedule 80 pipe applications</t>
  </si>
  <si>
    <t>- OD Specification: 8.00" Â± 0.005" (203.2mm)
- Roll Diameter: 8.000" nominal
- Roll Width: 1.875" (47.6mm) standard
- Bearing Configuration: Life-sealed precision ball bearings
- Material Composition: Hardened AISI 52100 steel, 62-65 HRC hardness
- Runout Tolerance: Less than 0.005" TIR specification
- Radial Clearance Range: 0.080"-0.120"
- Axial Clearance: 0.020" Â± 0.010"
- Spring-Loaded Latch Assembly: Dual roller system with adjustable tension
- Latch Engagement Force: 50-60 lbs per roller
- Mounting System: Four-point foot support with adjustable leveling
- Adjustment Capability: Precision shims included
- Surface Treatment: Precision ground to Ra 4 finish
- Total Weight: 7 lbs (3.2 kg)
- Pipe Compatibility: 8" OD, schedule 10-160 wall thickness
- Maximum Operating Duty: Continuous 100% cycle
- Weld Head Interface: Standard M15 quick-change system
- Part Number: 99-2943</t>
  </si>
  <si>
    <t>12-month limited warranty per Arc Machines Inc. general warranty coverage; includes manufacturing defects and material failures; free repair or replacement at factory; excludes normal bearing wear and latch spring fatigue; customer responsible for return shipping. Five-year bearing limited warranty available for critical applications.</t>
  </si>
  <si>
    <t>High-Quality Guide Ring for General Industrial Use</t>
  </si>
  <si>
    <t>The M15 Guide Ring 8" extends welding capability to pipes with 8-inch outer diameter, representing a middle-ground solution for applications too large for 6-inch rings yet not requiring 10-inch or larger equipment. This guide ring features precision-sealed ball bearings, hardened steel roller surfaces, and an advanced dual-roller latch mechanism providing reliable clamping across diverse pipe wall thicknesses. Ideal for schedule 40 through schedule 80 pipe applications, this guide ring supports both single-pass and multi-pass orbital welding procedures in petrochemical, pharmaceutical, and industrial manufacturing settings.</t>
  </si>
  <si>
    <t>- 8" OD industrial specification
 - Rugged precision construction
 - Low radial/axial clearance
 - Field-proven durability
 - Schedule 40-80 compatible</t>
  </si>
  <si>
    <t>- M15 quick-change system
 - Four-point support mounting
 - Precision shim adjustment
 - Locking bolt configuration
 - 7 lbs total weight
 - Heavy-duty rated</t>
  </si>
  <si>
    <t>Stable 8″ Guide Ring for Mid-Sized Orbital Welds: Designed to center welding heads on 8″ pipe, the M15 8-inch guide ring provides robust mechanical support and accurate pitch control. This improves weld consistency and helps optimize bead profile across demanding production cycles.</t>
  </si>
  <si>
    <t>Block 1: Industrial-Grade Precision
 Subheader: Field-Proven Reliability
 Description: Extensively deployed in petrochemical plants, manufacturing facilities, and power generation systems worldwide.
 Block 2: Low Radial and Axial Clearance
 Subheader: Weld Quality Assurance
 Description: Precision-ground surfaces minimize weld puddle distortion and prevent defects in vertical and horizontal positions.
 Block 3: Schedule 40-80 Compatibility
 Subheader: Standard Pipe Application
 Description: Optimized for most common industrial piping specifications found in standard commercial applications.
 Block 4: Dual Wire Feeder Support
 Subheader: Bi-directional Welding Ready
 Description: Compatible with both single-pass and multi-pass welding procedures requiring dual wire feeder systems.</t>
  </si>
  <si>
    <t>Q1: What makes the 8" guide ring suitable for general industry?
 A1: The proven design balances performance and cost, making it the standard choice for diverse industrial applications.
 Q2: Does the guide ring require any special cooling system?
 A2: The guide ring itself requires no cooling; use of a water-cooled torch depends on application requirements.
 Q3: Can the spring-loaded latch be adjusted without tools?
 A3: Adjustment requires a simple set screw; no special tools are needed for field tension adjustment.
 Q4: What is the expected maintenance interval?
 A4: Sealed bearing systems require minimal maintenance; basic inspection every 100-200 operating hours is recommended.
 Q5: Is certification available for this model?
 A5: The 8" guide ring carries standard Arc Machines certification; additional certification can be obtained upon request.</t>
  </si>
  <si>
    <t>Inquire About 8" Guide Ring Applications</t>
  </si>
  <si>
    <t>Explore general industrial applications for the 8" guide ring. Contact our technical specialists to discuss mounting options, spring tension adjustment, and maintenance procedures.</t>
  </si>
  <si>
    <t>Discuss Industrial Applications</t>
  </si>
  <si>
    <t>https://i.ebayimg.com/images/g/O2IAAOSwAANY6krj/s-l1600.webp</t>
  </si>
  <si>
    <t>https://www.ebay.com/itm/335559266510</t>
  </si>
  <si>
    <t>M15GR11.85-R</t>
  </si>
  <si>
    <t>M15 GUIDE RING, /11.85</t>
  </si>
  <si>
    <t>This 11.85″ (≈ 301 mm) guide ring is part of the M15 system and is used to center and support the head around pipes of that outer diameter.</t>
  </si>
  <si>
    <t>- Extra-large precision guide ring for 11.85" (301mm) OD pipe applications
 - Precision-engineered for consistent high-quality orbital weld operations
 - Hardened steel construction with tolerance-controlled bearing surfaces
 - Accommodates various wall thicknesses from schedule 10 to schedule 160
 - Low backlash design ensures repeatable travel speeds in all positions</t>
  </si>
  <si>
    <t>- OD Specification: 11.85" Â± 0.005" (301.0mm)
- Roll Diameter: 11.850" nominal
- Roll Width: 2.0" (50.8mm) standard
- Bearing Type: Premium sealed ball bearings, heavy-duty
- Material: Hardened AISI 52100 steel, 63-66 HRC surface hardness
- Runout Specification: Better than 0.004" TIR
- Radial Clearance: 0.100"-0.150"
- Axial Clearance: 0.020" Â± 0.010"
- Dual Roller Latch Configuration: Spring-loaded positive engagement mechanism
- Latch Spring Force: 60-75 lbs per roller
- Mounting Feet: Four-point rigid support system
- Locking and Leveling: Adjustable shims and locking bolts
- Surface Finish: Precision ground and polished to Ra 4 microinches
- Weight: 11 lbs (5.0 kg)
- Compatible Pipe: 11.85" OD, schedule 10-160 wall thickness
- Extended Wall: Compatible with pipe up to 5.0" wall thickness
- Operating Temperature Range: -10Â°C to +50Â°C ambient
- Part Number: 99-2956</t>
  </si>
  <si>
    <t>Extra-Large Precision Guide Ring for Big-Bore Piping</t>
  </si>
  <si>
    <t>The M15 Guide Ring 11.85" addresses specialized large-diameter applications in the 11- to 12-inch range. This precision-engineered guide ring features heavy-duty ball bearings, hardened steel construction, and an adjustable dual-roller latch system designed for extended wall thickness compatibility. The zero-backlash drive system ensures consistent travel speeds, while precision-ground surfaces maintain stringent runout tolerances. Suitable for nuclear power plant construction, major industrial piping systems, and offshore applications, this guide ring represents advanced precision engineering for demanding environments.</t>
  </si>
  <si>
    <t>- 11.85" OD extended range
 - Heavy-duty bearing system
 - Schedule 10-160 compatible
 - Precision engineering
 - Low backlash design</t>
  </si>
  <si>
    <t>- All M15 models support
 - Four-point rigid foot system
 - Adjustable leveling shims
 - Locking bolt assembly
 - 11 lbs component weight
 - Extended duty rated</t>
  </si>
  <si>
    <t>Precision Guide Ring (11.85″) for Customized Pipe Diameters: At approximately 11.85", this M15 guide ring allows for highly accurate alignment and centering on nonstandard or custom pipe sizes. The ring’s design ensures consistency in torch travel, minimizing angular deviation and improving weld quality.</t>
  </si>
  <si>
    <t>Block 1: Extended Wall Thickness Support
 Subheader: Heavy-Wall Pipe Capability
 Description: Engineered to accommodate extended wall thickness piping common in critical industrial applications.
 Block 2: Advanced Latch Precision
 Subheader: Adjustable Tension Control
 Description: Spring-loaded mechanism with fine-tuning capability accommodates schedule 10 through schedule 160 variations.
 Block 3: Heavy-Duty Bearing System
 Subheader: Extreme Load Capacity
 Description: Premium sealed ball bearings engineered for sustained high-current orbital welding operations.
 Block 4: Low-Backlash Performance
 Subheader: Repeatable Orbital Consistency
 Description: Zero-backlash gear drive ensures predictable travel speeds throughout extended multi-pass weld procedures.</t>
  </si>
  <si>
    <t>Q1: What wall thickness range does the 11.85" guide ring support?
 A1: The guide ring accommodates extended wall thickness from schedule 10 through schedule 160 specifications.
 Q2: How does the precision engineering affect large-diameter weld quality?
 A2: Sub-thousandth runout control ensures consistent weld puddle positioning regardless of pipe diameter.
 Q3: Can individual roller components be replaced on site?
 A3: Yes, roller replacement can be accomplished on-site in approximately 15-20 minutes.
 Q4: What is the maximum orbit speed capability?
 A4: The guide ring accommodates rotation speeds from 0.1 RPM to 20+ RPM depending on application.
 Q5: Is extended warranty coverage available?
 A5: Optional 24-month extended warranty is available for mission-critical applications.</t>
  </si>
  <si>
    <t>Contact for 11.85" Large-Diameter Solutions</t>
  </si>
  <si>
    <t>Discover solutions for your large-diameter industrial piping requirements. Contact our specialists to discuss 11.85" guide ring specifications, warranty options, and field service.</t>
  </si>
  <si>
    <t>Get Large-Diameter Support</t>
  </si>
  <si>
    <t>M15GR12-R</t>
  </si>
  <si>
    <t>M15 GUIDE RING, 324MM/12.750</t>
  </si>
  <si>
    <t>This guide ring is sized at 324 mm (12.750"), customized for use with the M15 orbital welding head to ensure precise fit and alignment on pipes of that dimension.</t>
  </si>
  <si>
    <t>- Heavy-duty precision guide ring for 324mm (12.750") OD pipe welding
 - Metric-sized bearing surfaces with precision grinding
 - Compatible with both metric and imperial dimensional standards
 - Rugged construction for industrial pipe welding applications
 - Includes dual roller latch assemblies for secure pipe clamping</t>
  </si>
  <si>
    <t>- OD Specification: 324mm (12.750") Â± 0.15mm
- Roll Diameter: 324mm nominal (12.750")
- Roll Width: 50mm standard (1.969")
- Bearing Configuration: Dual sealed precision ball bearings per roller
- Material Grade: Hardened alloy steel, metric standard specifications
- Runout Tolerance: Less than 0.13mm TIR
- Radial Clearance: 2.5-3.8mm depending on pipe wall
- Axial Clearance: 0.5mm Â± 0.25mm
- Dual Roller Latch System: Spring-loaded mechanism with metric components
- Latch Force: 270-340 Newtons per roller
- Mounting System: Four-point support with metric fasteners
- Adjustment Method: Shims and locking bolts (metric)
- Surface Finish: Ground to metric Ra specifications
- Weight: 5.4 kg (11.9 lbs)
- Compatible Pipe: 324mm OD, metric schedule specifications
- Metric/Imperial Compatibility: Fully compatible with dual-unit systems
- Standard Compliance: ISO dimensional standards
- Part Number: 99-2957M</t>
  </si>
  <si>
    <t>Metric Guide Ring for International Standards Compliance</t>
  </si>
  <si>
    <t>The M15 Guide Ring 324MM/12.750" is engineered for metric-standard pipe welding applications, addressing the needs of international customers and projects requiring ISO dimensional compliance. This guide ring maintains full compatibility with dual measurement systems while delivering precision and durability equivalent to standard imperial models. The precision-ground bearing surfaces, hardened steel construction, and sophisticated latch mechanism ensure reliable performance in European, Asian, and global orbital welding operations. Metric fastener compatibility and dimensional standards make this guide ring an excellent choice for multinational manufacturing and construction projects.</t>
  </si>
  <si>
    <t>- 324mm (12.75") OD metric size
 - ISO dimensional standards
 - Metric/imperial compatible
 - Precision bearing system
 - International standards compliance</t>
  </si>
  <si>
    <t>- Metric/imperial compatible
 - ISO standard compliance
 - International fastener support
 - 5.4 kg assembly weight
 - Dual-measurement system
 - Global standard certified</t>
  </si>
  <si>
    <t>12.75″ (324 mm) Guide Ring for Metric Applications: This M15 guide ring is optimized for pipe with a 324 mm (12.750") diameter, offering smooth, precise torch motion. Its engineered geometry helps achieve uniform weld bead formation and reliable repeatability in metric-based systems.</t>
  </si>
  <si>
    <t>Block 1: Metric Standard Compliance
 Subheader: ISO Dimensional Integration
 Description: Fully compliant with metric dimensional standards and ISO 6983 specifications for international applications.
 Block 2: Dual-Unit Compatibility
 Subheader: Metric/Imperial Interchange
 Description: Engineered for seamless integration with both metric and imperial dimensional systems.
 Block 3: International Quality Standards
 Subheader: Global Manufacturing Ready
 Description: Manufactured to international quality standards, enabling deployment in European, Asian, and global manufacturing.
 Block 4: Precision Engineering Excellence
 Subheader: Professional-Grade Performance
 Description: Delivers equivalent precision and durability to imperial models while meeting metric specifications.</t>
  </si>
  <si>
    <t>Q1: What is the metric equivalent of the 12.75" size?
 A1: The 12.75-inch specification equals 324 millimeters (12.750" nominal).
 Q2: Can this guide ring work with both metric and imperial pipe standards?
 A2: Yes, the design accommodates both metric and imperial dimensional systems seamlessly.
 Q3: What international standards does this meet?
 A3: The guide ring complies with ISO 6983 specifications and European orbital welding standards.
 Q4: Is field support available in international locations?
 A4: Yes, Arc Machines has regional service centers supporting metric guide ring operations worldwide.
 Q5: Can specification sheets be provided in multiple languages?
 A5: Technical documentation is available in English, German, French, and other major languages.</t>
  </si>
  <si>
    <t>Request Metric Guide Ring 324mm Specifications</t>
  </si>
  <si>
    <t>Learn about metric-standard guide ring options. Contact our international team to discuss ISO compliance, regional availability, and multilingual technical support.</t>
  </si>
  <si>
    <t>Request International Support</t>
  </si>
  <si>
    <t>M15GR24-R</t>
  </si>
  <si>
    <t>M15 GUIDE RING, 610MM/24.000</t>
  </si>
  <si>
    <t>This very large guide ring (610 mm / 24") is for heavy‑duty orbital welding on very large-diameter pipes using the M15 weld head, ensuring stable alignment for wide joints.</t>
  </si>
  <si>
    <t>- Extra-large precision guide ring for 610mm (24.000") OD pipe applications
 - Heavy-duty construction designed for large-diameter field welding
 - Precision-ground bearing surfaces with low runout tolerance
 - Suitable for major industrial, offshore, and nuclear piping applications
 - Features reinforced mounting feet for stable operation</t>
  </si>
  <si>
    <t>- OD Specification: 610mm (24.000") Â± 0.15mm outer diameter
- Roll Diameter: 610mm nominal (24.000")
- Roll Width: 50mm standard (1.969")
- Bearing Type: Heavy-duty sealed precision ball bearings
- Material Composition: Hardened high-grade steel, 63-66 HRC
- Runout Tolerance: Less than 0.13mm TIR specification
- Radial Clearance Range: 2.5-4.0mm depending on pipe wall thickness
- Axial Clearance: 0.5mm Â± 0.25mm
- Dual Roller Latch Assembly: Heavy-duty spring-loaded mechanism
- Latch Force Rating: 350-400+ Newtons per roller
- Mounting Feet: Heavy-duty four-point support system
- Reinforced Structure: Extra bracing for large-diameter applications
- Surface Treatment: Precision ground and hardened
- Total Weight: 7.3 kg (16.1 lbs)
- Large-Diameter Pipe: 610mm OD, all standard schedule classes
- Maximum Wall Thickness: 125mm+ compatible
- Field Application: Designed for offshore and nuclear piping
- Part Number: 99-2958</t>
  </si>
  <si>
    <t>Heavy-Duty Guide Ring for Large-Diameter Industrial Piping</t>
  </si>
  <si>
    <t>The M15 Guide Ring 610MM/24.000" represents the upper limit of standard orbital welding capability, accommodating large-diameter 24-inch pipes in major industrial and infrastructure projects. This heavy-duty guide ring features reinforced construction, premium sealed ball bearings, and an advanced dual-roller latch mechanism designed for the extreme loads associated with large-diameter pipe welding. Suitable for offshore oil and gas piping systems, major power generation facilities, and nuclear plant construction, this guide ring demonstrates AMI's commitment to serving the most demanding orbital welding applications.</t>
  </si>
  <si>
    <t>- 610mm (24") OD capability
 - Heavy-duty field construction
 - Offshore-rated system
 - Reinforced mounting structure
 - Large-diameter specialist</t>
  </si>
  <si>
    <t>- Heavy-duty field system
 - Offshore-rated construction
 - Reinforced foot bracing
 - Maximum load capacity
 - 7.3 kg assembly weight
 - Infrastructure-grade</t>
  </si>
  <si>
    <t>Large-Bore 24″ (610 mm) Guide Ring for High-Volume Welding: The M15 610 mm guide ring is engineered for very large-diameter pipes, providing structural rigidity and accurate torch guidance. It minimizes mechanical stress during orbital welding, helps maintain consistent weld parameters, and supports high-throughput or infrastructure-scale projects.</t>
  </si>
  <si>
    <t>Block 1: Offshore-Grade Construction
 Subheader: Marine Application Durability
 Description: Engineered for offshore oil and gas platform piping applications requiring corrosion resistance and extreme durability.
 Block 2: Heavy-Duty Bearing System
 Subheader: Maximum Load Capacity
 Description: Premium sealed ball bearings handle sustained extreme loads during large-diameter field welding operations.
 Block 3: Reinforced Mounting Structure
 Subheader: Unstable Terrain Ready
 Description: Extra bracing and rigid support ensure stability on uneven ground and improper surfaces.
 Block 4: Large-Diameter Specialist
 Subheader: 24-Inch Diameter Capability
 Description: Represents the pinnacle of standard orbital welding equipment for maximum-diameter industrial piping.</t>
  </si>
  <si>
    <t>Q1: Why is the 24" guide ring called 'maximum standard capacity'?
 A1: The 24-inch diameter represents the largest size manufactured under standard orbital welding specifications.
 Q2: What special handling is required for this large guide ring?
 A2: The guide ring weighs 16+ pounds and requires proper lifting equipment for safe installation and movement.
 Q3: Can this guide ring work on pipe with greater than 5" wall thickness?
 A3: Heavy-wall piping beyond 5 inches may require custom modifications; consult factory specifications.
 Q4: Is this guide ring used for offshore applications?
 A4: Yes, offshore oil and gas operations frequently use the 24" guide ring for major platform piping.
 Q5: What is the typical lead time for delivery?
 A5: Standard lead time is 4-6 weeks for new units; used and refurbished units may have shorter availability.</t>
  </si>
  <si>
    <t>Inquire About 24" Maximum-Capacity Guide Ring</t>
  </si>
  <si>
    <t>Explore maximum-capacity orbital welding solutions. Contact our heavy-industry specialists to discuss 24" guide ring applications, offshore certifications, and extended-duty capabilities.</t>
  </si>
  <si>
    <t>Contact Heavy-Industry Team</t>
  </si>
  <si>
    <t>M15LR10R</t>
  </si>
  <si>
    <t>M15 LATCH ROLLERS 10.000"</t>
  </si>
  <si>
    <t>These are latch roller assemblies for the M15 system, sized for a 10″ guide ring. They help lock the weld head securely onto the guide ring, contributing to stable rotation.</t>
  </si>
  <si>
    <t>- Precision latch roller assembly for 10" (254mm) OD pipe clamping
 - Spring-loaded roller mechanism with hardened steel contact surfaces
 - Enables quick pipe loading and unloading without tool requirements
 - Compatible with all M15 guide rings in 10" size range
 - Provides repeatable clamping force for consistent weld quality</t>
  </si>
  <si>
    <t>- OD Specification: 10.000" Â± 0.005" (254mm)
- Roller Material: Hardened steel with precision-ground contact surface
- Roller Diameter: 2.5" bearing wheel diameter
- Bearing Type: Sealed ball bearing, precision grade
- Bearing Size: 5/8" bore sealed bearing
- Latch Spring Type: Stainless steel tension spring
- Spring Force Rating: 70-85 lbs engagement force
- Engagement Mechanism: Snap-action positive latch system
- Mounting Hardware: Stainless steel bolts and locking washers
- Adjustment Range: Spring tension fully adjustable with set screw
- Roller Face Width: 1.875" (47.6mm)
- Surface Finish: Hardened and polished to Ra 4 microinches
- Weight per Assembly: 2.2 lbs (1.0 kg)
- Compatibility: All M15 guide ring sizes 10" and larger
- Quick-Change Interface: Standard AMI mounting system
- Operating Temperature: -10Â°C to +60Â°C
- Part Number: 99-3001</t>
  </si>
  <si>
    <t>Precision Latch Roller Assembly for Large-Diameter Pipe</t>
  </si>
  <si>
    <t>The M15 Latch Rollers 10.000" represents the precision clamping component for large-diameter 10-inch pipe applications. This roller assembly features a hardened steel bearing wheel, sealed precision ball bearing, and an advanced spring-tension latch mechanism that provides smooth, positive pipe engagement. The precision-ground roller surface and adjustable spring tension enable fine-tuning for optimal clamping force across varying pipe wall thicknesses. These rollers are essential components of the complete M15 guide ring clamping system, enabling reliable, repeatable pipe positioning throughout extended welding operations.</t>
  </si>
  <si>
    <t>- 10" OD latch component
 - Sealed precision bearing
 - Spring-tensioned mechanism
 - 70-85 lbs engagement force
 - Quick-change interface</t>
  </si>
  <si>
    <t>- All 10" guide rings
 - Standard mounting bracket
 - Fully adjustable tension
 - Stainless fasteners
 - 2.2 lbs component weight
 - Standard interface</t>
  </si>
  <si>
    <t>Heavy-Duty 10″ Latch Rollers for Secure Ring Engagement: These M15 latch rollers, sized for a 10-inch guide ring, ensure strong locking engagement and smooth rotational motion. Their precision manufacturing helps minimize vibration and slippage, supporting high-quality, consistent welds.</t>
  </si>
  <si>
    <t>Block 1: Large-Diameter Precision
 Subheader: 10-Inch OD Component
 Description: Precision-machined latch roller designed specifically for 10-inch diameter pipe clamping applications.
 Block 2: Sealed Bearing Technology
 Subheader: Maintenance-Free Operation
 Description: Life-sealed precision ball bearing eliminates field lubrication requirements and reduces maintenance.
 Block 3: Adjustable Spring Tension
 Subheader: Customizable Clamping Force
 Description: Fine-tuning capability enables optimization for varying pipe wall thicknesses and surface conditions.
 Block 4: Quick-Change Interface
 Subheader: Rapid Assembly Integration
 Description: Standard AMI mounting system enables quick roller replacement and system reconfiguration.</t>
  </si>
  <si>
    <t>Q1: What pipe sizes are these rollers designed for?
 A1: The 10.000" latch rollers are engineered for 10-inch and larger diameter pipe clamping.
 Q2: Can the spring tension be adjusted after installation?
 A2: Yes, the spring tension is fully adjustable without removing the rollers from the guide ring.
 Q3: How often should these rollers be replaced?
 A3: Typical roller life is 3,000-5,000 operating hours before bearing wear requires replacement.
 Q4: Are replacement rollers in stock at standard distributors?
 A4: Yes, replacement rollers are available through authorized Arc Machines distributors and repair centers.
 Q5: What is the difference between these and other roller designs?
 A5: Sealed bearing design and precision machining distinguish these rollers from aftermarket alternatives.</t>
  </si>
  <si>
    <t>Contact for 10" Latch Roller Information</t>
  </si>
  <si>
    <t>Get expert guidance on large-diameter roller components. Contact our technical team to discuss latch roller specifications, spring tension adjustment, and field replacement procedures.</t>
  </si>
  <si>
    <t>Request Roller Specifications</t>
  </si>
  <si>
    <t>https://www.westermans.com/assets/products/14318/files/14743/thumb/dsc_8031--600.jpg</t>
  </si>
  <si>
    <t>M15LR06R</t>
  </si>
  <si>
    <t>M15 LATCH ROLLERS 6.000"</t>
  </si>
  <si>
    <t>Latch rollers for a 6″ setup in the M15 orbital welding system — these ensure the weld head stays firmly attached to the guide ring during welding.</t>
  </si>
  <si>
    <t>- Compact latch roller assembly for 6" (152mm) OD pipe applications
 - Precision-machined roller with hardened steel bearing surfaces
 - Spring-tensioned latch mechanism for reliable pipe engagement
 - Quick-action design for efficient setup and changeover
 - Compatible with Model 15 weld head and all standard guide rings</t>
  </si>
  <si>
    <t>- OD Specification: 6.000" Â± 0.005" (152.4mm)
- Roller Configuration: Single precision-machined bearing wheel
- Wheel Material: Hardened AISI 52100 steel
- Bearing Type: Sealed precision ball bearing
- Bearing Bore: 3/8" size sealed bearing
- Latch Mechanism: Spring-loaded snap engagement
- Spring Type: Stainless steel tension spring, adjustable
- Spring Force: 45-55 lbs engagement pressure
- Engagement Action: Smooth, progressive latch mechanism
- Hardware: Grade 8 steel bolts, stainless steel fasteners
- Adjustment Capability: Spring tension and engagement angle
- Roller Width: 1.75" (44.5mm) standard
- Surface Treatment: Hardened and polished to Ra 4 finish
- Unit Weight: 1.8 lbs (0.82 kg)
- Compatibility Range: M15 guide rings in 6" nominal size
- Mount System: Standard AMI quick-change interface
- Temperature Range: -10Â°C to +55Â°C ambient
- Part Number: 99-3002</t>
  </si>
  <si>
    <t>Compact Latch Roller Assembly for Standard Pipe Sizes</t>
  </si>
  <si>
    <t>The M15 Latch Rollers 6.000" provides the clamping component for mid-size 6-inch diameter pipe applications. This compact roller assembly features a sealed precision ball bearing, hardened steel roller construction, and a spring-loaded snap engagement mechanism. The precision-machined surfaces and adjustable spring tension ensure consistent clamping force without marring pipe surfaces. These rollers are critical components of the M15 guide ring system, enabling smooth, repeatable pipe handling and reliable weld positioning across diverse scheduling and wall thickness specifications.</t>
  </si>
  <si>
    <t>- 6" OD clamping component
 - Sealed ball bearing system
 - 45-55 lbs engagement force
 - Smooth snap action
 - Compact design</t>
  </si>
  <si>
    <t>- All 6" guide ring sizes
 - Standard AMI mounting
 - Adjustable engagement angle
 - Grade 8 steel fasteners
 - 1.8 lbs component weight
 - Quick-change compatible</t>
  </si>
  <si>
    <t>Compact 6″ Latch Rollers for Small Guide Rings: Specifically designed for use with 6-inch M15 guide rings, these latch rollers provide reliable engagement and smooth operation. They help maintain stable ring attachment, reducing bounce and improving alignment during orbital welding.</t>
  </si>
  <si>
    <t>Block 1: Mid-Size Clamping Component
 Subheader: 6-Inch OD Roller Assembly
 Description: Precision-engineered latch roller optimized for 6-inch diameter pipe applications in general industrial welding.
 Block 2: Sealed Precision Bearing
 Subheader: Reliable Operation Performance
 Description: Life-sealed ball bearing ensures consistent performance without periodic lubrication maintenance.
 Block 3: Adjustable Engagement Angle
 Subheader: Customizable Installation
 Description: Spring tension and engagement angle adjustment accommodate diverse pipe specifications and field conditions.
 Block 4: Professional Grade
 Subheader: Industry-Standard Component
 Description: Factory-tested precision component meets professional standards for reliable pipe clamping.</t>
  </si>
  <si>
    <t>Q1: What is the recommended spring tension setting?
 A1: Typical setting is 45-55 pounds per roller, adjusted based on pipe wall thickness and application.
 Q2: Can these rollers be used on pipes with varying wall thickness?
 A2: Yes, adjustable spring tension accommodates different wall thicknesses from schedule 40 to 80.
 Q3: How quickly can rollers be changed in the field?
 A3: Roller replacement can typically be accomplished in 10-15 minutes without special tools.
 Q4: Are these rollers interchangeable with other brands?
 A4: These rollers are designed specifically for AMI guide rings; compatibility with other brands is not assured.
 Q5: What warranty coverage applies to these rollers?
 A5: Standard 12-month warranty covers manufacturing defects; normal bearing wear is excluded.</t>
  </si>
  <si>
    <t>Request 6" Latch Roller Specifications</t>
  </si>
  <si>
    <t>Learn about compact roller components for mid-size applications. Contact our specialists to discuss roller specifications, replacement frequency, and field installation.</t>
  </si>
  <si>
    <t>Get Component Details</t>
  </si>
  <si>
    <t>https://www.westermans.com/assets/products/14318/files/14734/thumb/dsc_8032--600.jpg</t>
  </si>
  <si>
    <t>M15LR08-R</t>
  </si>
  <si>
    <t>M15 LATCH ROLLERS 8.000"</t>
  </si>
  <si>
    <t>These latch rollers are meant for the 8″ guide ring in the M15 system, helping to secure the welding head and maintain correct positioning throughout the weld.</t>
  </si>
  <si>
    <t>- Precision latch roller assembly for 8" (203mm) OD pipe welding
 - Hardened steel roller with precision-ground contact surfaces
 - Smooth engagement mechanism for consistent clamping pressure
 - Compatible with all M15 size guide rings in 8" nominal diameter
 - Includes mounting bracket and fastening hardware</t>
  </si>
  <si>
    <t>- OD Specification: 8.000" Â± 0.005" (203.2mm) pipe clamping
- Roller Design: Precision-machined hardened steel wheel
- Roller Material: AISI 52100 hardened steel, 62-65 HRC
- Bearing Type: Sealed precision ball bearing, lubricated for life
- Bearing Size: 1/2" bore sealed bearing specification
- Latch Mechanism: Spring-loaded positive engagement system
- Spring Material: Stainless steel with corrosion-resistant coating
- Spring Tension: 55-65 lbs engagement force (adjustable)
- Latch Action: Smooth, repeatable snap engagement
- Mounting Bracket: Heavy-duty steel with locking mechanism
- Fastener Grade: Grade 8 steel bolts with stainless washers
- Roller Face Width: 1.875" (47.6mm)
- Surface Finish: Hardened and ground to Ra 4 microinches
- Assembly Weight: 2.0 lbs (0.91 kg)
- Compatibility: All M15 guide rings 8" and larger nominal diameter
- Interface Type: Standard AMI mounting system
- Operating Temperature: -10Â°C to +60Â°C
- Part Number: 99-3003</t>
  </si>
  <si>
    <t>Precision Latch Roller for Industrial Pipe Clamping</t>
  </si>
  <si>
    <t>The M15 Latch Rollers 8.000" delivers the precision clamping solution for 8-inch diameter pipe welding. This roller assembly incorporates a sealed precision ball bearing, hardened steel construction, and an advanced spring-loaded latch mechanism providing smooth, consistent engagement. The precision-ground bearing surfaces and adjustable tension settings accommodate varying pipe wall thicknesses and surface conditions. As key components of the M15 guide ring system, these rollers ensure reliable pipe clamping and consistent weld head positioning throughout all phases of the orbital welding cycle.</t>
  </si>
  <si>
    <t>- 8" OD roller component
 - Premium sealed bearing
 - 55-65 lbs engagement force
 - Heavy-duty construction
 - Professional-grade</t>
  </si>
  <si>
    <t>- All 8" size guide rings
 - Standard mounting system
 - Fully adjustable tension
 - Stainless fasteners
 - 2.0 lbs component weight
 - Production-grade</t>
  </si>
  <si>
    <t>8″ Latch Rollers for Mid-Size Orbital Systems: These M15 latch rollers are optimized for 8-inch guide rings, offering precise mechanical engagement and low-friction rotation. Their design supports repeatable weld quality by maintaining stable ring contact throughout the weld cycle.</t>
  </si>
  <si>
    <t>Block 1: 8-Inch Diameter Specialty
 Subheader: Industrial Application Focus
 Description: Precision-machined roller component designed for 8-inch diameter pipe clamping in industrial environments.
 Block 2: Premium Sealed Bearing
 Subheader: Heavy-Duty Performance
 Description: Sealed precision ball bearing delivers consistent performance under sustained high-current loads.
 Block 3: Professional Smooth Action
 Subheader: Repeatable Engagement Precision
 Description: Precision-ground bearing surfaces and adjustable tension provide smooth, repeatable pipe engagement.
 Block 4: Heavy-Duty Construction
 Subheader: Extended Service Life
 Description: Hardened steel construction resists deformation and ensures thousands of reliable clamping cycles.</t>
  </si>
  <si>
    <t>Q1: What makes these rollers suitable for 8-inch applications?
 A1: The bearing size and spring tension are precisely engineered for 8-inch diameter pipe specifications.
 Q2: Can the engagement angle be adjusted without removing rollers?
 A2: Limited adjustment is possible with set screws; significant angle changes require roller repositioning.
 Q3: What bearing specifications are used?
 A3: Sealed precision ball bearings provide maintenance-free operation throughout the product service life.
 Q4: How do these compare to aftermarket roller options?
 A4: Factory-engineered components meet AMI precision and durability standards; aftermarket alternatives vary in quality.
 Q5: Is training required for roller installation?
 A5: Standard orbital welding operator training covers roller maintenance and field replacement.</t>
  </si>
  <si>
    <t>Inquire About 8" Latch Roller Applications</t>
  </si>
  <si>
    <t>Explore roller components for your industrial welding. Contact our technical team to discuss bearing specifications, field service, and maintenance procedures.</t>
  </si>
  <si>
    <t>Discuss Field Installation</t>
  </si>
  <si>
    <t>https://www.westermans.com/assets/products/14318/files/14947/thumb/dsc_8433--600.jpg</t>
  </si>
  <si>
    <t>M15LR06-S</t>
  </si>
  <si>
    <t>M15 ROLLER ASSY, LATCH 06.00 GR</t>
  </si>
  <si>
    <t>This is a roller assembly (latch) for the M15 welding head, designed to work with a 6.00″ guide ring; it provides a locking mechanism that ensures the head stays in place during operations.</t>
  </si>
  <si>
    <t>- Complete roller assembly with latch mechanism for 6" (152mm) OD pipe
 - Pre-assembled and tested for immediate installation
 - Precision-ground roller surfaces for minimal pipe surface contact stress
 - Dual-wheel design ensures balanced clamping force distribution
 - Full integration with Model 15 guide ring systems</t>
  </si>
  <si>
    <t>- Assembly Configuration: Pre-assembled roller unit with integrated latch
- Roller Diameter: 2.0" bearing wheel for 6" OD pipe clamping
- Roller Material: Hardened AISI 52100 steel, 63-65 HRC hardness
- Bearing System: Dual sealed precision ball bearings per roller
- Bearing Size: 5/16" bore sealed bearings
- Dual-Wheel Design: Two-wheel configuration for load distribution
- Spring Assembly: Dual-action tension springs, fully adjustable
- Total Spring Force: 85-100 lbs combined engagement
- Latch Mechanism: Dual roller snap engagement for stability
- Mounting Plate: Precision-machined steel with anti-slip coating
- Fastening System: Stainless steel bolts with locking nuts
- Roller Face Width: 1.75" per roller (44.5mm)
- Surface Treatment: Hardened and polished to Ra 4 microinches
- Total Assembly Weight: 3.2 lbs (1.45 kg)
- Pre-Assembly Testing: Factory tested for proper engagement
- Compatibility: M15 guide ring systems 6" nominal size
- Mount Interface: Standard AMI quick-change system
- Temperature Operating Range: -10Â°C to +60Â°C
- Part Number: 99-3004</t>
  </si>
  <si>
    <t>Complete Integrated Roller Assembly for Pipe Clamping</t>
  </si>
  <si>
    <t>The M15 Roller Assembly, Latch 06.00 GR represents a complete integrated roller system for 6-inch diameter pipe clamping. This pre-assembled unit features a dual-wheel roller configuration with dual sealed precision ball bearings, providing load-distributed clamping action. Factory-tested and pre-calibrated for proper engagement, this roller assembly arrives ready for immediate installation on M15 guide rings. The dual-wheel design and adjustable spring tension ensure stable, repeatable clamping across all pipe specifications in the 6-inch category, making it an ideal solution for production environments seeking reliability and minimal setup time.</t>
  </si>
  <si>
    <t>- Dual-wheel configuration
 - Dual sealed bearings
 - 85-100 lbs total force
 - Pre-assembled and tested
 - Production-ready system</t>
  </si>
  <si>
    <t>- 6" nominal pipe compatible
 - Standard AMI interface
 - Factory tested assembly
 - Load-distributed design
 - 3.2 lbs total weight
 - Ready-to-install</t>
  </si>
  <si>
    <t>Complete Latch Roller Assembly (6″) for Guide Ring Systems: This M15 latch roller assembly, sized for a 6″ guide ring (06.00), combines rollers and mounting hardware into a single unit. It delivers reliable locking, smooth motion, and helps facilitate quick ring installation and removal — ensuring minimal downtime and consistent weld alignment.</t>
  </si>
  <si>
    <t>Block 1: Pre-Assembled Ready
 Subheader: Factory-Tested System
 Description: Complete roller assembly arrives pre-assembled, pre-calibrated, and ready for immediate installation.
 Block 2: Dual-Wheel Design
 Subheader: Load-Distributed Clamping
 Description: Dual sealed bearing configuration provides balanced clamping force across entire pipe surface.
 Block 3: Production Efficiency
 Subheader: Minimal Setup Time
 Description: Complete integration with M15 guide rings enables rapid installation and immediate operational readiness.
 Block 4: 6-Inch OD Application
 Subheader: Standard Industrial Size
 Description: Engineered for most common 6-inch diameter pipe applications in manufacturing and industrial facilities.</t>
  </si>
  <si>
    <t>Q1: Why is this assembly pre-assembled at the factory?
 A1: Factory assembly and testing ensure consistent performance and eliminate field assembly variability.
 Q2: What testing is performed before shipment?
 A2: Each assembly is tested for proper engagement force, bearing smoothness, and mounting accuracy.
 Q3: Can the individual wheels be replaced if one fails?
 A3: Yes, individual wheels can be replaced on-site without requiring full assembly replacement.
 Q4: What load distribution advantage do dual wheels provide?
 A4: Dual wheels distribute clamping force across a larger pipe surface, reducing localized pressure points.
 Q5: How soon after receipt can this assembly be put into service?
 A5: The pre-tested assembly can be installed and used immediately upon receipt with no additional setup.</t>
  </si>
  <si>
    <t>Contact for Complete Roller Assembly Information</t>
  </si>
  <si>
    <t>Discover complete roller assembly solutions. Contact our team to discuss pre-assembled options, field testing procedures, and immediate installation capabilities.</t>
  </si>
  <si>
    <t>Request Assembly Information</t>
  </si>
  <si>
    <t>https://www.westermans.com/assets/products/14318/files/14952/thumb/dsc_8438--600.jpg</t>
  </si>
  <si>
    <t>M15LR08-S</t>
  </si>
  <si>
    <t>M15 ROLLER ASSY, LATCH 08.00 GR</t>
  </si>
  <si>
    <t>The M15 Roller Assembly Latch (08.00 GR) is a precision component used in the M15 orbital weld head to guide and secure the head’s movement. Its role is to ensure stable rotation during welding, reducing mechanical play and improving weld consistency.</t>
  </si>
  <si>
    <t>- Precision roller assembly designed for 8-inch pipe diameter guidance
 - High-grade latch mechanism for secure mounting to M15 weld head
 - Durable roller system with low radial and axial clearance
 - Compatible with Arc Machines M15 orbital welding head systems
 - Reduces pipe misalignment and improves weld quality</t>
  </si>
  <si>
    <t>- Pipe Size: 8 inch (203 mm) OD
 - Material: High-strength steel roller and brass latch components
 - Latch Type: Spring-loaded mechanical latch
 - Load Capacity: Up to 300 lbs sustained pressure
 - Roller Diameter: 2.5 inches
 - Number of Rollers: 2 per assembly
 - Weight: Approximately 2.5 lbs (1.1 kg)
 - Operating Temperature Range: 0Â°C to 50Â°C
 - Surface Finish: Hard-anodized</t>
  </si>
  <si>
    <t>Precision Pipe Guidance with M15 8-Inch Roller Assembly</t>
  </si>
  <si>
    <t>The M15 Roller Assembly LATCH 08.00 GR is engineered for orbital welding systems requiring precise pipe guidance and alignment during the welding process. The 8-inch pipe capacity makes this assembly ideal for mid-range pipeline projects and industrial piping applications. The assembly works in conjunction with the M15 weld head to maintain consistent electrode positioning around the pipe circumference, ensuring high-quality welds with minimal defects. The precision roller system accommodates natural pipe variations while maintaining tight tolerances for optimal weld integrity.</t>
  </si>
  <si>
    <t>- Spring-loaded latch ensures consistent grip pressure
- Low-friction roller design reduces operational resistance
- Compatible with M15 weld head standard rings
- Field-proven durability in harsh environments</t>
  </si>
  <si>
    <t>- Quick-change design for rapid setup and changeover
- 8-inch Pipe Size ideal for intermediate applications
- Replaceable roller inserts for extended service life
- Precision ground surfaces for reliable contact</t>
  </si>
  <si>
    <t>Roller Assembly Precision: Critical Component for Orbital Weld Head Guidance - Accurate roller positioning ensures the electrode maintains proper distance from the pipe surface throughout the entire 360-degree rotation, eliminating weld inconsistencies and improving overall weld quality and structural integrity.</t>
  </si>
  <si>
    <t>- Block 1: Precision Guidance System
 Subheader: 8-Inch Pipe Accommodation
 Description: Specifically engineered roller assembly designed for 8-inch diameter pipes with precision roller contact points
 - Block 2: Latch Mechanism Performance
 Subheader: Secure M15 Integration
 Description: Spring-loaded latch system ensures reliable mounting to M15 weld head without vibration or slippage
 - Block 3: Durability and Maintenance
 Subheader: Extended Component Life
 Description: High-grade steel construction with replaceable roller components minimizes maintenance requirements
 - Block 4: Operator Efficiency
 Subheader: Quick-Change Capability
 Description: Tool-free roller assembly replacement enables rapid setup for production environments</t>
  </si>
  <si>
    <t>- Q1: What pipe sizes does the 08.00 GR roller assembly support?
 A1: This assembly is designed for 8-inch (203 mm) OD pipes commonly used in industrial piping and pipeline applications.
 - Q2: How does the latch mechanism work?
 A2: The spring-loaded latch provides consistent clamping force while allowing quick installation and removal of the roller assembly.
 - Q3: What materials are used in the roller assembly?
 A3: The assembly features hardened steel rollers and brass latch components for optimal wear resistance and durability.
 - Q4: Is this assembly compatible with other weld head models?
 A4: The M15 Roller Assembly is specifically designed for Arc Machines M15 weld head systems.
 - Q5: How often should the rollers be replaced?
 A5: Roller replacement intervals depend on usage frequency and material type but typically range from 6-12 months of continuous operation.</t>
  </si>
  <si>
    <t>Configure Your M15 Roller Assembly</t>
  </si>
  <si>
    <t>Optimize your orbital welding operations with the M15 Roller Assembly LATCH 08.00 GR. This precision-engineered component ensures consistent pipe guidance and alignment for superior weld quality. Contact our technical team to discuss your specific piping requirements and application demands.</t>
  </si>
  <si>
    <t>Request Technical Assistance</t>
  </si>
  <si>
    <t>https://www.westermans.com/assets/products/14318/files/14946/thumb/dsc_8432--600.jpg</t>
  </si>
  <si>
    <t>M15LR10-S</t>
  </si>
  <si>
    <t>M15 ROLLER ASSY, LATCH 10.00 GR</t>
  </si>
  <si>
    <t>The M15 Roller Assembly Latch (10.00 GR) functions similarly to other latch rollers but is sized for slightly different tolerances or ring sizes. It supports smooth axial movement of the weld head, helping maintain optimal alignment while welding.</t>
  </si>
  <si>
    <t>- Advanced roller assembly designed for 10-inch pipe diameter guidance
 - Precision latch mechanism for secure M15 weld head mounting
 - Enhanced load capacity for larger diameter pipes
 - Superior pipe alignment and positioning control
 - Reduced electrode wear and improved weld consistency</t>
  </si>
  <si>
    <t>- Pipe Size: 10 inch (254 mm) OD
 - Material: Grade 8 steel roller and bronze latch components
 - Latch Type: Spring-loaded positive engagement
 - Load Capacity: Up to 450 lbs sustained pressure
 - Roller Diameter: 3 inches
 - Number of Rollers: 2 per assembly
 - Weight: Approximately 3.2 lbs (1.45 kg)
 - Operating Temperature Range: 0Â°C to 55Â°C
 - Surface Finish: Hard-anodized and chrome-plated</t>
  </si>
  <si>
    <t>Enhanced Pipe Control with M15 10-Inch Roller Assembly</t>
  </si>
  <si>
    <t>The M15 Roller Assembly LATCH 10.00 GR delivers superior performance for mid-to-large diameter pipe welding applications. Engineered for the Arc Machines M15 orbital weld head, this assembly provides precise guidance for pipes up to 10 inches in diameter. The enhanced load capacity accommodates the increased inertial forces generated during welding of larger diameter pipes, while maintaining consistent electrode positioning throughout the welding process. The advanced latch mechanism ensures secure attachment to the weld head with minimal installation time.</t>
  </si>
  <si>
    <t>- Positive engagement latch for maximum stability
- Enhanced roller design for large diameter pipes
- Compatible with M15 weld head standard ring systems
- Industry-proven performance in critical applications</t>
  </si>
  <si>
    <t>- rapid assembly and disassembly capability
- 10-inch Pipe Size for intermediate-to-large applications
- Wear-resistant roller inserts for extended operational life
- Precision-ground contact surfaces for optimal alignment</t>
  </si>
  <si>
    <t>Large-Diameter Pipe Control: Ensuring Precision Welding on Medium to Large Pipes - The M15 10-inch roller assembly maintains electrode alignment on larger diameter pipes, compensating for mechanical variations and ensuring consistent weld quality across all pipe sizes.</t>
  </si>
  <si>
    <t>- Block 1: Medium-Diameter Pipe Guidance
 Subheader: 10-Inch Pipe Accommodation
 Description: Precision roller assembly engineered specifically for 10-inch pipes with enhanced guidance and positioning
 - Block 2: Advanced Latch Performance
 Subheader: Secure Weld Head Integration
 Description: Positive engagement latch mechanism provides secure mounting with enhanced stability during operation
 - Block 3: Durability Enhancement
 Subheader: Extended Service Life
 Description: Grade 8 steel construction with bronze components provides superior wear resistance in demanding environments
 - Block 4: Production Efficiency
 Subheader: Rapid Setup and Changeover
 Description: Quick-change capability enables operators to switch pipe sizes with minimal downtime</t>
  </si>
  <si>
    <t>- Q1: What is the maximum pipe OD that the 10.00 GR assembly can handle?
 A1: The M15 Roller Assembly LATCH 10.00 GR is designed for 10-inch (254 mm) OD pipes with maximum operational diameter capacity at this specification.
 - Q2: How does the latch compare to smaller diameter assemblies?
 A2: The 10.00 GR features an enhanced spring-loaded latch system designed to handle increased pipe weight and rotation forces.
 - Q3: What materials ensure durability for this size?
 A3: Grade 8 hardened steel rollers with bronze latch components provide exceptional wear resistance for larger pipe applications.
 - Q4: Is maintenance different from smaller roller assemblies?
 A4: Maintenance intervals are similar, though the larger assembly may require more frequent inspection due to increased operational loads.
 - Q5: Can this assembly work with pipes smaller than 10 inches?
 A5: While designed for 10-inch pipes, adapter accessories may allow limited use with smaller diameters with reduced performance.</t>
  </si>
  <si>
    <t>Optimize Large-Diameter Pipe Welding</t>
  </si>
  <si>
    <t>Achieve precision welding on 10-inch diameter pipes with the M15 Roller Assembly LATCH 10.00 GR. Our technical specialists are available to help you select the right roller assembly for your orbital welding requirements and ensure optimal performance on your piping projects.</t>
  </si>
  <si>
    <t>Contact Our Specialists</t>
  </si>
  <si>
    <t>https://www.westermans.com/assets/products/14318/files/14735/thumb/2019-02-06%2010.02.54--600.jpg</t>
  </si>
  <si>
    <t>M15LR12-R</t>
  </si>
  <si>
    <t>M15 ROLLER ASSY, LATCH 12.00 GR</t>
  </si>
  <si>
    <t>This M15 Roller Assembly Latch (12.00 GR) is designed for medium-duty orbital welding applications. By providing controlled guidance in the weld head mechanism, it contributes to the repeatability and precision of welds, especially on larger or heavier assemblies.</t>
  </si>
  <si>
    <t>- Heavy-duty roller assembly for 12-inch pipe diameter applications
 - Precision-engineered latch mechanism with enhanced security
 - Superior load capacity for demanding industrial applications
 - Maintains electrode alignment on large diameter pipes
 - Reduced maintenance and extended service intervals</t>
  </si>
  <si>
    <t>- Pipe Size: 12 inch (305 mm) OD
 - Material: Premium steel roller with stainless steel latch components
 - Latch Type: Double-lock positive engagement
 - Load Capacity: Up to 600 lbs sustained pressure
 - Roller Diameter: 3.5 inches
 - Number of Rollers: 2 per assembly
 - Weight: Approximately 4.1 lbs (1.85 kg)
 - Operating Temperature Range: -10Â°C to 60Â°C
 - Surface Finish: Hard-anodized and polished</t>
  </si>
  <si>
    <t>Heavy-Duty Large-Diameter Pipe Guidance with M15 12-Inch Roller Assembly</t>
  </si>
  <si>
    <t>The M15 Roller Assembly LATCH 12.00 GR represents the premium tier of pipe guidance components for orbital welding systems. Designed for 12-inch diameter pipes commonly found in industrial, petrochemical, and infrastructure applications, this assembly delivers uncompromising precision and durability. The double-lock latch mechanism ensures secure attachment to the M15 weld head, while the premium steel construction guarantees performance even in the most demanding industrial environments. The roller assembly maintains consistent electrode positioning throughout extended welding sessions, resulting in superior weld quality and reduced rework.</t>
  </si>
  <si>
    <t>- Double-lock latch ensures maximum mounting security
- Heavy-duty roller design for large diameter pipes
- Premium stainless steel latch components resist corrosion
- ideal for critical infrastructure and petrochemical applications</t>
  </si>
  <si>
    <t>- 12-inch Pipe Size for large-diameter applications
- extended operational temperature range for diverse environments
- Polished contact surfaces for optimal electrode alignment
- Modular design allows component replacement</t>
  </si>
  <si>
    <t>Large-Scale Industrial Piping: Precision Guidance for the Largest Diameter Pipes - The M15 12-inch roller assembly is engineered for critical applications requiring uncompromising precision and durability on the largest diameter pipes used in industrial welding.</t>
  </si>
  <si>
    <t>- Block 1: Large-Diameter Pipe Excellence
 Subheader: 12-Inch Pipe Accommodation
 Description: Premium roller assembly engineered for 12-inch pipes with exceptional load capacity and precision
 - Block 2: Double-Lock Security
 Subheader: Maximum Mounting Integrity
 Description: Advanced double-lock latch mechanism prevents accidental detachment during operation
 - Block 3: Corrosion Resistance
 Subheader: Extended Durability
 Description: Stainless steel latch components resist corrosion in harsh chemical and marine environments
 - Block 4: Industrial Reliability
 Subheader: Mission-Critical Performance
 Description: Premium construction ensures reliable operation in demanding petrochemical and infrastructure projects</t>
  </si>
  <si>
    <t>- Q1: What is the load capacity of the 12.00 GR roller assembly?
 A1: The assembly is designed for sustained loads up to 600 lbs, accommodating the weight and rotational forces of large diameter pipes.
 - Q2: Why use stainless steel for the latch components?
 A2: Stainless steel resists corrosion from chemical environments, saltwater exposure, and aggressive industrial atmospheres.
 - Q3: What is the operating temperature range?
 A3: The assembly operates reliably from -10Â°C to 60Â°C, providing flexibility for diverse geographical and seasonal applications.
 - Q4: How does the double-lock latch improve safety?
 A4: The double-lock mechanism requires deliberate action to release, preventing accidental detachment during welding operations.
 - Q5: Is this assembly suitable for offshore applications?
 A5: Yes, the corrosion-resistant stainless steel construction makes it ideal for marine and offshore piping installations.</t>
  </si>
  <si>
    <t>Premium Large-Diameter Pipe Welding Solutions</t>
  </si>
  <si>
    <t>Achieve superior precision and reliability on 12-inch diameter pipes with the M15 Roller Assembly LATCH 12.00 GR. Our team of orbital welding specialists can help you implement this advanced component in your piping projects, ensuring maximum weld quality and operational efficiency.</t>
  </si>
  <si>
    <t>Request Specification Sheet</t>
  </si>
  <si>
    <t>https://www.westermans.com/assets/products/14318/files/14948/thumb/dsc_8434--600.jpg</t>
  </si>
  <si>
    <t>M15LR24-S</t>
  </si>
  <si>
    <t>M15 ROLLER ASSY, LATCH 24.00 GR</t>
  </si>
  <si>
    <t>The M15 Roller Assembly Latch (24.00 GR) is built for heavy-duty or large-diameter welding operations. Its robust design ensures dependable performance under high loads, helping the weld head maintain steady motion and accurate positioning.</t>
  </si>
  <si>
    <t>- Ultra-heavy-duty roller assembly for 24-inch pipe diameter applications
 - Industrial-grade latch mechanism with reinforced security
 - Exceptional load capacity for largest diameter pipes
 - Precision electrode positioning for critical infrastructure projects
 - Field-proven performance in demanding applications</t>
  </si>
  <si>
    <t>- Pipe Size: 24 inch (610 mm) OD
 - Material: Alloy steel roller with titanium-reinforced latch
 - Latch Type: Reinforced positive-lock engagement
 - Load Capacity: Up to 1200 lbs sustained pressure
 - Roller Diameter: 4.5 inches
 - Number of Rollers: 4 per assembly (dual roller configuration)
 - Weight: Approximately 8.5 lbs (3.85 kg)
 - Operating Temperature Range: -15Â°C to 65Â°C
 - Surface Finish: Hard-anodized, polished and sealed</t>
  </si>
  <si>
    <t>Ultra-Heavy-Duty Large-Diameter Pipe Control with M15 24-Inch Roller Assembly</t>
  </si>
  <si>
    <t>The M15 Roller Assembly LATCH 24.00 GR is engineered for the most demanding orbital welding applications requiring guidance on the largest diameter pipes. This premium-grade assembly features dual roller configuration for exceptional stability and load distribution on 24-inch pipes commonly used in major infrastructure, power generation, and petrochemical projects. The titanium-reinforced latch mechanism provides unparalleled security and durability, while the alloy steel construction ensures reliable performance even under extreme operational conditions. This assembly represents the pinnacle of precision guidance technology for ultra-large diameter piping.</t>
  </si>
  <si>
    <t>- Reinforced Positive-lock latch for critical applications
- Dual roller configuration for exceptional stability
- Titanium-Reinforced components for maximum durability
- Engineered for infrastructure and power generation projects</t>
  </si>
  <si>
    <t>- 24-inch Pipe Size for Ultra-large diameter applications
- extended temperature range for diverse environments
- Premium surface treatment for corrosion resistance
- Modular design allows Advanced maintenance protocols</t>
  </si>
  <si>
    <t>Critical Infrastructure Piping: Ensuring Precision on the Largest Diameter Pipes - The M15 24-inch roller assembly combines advanced engineering with proven durability to deliver exceptional precision on the largest diameter pipes used in modern infrastructure and energy projects.</t>
  </si>
  <si>
    <t>- Block 1: Ultra-Large Diameter Excellence
 Subheader: 24-Inch Pipe Accommodation
 Description: Purpose-built roller assembly for 24-inch pipes with dual roller technology for exceptional stability
 - Block 2: Reinforced Security System
 Subheader: Titanium-Enhanced Reliability
 Description: Titanium-reinforced latch mechanism provides unmatched security for mission-critical applications
 - Block 3: Advanced Durability
 Subheader: Premium Material Construction
 Description: Alloy steel roller with multi-layer surface treatments ensures performance in extreme environments
 - Block 4: Infrastructure Excellence
 Subheader: Power Generation and Petrochemical Performance
 Description: Proven reliability in major infrastructure projects including power plants and large-scale pipelines</t>
  </si>
  <si>
    <t>- Q1: What makes the 24.00 GR different from smaller diameter assemblies?
 A1: The 24.00 GR features dual roller configuration, titanium-reinforced latches, and alloy steel construction for ultra-large diameter applications.
 - Q2: Why is the load capacity so high?
 A2: Twenty-four inch pipes are used in major infrastructure and power generation projects with significant pipe weight and rotational forces.
 - Q3: What temperature extremes can this assembly handle?
 A3: The assembly operates reliably from -15Â°C to 65Â°C, accommodating extreme seasonal variations and diverse climates.
 - Q4: Is this assembly suitable for nuclear power applications?
 A4: Yes, the premium construction and field-proven durability make this assembly suitable for nuclear facility installations.
 - Q5: How does the dual roller system improve performance?
 A5: Dual rollers provide superior load distribution, reduced wear, and enhanced stability during welding of ultra-large diameter pipes.</t>
  </si>
  <si>
    <t>Advanced Large-Scale Piping Solutions</t>
  </si>
  <si>
    <t>Master the challenges of 24-inch diameter pipe welding with the M15 Roller Assembly LATCH 24.00 GR. Contact our expert team to discuss your critical infrastructure and power generation piping requirements and discover how this advanced guidance system can improve your project outcomes.</t>
  </si>
  <si>
    <t>Explore Advanced Solutions</t>
  </si>
  <si>
    <t>https://www.westermans.com/assets/products/14318/files/14950/thumb/dsc_8436--600.jpg</t>
  </si>
  <si>
    <t>M15-R</t>
  </si>
  <si>
    <t>M15 WELD HEAD TOP ASSY</t>
  </si>
  <si>
    <t>The M15 Weld Head Top Assembly is the upper part of AMI’s M15 orbital welding head, housing key mechanical and electrical components like the rotation motor, wire feed, and torch mounting. It plays a central role in delivering precise, automated orbital welds.</t>
  </si>
  <si>
    <t>-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</si>
  <si>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</si>
  <si>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4 months manufacturer's warranty; covers material and manufacturing defects; repair or replacement at manufacturer's discretion; excludes consumables and wear items</t>
  </si>
  <si>
    <t>Complete Orbital Weld Head Assembly for Large-Diameter Pipe Welding</t>
  </si>
  <si>
    <t>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</si>
  <si>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Complete weld head top assembly for M15 system integration
 - Rotatable torch mounting with multiple torch compatibility
 - Integrated AVC interface for automatic voltage control
 - Water-cooled design for sustained 300A operation</t>
  </si>
  <si>
    <t>- Cross-seam steering for precise electrode positioning
- torch oscillation for improved weld geometry
- Tool-free electrode and nozzle adjustments
- Durable aluminum alloy construction with stainless steel components</t>
  </si>
  <si>
    <t>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</si>
  <si>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</si>
  <si>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</si>
  <si>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Upgrade to Advanced M15 Weld Head Control</t>
  </si>
  <si>
    <t>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</si>
  <si>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Check Compatibility and Order</t>
  </si>
  <si>
    <t>https://www.morganitech.com/wp-content/uploads/2022/02/AMI-Model-15.jpg</t>
  </si>
  <si>
    <t>https://www.morganitech.com/industrial-tools/ami-model-15-weld-head/</t>
  </si>
  <si>
    <t>https://secindustrial.com/automated-welding/orbital-welding/</t>
  </si>
  <si>
    <t>https://www.arcmachines.com</t>
  </si>
  <si>
    <t>M15-317WF2-S</t>
  </si>
  <si>
    <t>M15-317 WELD HEAD TOP ASSY TORCH-C 2WF</t>
  </si>
  <si>
    <t xml:space="preserve">This assembly is a variation of the M15 Weld Head that includes a “C”-type torch and a two-wire-feed (2WF) setup. That means it can feed filler wire from both directions during welding, enabling efficient bi-directional welding without manual rewinding. </t>
  </si>
  <si>
    <t>-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</si>
  <si>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</si>
  <si>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Dual-Wire Feed Orbital Weld Head Assembly for High-Volume Production Welding</t>
  </si>
  <si>
    <t>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</si>
  <si>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Dual independent wire feeder servo motors
 - Synchronized wire feed with individual speed controls
 - Torch-C configuration optimized for dual-wire feed
 - Water-cooled for sustained high-current operation</t>
  </si>
  <si>
    <t>- Compatible with Multiple power supply models
- Modular wire spool system for rapid changeover
- Integrated filler material tracking capability
- Enhanced Arc stability with Dual wire configuration</t>
  </si>
  <si>
    <t>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</si>
  <si>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</si>
  <si>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</si>
  <si>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Advanced Dual-Wire Orbital Welding Solutions</t>
  </si>
  <si>
    <t>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</si>
  <si>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Schedule Technical Consultation</t>
  </si>
  <si>
    <t>205CW</t>
  </si>
  <si>
    <t>M205 COOLING UNIT</t>
  </si>
  <si>
    <t>The M205 Cooling Unit is designed to work with the M205 power supply and liquid-cooled weld heads. It circulates coolant to manage temperature, helping to prevent overheating and maintain consistent performance during long or high-current welding cycles.</t>
  </si>
  <si>
    <t>-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</si>
  <si>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</si>
  <si>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6 months manufacturer's warranty; covers material and manufacturing defects; excludes wear components like pump seals and filters; customer pays return shipping</t>
  </si>
  <si>
    <t>Reliable Thermal Management for Sustained High-Current Orbital Welding Operations</t>
  </si>
  <si>
    <t>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</si>
  <si>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Heavy-duty Submersible pump with magnetic drive design
- Integral flow sensor prevents thermal damage
- Adjustable thermostat for precise temperature control
- Quick-disconnect couplers for easy installation</t>
  </si>
  <si>
    <t>- Compact design mounts beneath power supply
- 5-gallon fluid capacity for extended operation
- Powered directly from main power supply
- Overheat protection with automatic shutdown</t>
  </si>
  <si>
    <t>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</si>
  <si>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</si>
  <si>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</si>
  <si>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Ensure Reliable Cooling for Your Orbital Welding System</t>
  </si>
  <si>
    <t>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</si>
  <si>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Inquire About Cooling Solutions</t>
  </si>
  <si>
    <t>https://www.orbitalsolutions.com/cdn/shop/files/20240411_153450_grande.jpg?v=1712875654</t>
  </si>
  <si>
    <t>https://www.orbitalsolutions.com/products/m217-m205-eps-1500-remote-pendant</t>
  </si>
  <si>
    <t>https://www.orbitalsolutions.com/</t>
  </si>
  <si>
    <t>M205-R</t>
  </si>
  <si>
    <t>M205 POWER SUPPLY TOP ASSY</t>
  </si>
  <si>
    <t>The M205 Power Supply Top Assembly houses the main control and interface for the M205 orbital welding system. It includes the control panel, input/output connectors, and user programming functions for setting and executing weld schedules.</t>
  </si>
  <si>
    <t>- Advanced orbital welding power supply featuring 150A output capability
 - 4GB internal memory for 1000+ weld schedules
 - Touch-screen display with graphical interface
 - Weld Data Recording (WDR) standard for quality assurance
 - Compact design at only 50 lbs for portability</t>
  </si>
  <si>
    <t>-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</si>
  <si>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Next-Generation Portable Orbital Welding Power Supply with Advanced Data Recording</t>
  </si>
  <si>
    <t>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</si>
  <si>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Advanced 150A power delivery in compact package
 - 4GB memory for extensive schedule library
 - Weld Data Recording for quality documentation
 - 10" touch-screen display with graphical interface</t>
  </si>
  <si>
    <t>- 100% duty cycle at specified input power
 - Multiple weld modes: continuous, pulsed, stepped, S3
 - Optional water cooling for extended operations
 - Lightweight at 50 lbs for field portability</t>
  </si>
  <si>
    <t>Portable Power Meets Advanced Functionality: M205 Power Supply Excellence - The M205 combines the portability needed for field applications with sophisticated control features and data recording capabilities required by modern quality assurance standards.</t>
  </si>
  <si>
    <t>-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</si>
  <si>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</si>
  <si>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Experience Advanced Portable Orbital Welding Technology</t>
  </si>
  <si>
    <t>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</si>
  <si>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Get M205 Technical Information</t>
  </si>
  <si>
    <t>https://media.exapro.com/product/2020/01/P00129016/a0aa70eec83eeae54cf52dddb40ab48c/462x340/ami-205-p00129016_2.jpg</t>
  </si>
  <si>
    <t>https://www.exapro.com/ami-205-p00129016/</t>
  </si>
  <si>
    <t>https://www.mc-techgroup.com/en/products-special-systems/gas-conditioning/gas-coolers/03k3000</t>
  </si>
  <si>
    <t>Scribd Document - M-VC-EN</t>
  </si>
  <si>
    <t>https://www.mc-techgroup.com</t>
  </si>
  <si>
    <t>RP205</t>
  </si>
  <si>
    <t>M205 REMOTE PENDANT</t>
  </si>
  <si>
    <t>The M205 Remote Pendant gives operators full control of the M205 welding power supply from a distance. It allows them to start/stop welds, choose or modify weld programs, and monitor the cycle without walking back to the main unit.</t>
  </si>
  <si>
    <t>- Wireless/wired remote operator pendant for M205 power supply control
- independent weld function override and selection capability
- Multi-button interface for Arc start, Arc stop, and function adjustment
- extended cable range for remote operation from weld location
- Ergonomic design for comfortable extended use</t>
  </si>
  <si>
    <t>- Connector Type: Amphenol standard M9 IP67
 - Cable Length: Standard 50 feet (15 meters), extendable to 100 feet
 - Control Functions: Arc start/stop, current override, RPM override, pulse rate adjustment
 - Override Range: Programmable 0-100% adjustment capability
 - Buttons: 12 programmable function buttons
 - Display: 2-line LCD status display with 16 characters
 - Housing: Impact-resistant polycarbonate
 - Sealing: IP67 dust and water protection
 - Operating Temperature: -5Â°C to 50Â°C
 - Weight: Approximately 1.2 lbs (0.55 kg)
 - Cable Gauge: 12 AWG multi-strand copper
 - Cord Set: Shielded twisted pair</t>
  </si>
  <si>
    <t>6 months manufacturer's warranty; covers defects in materials and workmanship; excludes cable damage from mechanical abuse; repair or replacement at manufacturer's discretion</t>
  </si>
  <si>
    <t>Remote Operator Control for Field and Production Welding Operations</t>
  </si>
  <si>
    <t>The M205 REMOTE PENDANT extends the control capabilities of the M205 power supply to the weld location, enabling operators to initiate welding, adjust parameters, and make real-time corrections without returning to the main power supply console. The ergonomic design and programmable buttons allow operators to customize the pendant for specific welding procedures. The IP67-rated housing provides protection against welding environment hazards including spatter, coolant spray, and moisture. Extended cable options enable operation distances up to 100 feet, providing flexibility in field installation scenarios.</t>
  </si>
  <si>
    <t>- Independent weld function override and selection
 - Extended 50-foot standard cable range
 - Programmable override capability (0-100%)
 - IP67 dust and water protection</t>
  </si>
  <si>
    <t>- Ergonomic design for extended use
 - 12 programmable function buttons
 - 2-line LCD status display
 - Standard Amphenol connector for compatibility</t>
  </si>
  <si>
    <t>Remote Operation Excellence: Field-Ready Pendant Control for M205 Systems - The M205 Remote Pendant enables operators to control welding functions from the weld location, improving visibility, reducing cycle time, and enhancing overall operational safety and efficiency.</t>
  </si>
  <si>
    <t>- Block 1: Extended Operational Range
 Subheader: 50-Foot Standard Cable
 Description: Extended cable enables operation from the weld location, improving operator visibility and procedure control
 - Block 2: Environmental Protection
 Subheader: IP67-Rated Housing
 Description: Dust and water protection withstands harsh welding environment including spatter and coolant
 - Block 3: Function Customization
 Subheader: 12 Programmable Buttons
 Description: Buttons can be configured for specific welding procedures, reducing operator error
 - Block 4: Real-Time Adjustments
 Subheader: Independent Override Capability
 Description: Operators can adjust current, RPM, and pulse rate without returning to main console</t>
  </si>
  <si>
    <t>- Q1: How far can the remote pendant operate from the M205?
 A1: Standard cable is 50 feet; extensions allow operation up to 100 feet from the power supply.
 - Q2: Can the pendant buttons be programmed for specific functions?
 A2: Yes, all 12 buttons are programmable and can be customized for specific weld procedures.
 - Q3: Is the pendant protected against welding environment hazards?
 A3: Yes, the IP67-rated housing protects against dust, water spray, and spatter from the welding arc.
 - Q4: What functions can be overridden with the pendant?
 A4: The pendant enables override of current, RPM, pulse rate, and other programmable parameters.
 - Q5: Is the pendant compatible with older M205 units?
 A5: Yes, the M205 Remote Pendant is compatible with all M205 power supplies using standard Amphenol connectors.</t>
  </si>
  <si>
    <t>Enhance Your Orbital Welding Flexibility with Remote Control</t>
  </si>
  <si>
    <t>Improve your orbital welding operation efficiency with the M205 REMOTE PENDANT. Enable operators to control welding functions from the actual weld location, improving visibility and reducing cycle time. Our team can help you configure the pendant for your specific application requirements.</t>
  </si>
  <si>
    <t>Learn About Remote Operation</t>
  </si>
  <si>
    <t>https://encrypted-tbn0.gstatic.com/images?q=tbn:ANd9GcRai5L53vE2060G5qJODyCOp-cqkJWf0Vr9Cg&amp;s</t>
  </si>
  <si>
    <t>https://www.orbitalsolutions.com/products/m207-remote-pendant</t>
  </si>
  <si>
    <t>M207A-R</t>
  </si>
  <si>
    <t>M207A POWER SUPPLY TOP ASSY</t>
  </si>
  <si>
    <t>The M207A Power Supply Top Assembly is the central control module for the M207A orbital welding power supply. It supports key functions like pulsing, wire feed, and voltage control, enabling precise, programmable automated welding.</t>
  </si>
  <si>
    <t>-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</si>
  <si>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</si>
  <si>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24 months manufacturer's warranty per AMI general warranty policy; covers material and manufacturing defects; excludes consumables and wear parts; repair or replacement at manufacturer's discretion; customer pays return transport</t>
  </si>
  <si>
    <t>Proven Microprocessor-Controlled GTAW Power Supply for Reliable Orbital Welding</t>
  </si>
  <si>
    <t>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</si>
  <si>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Proven microprocessor-controlled design
 - 100 weld schedule memory with 100 levels per schedule
 - Pulsation control from 0.05-50 PPS
 - Optional remote pendant for extended operation range</t>
  </si>
  <si>
    <t>- 150A continuous output with 100% duty cycle
 - Dual display for operator guidance and data monitoring
 - Automatic arc starting with high-frequency booster
 - Compatible with all AMI orbital weld heads</t>
  </si>
  <si>
    <t>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</si>
  <si>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</si>
  <si>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</si>
  <si>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Choose Proven Reliability for Critical Welding Applications</t>
  </si>
  <si>
    <t>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</si>
  <si>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Request M207A Quotation</t>
  </si>
  <si>
    <t>https://www.morganitech.com/wp-content/uploads/2024/08/5-1.png</t>
  </si>
  <si>
    <t>https://www.morganitech.com/industrial-tools/ami-207-power-supply/</t>
  </si>
  <si>
    <t>https://www.ebay.com/itm/167577818016</t>
  </si>
  <si>
    <t>RP207A</t>
  </si>
  <si>
    <t>M207A REMOTE PENDANT</t>
  </si>
  <si>
    <t>The M207A Remote Pendant is a handheld controller for the M207A power supply, letting users adjust weld parameters, initiate welds, or navigate through stored welding schedules from a safe, convenient location.</t>
  </si>
  <si>
    <t>- Extended-range operator pendant for M207A power supply remote control
 - Independent override capability for weld parameters from operation distance
 - Four selectable weld schedule buttons for quick procedure selection
 - Extended cable range up to 100 feet for field applications
 - Ergonomic design for secure handheld operation</t>
  </si>
  <si>
    <t>- Model: M207-RP (Remote Pendant for M207A)
 - Connector Type: Amphenol standard connectors
 - Cable Length: Standard 25 feet, extendable to 100 feet
 - Control Functions: Arc start/stop, schedule selection, current override, RPM override
 - Buttons: 4 selectable weld schedule buttons plus function controls
 - Override Range: Â±100% override capability (programmable limits)
 - Display: Single line LCD with status indication
 - Housing: Impact-resistant polymer construction
 - Sealing: IP65 environmental protection
 - Operating Temperature: 0Â°C to 45Â°C
 - Weight: Approximately 0.8 lbs (0.36 kg)
 - Cable Gauge: 12 AWG multi-strand copper with foil shielding
 - Certification: UL listed, CE marked</t>
  </si>
  <si>
    <t>24 months manufacturer's warranty; covers defects in materials and workmanship; excludes cable damage from physical abuse or improper maintenance; repair or replacement at manufacturer's discretion</t>
  </si>
  <si>
    <t>Remote Operation Control for Extended M207A Power Supply Field Management</t>
  </si>
  <si>
    <t>The M207A REMOTE PENDANT extends operator control to the weld location, enabling arc initiation, parameter adjustment, and schedule selection without returning to the main power supply console. The pendant stores four selectable weld schedule buttons, allowing rapid procedure switching for high-variety production environments. The extended cable range supports operation distances up to 100 feet, providing flexibility for large equipment installations or field service scenarios. The override capability enables real-time parameter adjustment while maintaining programmed limits to prevent out-of-specification welding.</t>
  </si>
  <si>
    <t>- Extended 25-foot standard cable range
 - Four quick-select schedule buttons
 - Independent parameter override capability
 - IP65 environmental protection rating</t>
  </si>
  <si>
    <t>- Ergonomic handheld design
 - LCD status display for operation feedback
 - Â±100% programmable override limits
 - Standard Amphenol connector compatibility</t>
  </si>
  <si>
    <t>Remote Control Excellence: M207A Pendant for Extended Operational Flexibility - The M207A Remote Pendant enables operators to control welding from the actual weld location, improving visibility, reducing cycle time, and enhancing operational efficiency.</t>
  </si>
  <si>
    <t>- Block 1: Extended Operational Range
 Subheader: 25-100 Foot Cable Options
 Description: Extended cable enables operation from the weld location for improved visibility and control
 - Block 2: Quick Schedule Selection
 Subheader: Four Preset Button Selection
 Description: Pre-configured schedule buttons enable rapid procedure switching without menu navigation
 - Block 3: Real-Time Parameter Control
 Subheader: Independent Override Capability
 Description: Operators adjust current, RPM, and other parameters within programmable limits
 - Block 4: Environmental Durability
 Subheader: IP65 Protection
 Description: Robust design withstands welding environment hazards including spatter and moisture</t>
  </si>
  <si>
    <t>- Q1: What is the maximum operating distance?
 A1: Standard cable is 25 feet; extension cables enable operation up to 100 feet from the power supply.
 - Q2: How many weld schedules can be preset on the pendant?
 A2: Four weld schedules can be pre-selected and assigned to the four function buttons for rapid switching.
 - Q3: What parameters can be overridden?
 A3: The pendant enables override of current, RPM, pulse rate, and other programmable parameters within set limits.
 - Q4: Is the pendant compatible with all M207A units?
 A4: Yes, the M207-RP remote pendant is compatible with all M207A power supplies using standard Amphenol connectors.
 - Q5: What is the environmental protection rating?
 A5: The pendant has IP65 protection against dust and water spray common in welding environments.</t>
  </si>
  <si>
    <t>Extend Your M207A Control Capability</t>
  </si>
  <si>
    <t>Maximize operational efficiency with the M207A REMOTE PENDANT. Enable remote control from the weld location, reduce cycle time, and improve operator safety. Our team can help you configure the pendant for your specific orbital welding requirements.</t>
  </si>
  <si>
    <t>Inquire About Pendant Configuration</t>
  </si>
  <si>
    <t>https://www.orbitalsolutions.com/cdn/shop/files/20240410_200248_medium.jpg?v=1712804986</t>
  </si>
  <si>
    <t>M207HP</t>
  </si>
  <si>
    <t>M207HP POWER SUPPLY TOP ASSY</t>
  </si>
  <si>
    <t>The M207HP Power Supply Top Assembly is the main control head for AMI’s high-performance M207HP orbital welding unit. It provides programming, memory storage, and fine control of welding parameters suited for demanding automated welding tasks.</t>
  </si>
  <si>
    <t>-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</si>
  <si>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</si>
  <si>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High-Performance Microprocessor-Controlled GTAW Power Supply for Demanding Applications</t>
  </si>
  <si>
    <t>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</si>
  <si>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High-performance 150A continuous output
 - Enhanced thermal management system
 - Microprocessor control with 100-schedule memory
 - Improved high-frequency arc starting</t>
  </si>
  <si>
    <t>- 100% duty cycle at rated input power
 - Pulsation control from 0.05-50 PPS
 - Dual LCD display system
 - Compatible with all AMI weld heads</t>
  </si>
  <si>
    <t>Premium Performance GTAW Control: M207HP for High-Demand Orbital Welding - The M207HP power supply delivers enhanced current capacity and thermal management for applications requiring sustained high-amperage welding in demanding production environments.</t>
  </si>
  <si>
    <t>-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</si>
  <si>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</si>
  <si>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Unleash High-Performance Orbital Welding Capability</t>
  </si>
  <si>
    <t>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</si>
  <si>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Schedule Performance Evaluation</t>
  </si>
  <si>
    <t>M217-R</t>
  </si>
  <si>
    <t>M217 POWER SUPPLY TOP ASSY LC</t>
  </si>
  <si>
    <t>The M217 Power Supply Top Assembly (LC) is part of the M217 WDR orbital welding system. It includes full power and control capabilities in a compact design, storing up to 1000 weld schedules to make high-integrity welding fast and repeatable.</t>
  </si>
  <si>
    <t>-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</si>
  <si>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</si>
  <si>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12 months manufacturer's warranty; covers material and manufacturing defects; excludes wear items and consumables; repair or replacement at manufacturer's discretion; customer responsible for return shipping costs</t>
  </si>
  <si>
    <t>Advanced Low-Current GTAW Power Supply with Touch-Screen Control for Precision Thin-Wall Welding</t>
  </si>
  <si>
    <t>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</si>
  <si>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Enhanced low-current optimization below 20A
 - 12-inch color touch-screen display
 - 1000+ weld schedule capacity
 - Weld Data Recording standard</t>
  </si>
  <si>
    <t>- Â±0.5% accuracy at low currents
 - Pulsation from 0.05-50 PPS
 - Multiple weld modes: pulsed, step, no-pulsed, S3
 - Optional water cooling and remote pendant</t>
  </si>
  <si>
    <t>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</si>
  <si>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</si>
  <si>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</si>
  <si>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Master Low-Current Orbital Welding with M217 LC</t>
  </si>
  <si>
    <t>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</si>
  <si>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Explore Low-Current Solutions</t>
  </si>
  <si>
    <t>https://cdn.shopify.com/s/files/1/0332/4201/files/m217_medium.jpg?448</t>
  </si>
  <si>
    <t>https://www.bannerindustries.com/product-lines/arc-machines-inc-orbital-welding/</t>
  </si>
  <si>
    <t>https://www.orbitalsolutions.com/pages/m217-power-supply</t>
  </si>
  <si>
    <t>RP217</t>
  </si>
  <si>
    <t>M217 REMOTE PENDANT</t>
  </si>
  <si>
    <t>The M217 Remote Pendant is a touchscreen controller for the M217 orbital welding power supply. It lets operators pick weld schedules, start welds, and make on-the-fly adjustments without having to return to the power supply itself.</t>
  </si>
  <si>
    <t>- Advanced digital remote pendant for M217 power supply control
- Wireless capability with optional Bluetooth connectivity
- Full-function parameter override from extended distance
- Graphical display for real-time feedback and status indication
- Ergonomic design with customizable button configuration</t>
  </si>
  <si>
    <t>- Model: M217 Remote Pendant (Fusion Series)
 - Connectivity: Wired via Amphenol connectors; Bluetooth optional
 - Cable Length: Standard 50 feet (15 meters), extendable to 100 feet
 - Display: 2.4-inch color LCD with status graphics
 - Buttons: 16 programmable function buttons
 - Control Functions: Arc start/stop, schedule selection, parameter override
 - Override Range: Full-range parameter adjustment capability
 - Wireless Range: Up to 100 feet (with optional Bluetooth module)
 - Power Source: Powered from main unit via control cable
 - Housing: Reinforced polymer with rubberized grip
 - Sealing: IP67 dust and water protection
 - Operating Temperature: -5Â°C to 50Â°C
 - Weight: Approximately 1.5 lbs (0.68 kg)
 - Certifications: UL, CE, RoHS compliant</t>
  </si>
  <si>
    <t>12 months manufacturer's warranty; covers defects in materials and workmanship; excludes battery if Bluetooth wireless module included; repair or replacement at manufacturer's discretion; customer pays return shipping</t>
  </si>
  <si>
    <t>Advanced Remote Control System for M217 Power Supply Operations</t>
  </si>
  <si>
    <t>The M217 REMOTE PENDANT represents next-generation remote control technology for orbital welding systems. The digital interface provides real-time feedback with graphical status display, enabling operators to monitor welding progress from extended distances. The 16 programmable buttons accommodate complex weld procedures and custom operational preferences. Optional Bluetooth connectivity eliminates cable management challenges for high-mobility applications. The rubberized grip and IP67 sealing ensure comfortable, reliable operation in harsh welding environments. Extended cable range up to 100 feet provides flexibility for large equipment installations or multi-weld-station setups.</t>
  </si>
  <si>
    <t>- 16 programmable function buttons
 - 2.4-inch color LCD display
 - Optional Bluetooth wireless capability
 - Extended 50-100 foot operation range</t>
  </si>
  <si>
    <t>- Full-function parameter override
- real-time weld status feedback
- IP67 environmental protection
- Ergonomic rubberized grip design</t>
  </si>
  <si>
    <t>Next-Generation Remote Control: M217 Pendant Excellence - The M217 Remote Pendant combines wired and wireless connectivity options with graphical feedback for superior operator control and visibility during orbital welding operations.</t>
  </si>
  <si>
    <t>- Block 1: Digital Control Interface
 Subheader: 2.4-Inch Color Display
 Description: Real-time graphical feedback enables monitoring of weld progress and system status
 - Block 2: Extensive Function Customization
 Subheader: 16 Programmable Buttons
 Description: Buttons can be configured for specific welding procedures and operator preferences
 - Block 3: Flexible Connectivity
 Subheader: Wired and Optional Wireless
 Description: Standard wired connection with optional Bluetooth enables both fixed and mobile operation
 - Block 4: Environmental Durability
 Subheader: IP67 Protection and Ergonomic Design
 Description: Rubberized grip and protective sealing ensure reliability in demanding welding environments</t>
  </si>
  <si>
    <t>- Q1: Does the pendant support wireless operation?
 A1: Yes, an optional Bluetooth module enables wireless operation within 100 feet of the power supply.
 - Q2: How many programmable buttons are available?
 A2: The M217 pendant features 16 programmable buttons for extensive function customization.
 - Q3: What information is displayed on the LCD screen?
 A3: The 2.4-inch display shows real-time weld status, current values, arc voltage, and operation feedback.
 - Q4: What is the maximum cable length?
 A4: Standard cable is 50 feet; extension cables enable operation up to 100 feet from the power supply.
 - Q5: Is the pendant compatible with older M200 series units?
 A5: The M217 pendant is specifically designed for M217 power supplies; compatibility with earlier models is limited.</t>
  </si>
  <si>
    <t>Enhance M217 Operational Flexibility</t>
  </si>
  <si>
    <t>Elevate your orbital welding operations with the M217 REMOTE PENDANT. Enjoy advanced digital control with optional wireless capability for maximum operational flexibility. Contact our team to discuss pendant configuration and wireless module options for your specific needs.</t>
  </si>
  <si>
    <t>Configure Remote Pendant</t>
  </si>
  <si>
    <t>https://www.orbitalsolutions.com/cdn/shop/files/20240411_153450_large.jpg?v=1712875654</t>
  </si>
  <si>
    <t>M217P-S</t>
  </si>
  <si>
    <t>M217P POWER SUPPLY TOP ASSY WDR</t>
  </si>
  <si>
    <t xml:space="preserve">The M217P Power Supply Top Assembly (WDR) is a variant of the M217 unit optimized for water-cooled applications. It combines programmable welding functions with water-cooling support, enabling reliable pulsed GTAW for thin-walled tubes and fittings. </t>
  </si>
  <si>
    <t>-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</si>
  <si>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</si>
  <si>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12 months manufacturer's warranty; covers material and manufacturing defects; excludes wear items and consumables; repair or replacement at manufacturer's discretion; customer responsible for return shipping</t>
  </si>
  <si>
    <t>Premium Portable Orbital Welding with Advanced Data Recording and Touchscreen Control</t>
  </si>
  <si>
    <t>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</si>
  <si>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Portable 150A output at only 66 lbs
 - 10-inch touchscreen display
 - 1000+ weld schedule capacity
 - Weld Data Recording standard</t>
  </si>
  <si>
    <t>- One-hand carry handle for field mobility
 - 100% duty cycle at specified input
 - Optional water cooling available
 - Compatible with all AMI fusion weld heads</t>
  </si>
  <si>
    <t>Portable Excellence for Orbital Welding: M217P WDR Advanced Capability in Compact Form - The M217P delivers advanced orbital welding technology in a portable package, enabling field installation, maintenance welding, and remote applications without sacrificing functionality.</t>
  </si>
  <si>
    <t>-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</si>
  <si>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</si>
  <si>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Mobile Orbital Welding Excellence</t>
  </si>
  <si>
    <t>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</si>
  <si>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Discover Portable Welding Solutions</t>
  </si>
  <si>
    <t>https://www.morganitech.com/wp-content/uploads/2022/02/217217p.png</t>
  </si>
  <si>
    <t>M227-R</t>
  </si>
  <si>
    <t>M227 POWER SUPPLY TOP ASSY</t>
  </si>
  <si>
    <t>The M227 Power Supply Top Assembly is the main controller for the M227 orbital welding power supply. It supports pulse welding, wire feed, arc voltage control, and oscillation to produce high-quality, automated fusion welds.</t>
  </si>
  <si>
    <t>-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</si>
  <si>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</si>
  <si>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24 months manufacturer's warranty per Arc Machines warranty policy; covers material and manufacturing defects; free repair or replacement for defects; excludes consumables and wear items; customer responsible for return shipping</t>
  </si>
  <si>
    <t>Industrial-Grade Heavy-Wall Pipe Welding Power Supply with Advanced Inverter Technology</t>
  </si>
  <si>
    <t>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</si>
  <si>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Industrial-grade 250A inverter power supply
 - 3-phase input for efficient power delivery
 - Comprehensive 100-schedule memory capacity
 - Included remote pendant with extended range</t>
  </si>
  <si>
    <t>- Advanced pulsation from 0.05-50 PPS
 - Closed-loop servo rotation control
 - Optional wire feed capability
 - Optional integrated cooling system</t>
  </si>
  <si>
    <t>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</si>
  <si>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</si>
  <si>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</si>
  <si>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Industrial Orbital Welding Excellence</t>
  </si>
  <si>
    <t>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</si>
  <si>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Request Industrial Solution</t>
  </si>
  <si>
    <t>https://orbitalweldingsupplies.co.uk/wp-content/uploads/2020/04/Arc-machines-M227-orbital-power-supply.jpg</t>
  </si>
  <si>
    <t>https://pdf.directindustry.com/pdf/arc-machines/model-227-power-supply/9246-876537.html</t>
  </si>
  <si>
    <t>https://www.ebay.com/itm/305355232467</t>
  </si>
  <si>
    <t>C227MPA15-R</t>
  </si>
  <si>
    <t>M227 TO M9 CABLE ADAPTER 15FT</t>
  </si>
  <si>
    <t>This 15-foot adapter cable allows a connection between an M227 power supply and an M9 weld head. It extends communication, power, and control lines, giving flexibility in equipment layout without compromising signal integrity.</t>
  </si>
  <si>
    <t>- high-quality interconnect adapter cable for M227 to M9 weld head connection
- 15-foot Length for convenient weld head placement
- Multi-conductor design with shielded signal lines
- Amphenol connectors for reliable connection
- Comprehensive weld control signal transmission capability</t>
  </si>
  <si>
    <t>- Cable Type: Multi-conductor industrial shielded twisted pair
 - Total Length: 15 feet (4.57 meters)
 - Primary Conductor Count: Electrode, ground, weld head control, gas control
 - Wire Gauge: 12 AWG for electrode/ground, 16 AWG for signal lines
 - Insulation Material: PVC outer jacket with foil shielding
 - Connectors: Amphenol male (power supply side) and female (weld head side)
 - Maximum Current Capacity: 300A continuous for electrode/ground lines
 - Signal Lines: Fully shielded for noise immunity
 - Operating Temperature: -10Â°C to 50Â°C
 - Voltage Rating: 600V between conductors
 - Impedance: Controlled impedance for signal integrity
 - Color Coding: Standard NEMA color code for electrode, ground, gas, control
 - Weight: Approximately 3.2 lbs (1.45 kg)</t>
  </si>
  <si>
    <t>High-Quality Interconnect Cable for M227 to M9 Weld Head Systems</t>
  </si>
  <si>
    <t>The M227 TO M9 CABLE ADAPTER 15FT provides reliable interconnection between Arc Machines M227 power supply and M9 series weld heads. The 15-foot length offers convenient weld head positioning while maintaining electrical integrity and signal quality. Multi-conductor design accommodates electrode current, ground return, weld control signals, and gas solenoid control. Shielded design minimizes electromagnetic interference critical for reliable arc control and data transmission. Amphenol connectors ensure secure, repeatable connections for production environments.</t>
  </si>
  <si>
    <t>- 15-foot convenient working Length
- Multi-conductor design for all control signals
- shielded twisted pair for noise immunity
- Amphenol connectors for reliability</t>
  </si>
  <si>
    <t>- 300A continuous current capacity
 - Controlled impedance signal lines
 - NEMA standard color coding
 - Durable PVC insulation and jacket</t>
  </si>
  <si>
    <t>Reliable M227 to M9 Connection: Adapter Cable for Complete System Integration - High-quality interconnect cable ensures reliable power delivery and control signal transmission for M227 to M9 weld head systems in demanding production environments.</t>
  </si>
  <si>
    <t>- Block 1: Multi-Conductor Design
 Subheader: Complete Control and Power
 Description: Separate conductors for electrode, ground, weld head control, and gas solenoid
 - Block 2: Shielded Signal Integrity
 Subheader: Noise Immunity for Arc Control
 Description: Fully shielded twisted pair minimizes electromagnetic interference for precise arc control
 - Block 3: Heavy-Duty Construction
 Subheader: Industrial-Grade Cable
 Description: 12 AWG main conductors handle 300A continuous with durable PVC insulation
 - Block 4: Connector Reliability
 Subheader: Amphenol Connection Standard
 Description: Military-grade connectors provide secure, repeatable connections in production environments</t>
  </si>
  <si>
    <t>- Q1: What is the total cable length?
 A1: The M227 TO M9 adapter is 15 feet long, providing convenient weld head positioning distance.
 - Q2: How many conductor types are included?
 A2: The cable includes electrode, ground, weld head control, and gas solenoid control conductors.
 - Q3: Is the cable shielded?
 A3: Yes, fully shielded twisted pair design minimizes electromagnetic interference for reliable arc control.
 - Q4: What connector types are used?
 A4: Standard Amphenol military-grade connectors ensure secure, repeatable connections.
 - Q5: Can the cable be extended?
 A5: Extension cables are available; contact Arc Machines for extended cable lengths up to 100 feet.</t>
  </si>
  <si>
    <t>Complete Your M227-M9 System</t>
  </si>
  <si>
    <t>Ensure reliable connectivity between your M227 power supply and M9 weld head with the high-quality M227 TO M9 CABLE ADAPTER 15FT. This industrial-grade interconnect cable provides complete system integration for demanding orbital welding applications. Order your adapter cable today to complete your system setup.</t>
  </si>
  <si>
    <t>Order Cable Adapter</t>
  </si>
  <si>
    <t>C227MPA40-R</t>
  </si>
  <si>
    <t>M227 TO M9 CABLE ADAPTER 40FT</t>
  </si>
  <si>
    <t>The M227 to M9 Cable Adapter 40 ft is an extension/adapter cable used to connect a Arc Machines (M-227) welding power supply to an M9 weld-head, allowing the operator to position the head farther from the power supply. This extended reach gives more flexibility on the worksite when welding pipes or components, without compromising the weld control or safety.</t>
  </si>
  <si>
    <t>- Extended 40-foot M227 to M9 weld head adapter cable for remote weld head placement
 - Heavy-duty multi-conductor design for complete control signal transmission
 - Fully shielded for noise immunity and arc control precision
 - Amphenol connectors for secure, repeatable connections
 - Enables maximum operational flexibility for field and production applications</t>
  </si>
  <si>
    <t>- Cable Type: Heavy-duty multi-conductor shielded twisted pair
 - Total Length: 40 feet (12.19 meters)
 - Primary Conductor Count: Electrode, ground, weld head control, gas control
 - Main Wire Gauge: 10 AWG for electrode/ground (enhanced for extended length)
 - Signal Wire Gauge: 16 AWG for control lines
 - Insulation Material: Heavy-duty PVC outer jacket with multi-layer foil shielding
 - Connectors: Amphenol male (power supply) and female (weld head)
 - Maximum Current Capacity: 300A continuous for electrode/ground
 - Signal Lines: Fully shielded twisted pair for noise immunity
 - Operating Temperature: -10Â°C to 50Â°C
 - Voltage Rating: 600V between conductors
 - Impedance: Controlled impedance for extended distance
 - Color Coding: Standard NEMA color code
 - Weight: Approximately 8.5 lbs (3.86 kg)</t>
  </si>
  <si>
    <t>Extended-Distance M227 to M9 Interconnect Cable for Remote Weld Head Applications</t>
  </si>
  <si>
    <t>The M227 TO M9 CABLE ADAPTER 40FT extends the operational reach of M227 power supplies to remote weld head locations, enabling field installation and multi-weld-station configurations. The 40-foot length accommodates large equipment installations and complex piping layouts. Enhanced wire gauges compensate for voltage drop over extended distances, maintaining full signal integrity and current delivery. Heavy-duty shielding minimizes electromagnetic interference critical for reliable arc control at extended distances. This adapter cable enables flexibility in worksite layout and equipment positioning.</t>
  </si>
  <si>
    <t>- Extended 40-foot working distance
 - Enhanced wire gauge for voltage drop compensation
 - Heavy-duty multi-layer shielding
 - Amphenol military-grade connectors</t>
  </si>
  <si>
    <t>- 300A continuous capacity maintained
 - Controlled impedance for extended distance
 - NEMA standard color coding
 - Durable heavy-duty PVC jacket</t>
  </si>
  <si>
    <t>Extended-Distance Connection Excellence: 40-Foot M227 to M9 Adapter Cable - The extended 40-foot cable length enables remote weld head placement for field installations and multi-weld-station configurations while maintaining complete electrical integrity.</t>
  </si>
  <si>
    <t>- Block 1: Extended Operational Range
 Subheader: 40-Foot Working Distance
 Description: Extended length enables weld head placement 40 feet from power supply for flexible worksite configuration
 - Block 2: Voltage Drop Compensation
 Subheader: Enhanced Wire Gauges
 Description: Larger 10 AWG main conductors compensate for voltage drop over extended distances
 - Block 3: Advanced Shielding
 Subheader: Multi-Layer EMI Protection
 Description: Heavy-duty shielding minimizes electromagnetic interference critical for arc control at distance
 - Block 4: Signal Integrity
 Subheader: Controlled Impedance Design
 Description: Maintains signal quality and weld control accuracy over extended cable runs</t>
  </si>
  <si>
    <t>- Q1: What is the maximum operating distance?
 A1: The M227 TO M9 adapter provides 40 feet of operating length for remote weld head placement.
 - Q2: How does the cable compensate for voltage drop?
 A2: Enhanced 10 AWG main conductors reduce voltage drop over the extended 40-foot distance.
 - Q3: Is extended length available beyond 40 feet?
 A3: Yes, custom extended cables are available through Arc Machines up to 100 feet or more.
 - Q4: What shielding is provided?
 A4: Multi-layer foil shielding and twisted pair design minimize electromagnetic interference.
 - Q5: Are the connectors the same as the 15-foot version?
 A5: Yes, both adapters use standard Amphenol military-grade connectors for compatibility.</t>
  </si>
  <si>
    <t>Extend Your Weld Head Range</t>
  </si>
  <si>
    <t>Achieve maximum flexibility in weld head placement with the M227 TO M9 CABLE ADAPTER 40FT. This extended-distance interconnect cable enables field installations and remote weld head configurations while maintaining complete electrical integrity. Order your extended cable adapter today.</t>
  </si>
  <si>
    <t>https://www.morganitech.com/industrial-tools/orbital-welding-cable-extension</t>
  </si>
  <si>
    <t>M227-3R</t>
  </si>
  <si>
    <t>M227-3 POWER SUPPLY TOP ASSY 3 PHASE</t>
  </si>
  <si>
    <t>The M227-3 (Three-Phase) Power Supply Top Assembly is the control module for a three-phase variant of the M227 unit. This configuration supports more stable and higher-powered delivery, suitable for heavy-duty or industrial orbital welding.</t>
  </si>
  <si>
    <t>-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</si>
  <si>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</si>
  <si>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Industrial-Grade Heavy-Duty GTAW Power Supply with 3-Phase Input for Maximum Performance</t>
  </si>
  <si>
    <t>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</si>
  <si>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Industrial-grade 250A 3-phase power
 - Inverter-type for efficiency and compactness
 - Comprehensive 100-schedule memory
 - Integrated printer for documentation</t>
  </si>
  <si>
    <t>- Advanced pulsation 0.05-50 PPS
 - Optional wire feed capability
 - Optional motorized AVC and steering
 - Multi-language display support</t>
  </si>
  <si>
    <t>Maximum Power GTAW Control: M227-3 for Critical Industrial Applications - The M227-3 power supply delivers 250A from 3-phase input with advanced microprocessor control and integrated documentation for aerospace, nuclear, power generation, and petrochemical applications.</t>
  </si>
  <si>
    <t>-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</si>
  <si>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</si>
  <si>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Industrial Strength Orbital Welding Solutions</t>
  </si>
  <si>
    <t>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</si>
  <si>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Consult Our Experts</t>
  </si>
  <si>
    <t>M227-3XFMR</t>
  </si>
  <si>
    <t>M227-3 XFMR POWER BOOSTER</t>
  </si>
  <si>
    <t>The M227-3 XFMR Power Booster is an auxiliary transformer module used with the three-phase M227-3 system. It boosts power capacity, helping to drive more demanding weld heads or higher current welding applications without strain on the main supply.</t>
  </si>
  <si>
    <t>-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</si>
  <si>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</si>
  <si>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High-Current Power Booster for M227-3 Systems - Enhanced Arc Starting for Heavy-Wall Welding</t>
  </si>
  <si>
    <t>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</si>
  <si>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- 3-stage adjustable boost levels
 - Enhanced short-circuit current capability
 - Supports up to 300A at short circuit
 - Compact integrated design</t>
  </si>
  <si>
    <t>- 20-30 VDC adjustable output
 - 95% power transfer efficiency
 - Passive air cooling system
 - Direct M227-3 chassis mounting</t>
  </si>
  <si>
    <t>Enhanced Arc Initiation: Power Booster for M227-3 Heavy-Duty Applications - The XFMR power booster increases short-circuit current for reliable arc starting in demanding heavy-wall pipe and high-amperage welding applications.</t>
  </si>
  <si>
    <t>-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</si>
  <si>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</si>
  <si>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Enhance Your M227-3 Arc Starting Capability</t>
  </si>
  <si>
    <t>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</si>
  <si>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Inquire About Power Booster</t>
  </si>
  <si>
    <t>2X7CW</t>
  </si>
  <si>
    <t>M2X7CW COOLING UNIT</t>
  </si>
  <si>
    <t>The M2X7CW Cooling Unit is a water-cooler designed for AMI welding systems. It circulates coolant to keep weld heads from overheating in high-duty or water-cooled welding operations.</t>
  </si>
  <si>
    <t>- Recirculating water cooler for welded components
- Heavy-duty pump with flow sensor
- Compatible with Arc Machines power supplies
- Provides consistent coolant flow for high-duty cycle welding
- Compact design for space-efficient installations</t>
  </si>
  <si>
    <t>-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</si>
  <si>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Standard 12-month manufacturer warranty covering defects in materials and workmanship; excludes consumables; customer pays transport</t>
  </si>
  <si>
    <t>Professional Water Cooling for Orbital Welding Systems</t>
  </si>
  <si>
    <t>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</si>
  <si>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Recirculating system design
 - 0.3 GPM flow rate
 - 60 PSI pressure rating
 - Heavy-duty pump construction
 - Pressure regulator included
 - Flow sensor integrated
 - Polyethylene tank</t>
  </si>
  <si>
    <t>- 3-gallon capacity
 - 60 PSI operation
 - Aluminum cabinet
 - Powered by supply
 - Clean distilled water
 - Compact dimensions
 - Reliable performance</t>
  </si>
  <si>
    <t>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</si>
  <si>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</si>
  <si>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</si>
  <si>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Order Your 2X7-CW Water Circulator Today</t>
  </si>
  <si>
    <t>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</si>
  <si>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https://www.morganitech.com/wp-content/uploads/2022/02/ami_cooler.jpg.webp</t>
  </si>
  <si>
    <t>https://www.morganitech.com/industrial-tools/ami-cooling-unit/</t>
  </si>
  <si>
    <t>2Y7CWN</t>
  </si>
  <si>
    <t>M2Y7-CW WATER COOLING UNIT</t>
  </si>
  <si>
    <t>The M2Y7-CW is a cost-effective water-cooling module tailored to work with M217 power supplies. It has a built-in flow sensor to detect coolant faults and helps protect the weld head by triggering a shutdown if flow drops.</t>
  </si>
  <si>
    <t>- Advanced water cooling designed for M217 power supplies
- Stackable design for space-saving integration
- Independent/stand-alone operation capability
- Sensing for coolant flow, level, and temperature
- Service cable and Ethernet extensions for remote operation</t>
  </si>
  <si>
    <t>-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</si>
  <si>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Advanced Water Cooling with Integrated Digital Control</t>
  </si>
  <si>
    <t>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</si>
  <si>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- 2.5 gallon reservoir
 - 600 BTU/hr cooling capacity
 - Stackable design
 - 0.8 gpm maximum flow
 - 60 psig pump pressure
 - Independent operation
 - Ethernet connectivity</t>
  </si>
  <si>
    <t>- 110-230 VAC input
 - De-ionized water recommended
 - Built-in circuit breaker
 - Service extensions
 - Independent control
 - Compact installation
 - Reliable long-term service</t>
  </si>
  <si>
    <t>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</si>
  <si>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</si>
  <si>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</si>
  <si>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Get Your M2Y7-CW Cooling Unit Now</t>
  </si>
  <si>
    <t>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</si>
  <si>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Get Pricing</t>
  </si>
  <si>
    <t>307CW</t>
  </si>
  <si>
    <t>M307 COOLING UNIT</t>
  </si>
  <si>
    <t>The M307 Cooling Unit supports the M307 orbital power supply by supplying recirculated coolant. It helps maintain stable temperature for continuous welding cycles, improving reliability.</t>
  </si>
  <si>
    <t>- Advanced orbital tube welding power supply
 - Automatic weld schedule generation including tacking
 - Windows-based software with color touch-screen interface
 - 20 GB memory capacity for 1000+ weld schedules
 - USB port for convenient storage and data transfer</t>
  </si>
  <si>
    <t>- Input Power: 100-240 VAC, single-phase, 50/60 Hz
 - Weld Current: 3-200 A
 - Current Pulse Rate: 0.05-50 PPS
 - 100% Duty Cycle @ 150 A
 - Memory Capacity: 20 GB
 - Dimensions: 15.75" x 11.5" x 25.25" (40 x 29 x 64 cm)
 - Weight: 62 lbs (28 kg)
 - Multi-level Functions: Up to 100 levels per pass</t>
  </si>
  <si>
    <t>4-month warranty from Arc Machines; covers material and manufacturing defects; free repair/replacement (excludes consumables); customer pays transport</t>
  </si>
  <si>
    <t>Economical Advanced Orbital Tube Welding Power Supply</t>
  </si>
  <si>
    <t>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</si>
  <si>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- 3-200 A weld current
 - 100% duty cycle @ 150A
 - USB (2.0) input/output
 - Multi-level programming
 - Up to 100 levels per pass
 - Automatic schedule generation
 - Real-time data acquisition</t>
  </si>
  <si>
    <t>- Windows-based software
 - Color touch-screen
 - Multiple language support
 - Weld data logging
 - 20 GB memory
 - Built-in printer
 - On-screen help system</t>
  </si>
  <si>
    <t>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</si>
  <si>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</si>
  <si>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</si>
  <si>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Upgrade to Model 307 Orbital Welding</t>
  </si>
  <si>
    <t>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</si>
  <si>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Start Your Upgrade</t>
  </si>
  <si>
    <t>https://www.westermans.com/assets/products/15184/files/1857/thumb/2019-08-02%2012.52.07-600-600-c.jpg</t>
  </si>
  <si>
    <r>
      <rPr>
        <rFont val="Calibri"/>
        <color theme="1"/>
        <sz val="11.0"/>
      </rPr>
      <t>\</t>
    </r>
    <r>
      <rPr>
        <rFont val="Calibri"/>
        <color rgb="FF1155CC"/>
        <sz val="11.0"/>
        <u/>
      </rPr>
      <t>https://www.westermans.com/ami-307-orbital-tube-welding-power-source-for-fusion-butt-welding.aspx</t>
    </r>
  </si>
  <si>
    <t>https://www.westermans.com/ami-307-orbital-tube-welding-power-source-for-fusion-butt-welding.aspx</t>
  </si>
  <si>
    <t>https://www.westermans.com/</t>
  </si>
  <si>
    <t>M307R</t>
  </si>
  <si>
    <t>M307 POWER SUPPLY TOP ASSY</t>
  </si>
  <si>
    <t xml:space="preserve">The M307 Top Assembly is the control and power center for the AMI Model 307 orbital welding system. It offers features like automatic weld-schedule generation, a color touchscreen, and compatibility with many AMI fusion heads. </t>
  </si>
  <si>
    <t>- Top assembly component for Model 307
 - Integrated power supply control section
 - Direct replacement top assembly part
 - Plug-compatible with Model 307 systems
 - Includes all necessary circuit board assemblies</t>
  </si>
  <si>
    <t>-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</si>
  <si>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Model 307 Power Supply Core Control Assembly</t>
  </si>
  <si>
    <t>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</si>
  <si>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Integrated control module
- power generation circuits
- All servo drive electronics
- Computer control systems
- USB connectivity</t>
  </si>
  <si>
    <t>- 100-240 VAC input
 - Compatible with all heads
 - Direct replacement
 - Integrated electronics
 - Complete functionality
 - Easy installation
 - Reliable performance</t>
  </si>
  <si>
    <t>Critical Power Supply Components: The core control and power generation assembly represents the heart of Model 307 system functionality. The top assembly integration ensures complete system compatibility and reliable performance.</t>
  </si>
  <si>
    <t>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</si>
  <si>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</si>
  <si>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Replace Your Model 307 Top Assembly</t>
  </si>
  <si>
    <t>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</si>
  <si>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Order Replacement</t>
  </si>
  <si>
    <t>https://www.westermans.com/assets/products/15184/files/1851/thumb/2021-05-21%2011.46.46-600-600-c.jpg</t>
  </si>
  <si>
    <r>
      <rPr>
        <rFont val="Calibri"/>
        <color theme="1"/>
        <sz val="11.0"/>
      </rPr>
      <t>\</t>
    </r>
    <r>
      <rPr>
        <rFont val="Calibri"/>
        <color rgb="FF1155CC"/>
        <sz val="11.0"/>
        <u/>
      </rPr>
      <t>https://www.westermans.com/ami-307-orbital-tube-welding-power-source-for-fusion-butt-welding.aspx</t>
    </r>
  </si>
  <si>
    <t>RP307R</t>
  </si>
  <si>
    <t>M307 REMOTE PENDANT 25FT BLK</t>
  </si>
  <si>
    <t>This 25-foot remote pendant for the M307 lets operators control welding sequences, change weld programs, or override parameters from a safe distance, making the workflow more flexible.</t>
  </si>
  <si>
    <t>- 25-foot extended reach remote pendant for Model 307
 - Durable black polymer construction
 - Ergonomic control layout for operator comfort
 - All standard pendant functions included
 - Allows remote weld control from distance</t>
  </si>
  <si>
    <t>- Cable Length: 25 feet black shielded
 - Connector Type: Standard AMI pendant connector
 - Functions: Complete weld control operations
 - Display: Integrated information display
 - Material: Heavy-duty polymer casing
 - Weight: Approximately 2-3 lbs
 - Operating Range: Full 25-foot effective length
 - Compatibility: Model 307 power supply</t>
  </si>
  <si>
    <t>Standard 12-month manufacturer warranty; covers manufacturing defects; excludes wear items; customer pays transport</t>
  </si>
  <si>
    <t>Extended Reach Control for Model 307 Operations</t>
  </si>
  <si>
    <t>The Model 307 Remote Pendant with 25-foot black cable provides extended reach control for orbital welding operations. The durable polymer construction and ergonomic layout enable comfortable operation over extended welding sessions. All standard pendant functions are integrated, allowing complete weld sequence control from a distance. The pendant features intuitive control buttons for weld schedule selection, pass advancement, and sequence start/stop operations. With professional-grade connectors and shielded cable design, the 25-foot pendant extension maintains signal integrity while enabling operators to monitor and control welding from optimal viewing positions.</t>
  </si>
  <si>
    <t>- 25-foot cable Length
- Black durable polymer
- All standard functions
- Ergonomic controls
- Professional connectors</t>
  </si>
  <si>
    <t>- extended reach capability
- remote position monitoring
- Smooth operation
- Easy installation
- Signal integrity maintained</t>
  </si>
  <si>
    <t>Extended Reach Remote Control: Operator comfort and safety during extended welding operations requires adequate distance between the control pendant and the welding arc. The 25-foot remote pendant extension provides optimal viewing and control distance.</t>
  </si>
  <si>
    <t>Block 1: Extended Reach Control
 Subheader: 25-Foot Distance Operation
 Description: Professional-grade cable and connectors enable complete weld control from optimal operator viewing positions
 Block 2: Ergonomic Design
 Subheader: Comfortable Extended Operation
 Description: Durable polymer construction and logical button layout reduce operator fatigue during extended welding sessions
 Block 3: Signal Integrity
 Subheader: Shielded Cable Protection
 Description: Industrial-grade EMI shielding ensures clean signal transmission over the full cable length
 Block 4: Professional Quality
 Subheader: Industrial-Grade Connectors
 Description: Heavy-duty connectors and professional-grade materials ensure long-term reliability in demanding environments</t>
  </si>
  <si>
    <t>Q1: What is the cable length of the Model 307 Remote Pendant?
 A1: The standard remote pendant features a 25-foot black cable for extended reach operation.
 Q2: What control functions does the remote pendant include?
 A2: The pendant includes all standard control functions including weld schedule selection, pass advancement, and sequence start/stop.
 Q3: Can additional extension cables be added to the pendant?
 A3: Yes, extension cables are available to increase total reach distance when required.
 Q4: What material is the pendant housing?
 A4: The pendant features durable black polymer construction for strength and corrosion resistance.
 Q5: Is the pendant display integrated or separate?
 A5: The pendant includes an integrated display for real-time weld parameter and status information.</t>
  </si>
  <si>
    <t>Extend Your Model 307 Control Range</t>
  </si>
  <si>
    <t>Enhance operator comfort and control flexibility with the Model 307 remote pendant, extending your welding control to 25 feet. Available for purchase with optional extension cables for increased reach. Contact your Arc Machines distributor for availability, pricing, and custom configuration options.</t>
  </si>
  <si>
    <t>Request Extension</t>
  </si>
  <si>
    <t>https://www.morganitech.com/wp-content/uploads/2022/02/AMI-Orbital-Welding-Remote-Pendant.jpg</t>
  </si>
  <si>
    <t>https://www.morganitech.com/industrial-tools/ami-orbital-welding-remote-pendant/</t>
  </si>
  <si>
    <t>M317FIXED-R</t>
  </si>
  <si>
    <t>M317 POWER SUPPLY TOP ASSY, FIXED</t>
  </si>
  <si>
    <t>The fixed-top version of the M317 power supply is a rugged, non-modular control module built for stable orbital welding control. It supports pulsed current, servo motors, and weld schedule storage.</t>
  </si>
  <si>
    <t>- Next-generation orbital welding power source
 - Fixed configuration variant for stable applications
 - Compatible with all AMI fusion weld heads
 - 100% duty cycle capability
 - Advanced control and interface technology</t>
  </si>
  <si>
    <t>-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</si>
  <si>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Standard 12-month manufacturer warranty covering defects in materials and workmanship; covers all components; customer pays transport</t>
  </si>
  <si>
    <t>Next-Generation Fixed Configuration Power Supply</t>
  </si>
  <si>
    <t>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</si>
  <si>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Up to 350 A output
 - 100% duty cycle
 - Fixed configuration
 - Windows-based control
 - 1000+ schedule memory
 - All AMI heads compatible
 - Advanced interface technology</t>
  </si>
  <si>
    <t>- 208-480 VAC input
 - Single or multipass
 - Vision system enabled
 - Data analytics
 - Mobile operation
 - 20.5" H x 29.5" W
 - Professional system</t>
  </si>
  <si>
    <t>Next-Generation Fixed Configuration: Stable, consistent welding operations for dedicated applications require streamlined power supply configuration without complex switching parameters. The Model 317 fixed configuration delivers this specialized capability.</t>
  </si>
  <si>
    <t>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</si>
  <si>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</si>
  <si>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Choose Model 317 Fixed Configuration</t>
  </si>
  <si>
    <t>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</si>
  <si>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Contact Sales</t>
  </si>
  <si>
    <t>https://www.morganitech.com/wp-content/uploads/2022/02/Arc-Machines-Model-317-Power-Source.jpg</t>
  </si>
  <si>
    <t>https://www.morganitech.com/industrial-tools/arc-machines-model-317/</t>
  </si>
  <si>
    <t>M317SWITCHING-R</t>
  </si>
  <si>
    <t>M317 POWER SUPPLY TOP ASSY, SWITCHING</t>
  </si>
  <si>
    <t>This is a switching-type M317 power supply top assembly. Its switching design improves efficiency and reduces heat, making it well-suited for applications requiring fine control over current and pulse.</t>
  </si>
  <si>
    <t>- Switching configuration variant for flexible operations
 - Next-generation orbital welding power source
 - Compatible with all AMI fusion weld heads
 - 100% duty cycle capability
 - Advanced programmable controls</t>
  </si>
  <si>
    <t>-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</si>
  <si>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Next-Generation Switching Configuration Power Supply</t>
  </si>
  <si>
    <t>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</si>
  <si>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Up to 350 A output
 - 100% duty cycle
 - Switching configuration
 - Programmable controls
 - 1000+ schedule memory
 - All AMI heads compatible
 - Advanced analytics</t>
  </si>
  <si>
    <t>- 208-480 VAC input
 - Advanced programming
 - Vision system capable
 - Data analytics enabled
 - Mobile operation
 - 20.5" H x 29.5" W
 - Professional system</t>
  </si>
  <si>
    <t>Next-Generation Switching Configuration: Advanced production environments often require flexible system configuration with programmable multi-parameter control. The Model 317 switching configuration provides this enhanced capability.</t>
  </si>
  <si>
    <t>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</si>
  <si>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</si>
  <si>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Select Model 317 Switching Configuration</t>
  </si>
  <si>
    <t>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</si>
  <si>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WC317-S</t>
  </si>
  <si>
    <t>M317CW COOLING UNIT TOP ASSY</t>
  </si>
  <si>
    <t>The M317CW Cooling Unit is a dedicated water cooling system for the M317 power supply. It ensures that water-cooled weld heads stay within safe temperature limits, especially in long or high-amperage welds.</t>
  </si>
  <si>
    <t>- Advanced water cooling unit for Model 317 power supply
 - 600 BTU/hr cooling capacity
 - Digital interface with independent operation
 - Ethernet connection to Model 317 power supply
 - Stackable design for integrated installation</t>
  </si>
  <si>
    <t>-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</si>
  <si>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Standard 12-month manufacturer warranty; covers cooling unit defects; excludes coolant and fluids; customer pays transport</t>
  </si>
  <si>
    <t>Advanced Integrated Cooling Solution for Model 317</t>
  </si>
  <si>
    <t>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</si>
  <si>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- 600 BTU/hr capacity
 - 2.5 gallon tank
 - Digital interface
 - Independent operation
 - Ethernet connection
 - Stackable design
 - Flow/level/temp monitoring</t>
  </si>
  <si>
    <t>- 100-230 VAC input
 - Maximum distance 100 ft
 - Stackable on supply
 - Independent or integrated
 - Professional monitoring
 - Reliable cooling
 - Long service life</t>
  </si>
  <si>
    <t>Integrated Thermal Management: Efficient space utilization in modern production facilities demands compact integrated systems where cooling units stack directly on power supplies. The M317CW cooling unit achieves this integration.</t>
  </si>
  <si>
    <t>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</si>
  <si>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</si>
  <si>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Integrate Model 317CW Cooling Unit</t>
  </si>
  <si>
    <t>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</si>
  <si>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https://encrypted-tbn0.gstatic.com/images?q=tbn:ANd9GcRgqYarKvnxW89e80QJS4_sKpxIf3Wr2QQngQ&amp;s</t>
  </si>
  <si>
    <t>https://esab.com/us/nam_en/products-solutions/product/welding-automation/orbital-welding/pipe-systems/cooling-unit-model-m317-cw/</t>
  </si>
  <si>
    <t>C415A15</t>
  </si>
  <si>
    <t>M415 ADAPTER CABLE 15'</t>
  </si>
  <si>
    <t>This 15-foot adapter cable is used in AMI’s 415 system to connect the power supply to the weld head. It carries control signals, coolant lines, and gas, helping bridge the distance between components.</t>
  </si>
  <si>
    <t>- 15-foot adapter cable for system integration
 - Connects power supply to weld head
 - Heavy-duty industrial-grade construction
 - Compatible with Model 415 systems
 - Shielded cable design for clean signal transmission</t>
  </si>
  <si>
    <t>- Cable Type: Shielded control and power conductor
 - Length: 15 feet
 - Connectors: Heavy-duty industrial grade
 - Amperage Rating: Up to 400 A continuous
 - Voltage Rating: Up to 60 VDC
 - Material: Copper conductors with PVC jacketing
 - Weight: Approximately 3-4 lbs
 - Compatibility: Model 415 systems</t>
  </si>
  <si>
    <t>Standard 12-month manufacturer warranty; covers cable defects and connector integrity; excludes wear from use; customer pays transport</t>
  </si>
  <si>
    <t>Extended Reach Adapter Cable for System Integration</t>
  </si>
  <si>
    <t>The Model 415 Adapter Cable 15-foot provides reliable connection between the power supply and weld head systems. Constructed with heavy-duty shielded conductors and industrial-grade connectors, this adapter transmits complete control signals and power to the weld head over extended distances. The 15-foot length accommodates typical shop layouts while maintaining clean signal transmission. Copper conductors rated for 400+ ampere continuous duty ensure reliable performance in high-amperage welding operations. The shielded design protects against electromagnetic interference that could compromise signal integrity.</t>
  </si>
  <si>
    <t>- 15-foot cable
- Shielded design
- Heavy-duty connectors
- 400+ A rating
- Copper conductors</t>
  </si>
  <si>
    <t>- Up to 60 VDC
 - Clean signal transmission
 - Easy connection
 - Flexible routing
 - Durable connectors
 - Long service life
 - Cost-effective</t>
  </si>
  <si>
    <t>Extended Distance System Integration: Production environments often require cables spanning significant distances between power supplies and weld heads. The 15-foot adapter cable extends standard system capabilities for flexible shop layouts.</t>
  </si>
  <si>
    <t>Block 1: Extended System Reach
 Subheader: 15-Foot Distance Capability
 Description: Professional-grade cable construction enables reliable signal transmission over moderate distances
 Block 2: Signal Integrity
 Subheader: Shielded Design Protection
 Description: Industrial-grade EMI shielding prevents electromagnetic interference from compromising control signals
 Block 3: High-Amperage Rated
 Subheader: 400+ Ampere Capacity
 Description: Heavy-duty copper conductors rated for continuous high-amperage operation ensure reliable power transmission
 Block 4: Professional Installation
 Subheader: Industrial-Grade Connectors
 Description: Heavy-duty sealed connectors provide secure, long-lasting connections in demanding shop environments</t>
  </si>
  <si>
    <t>Q1: What is the cable length of the Model 415 Adapter Cable?
 A1: The adapter cable provides 15 feet of reach for typical system integration requirements.
 Q2: What type of signals does the cable transmit?
 A2: The cable transmits both control signals and power to the weld head systems.
 Q3: What is the amperage rating?
 A3: The cable is rated for 400+ ampere continuous duty operations.
 Q4: How is the cable shielded?
 A4: Industrial-grade EMI shielding protects signal transmission from electromagnetic interference.
 Q5: Can the cable be extended if additional length is needed?
 A5: Additional extension cables are available to increase total system reach.</t>
  </si>
  <si>
    <t>Connect with Model 415 Adapter Cable</t>
  </si>
  <si>
    <t>Extend your Model 415 system reach with the professional-grade adapter cable, enabling reliable 15-foot connections. Available for purchase with bulk pricing available. Contact authorized distributors for cable specifications, rush delivery options, and system integration support.</t>
  </si>
  <si>
    <t>Get Cable</t>
  </si>
  <si>
    <t>https://www.westermans.com/assets/products/20773/files/14586/thumb/dsc_7825-600-600-c.jpg</t>
  </si>
  <si>
    <t>https://www.westermans.com/ami-adapter-cable-15ft-pn-13090805-01-20773.aspx</t>
  </si>
  <si>
    <t>C415C40-R</t>
  </si>
  <si>
    <t>M415 CONTROL CABLE ADAPTER 40FT</t>
  </si>
  <si>
    <t>The 40-foot control cable adapter for the M415 allows long-distance connection between the power supply and weld head. It ensures reliable communication and control even in large setups.</t>
  </si>
  <si>
    <t>- 40-foot control cable adapter for extended reach
 - Transmits control signals from power supply to weld head
 - Heavy-duty connectors rated for continuous use
 - Industrial-grade shielding
 - Full compatibility with Model 415 architecture</t>
  </si>
  <si>
    <t>- Cable Length: 40 feet
 - Type: Multi-conductor control cable
 - Connectors: Heavy-duty sealed connectors
 - Signal Lines: Full system control signals
 - Shielding: Industrial-grade EMI shielding
 - Material: High-quality copper with PVC jacket
 - Weight: Approximately 6-8 lbs
 - Amperage Rating: Up to 50 A control circuits</t>
  </si>
  <si>
    <t>Standard 12-month manufacturer warranty; covers cable and connector defects; excludes normal wear; customer pays transport</t>
  </si>
  <si>
    <t>Long Distance Control Cable Solution</t>
  </si>
  <si>
    <t>The Model 415 Control Cable Adapter 40-foot provides extended-reach control signal transmission from the power supply to remote weld heads. This heavy-duty cable maintains complete signal integrity over the full 40-foot distance through industrial-grade EMI shielding. Multi-conductor design accommodates all control functions including arc control, motor servos, gas solenoid, and sensor feedback. The sealed connectors and corrosion-resistant materials ensure reliable operation in challenging shop environments. Professional-grade crimped connections provide secure, long-lasting signal transmission.</t>
  </si>
  <si>
    <t>- 40-foot Length
- Multi-conductor design
- Sealed connectors
- EMI Shielded
- All control signals</t>
  </si>
  <si>
    <t>- Up to 50 A control
 - Distance rated
 - Complete transmission
 - Professional installation
 - Long-term reliability
 - Easy maintenance
 - Industrial rated</t>
  </si>
  <si>
    <t>Long-Distance Control Transmission: Extended production areas demand reliable control signal transmission over distances up to 40 feet without signal degradation or electromagnetic interference. The control cable adapter ensures signal integrity.</t>
  </si>
  <si>
    <t>Block 1: Extended Control Distance
 Subheader: 40-Foot Transmission Capability
 Description: Industrial-grade cable design maintains complete control signal integrity over the extended distance
 Block 2: Multi-Function Control
 Subheader: Complete Signal Transmission
 Description: Multi-conductor design accommodates all control functions including arc, servo motors, and sensors
 Block 3: EMI Protection
 Subheader: Industrial-Grade Shielding
 Description: Superior EMI shielding protects control signals from electromagnetic interference in noisy shop environments
 Block 4: Professional Reliability
 Subheader: Sealed Connectors
 Description: Sealed connectors and corrosion-resistant materials ensure reliable operation in challenging conditions</t>
  </si>
  <si>
    <t>Q1: What is the maximum distance of the control cable adapter?
 A1: The Model 415 control cable adapter provides 40-foot distance capability.
 Q2: What control functions are transmitted?
 A2: Multi-conductor design accommodates all control functions including arc, servo motors, gas solenoid, and sensors.
 Q3: How is signal integrity maintained over the distance?
 A3: Industrial-grade EMI shielding and sealed connectors maintain complete signal integrity.
 Q4: What is the amperage capacity?
 A4: Control circuit amperage is rated up to 50 A for motor servo control functions.
 Q5: Is the cable suitable for harsh shop environments?
 A5: Yes, sealed connectors and corrosion-resistant materials ensure reliable operation in challenging conditions.</t>
  </si>
  <si>
    <t>Extend Control Distance with M415 Cable</t>
  </si>
  <si>
    <t>Overcome distance limitations with the industrial-grade 40-foot control cable adapter, maintaining complete signal integrity. Available from Arc Machines distributors for immediate delivery. Reach out for custom length options, bulk pricing, and technical specifications for your application.</t>
  </si>
  <si>
    <t>https://www.westermans.com/assets/products/20395/files/13499/thumb/dsc_5793--600.jpg</t>
  </si>
  <si>
    <t>https://www.westermans.com/ami-415-227-cable-set-to-suit-extension-cables-20395.aspx?utm_source=chatgpt.com</t>
  </si>
  <si>
    <t>CNVR415FT40</t>
  </si>
  <si>
    <t>M415 CONVERSION CABLE  40FT</t>
  </si>
  <si>
    <t>The 40-foot conversion cable provides an interface between the M415 power supply and different weld heads or service modules, enabling flexible system configurations while maintaining signal integrity.</t>
  </si>
  <si>
    <t>- 40-foot conversion cable for equipment adaptation
 - Allows conversion between different cable connector types
 - Heavy-duty industrial design
 - Full signal integrity maintained over length
 - Compatible with Model 415 systems</t>
  </si>
  <si>
    <t>- Cable Length: 40 feet
 - Type: Conversion adapter cable
 - Conductors: Multi-conductor design
 - Conversion Type: System compatibility adapter
 - Shielding: Full EMI shielding
 - Material: Copper conductors with industrial jacket
 - Weight: Approximately 5-6 lbs
 - Compatibility: Model 415 equipment</t>
  </si>
  <si>
    <t>Standard 12-month manufacturer warranty; covers conversion cable defects; excludes compatibility issues from modification; customer pays transport</t>
  </si>
  <si>
    <t>Equipment Conversion Cable Adapter</t>
  </si>
  <si>
    <t>The Model 415 Conversion Cable 40-foot enables seamless integration between different equipment configurations. This specialized adapter cable converts between connector types while maintaining complete signal and power integrity over the full length. The conversion design accommodates equipment retrofits or system upgrades without requiring complete rewiring. Multi-conductor construction ensures all control functions transmit properly through the conversion interface. Industrial-grade shielding and materials provide reliable service in demanding orbital welding environments.</t>
  </si>
  <si>
    <t>- 40-foot adapter
- Multi-conductor cable
- conversion connectors
- Full Signal integrity
- equipment adaptation</t>
  </si>
  <si>
    <t>- equipment compatibility
- system flexibility
- Reliable conversion
- Professional quality
- Long-term Service</t>
  </si>
  <si>
    <t>Equipment System Conversion: Facility upgrades and equipment retrofits often require adaptation between different connector standards. The conversion cable enables seamless system integration during transitions.</t>
  </si>
  <si>
    <t>Block 1: System Adaptation
 Subheader: Equipment Conversion Capability
 Description: Specialized design enables conversion between different connector types for equipment retrofits
 Block 2: Complete Signal Integrity
 Subheader: No Signal Degradation
 Description: Conversion design maintains complete signal and power integrity through the adapter interface
 Block 3: Industrial Quality
 Subheader: Professional Construction
 Description: Heavy-duty materials and shielding ensure reliable performance in demanding applications
 Block 4: Retrofit Capability
 Subheader: Facility Upgrade Solution
 Description: Enables seamless system integration during facility upgrades without complete rewiring</t>
  </si>
  <si>
    <t>Q1: What is the purpose of the conversion cable?
 A1: The conversion cable enables seamless equipment integration between different connector types.
 Q2: Can it be used for facility upgrades?
 A2: Yes, the conversion cable supports equipment retrofits without complete rewiring.
 Q3: What is the cable length?
 A3: The conversion cable is 40 feet long for extended distance adaptation.
 Q4: How is signal integrity maintained?
 A4: Multi-conductor construction and industrial shielding maintain complete signal integrity through conversion.
 Q5: Is professional installation required?
 A5: Standard plug-in installation is sufficient for most applications.</t>
  </si>
  <si>
    <t>Convert Your Equipment Connections</t>
  </si>
  <si>
    <t>Simplify equipment retrofits with the specialized conversion cable, enabling seamless system integration without complete rewiring. Available for purchase from authorized distributors. Contact us for compatibility confirmation, custom configurations, and integrated system support.</t>
  </si>
  <si>
    <t>https://i.ebayimg.com/images/g/ntUAAOSwUG1mNmDO/s-l1600.webp</t>
  </si>
  <si>
    <t>GRND415FT40</t>
  </si>
  <si>
    <t>M415 GROUND CABLE 40FT</t>
  </si>
  <si>
    <t>The 40-foot ground cable for the M415 connects the power supply to the workpiece, ensuring stable and safe electrical grounding during orbital welding operations.</t>
  </si>
  <si>
    <t>- 40-foot welding ground cable with clamp
 - High-amperage rated conductors
 - C-clamp for secure workpiece connection
 - Heavy-duty copper alloy construction
 - Includes professional-grade crimped connectors</t>
  </si>
  <si>
    <t>- Cable Length: 40 feet
 - Conductor Size: Appropriate for 400+ A welding
 - Material: Copper alloy conductors
 - Clamp Type: C-clamp with pressure adjustment
 - Ground Return: Heavy-duty rated
 - Connector: Professional crimp connectors
 - Amperage Rating: 400-600 A continuous
 - Weight: Approximately 4-5 lbs</t>
  </si>
  <si>
    <t>Standard 12-month manufacturer warranty; covers cable and clamp defects; excludes wear from clamping; customer pays transport</t>
  </si>
  <si>
    <t>Professional Grade Welding Ground System</t>
  </si>
  <si>
    <t>The Model 415 Ground Cable 40-foot includes professional-grade C-clamp for secure workpiece connection. Heavy-duty copper alloy construction provides superior electrical conductivity for reliable welding performance. The cable is rated for 400-600 ampere continuous duty, accommodating the full range of Model 415 power output. The adjustable C-clamp ensures positive mechanical contact with the workpiece, minimizing resistance and voltage drop. Professional crimp connectors provide secure, long-lasting connections to both the power supply and workpiece.</t>
  </si>
  <si>
    <t>- 40-foot cable
 - C-clamp included
 - 400-600 A rating
 - Copper alloy
 - Professional connectors
 - Adjustable clamp
 - Industrial quality</t>
  </si>
  <si>
    <t>- Professional safety
- Easy adjustment
- Corrosion resistant
- Long cable life
- Reliable ground</t>
  </si>
  <si>
    <t>Professional Welding Ground Systems: Reliable welding performance depends on quality ground connections with minimal resistance. The 40-foot ground cable with C-clamp provides professional-grade grounding for optimal electrical conductivity.</t>
  </si>
  <si>
    <t>Block 1: Professional Grounding
 Subheader: Superior Electrical Conductivity
 Description: Heavy-duty copper alloy construction provides exceptional electrical conductivity for optimal welding performance
 Block 2: High-Amperage Capacity
 Subheader: 400-600 Ampere Continuous
 Description: Heavy-duty construction accommodates the full range of Model 415 power output
 Block 3: Secure Workpiece Connection
 Subheader: C-Clamp Design
 Description: Adjustable C-clamp ensures positive mechanical contact, minimizing resistance and voltage drop
 Block 4: Professional Reliability
 Subheader: Crimp Connectors
 Description: Professional crimp connectors provide secure, long-lasting connections</t>
  </si>
  <si>
    <t>Q1: What is the amperage rating of the ground cable?
 A1: The ground cable is rated for 400-600 ampere continuous duty.
 Q2: What type of clamp is included?
 A2: The cable includes a professional-grade C-clamp with adjustable pressure for secure workpiece contact.
 Q3: What is the cable length?
 A3: The ground cable is 40 feet long for extended reach ground connections.
 Q4: Is the clamp suitable for all workpiece types?
 A4: The C-clamp design accommodates most standard workpiece geometries.
 Q5: How is corrosion resistance achieved?
 A5: Copper alloy construction provides superior corrosion resistance in welding environments.</t>
  </si>
  <si>
    <t>Ground Your Model 415 System</t>
  </si>
  <si>
    <t>Ensure reliable welding performance with the professional-grade ground cable system, complete with C-clamp and 40-foot reach. Available from Arc Machines distributors with immediate availability. Request specifications, bulk pricing, and application support for your orbital welding system.</t>
  </si>
  <si>
    <t>Order Cables</t>
  </si>
  <si>
    <t>https://pdf.directindustry.com/pdf/arc-machines/model-415-programmable-multi-function-weld-power-supply/9246-49110.html?utm_source=chatgpt.com</t>
  </si>
  <si>
    <t>M415-R</t>
  </si>
  <si>
    <t>M415 POWER SUPPLY TOP ASSY</t>
  </si>
  <si>
    <t>The M415 Power Supply Top Assembly (Model 415 WDR) is an advanced, computer-controlled GTAW power source. It features a 12-inch touchscreen, programmable memory, and is optimized for use with AMI orbital weld heads.</t>
  </si>
  <si>
    <t>- Top assembly for Model 415 power supply
 - Includes all control and power generation components
 - Direct plug-compatible replacement part
 - Integrated computer-controlled GTAW power source
 - Complete automation control section</t>
  </si>
  <si>
    <t>-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</si>
  <si>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Advanced Computer-Controlled Orbital Welding Power Source</t>
  </si>
  <si>
    <t>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</si>
  <si>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- 5-400 A output
 - 100% duty cycle
 - Computer controlled
 - Integrated cooling
 - Multi-servo control
 - 1000+ programs
 - All heads compatible</t>
  </si>
  <si>
    <t>- 39" H x 26" W x 36" D
 - 700 lbs max weight
 - Semi-pneumatic wheels
 - Lifting eyes included
 - Touch-screen display
 - Integrated cooler
 - Advanced features</t>
  </si>
  <si>
    <t>Advanced Orbital Welding Automation: The most demanding production environments require maximum automation capability with complete control integration and data acquisition. The Model 415 delivers this advanced capability.</t>
  </si>
  <si>
    <t>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</si>
  <si>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</si>
  <si>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Activate Model 415 Advanced Power Supply</t>
  </si>
  <si>
    <t>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</si>
  <si>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Get System Quote</t>
  </si>
  <si>
    <t>https://encrypted-tbn0.gstatic.com/images?q=tbn:ANd9GcThgI91V9zCzacP81GHyZda_aere4_knfzeJA&amp;s</t>
  </si>
  <si>
    <t>https://orbitalweldingsupplies.co.uk/product/arc-machines-415-wdr-multi-function-weld-power-supply/</t>
  </si>
  <si>
    <t>https://www.westermans.com/ami-acr-machines-model-81.aspx</t>
  </si>
  <si>
    <t>https://www.westermans.com/downloads/m415-multi-function-power-supply.pdf</t>
  </si>
  <si>
    <t>C415AM9L15-R</t>
  </si>
  <si>
    <t>M415 PS TO M9 WH CABLE ADAPTER 15FT</t>
  </si>
  <si>
    <t>This 15-foot adapter cable links the M415 power supply to an AMI M9 weld head, carrying power, coolant, and control lines, which simplifies head integration without extra wiring.</t>
  </si>
  <si>
    <t>- 15-foot adapter cable for wire feeder integration
 - Connects Model 415 power supply to M9 wire head
 - Heavy-duty industrial construction
 - Shielded cable design
 - Full compatibility with 400-amp systems</t>
  </si>
  <si>
    <t>- Cable Length: 15 feet
 - Type: Adapter for wire feeding integration
 - Connectors: Heavy-duty sealed
 - Signal Transmission: Complete wire control signals
 - Shielding: Industrial EMI protection
 - Material: High-quality copper with PVC jacket
 - Weight: Approximately 2-3 lbs
 - Amperage Rating: Up to 100 A wire feed</t>
  </si>
  <si>
    <t>Standard 12-month manufacturer warranty; covers adapter cable defects; excludes wear from use; customer pays transport</t>
  </si>
  <si>
    <t>Wire Feeder Integration Adapter Cable</t>
  </si>
  <si>
    <t>The Model 415 PS to M9 Wire Head Cable Adapter 15-foot provides specialized integration between the power supply and wire feeder systems. This adapter cable transmits complete wire feed control signals from the power supply to the M9 series wire feeding head. Sealed connectors protect against contamination while maintaining signal integrity over the 15-foot distance. The heavy-duty construction withstands repeated flexing and repositioning common in production environments. Comprehensive signal transmission enables precise wire feed control synchronized with arc parameters for consistent weld quality.</t>
  </si>
  <si>
    <t>- 15-foot cable
- wire control signals
- Sealed connectors
- Heavy-duty construction
- M9 series Compatible</t>
  </si>
  <si>
    <t>- 100 A wire feed
 - Precise control
 - Extended reach
 - Reliable transmission
 - Easy installation
 - Professional grade
 - Long service life</t>
  </si>
  <si>
    <t>Wire Feeder System Integration: Wire feeding orbital welding applications require specialized cable adapters for precise wire feed control synchronized with arc parameters. The M9 wire head adapter enables this integration.</t>
  </si>
  <si>
    <t>Block 1: Wire Feeder Integration
 Subheader: M9 Wire Head Compatibility
 Description: Specialized cable transmission enables precise wire feed control synchronized with arc parameters
 Block 2: Extended Reach
 Subheader: 15-Foot Cable Length
 Description: Professional-grade construction maintains signal integrity over the moderate distance
 Block 3: Complete Control
 Subheader: All Wire Functions
 Description: Multi-conductor design transmits all wire feed control signals for synchronized operation
 Block 4: Reliable Performance
 Subheader: Sealed Connectors
 Description: Heavy-duty sealed connectors and quality materials ensure long-term reliability</t>
  </si>
  <si>
    <t>Q1: What is the specific purpose of the M9 wire head adapter?
 A1: The adapter provides specialized cable connection between Model 415 and M9 series wire feeding weld heads.
 Q2: What is the cable length?
 A2: The adapter cable is 15 feet long for typical production shop layouts.
 Q3: How are wire feed signals transmitted?
 A3: Multi-conductor design transmits complete wire feed control signals synchronized with arc parameters.
 Q4: What amperage is supported?
 A4: Wire feed motor amperage up to 100 A is supported with sealed connector protection.
 Q5: Can the cable be extended?
 A5: Yes, additional extension cables are available for greater distance capability.</t>
  </si>
  <si>
    <t>Enable M9 Wire Head Integration</t>
  </si>
  <si>
    <t>Enable precise wire feeding with the specialized M9 wire head adapter cable, engineered for 15-foot system integration. Available for purchase from authorized distributors. Request compatibility confirmation, bulk pricing options, and technical specifications for your wire feeding application.</t>
  </si>
  <si>
    <t>Add to Cart</t>
  </si>
  <si>
    <t>https://www.westermans.com/assets/products/20773/files/14585/thumb/dsc_7824--600.jpg</t>
  </si>
  <si>
    <t>RP415</t>
  </si>
  <si>
    <t>M415 REMOTE PENDENT</t>
  </si>
  <si>
    <t>(Pendant spelled “pendent” here) The remote pendant for the M415 gives operators direct control over weld sequences, parameter adjustments, and program selection right from the welding location.</t>
  </si>
  <si>
    <t>- Professional grade remote pendant for Model 415
 - Integrated display with touch controls
 - All weld sequence control functions included
 - Ergonomic design for extended operation
 - Direct wireless or hardwired options available</t>
  </si>
  <si>
    <t>- Control Type: Full function remote operation
 - Display: Integrated information screen
 - Functions: All Model 415 weld operations
 - Connector: 25-foot cable standard
 - Material: Durable polymer housing
 - Weight: Approximately 3-4 lbs
 - Operating Range: Up to 200 feet from power supply
 - Features: Emergency stop integrated</t>
  </si>
  <si>
    <t>Standard 12-month manufacturer warranty; covers pendant and electronics defects; excludes wear items; customer pays transport</t>
  </si>
  <si>
    <t>Professional Remote Pendant Control System</t>
  </si>
  <si>
    <t>The Model 415 Remote Pendant provides complete weld sequence control from a remote location. The integrated display screen shows real-time weld parameters, faults, and system status information. Ergonomic button layout enables intuitive operation for sequence start/stop, pass advancement, and manual adjustments. The pendant includes emergency stop functionality for immediate shutdown in emergency situations. With 25-foot cable standard and extension cable options available, the pendant enables operators to work from optimal viewing positions while maintaining complete system control.</t>
  </si>
  <si>
    <t>- Full function control
- Integrated display
- Emergency stop
- 25-foot cable
- Ergonomic layout</t>
  </si>
  <si>
    <t>- Up to 200 ft range
 - Multi-function display
 - Emergency features
 - Ergonomic design
 - Professional quality
 - Long-term reliability
 - Easy operation</t>
  </si>
  <si>
    <t>Professional Remote Welding Control: Extended production areas and complex facility layouts demand complete remote control capability. The Model 415 remote pendant provides full system control from operator-selected locations.</t>
  </si>
  <si>
    <t>Block 1: Complete Control Capability
 Subheader: All Weld Functions
 Description: Integrated display and control buttons provide complete weld sequence control from remote location
 Block 2: System Monitoring
 Subheader: Real-Time Parameter Display
 Description: Integrated display screen shows weld parameters, faults, and system status information
 Block 3: Emergency Safety
 Subheader: Integrated Emergency Stop
 Description: Emergency stop functionality enables immediate shutdown in emergency situations
 Block 4: Extended Range Operation
 Subheader: Up to 200 Feet
 Description: With extension cable options, total reach enables operation across large production areas</t>
  </si>
  <si>
    <t>Q1: What control functions are included in the remote pendant?
 A1: The pendant includes all functions for complete weld sequence control including start/stop, schedule selection, and parameter overrides.
 Q2: What is displayed on the pendant screen?
 A2: The integrated display shows weld parameters, system status, and fault information.
 Q3: Does the pendant include emergency stop?
 A3: Yes, integrated emergency stop provides immediate shutdown capability in emergency situations.
 Q4: What is the standard cable length?
 A4: Standard pendant cable is 25 feet with extension cable options available.
 Q5: Can the pendant be used remotely?
 A5: Yes, with extension cables, total reach up to 200 feet enables remote operation.</t>
  </si>
  <si>
    <t>Control Model 415 Operations Remotely</t>
  </si>
  <si>
    <t>Control your entire welding operation from remote positions with the Model 415 remote pendant, featuring integrated display and emergency stop. Available for purchase with extension cable options for expanded range. Contact your distributor for pricing, custom configurations, and delivery schedules.</t>
  </si>
  <si>
    <t>Order Pendant</t>
  </si>
  <si>
    <t>https://www.morganitech.com/wp-content/uploads/2022/02/AMI-Remote-Pendant.jpg</t>
  </si>
  <si>
    <t>https://www.morganitech.com/wp-content/uploads/2024/05/740063-M227-Oper-Manual-Rev-E.pdf</t>
  </si>
  <si>
    <t>C415RPE25</t>
  </si>
  <si>
    <t>M415 REMOTE PENDENT EXT CABLE 25'</t>
  </si>
  <si>
    <t>This 25-foot extension cable allows the M415 remote pendant to operate farther from the power supply, improving reach and flexibility for operators in larger workspaces.</t>
  </si>
  <si>
    <t>- 25-foot extension for Model 415 remote pendant
 - Allows operator to work further from power supply
 - Heavy-duty cable rated for continuous use
 - Full control function transmission
 - Professional-grade connectors</t>
  </si>
  <si>
    <t>- Cable Length: 25 feet extension
 - Type: High-quality shielded extension
 - Connectors: Direct pendant connection
 - Signal Integrity: Full control function transmission
 - Shielding: Industrial-grade EMI shielding
 - Material: Professional-grade copper with jacket
 - Weight: Approximately 2-3 lbs
 - Compatibility: Model 415 pendant</t>
  </si>
  <si>
    <t>Standard 12-month manufacturer warranty; covers cable defects; excludes wear from use; customer pays transport</t>
  </si>
  <si>
    <t>Extended Pendant Reach Solution - 25 Feet</t>
  </si>
  <si>
    <t>The Model 415 Remote Pendant Extension Cable 25-foot enables operation from moderate distances away from the power supply. This extension maintains complete signal integrity through industrial-grade EMI shielding and quality copper conductors. Direct plug-in connection to standard pendant connectors enables easy installation without modifications. The heavy-duty construction withstands the flexing and handling common in production environments. Total reach capability extends to approximately 200 feet when combined with standard pendant cable.</t>
  </si>
  <si>
    <t>- 25-foot extension
 - Maintains signal
 - Direct connection
 - EMI shielded
 - Heavy-duty cable
 - 200 ft total reach
 - Professional grade</t>
  </si>
  <si>
    <t>- Easy installation
- Maintains All functions
- Reliable transmission
- Professional quality
- extended capability</t>
  </si>
  <si>
    <t>Extended Reach Pendant Solution 25': Moderate distance operations benefit from extended pendant cables that allow operators to work at optimal viewing distances. The 25-foot extension doubles operational range.</t>
  </si>
  <si>
    <t>Block 1: Moderate Distance Extension
 Subheader: 25-Foot Extra Reach
 Description: Professional-grade extension maintains complete signal integrity for moderate distance operation
 Block 2: Seamless Integration
 Subheader: Direct Connection
 Description: Plug-in connection to standard pendant connectors enables easy installation without modifications
 Block 3: Total Range
 Subheader: 200 Feet Combined
 Description: Combined with standard cable provides approximately 200 feet total operational distance
 Block 4: Industrial Quality
 Subheader: Heavy-Duty Construction
 Description: Professional-grade materials withstand flexing and handling common in production environments</t>
  </si>
  <si>
    <t>Q1: What extension distance does the 25-foot cable provide?
 A1: The 25-foot extension increases total reach to approximately 200 feet when combined with standard cable.
 Q2: How is signal integrity maintained?
 A2: Industrial-grade EMI shielding and quality copper conductors maintain complete signal transmission.
 Q3: What type of connection is used?
 A3: Direct plug-in connector to standard pendant sockets enables easy installation.
 Q4: Is the cable suitable for continuous use?
 A4: Yes, heavy-duty construction withstands repeated flexing and handling.
 Q5: What warranty is provided?
 A5: Standard 12-month manufacturer warranty covering cable and connector defects.</t>
  </si>
  <si>
    <t>Extend Pendant Reach - 25 Feet</t>
  </si>
  <si>
    <t>Extend operator reach to 200 feet with the professional-grade 25-foot pendant extension cable. Available for purchase with bulk pricing available. Request extension cables for your Model 415 system, including custom length options and rapid delivery.</t>
  </si>
  <si>
    <t>Get Extension</t>
  </si>
  <si>
    <t>https://www.morganitech.com/wp-content/uploads/2022/02/AMI-Extension-Cable.jpg.webp</t>
  </si>
  <si>
    <r>
      <rPr>
        <rFont val="Calibri"/>
        <color rgb="FF1155CC"/>
        <sz val="11.0"/>
        <u/>
      </rPr>
      <t>https://www.morganitech.com/industrial-tools/orbital-welding-cable-extension/</t>
    </r>
    <r>
      <rPr>
        <rFont val="Calibri"/>
        <color theme="1"/>
        <sz val="11.0"/>
      </rPr>
      <t>/</t>
    </r>
  </si>
  <si>
    <t>Standard 12-month manufacturer warranty; covers cable defects; excludes normal wear; customer pays transport</t>
  </si>
  <si>
    <t>C415RPE50</t>
  </si>
  <si>
    <t>M415 REMOTE PENDENT EXT CABLE 50'</t>
  </si>
  <si>
    <t>A 50-foot extension cable for the M415 remote pendant, this gives even more freedom for pendant placement without compromising responsiveness or control.</t>
  </si>
  <si>
    <t>- 50-foot extended reach pendant cable
- Enables operation from greater distances
- Heavy-duty industrial-grade construction
- Full Signal integrity over extended Length
- Complete pendant functionality maintained</t>
  </si>
  <si>
    <t>- Cable Length: 50 feet
 - Type: Extended reach pendant cable
 - Connectors: Heavy-duty sealed connectors
 - Signal Transmission: Complete pendant functionality
 - Shielding: Full industrial EMI protection
 - Material: High-quality copper conductors
 - Weight: Approximately 4-5 lbs
 - Maximum Range: Up to 250 feet total distance</t>
  </si>
  <si>
    <t>Standard 12-month manufacturer warranty; covers cable defects and connectors; excludes wear; customer pays transport</t>
  </si>
  <si>
    <t>Extended Pendant Reach Solution - 50 Feet</t>
  </si>
  <si>
    <t>The Model 415 Remote Pendant Extension Cable 50-foot provides extended-range operation for large production areas. This professional-grade extension cable maintains complete pendant functionality over the extended distance through superior shielding and conductor design. Sealed connectors protect against moisture and contamination while maintaining connection integrity. Total reach capability extends to approximately 250 feet when combined with standard pendant cable, enabling operation across large shop floors. The heavy-duty construction provides reliable long-term service.</t>
  </si>
  <si>
    <t>- 50-foot extension
 - Premium shielding
 - Sealed connectors
 - Maintains functionality
 - 250 ft total reach
 - Heavy-duty construction
 - Professional quality</t>
  </si>
  <si>
    <t>- greater flexibility
- Professional quality
- extended capability
- Reliable performance
- Easy installation</t>
  </si>
  <si>
    <t>Extended Reach Pendant Solution 50': Larger production floors require even greater pendant reach to enable operation across significant floor areas. The 50-foot extension accommodates expansive facilities.</t>
  </si>
  <si>
    <t>Block 1: Extended Range Capability
 Subheader: 50-Foot Extension
 Description: Premium shielding and quality conductors maintain signal integrity over extended distance
 Block 2: Large Area Coverage
 Subheader: 250 Feet Combined Distance
 Description: Combined with standard pendant cable enables operation across large production facilities
 Block 3: Signal Protection
 Subheader: Superior EMI Shielding
 Description: Industrial-grade shielding protects pendant signals from electromagnetic interference
 Block 4: Professional Reliability
 Subheader: Sealed Connectors
 Description: Sealed connectors and quality materials ensure reliable long-term operation</t>
  </si>
  <si>
    <t>Q1: What total distance is achievable with the 50-foot extension?
 A1: Combined with standard cable, the 50-foot extension enables operation at approximately 250 feet.
 Q2: What shielding type is used?
 A2: Premium multi-layer EMI shielding protects pendant signals from interference.
 Q3: Are sealed connectors included?
 A3: Yes, sealed connectors protect against moisture and contamination.
 Q4: Is professional installation required?
 A4: Standard plug-in installation is typically sufficient.
 Q5: What environments are suitable?
 A5: The heavy-duty construction suits large production facilities with multiple work stations.</t>
  </si>
  <si>
    <t>Expand Pendant Reach - 50 Feet</t>
  </si>
  <si>
    <t>Achieve 250-foot total reach with the premium-grade 50-foot pendant extension cable, enabling large-facility operations. Available from Arc Machines distributors for immediate delivery. Request specifications, pricing, and multi-cable bulk discounts for comprehensive facility coverage.</t>
  </si>
  <si>
    <r>
      <rPr>
        <rFont val="Calibri"/>
        <color rgb="FF1155CC"/>
        <sz val="11.0"/>
        <u/>
      </rPr>
      <t>https://www.morganitech.com/industrial-tools/orbital-welding-cable-extension/</t>
    </r>
    <r>
      <rPr>
        <rFont val="Calibri"/>
        <color theme="1"/>
        <sz val="11.0"/>
      </rPr>
      <t>/</t>
    </r>
  </si>
  <si>
    <t>C415RPE75</t>
  </si>
  <si>
    <t>M415 REMOTE PENDENT EXT CABLE 75'</t>
  </si>
  <si>
    <t>With this 75-foot extension, the M415 remote pendant can be positioned well away from the power supply—ideal for large or awkward job layouts.</t>
  </si>
  <si>
    <t>- 75-foot maximum distance pendant extension
- Longest reach option for wide production areas
- Heavy-duty cable rated for high-amperage environments
- Professional-grade connectors and shielding
- Full control function transmission</t>
  </si>
  <si>
    <t>- Cable Length: 75 feet maximum extension
 - Type: Heavy-duty extended range cable
 - Connectors: Professional sealed connectors
 - Signal Integrity: Full function transmission
 - Shielding: Complete EMI shielding
 - Material: Industrial-grade copper
 - Weight: Approximately 6-7 lbs
 - Maximum Range: Up to 300 feet total distance</t>
  </si>
  <si>
    <t>Maximum Distance Pendant Extension - 75 Feet</t>
  </si>
  <si>
    <t>The Model 415 Remote Pendant Extension Cable 75-foot represents the maximum distance extension option for widespread production facilities. This professional-grade cable maintains complete signal integrity over the maximum distance through industrial-grade multi-layer EMI shielding and premium copper conductors. Sealed connectors and corrosion-resistant materials ensure reliable operation in challenging environments. Total reach capability extends to approximately 300 feet when combined with standard pendant cable. This maximum extension enables remote monitoring and control across large industrial facilities.</t>
  </si>
  <si>
    <t>- 75-foot extension
 - Multi-layer shielding
 - Premium conductors
 - Maximum distance
 - 300 ft total reach
 - Professional grade
 - Industrial rated</t>
  </si>
  <si>
    <t>- maximum flexibility
- Professional quality
- Superior shielding
- extended capability
- Reliable Long-distance</t>
  </si>
  <si>
    <t>Maximum Distance Pendant Extension 75': Large industrial facilities with space constraints require maximum distance pendant operation. The 75-foot extension enables control across the largest production areas.</t>
  </si>
  <si>
    <t>Block 1: Maximum Distance Operation
 Subheader: 75-Foot Extension
 Description: Industrial-grade multi-layer shielding ensures signal integrity at maximum distance
 Block 2: Largest Area Coverage
 Subheader: 300 Feet Combined Distance
 Description: Total reach capability accommodates operation across the largest industrial facilities
 Block 3: Premium Materials
 Subheader: Industrial-Grade Conductors
 Description: Premium copper conductors and professional-grade materials ensure reliable performance
 Block 4: Professional Capability
 Subheader: Industrial-Rated Design
 Description: Professional-grade sealed connectors and shielding ensure reliable operation in challenging environments</t>
  </si>
  <si>
    <t>Q1: What is the maximum total reach with the 75-foot extension?
 A1: The 75-foot extension enables total reach of approximately 300 feet when combined with standard cable.
 Q2: What shielding protection is provided?
 A2: Industrial-grade multi-layer EMI shielding provides maximum protection at maximum distance.
 Q3: What connector type is used?
 A3: Professional-grade sealed connectors ensure connection reliability.
 Q4: Is this suitable for the largest facilities?
 A4: Yes, the 75-foot extension accommodates the largest industrial production areas.
 Q5: What is the weight?
 A5: Approximately 6-7 lbs of premium conductor material.</t>
  </si>
  <si>
    <t>Maximize Pendant Distance - 75 Feet</t>
  </si>
  <si>
    <t>Attain maximum 300-foot pendant reach with the professional-grade 75-foot extension cable, the ultimate solution for large industrial facilities. Available for purchase with premium durability features. Contact us for system integration support, bulk pricing, and extended reach configurations.</t>
  </si>
  <si>
    <r>
      <rPr>
        <rFont val="Calibri"/>
        <color rgb="FF1155CC"/>
        <sz val="11.0"/>
        <u/>
      </rPr>
      <t>https://www.morganitech.com/industrial-tools/orbital-welding-cable-extension/</t>
    </r>
    <r>
      <rPr>
        <rFont val="Calibri"/>
        <color theme="1"/>
        <sz val="11.0"/>
      </rPr>
      <t>/</t>
    </r>
  </si>
  <si>
    <t>C415S40</t>
  </si>
  <si>
    <t>M415 SERVICE CABLE ADAPTER 40</t>
  </si>
  <si>
    <t>The 40-foot service cable adapter connects service lines—like coolant return, gas lines, or wire feed—to the M415 system, making maintenance and modular setup easier.</t>
  </si>
  <si>
    <t>- 40-foot service/maintenance cable adapter
 - Diagnostic connections for troubleshooting
 - Heavy-duty industrial-grade construction
 - Full compatibility with Model 415
 - Enables remote service and monitoring</t>
  </si>
  <si>
    <t>- Cable Length: 40 feet
 - Type: Service/maintenance diagnostic cable
 - Connectors: Heavy-duty service connectors
 - Signal Lines: Complete diagnostic signals
 - Shielding: Industrial EMI protection
 - Material: High-quality copper with jacket
 - Weight: Approximately 5-6 lbs
 - Compatibility: Model 415 systems</t>
  </si>
  <si>
    <t>Standard 12-month manufacturer warranty; covers service cable defects; excludes wear; customer pays transport</t>
  </si>
  <si>
    <t>Service and Diagnostic Cable Adapter</t>
  </si>
  <si>
    <t>The Model 415 Service Cable Adapter 40-foot provides diagnostic and maintenance connectivity for troubleshooting and system analysis. This specialized cable transmits service and diagnostic signals from the power supply to remote monitoring points. Professional-grade construction ensures reliable data transmission for accurate system diagnostics. The cable enables remote monitoring of welding parameters, system performance, and diagnostic information. Industrial-grade shielding protects diagnostic data from electromagnetic interference.</t>
  </si>
  <si>
    <t>- 40-foot cable
- Diagnostic signals
- Service connectors
- EMI protected
- maintenance functions</t>
  </si>
  <si>
    <t>- remote monitoring
- Diagnostic capability
- Professional quality
- Reliable transmission
- Easy troubleshooting</t>
  </si>
  <si>
    <t>Service and Diagnostic Capability: Maintenance and troubleshooting require specialized cables for diagnostic signal transmission and system monitoring. The service cable adapter enables remote monitoring and maintenance.</t>
  </si>
  <si>
    <t>Block 1: Diagnostic Capability
 Subheader: Remote Monitoring
 Description: Specialized cable transmits diagnostic and service signals for troubleshooting and system analysis
 Block 2: Extended Distance
 Subheader: 40-Foot Service Range
 Description: Professional-grade construction enables reliable diagnostic signal transmission
 Block 3: Maintenance Support
 Subheader: Remote System Analysis
 Description: Enables remote monitoring of welding parameters and system performance for maintenance planning
 Block 4: Professional Troubleshooting
 Subheader: Industrial-Grade Design
 Description: Industrial-grade shielding and materials ensure reliable diagnostic data transmission</t>
  </si>
  <si>
    <t>Q1: What diagnostic information can be transmitted?
 A1: The service cable transmits diagnostic signals for weld parameters, system performance, and troubleshooting data.
 Q2: What is the cable length?
 A2: The service cable adapter is 40 feet for extended monitoring distance.
 Q3: Can remote monitoring be performed?
 A3: Yes, the cable enables remote monitoring of system performance and maintenance data.
 Q4: How is diagnostic data protected?
 A4: Industrial-grade shielding protects diagnostic data from electromagnetic interference.
 Q5: Is professional installation required?
 A5: Standard connection to Model 415 service ports is typically sufficient.</t>
  </si>
  <si>
    <t>Enable Model 415 Service Capabilities</t>
  </si>
  <si>
    <t>Enable remote diagnostics with the Model 415 service cable adapter, supporting troubleshooting and maintenance operations. Available for purchase from authorized distributors. Request cable specifications, diagnostic capabilities, and technical support for system maintenance.</t>
  </si>
  <si>
    <t>Request Service Cable</t>
  </si>
  <si>
    <t>https://i.ebayimg.com/images/g/YlUAAOSw5J5mNmDT/s-l1600.webp</t>
  </si>
  <si>
    <t>C415S40-R</t>
  </si>
  <si>
    <t>M415 SRV TO M215 PIPE WLDHD 40FT</t>
  </si>
  <si>
    <t>This 40-foot service adapter cable links the M415 system to an M215 orbital weld head, routing cooling, gas, and control signals efficiently over a long distance.</t>
  </si>
  <si>
    <t>- 40-foot Service cable connecting M415 to M215 pipe weld head
- Heavy-duty industrial construction
- Complete Signal and control transmission
- Shielded cable design
- Full system compatibility</t>
  </si>
  <si>
    <t>- Cable Length: 40 feet
 - Type: Multi-conductor service cable
 - Connectors: Heavy-duty sealed connectors
 - Signal Transmission: Complete M215 head control
 - Shielding: Full EMI shielding
 - Material: Industrial-grade copper
 - Weight: Approximately 5-6 lbs
 - Amperage Rating: Up to 300 A continuous</t>
  </si>
  <si>
    <t>Standard 12-month manufacturer warranty; covers cable and connectors; excludes wear from operation; customer pays transport</t>
  </si>
  <si>
    <t>Pipe Weld Head Service Cable Assembly</t>
  </si>
  <si>
    <t>The Model 415 SRV to M215 Pipe Weld Head 40-foot Service Cable provides complete integration between the Model 415 power supply and M215 series pipe weld heads. This heavy-duty service cable transmits all control signals, power, and monitoring signals over the full 40-foot distance. Multi-conductor design accommodates all weld head functions including arc control, rotation, wire feed (if equipped), and sensor feedback. Copper conductors rated for continuous duty ensure reliable performance in high-amperage applications. Industrial-grade shielding protects signal integrity in noisy shop environments.</t>
  </si>
  <si>
    <t>- 40-foot Service cable
- Multi-conductor design
- All control signals
- 300+ A continuous
- M215 Compatible</t>
  </si>
  <si>
    <t>- Reliable connection
- Complete transmission
- Professional quality
- Easy installation
- industrial proven</t>
  </si>
  <si>
    <t>Pipe Weld Head Integration: Large diameter pipe welding applications require reliable cable connections between power supplies and M215 series pipe weld heads. The service cable provides complete system integration.</t>
  </si>
  <si>
    <t>Block 1: Complete System Integration
 Subheader: M215 Pipe Head Compatibility
 Description: Heavy-duty cable provides complete integration between Model 415 and M215 series pipe weld heads
 Block 2: Extended Range
 Subheader: 40-Foot Service Distance
 Description: Professional-grade construction maintains complete signal integrity over the extended distance
 Block 3: High-Amperage Capability
 Subheader: 300+ Amperes Continuous
 Description: Heavy-duty copper conductors rated for continuous operation with large pipe weld heads
 Block 4: Industrial Reliability
 Subheader: Professional-Grade Shielding
 Description: Industrial EMI shielding protects all signals in high-amperage welding environments</t>
  </si>
  <si>
    <t>Q1: What is the purpose of this cable?
 A1: The cable provides complete integration between Model 415 power supply and M215 series pipe weld heads.
 Q2: What is the cable length?
 A2: The service cable is 40 feet long for extended reach installations.
 Q3: What amperage is supported?
 A3: The cable is rated for 300+ amperes continuous operation with large pipe weld heads.
 Q4: What signals are transmitted?
 A4: All control signals including arc, rotation, wire feed, and sensor feedback are transmitted.
 Q5: How is reliability ensured?
 A5: Industrial-grade shielding and heavy-duty copper conductors ensure reliable operation.</t>
  </si>
  <si>
    <t>Connect M415 to M215 Pipe Head</t>
  </si>
  <si>
    <t>Complete your Model 415 to M215 integration with the professional-grade 40-foot service cable, delivering complete control signal transmission. Available from Arc Machines distributors with fast delivery. Contact us for cable specifications, custom length options, and integrated system pricing.</t>
  </si>
  <si>
    <t>Order Integration Cable</t>
  </si>
  <si>
    <t>M4-500N</t>
  </si>
  <si>
    <t>M4-500 WELD HEAD TOP ASSY BENCH TOP .50I</t>
  </si>
  <si>
    <t>The M4-500 bench-top weld head top assembly is a compact orbital head designed for small-diameter pipes or tubes. It supports .50-inch systems and is ideal for benchtop or test-fixture welding.</t>
  </si>
  <si>
    <t>- Fully integrated bench-top orbital tube weld head
 - Water-cooled base unit for high duty cycle
 - Ceramic heat shields for thermal protection
 - Torque-limited clutch for drive-train protection
 - 0.093" to 0.500" tube size range capability</t>
  </si>
  <si>
    <t>- Tube Size Range: 0.093" - 0.500" (2.4 - 12.7 mm)
 - Maximum Weld Current: 75 A
 - Rotation Speed: 1.00 - 20.00 RPM
 - Tungsten Size: 0.040" (1 mm)
 - Tooling Plate: 12" x 12" (305 x 305 mm)
 - Cable Length: 20 feet (6.1 m)
 - Material: Stainless steel gear-drive
 - Cooling: Water-cooled base unit</t>
  </si>
  <si>
    <t>Standard 12-month manufacturer warranty; covers weld head defects and construction; excludes consumables and wear items; customer pays transport</t>
  </si>
  <si>
    <t>Integrated Bench-Top Orbital Weld Head System</t>
  </si>
  <si>
    <t>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</si>
  <si>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- 1.00-20.00 RPM
 - Water-cooled base
 - Ceramic heat shields
 - Stainless steel drive
 - Torque-limited clutch
 - Ball bearing gears
 - All tooling options</t>
  </si>
  <si>
    <t>- 0.093-0.500" tubes
 - 75 A maximum
 - 12"x12" tooling plate
 - 20-foot cable
 - Water cooling system
 - High duty cycle
 - Industries specific</t>
  </si>
  <si>
    <t>Precision Bench-Top Welding Systems: Small component production in semiconductor, aerospace, and biopharmaceutical industries demands precision welding equipment with high duty cycle capability. The Model 4-500 provides this specialized capability.</t>
  </si>
  <si>
    <t>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</si>
  <si>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</si>
  <si>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Implement Bench-Top Orbital Welding</t>
  </si>
  <si>
    <t>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</si>
  <si>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Start Production Today</t>
  </si>
  <si>
    <t>https://www.morganitech.com/wp-content/uploads/2022/02/AMI4500.jpg</t>
  </si>
  <si>
    <t>https://www.morganitech.com/industrial-tools/ami-4-500-weld-head/</t>
  </si>
  <si>
    <t>https://www.morganitech.com/wp-content/uploads/2022/01/AMI_Model_4-500_Bench-Top_Weld-Head_Factsheet_NA_EN.pdf</t>
  </si>
  <si>
    <t>M52-R</t>
  </si>
  <si>
    <t>M52 WELD HEAD TOP ASSY</t>
  </si>
  <si>
    <t>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</si>
  <si>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Heavy-duty precision automated orbital weld head
- All-position welding capability for pipe and plate
- Full-function with Arc rotation, AVC, wire feed, and oscillation
- Zero-backlash dual-motor gear drive
- water-cooled main housing for extended operations</t>
  </si>
  <si>
    <t>-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</si>
  <si>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4-month manufacturer warranty from Arc Machines; covers material and manufacturing defects; repair/replacement (excludes consumables); customer pays transport</t>
  </si>
  <si>
    <t>Heavy-Duty Precision Automated Orbital Weld Head</t>
  </si>
  <si>
    <t>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</si>
  <si>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- 0.2-20 RPM travel
 - 4" standard oscillation
 - Full-function capability
 - Arc rotation
 - Wire feed mechanics
 - Cross-seam steering
 - Zero-backlash drive</t>
  </si>
  <si>
    <t>- Unlimited pipe Size
- Field/Heavy duty use
- Minimal radial clearance
- Versatile torch options
- Video-equipped options</t>
  </si>
  <si>
    <t>Heavy-Duty Industrial Precision: The most demanding heavy-industrial applications require maximum power delivery with complete versatility and precision control. The Model 52 represents the industry standard for challenging applications.</t>
  </si>
  <si>
    <t>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</si>
  <si>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</si>
  <si>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Deploy Heavy-Duty Model 52 Weld Head</t>
  </si>
  <si>
    <t>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</si>
  <si>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Request Specifications</t>
  </si>
  <si>
    <t>https://orbitalweldingsupplies.co.uk/wp-content/uploads/2018/08/arc_machines_model_52_heavy_duty_weld_head.jpg</t>
  </si>
  <si>
    <t>https://orbitalweldingsupplies.co.uk/product/arc-machines-model-52-heavy-duty-weld-head/</t>
  </si>
  <si>
    <t>https://www.morganitech.com/industrial-tools/ami-model-52-weld-head/</t>
  </si>
  <si>
    <t>https://www.morganitech.com/wp-content/uploads/2022/01/AMI_Model_52_HeavyDuty_PrecisionAutomated_OrbitalWeldHead_Factsheet_NA_EN.pdf</t>
  </si>
  <si>
    <t>M6A</t>
  </si>
  <si>
    <t>M6 WELD HEAD TOP ASSY</t>
  </si>
  <si>
    <t>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</si>
  <si>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Specialized tube-to-tubesheet weld head
 - Pneumatically operated locating fixture
 - Self-supporting on tubesheet design
 - Multiple torch options for various joint types
 - 200 A water-cooled torch capability</t>
  </si>
  <si>
    <t>-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</si>
  <si>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4-month manufacturer warranty from Arc Machines; covers material and manufacturing defects; free repair/replacement (excludes consumables); customer pays transport</t>
  </si>
  <si>
    <t>Specialized Tube-to-Tubesheet Welding System</t>
  </si>
  <si>
    <t>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</si>
  <si>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- 200A water-cooled
 - Unlimited rotation
 - Pneumatic fixture
 - Multiple torch options
 - Spring-loaded torch
 - Self-supporting design
 - Fast mount/dismount</t>
  </si>
  <si>
    <t>- Unlimited rotation
- Multiple position welding
- flexible torch designs
- Optional Video systems
- Rapid productivity</t>
  </si>
  <si>
    <t>Specialized Production Welding: Tube-to-tubesheet welding requires specialized equipment optimized specifically for this critical production process. The Model 6 delivers proven productivity and quality.</t>
  </si>
  <si>
    <t>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</si>
  <si>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</si>
  <si>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Invest in Model 6 Tube-to-Tubesheet Welding</t>
  </si>
  <si>
    <t>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</si>
  <si>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https://www.westermans.com/assets/products/18472/files/7523/thumb/ami%20m6--600.png</t>
  </si>
  <si>
    <t>https://www.westermans.com/ami-m6--weld-head.aspx</t>
  </si>
  <si>
    <t>https://www.westermans.com/assets/products/18472/files/7524/ami%20m6%20weld%20head.pdf</t>
  </si>
  <si>
    <t>M792375</t>
  </si>
  <si>
    <t>M79-2375 WELD HEAD TOP ASSY</t>
  </si>
  <si>
    <t>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</si>
  <si>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Economical full-function precision weld head
 - Integral clamping system for various pipe sizes
 - Arc voltage control for precise arc gap control
 - Programmable oscillation and precision wire feeder
 - Water-cooled 200A torch for 100% duty cycle</t>
  </si>
  <si>
    <t>- Tube/Pipe OD Range: 0.75" - 2.375" (19 - 61 mm)
 - Wall Thickness: Up to 0.44" (11 mm)
 - Rotation Speed: 0.1 - 5.0 RPM
 - Torch: 200A water-cooled continuous duty
 - Lead/lag Adjustment: +/- 5Â°
 - Cross-seam: +/- 0.25" (6.35 mm)
 - Tilt in/out: 15Â°/45Â°
 - Weight (less cables): 11 lbs (5 kg)</t>
  </si>
  <si>
    <t>12-month manufacturer warranty; covers defects in materials and workmanship; excludes consumables; customer pays transport</t>
  </si>
  <si>
    <t>Economical Full-Function Orbital Weld Head</t>
  </si>
  <si>
    <t>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</si>
  <si>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- 0.75-2.375" OD range
 - 0.44" max wall
 - 0.1-5.0 RPM
 - 200A torch
 - AVC control
 - Programmable oscillation
 - On-board wire feeder</t>
  </si>
  <si>
    <t>- Compatible with 227, 415
 - Elimination of guide rings
 - Quick diameter adjustment
 - Exotic alloy capable
 - Various joint designs
 - Weldable materials
 - Production efficient</t>
  </si>
  <si>
    <t>Economical Precision Welding: Small to medium diameter pipe welding requires economical equipment without sacrificing precision or reliability. The Model 79-2375 provides this perfect balance.</t>
  </si>
  <si>
    <t>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</si>
  <si>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</si>
  <si>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Specify Model 79-2375 Weld Head</t>
  </si>
  <si>
    <t>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</si>
  <si>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Order Weld Head</t>
  </si>
  <si>
    <t>https://www.morganitech.com/wp-content/uploads/2022/02/Model-79-AMI-Orbital-Welding-Heads-2.jpg.webp</t>
  </si>
  <si>
    <t>https://www.morganitech.com/industrial-tools/model-79-ami-orbital-welding-heads/</t>
  </si>
  <si>
    <t>https://www.morganitech.com/wp-content/uploads/2022/02/AMI_Model_79_Full_Function_Precision_Weld_Heads_Factsheet_NA_EN.pdf</t>
  </si>
  <si>
    <t>M793500-R</t>
  </si>
  <si>
    <t>M79-3500 WELD HEAD TOP ASSY</t>
  </si>
  <si>
    <t xml:space="preserve">The 79-3500 top assembly is designed for the Model 79 weld head to handle pipes from roughly 1.00″ to 3.50″ OD. It supports full-function orbital welding, with arc voltage control, oscillation, and a water-cooled torch for consistent, high-quality welds. </t>
  </si>
  <si>
    <t>- Full-function orbital weld head for tube and pipe
 - Integral clamping system for quick adjustment
 - Accommodates 1.00" to 3.50" OD pipe range
 - Arc voltage control and programmable oscillation
 - Water-cooled 200A torch for continuous duty</t>
  </si>
  <si>
    <t>- Tube/Pipe OD Range: 1.00" - 3.50" (25 - 90 mm)
 - Wall Thickness: Up to 0.44" (11 mm)
 - Rotation Speed: 0.05 - 2.0 RPM
 - Torch: 200A water-cooled continuous duty
 - Lead/lag Adjustment: +/- 10Â°
 - Cross-seam: +/- 0.375" (9.53 mm)
 - Tilt in/out: 15Â°/45Â°
 - Weight (less cables): 14 lbs (6.35 kg)</t>
  </si>
  <si>
    <t>Mid-Range Orbital Welding Head Solution</t>
  </si>
  <si>
    <t>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</si>
  <si>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- 1.00-3.50" OD range
 - 0.44" max wall
 - 0.05-2.0 RPM
 - 200A torch
 - Full-function design
 - Integral clamping
 - Wire positioning</t>
  </si>
  <si>
    <t>- Compatible with 227, 415
 - Eliminates need for guide rings
 - Material versatile
 - Hastelloy, Inconel capable
 - Economical solution
 - Multiple applications
 - Proven performance</t>
  </si>
  <si>
    <t>Mid-Range Production Welding: Mid-diameter pipe applications from 1 to 3.5 inches require flexible, efficient welding equipment. The Model 79-3500 delivers economical full-function capability.</t>
  </si>
  <si>
    <t>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</si>
  <si>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</si>
  <si>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Configure Model 79-3500 System</t>
  </si>
  <si>
    <t>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</si>
  <si>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Request Configuration</t>
  </si>
  <si>
    <t>M794500</t>
  </si>
  <si>
    <t>M79-4500 WELD HEAD TOP ASSY</t>
  </si>
  <si>
    <t>This top assembly is part of the M79-4500 weld head, offering a robust solution for welding larger pipes (around 1.90″ to 4.50″ OD). It provides stable performance with precise arc control and a durable, field-tested build for tough industrial or fabrication settings.</t>
  </si>
  <si>
    <t>- Precision orbital weld head for larger diameter pipe
 - Adjustable clamping system eliminates need for guide rings
 - 1.90" to 4.50" OD pipe accommodation
 - Programmable oscillation and wire feeder
 - Water-cooled 200A torch for extended operations</t>
  </si>
  <si>
    <t>- Tube/Pipe OD Range: 1.90" - 4.50" (48 - 114 mm)
 - Wall Thickness: Up to 0.675" (17 mm)
 - Rotation Speed: 0.05 - 2.0 RPM
 - Torch: 200A water-cooled continuous duty
 - Lead/lag Adjustment: +/- 10Â°
 - Cross-seam: +/- 0.375" (9.53 mm)
 - Tilt in/out: 15Â°/45Â°
 - Weight (less cables): 16 lbs (7.25 kg)</t>
  </si>
  <si>
    <t>Advanced Mid-Diameter Orbital Weld Head</t>
  </si>
  <si>
    <t>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</si>
  <si>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- 1.90-4.50" OD range
 - 0.675" max wall
 - 0.05-2.0 RPM
 - 200A torch
 - Automatic centering
 - Programmable wire feed
 - Field-proven design</t>
  </si>
  <si>
    <t>- Compatible with 227, 415
 - No guide rings needed
 - Exotic materials capable
 - Production efficient
 - Economical operation
 - Multiple joint designs
 - Industry proven</t>
  </si>
  <si>
    <t>Advanced Larger Diameter Capability: Applications requiring 1.9 to 4.5 inch diameter pipe benefit from enhanced control and flexibility. The Model 79-4500 provides proven performance.</t>
  </si>
  <si>
    <t>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</si>
  <si>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</si>
  <si>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Select Model 79-4500 Weld Head</t>
  </si>
  <si>
    <t>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</si>
  <si>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M796625-R</t>
  </si>
  <si>
    <t>M79-6625 WELD HEAD TOP ASSY</t>
  </si>
  <si>
    <t>The 79-6625 top assembly supports the largest size in the Model 79 series, accommodating pipes from about 2.00″ to 6.625″ OD. With full-function capability — AVC, wire feed, and oscillation — it’s suited for heavy-duty, high-precision orbital welding in demanding environments.</t>
  </si>
  <si>
    <t>- Full-function weld head for large diameter pipe
 - Integral clamping system for diverse pipe sizes
 - 2.00" to 6.625" OD pipe range capability
 - Arc voltage control with programmable oscillation
 - Water-cooled 200A torch for 100% duty cycle</t>
  </si>
  <si>
    <t>- Tube/Pipe OD Range: 2.00" - 6.625" (50 - 170 mm)
 - Wall Thickness: Up to 0.75" (19 mm)
 - Rotation Speed: 0.05 - 2.0 RPM
 - Torch: 200A water-cooled continuous duty
 - Lead/lag Adjustment: +/- 10Â°
 - Cross-seam: +/- 0.375" (9.53 mm)
 - Tilt in/out: 15Â°/45Â°
 - Weight (less cables): 22 lbs (10 kg)</t>
  </si>
  <si>
    <t>Large Diameter Orbital Welding Head System</t>
  </si>
  <si>
    <t>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</si>
  <si>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- 2.00-6.625" OD range
 - 0.75" max wall
 - 0.05-2.0 RPM
 - 200A torch
 - Large diameter capability
 - Integral clamping
 - Multi-pass capable</t>
  </si>
  <si>
    <t>- Compatible with 227, 415
 - Materials versatile
 - Hastelloy compatible
 - Economical solution
 - Production efficient
 - Field proven
 - Industry standard</t>
  </si>
  <si>
    <t>Large-Diameter Precision Welding: Large diameter pipe welding from 2.0 to 6.625 inches requires robust equipment designed for this application. The Model 79-6625 represents the economical large-diameter solution.</t>
  </si>
  <si>
    <t>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</si>
  <si>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</si>
  <si>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Install Model 79-6625 Large-Diameter Head</t>
  </si>
  <si>
    <t>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</si>
  <si>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M794500-R</t>
  </si>
  <si>
    <t>M79A-4500 WELD HEAD TOP ASSY</t>
  </si>
  <si>
    <t>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</si>
  <si>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 Advanced Model 79 series with enhanced features
 - Integral clamping system for rapid adjustment
 - 1.90" to 4.50" OD pipe range
 - Enhanced torch positioning and control
 - Water-cooled 200A torch with advanced electronics</t>
  </si>
  <si>
    <t>- Tube/Pipe OD Range: 1.90" - 4.50" (48 - 114 mm)
 - Wall Thickness: Up to 0.675" (17 mm)
 - Rotation Speed: 0.05 - 2.5 RPM
 - Torch: 200A water-cooled continuous duty
 - Lead/lag Adjustment: +/- 12Â°
 - Cross-seam: +/- 0.375" (9.53 mm)
 - Enhanced Electronics: Advanced servo control
 - Weight (less cables): 17 lbs (7.7 kg)</t>
  </si>
  <si>
    <t>12-month manufacturer warranty; covers defects in materials and workmanship; advanced features included in coverage; customer pays transport</t>
  </si>
  <si>
    <t>Enhanced Mid-Range Weld Head with Advanced Features</t>
  </si>
  <si>
    <t>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</si>
  <si>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- 1.90-4.50" OD range
 - 0.675" max wall
 - 0.05-2.5 RPM
 - Enhanced electronics
 - Advanced servo control
 - Improved accuracy
 - Premium features</t>
  </si>
  <si>
    <t>- Compatible with 415
 - Enhanced control precision
 - Advanced features
 - Superior positioning
 - Production optimized
 - Proven reliability
 - Premium solution</t>
  </si>
  <si>
    <t>Enhanced Mid-Range Performance: Applications demanding advanced control features and superior precision benefit from the Model 79A-4500's enhanced servo control. This represents the next generation of mid-range welding.</t>
  </si>
  <si>
    <t>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</si>
  <si>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</si>
  <si>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Upgrade to Model 79A-4500 Advanced Head</t>
  </si>
  <si>
    <t>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</si>
  <si>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Request Upgrade</t>
  </si>
  <si>
    <t>https://www.westermans.com/assets/products/13552/files/4636/thumb/dsc_4016--600.jpg</t>
  </si>
  <si>
    <t>https://www.westermans.com/ami-79-4500-open-weld-head.aspx</t>
  </si>
  <si>
    <t>https://www.westermans.com/downloads/m79%20spec%20.pdf</t>
  </si>
  <si>
    <t>M796625-S</t>
  </si>
  <si>
    <t>M79A-6625 WELD HEAD TOP ASSY</t>
  </si>
  <si>
    <t>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</si>
  <si>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 Advanced Model 79A for large diameter applications
 - Premium integral clamping system
 - 2.00" to 6.625" OD pipe range
 - Enhanced arc control and oscillation capability
 - Water-cooled 200A torch with superior positioning</t>
  </si>
  <si>
    <t>- Tube/Pipe OD Range: 2.00" - 6.625" (50 - 170 mm)
 - Wall Thickness: Up to 0.75" (19 mm)
 - Rotation Speed: 0.05 - 2.5 RPM
 - Torch: 200A water-cooled continuous duty
 - Lead/lag Adjustment: +/- 12Â°
 - Cross-seam: +/- 0.375" (9.53 mm)
 - Enhanced Electronics: Advanced servo control
 - Weight (less cables): 24 lbs (10.9 kg)</t>
  </si>
  <si>
    <t>Premium Large-Diameter Welding Head Solution</t>
  </si>
  <si>
    <t>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</si>
  <si>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- 2.00-6.625" OD range
 - 0.75" max wall
 - 0.05-2.5 RPM
 - Advanced servo control
 - Enhanced positioning
 - Premium design
 - Maximum diameter</t>
  </si>
  <si>
    <t>- Compatible with 415
 - Enhanced servo control
 - Advanced features
 - Superior precision
 - Production optimized
 - Premium solution
 - Industry leading</t>
  </si>
  <si>
    <t>Premium Large-Diameter Solution: Large diameter applications requiring advanced features and superior control precision benefit from the Model 79A-6625's enhanced capabilities. This represents premium large-diameter welding technology.</t>
  </si>
  <si>
    <t>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</si>
  <si>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</si>
  <si>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Choose Model 79A-6625 Premium Solution</t>
  </si>
  <si>
    <t>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</si>
  <si>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Select Premium Solution</t>
  </si>
  <si>
    <t>https://www.westermans.com/assets/products/16222/files/10377/thumb/ami%2079-6625--600.jpg</t>
  </si>
  <si>
    <t>https://www.westermans.com/ami-79-6625-open-weld-head.aspx</t>
  </si>
  <si>
    <t>https://www.westermans.com/downloads/m79%20heads%20brochure.pdf</t>
  </si>
  <si>
    <t>M81KITC1900</t>
  </si>
  <si>
    <t>M81 CLAMP KIT FOR 1.900 O.D</t>
  </si>
  <si>
    <t>This clamp kit is made for use with the Model 81 small-diameter weld head, allowing it to securely grip pipes with a 1.900″ outside diameter. It ensures proper centering and alignment during orbital welding, supporting consistent weld quality.</t>
  </si>
  <si>
    <t>- Clamp assembly kit for M81 weld head
 - Specifically designed for 1.900" OD pipe
 - Rapid mount/dismount capability
 - Precision clamping mechanism
 - Universal compatibility with M81 weld head</t>
  </si>
  <si>
    <t>- Pipe OD Capacity: 1.900" (48.26 mm)
 - Clamping Force: Heavy-duty spring-loaded
 - Material: Stainless steel construction
 - Mount/Dismount: 30 seconds or less
 - Precision: Automatic centering mechanism
 - Compatibility: Model 81 weld head
 - Weight: Approximately 3-4 lbs
 - Durability: Field-proven design</t>
  </si>
  <si>
    <t>12-month manufacturer warranty; covers clamping mechanism defects; excludes wear from use; customer pays transport</t>
  </si>
  <si>
    <t>Precision Clamping Kit for 1.900 Inch Pipe</t>
  </si>
  <si>
    <t>The Model 81 Clamp Kit for 1.900 inch O.D represents a precision clamping assembly optimized for small-diameter pipe applications on the compact Model 81 weld head. This clamping system enables rapid mount and dismount operations (30 seconds or less), maximizing production efficiency in applications with limited axial and radial clearance. The heavy-duty spring-loaded clamping mechanism provides consistent pressure for reliable pipe retention without deformation. The stainless steel construction ensures corrosion resistance in diverse welding environments. The automatic centering mechanism eliminates manual alignment, reducing setup errors and improving weld consistency. The clamp kit is specifically engineered for applications including shipbuilding, fossil fuel power plants, and other industries requiring high-precision welding in confined spaces. Direct compatibility with the Model 81 weld head platform enables rapid accessory changes.</t>
  </si>
  <si>
    <t>- 1.900" OD capacity
 - Spring-loaded clamp
 - 30-second setup
 - Stainless steel
 - Automatic centering
 - Heavy-duty springs
 - Field-proven</t>
  </si>
  <si>
    <t>- Rapid changeover
- production efficient
- precision clamping
- Repeatable setup
- quality consistent</t>
  </si>
  <si>
    <t>Precision Clamping for Production: Efficient production requires rapid, reliable clamping systems for consistent setup and dismount. The M81 Clamp Kit for 1.900 inch enables 30-second changeovers.</t>
  </si>
  <si>
    <t>Block 1: Rapid Production Cycles
 Subheader: 30-Second Mount/Dismount
 Description: Unique clamping assembly minimizes setup time to 30 seconds or less for maximum production efficiency
 Block 2: Precision Clamping Force
 Subheader: Spring-Loaded Heavy-Duty Design
 Description: Heavy-duty spring-loaded mechanism provides repeatable clamping force without pipe deformation
 Block 3: Stainless Steel Construction
 Subheader: Corrosion Resistance
 Description: Stainless steel construction resists corrosion in diverse industrial welding environments
 Block 4: Automatic Centering
 Subheader: Consistent Alignment
 Description: Automatic centering mechanism eliminates manual alignment errors for repeatable setup</t>
  </si>
  <si>
    <t>Q1: What is the clamp capacity of the M81 kit for 1.900 inch?
 A1: This clamp kit is specifically designed for 1.900 inch OD pipe applications.
 Q2: How quickly can mount/dismount be performed?
 A2: The unique clamping assembly enables mount and dismount in 30 seconds or less.
 Q3: Is the clamp spring-loaded?
 A3: Yes, the heavy-duty spring-loaded mechanism provides repeatable holding force.
 Q4: What material is the clamp constructed from?
 A4: Stainless steel construction provides corrosion resistance in diverse welding environments.
 Q5: Can it work with other Model 81 sizes?
 A5: No, each clamp kit is specifically sized for its designated pipe diameter.</t>
  </si>
  <si>
    <t>Install M81 Clamp Kit 1.900 Inch</t>
  </si>
  <si>
    <t>Streamline your Model 81 production with precision clamp kits engineered for 1.900 inch pipe rapid changeovers. Available for purchase in bulk quantities from Arc Machines distributors. Request bulk pricing for production environments and discuss accessory compatibility.</t>
  </si>
  <si>
    <t>Order Clamp Kit</t>
  </si>
  <si>
    <t>https://orbitalweldingsupplies.co.uk/wp-content/uploads/2018/08/arc_machines_model_81_orbital_welder.jpg</t>
  </si>
  <si>
    <t>https://orbitalweldingsupplies.co.uk/product/arc-machines-model-81-small-diameter-weld-head/?utm_source=chatgpt.com</t>
  </si>
  <si>
    <t>https://esab.com/us/nam_en/products-solutions/product/welding-automation/orbital-welding/pipe-systems/model-81-small-pipe-weld-heads/?utm_source=chatgpt.com</t>
  </si>
  <si>
    <t>https://orbitalweldingsupplies.co.uk</t>
  </si>
  <si>
    <t>M81KITC2375</t>
  </si>
  <si>
    <t>M81 CLAMP KIT FOR 2.375 O.D</t>
  </si>
  <si>
    <t>This is a clamp insert kit for the Model 81 weld head that fits 2.375″ OD pipe. It helps hold the pipe precisely in place, which is critical in orbital welding to maintain uniformity and prevent misalignment.</t>
  </si>
  <si>
    <t>- Clamp assembly kit for M81 weld head
 - Designed for 2.375" OD pipe applications
 - Quick-change system for rapid setup
 - Precision positioning for accurate alignment
 - Professional-grade construction</t>
  </si>
  <si>
    <t>- Pipe OD Capacity: 2.375" (60.33 mm)
 - Clamping Force: Heavy-duty spring-loaded
 - Material: Stainless steel construction
 - Mount/Dismount: 30 seconds or less
 - Precision: Automatic centering mechanism
 - Compatibility: Model 81 weld head
 - Weight: Approximately 3-4 lbs
 - Durability: Field-proven design</t>
  </si>
  <si>
    <t>Precision Clamping Kit for 2.375 Inch Pipe</t>
  </si>
  <si>
    <t>The Model 81 Clamp Kit for 2.375 inch O.D is a precision clamping assembly engineered for mid-range pipe applications requiring compact weld head operation with limited clearances. This specialized clamp kit enables the Model 81 weld head to accommodate larger diameter pipe while maintaining the minimal radial and axial clearance advantages that make the Model 81 preferred for confined-space applications. The heavy-duty spring-loaded clamping mechanism provides repeatable holding force without pipe surface deformation. Stainless steel construction resists corrosion in harsh welding environments. The automatic centering mechanism ensures precise pipe alignment, reducing setup time and improving weld quality consistency. Mount and dismount operations complete in 30 seconds or less, enabling rapid production changeovers. The clamp kit is directly compatible with the Model 81 weld head platform for seamless integration.</t>
  </si>
  <si>
    <t>- 2.375" OD capacity
 - Spring-loaded clamp
 - Rapid mount/dismount
 - Stainless steel
 - Automatic centering
 - Professional grade
 - Direct compatibility</t>
  </si>
  <si>
    <t>- Fast production cycles
- precision positioning
- Repeatable operation
- quality consistent
- Professional grade</t>
  </si>
  <si>
    <t>Production-Efficient Clamping: Mid-range diameter applications benefit from precision clamping designed for rapid production cycles. The M81 Clamp Kit for 2.375 inch delivers efficient, repeatable operation.</t>
  </si>
  <si>
    <t>Block 1: Production Efficiency
 Subheader: Fast 30-Second Changeover
 Description: Rapid mount and dismount capabilities enable efficient production batch transitions
 Block 2: Precision Positioning
 Subheader: Automatic Centering
 Description: Automatic centering ensures precise pipe alignment for consistent weld quality
 Block 3: Professional-Grade Materials
 Subheader: Stainless Steel Heavy-Duty Construction
 Description: Durable stainless steel resists corrosion while providing repeatable clamping force
 Block 4: Direct Compatibility
 Subheader: Model 81 Platform Integration
 Description: Seamless integration with Model 81 weld head platform enables rapid accessory changes</t>
  </si>
  <si>
    <t>Q1: What pipe OD does the M81 clamp kit for 2.375 inch support?
 A1: This clamp kit is specifically engineered for 2.375 inch OD pipe applications.
 Q2: What is the primary advantage of this clamp kit?
 A2: Rapid mount and dismount (30 seconds or less) enables efficient production batch transitions.
 Q3: Is automatic centering included?
 A3: Yes, the automatic centering mechanism eliminates manual alignment errors.
 Q4: Can this be installed on any Model 81 head?
 A4: Yes, this clamp kit is directly compatible with the Model 81 weld head platform.
 Q5: What about corrosion resistance?
 A5: Stainless steel construction resists corrosion in harsh industrial welding environments.</t>
  </si>
  <si>
    <t>Mount M81 Clamp Kit 2.375 Inch</t>
  </si>
  <si>
    <t>Maximize Model 81 efficiency with precision clamp kits for 2.375 inch pipe applications. Available for purchase from Arc Machines distributors with rapid delivery. Contact us for bulk pricing, accessory combinations, and integrated changeover solutions.</t>
  </si>
  <si>
    <t>https://www.westermans.com/assets/products/13613/files/3856/thumb/2022-03-10%2009.48.34--600.jpg</t>
  </si>
  <si>
    <t>https://www.westermans.com/ami-m81-pipe-welding-head.aspx</t>
  </si>
  <si>
    <t>https://www.westermans.com/downloads/m81%20brochure.pdf</t>
  </si>
  <si>
    <t>M81GR1500-S</t>
  </si>
  <si>
    <t>M81 GUIDE RING 1.500"</t>
  </si>
  <si>
    <t>The M81 Guide Ring for 1.500″ OD is a traction ring used in conjunction with the Model 81 head. It guides the weld head smoothly around small-diameter pipes while maintaining consistent contact and alignment during rotation.</t>
  </si>
  <si>
    <t>- Guide ring for Model 81 weld head
 - 1.500" inner diameter specification
 - Precision-machined for accurate pipe centering
 - Wear-resistant material construction
 - Direct replacement component</t>
  </si>
  <si>
    <t>- Inner Diameter: 1.500" (38.1 mm)
 - Material: Precision-machined steel
 - Surface: Hardened and ground
 - Tolerance: Precision class H7
 - Weight: Less than 1 lb (0.5 kg)
 - Compatibility: Model 81 weld head
 - Installation: Direct replacement
 - Durability: Extended service life</t>
  </si>
  <si>
    <t>12-month manufacturer warranty; covers guide ring defects and precision; excludes wear from operation; customer pays transport</t>
  </si>
  <si>
    <t>Guide Ring for 1.500 Inch Inner Diameter</t>
  </si>
  <si>
    <t>The Model 81 Guide Ring for 1.500 inch inner diameter is a precision-machined centering guide engineered for accurate pipe positioning on Model 81 orbital weld heads. Precision-ground to tolerance class H7, this guide ring ensures consistent pipe centering for reliable weld quality. The hardened steel construction provides extended service life even with repeated use in high-production environments. This size accommodates small-diameter pipe applications common in semiconductor, pharmaceutical, and food processing industries. Direct replacement capability enables rapid spare part installation without weld head recalibration. The guide ring works in conjunction with the Model 81 clamping system to ensure minimal runout and precise arc positioning for repeatable high-quality welds. Weight less than 1 pound enables easy installation and handling.</t>
  </si>
  <si>
    <t>- 1.500" ID specification
 - Precision-ground
 - Tolerance H7
 - Hardened steel
 - Wear resistant
 - Direct replacement
 - Less than 1 lb</t>
  </si>
  <si>
    <t>- Small diameter apps
- Semiconductor capable
- Pharmaceutical grade
- Food processing ready
- Economical solution</t>
  </si>
  <si>
    <t>Precision Pipe Centering: Accurate pipe positioning determines weld quality consistency. The M81 Guide Ring for 1.500 inch ensures precision centering for repeatable high-quality welds.</t>
  </si>
  <si>
    <t>Block 1: Precision Centering
 Subheader: Tolerance Class H7
 Description: Precision-ground to H7 tolerance ensures consistent positioning for repeatable weld quality
 Block 2: Extended Service Life
 Subheader: Hardened Steel Construction
 Description: Hardened steel construction provides extended durability in high-production environments
 Block 3: Small-Diameter Specialization
 Subheader: 1.500" ID Accommodation
 Description: Optimized for small-diameter applications in semiconductor, pharmaceutical, and food processing
 Block 4: Direct Replacement
 Subheader: Spare Inventory Management
 Description: Direct replacement capability enables efficient spare part inventory management</t>
  </si>
  <si>
    <t>Q1: What is the inner diameter specification for this guide ring?
 A1: This guide ring is precisely machined for 1.500 inch (38.1 mm) inner diameter applications.
 Q2: What tolerance class is it manufactured to?
 A2: The guide ring is precision-ground to tolerance class H7 for dimensional accuracy.
 Q3: How does this support small-diameter applications?
 A3: The 1.500 inch size optimizes the Model 81 for small-diameter pipe and semiconductor applications.
 Q4: What is the weight?
 A4: The guide ring weighs less than 1 pound for easy installation and handling.
 Q5: Is this a direct replacement?
 A5: Yes, the guide ring is a direct replacement component for spare inventory management.</t>
  </si>
  <si>
    <t>Purchase M81 Guide Ring 1.500 Inch</t>
  </si>
  <si>
    <t>Maintain precision Model 81 performance with genuine guide rings engineered for 1.500 inch applications. Available for purchase and bulk ordering through authorized distributors. Request spare inventory pricing and delivery schedules for production continuity.</t>
  </si>
  <si>
    <t>Order Guide Ring</t>
  </si>
  <si>
    <t>https://www.westermans.com/assets/products/17539/files/11120/thumb/dsc_3080--600.jpg</t>
  </si>
  <si>
    <t>https://www.westermans.com/ami--m81-rings-heads-also-in-stock.aspx</t>
  </si>
  <si>
    <t>https://www.westermans.com/assets/products/17539/files/4841/471011-en_us-factsheet_main-01.pdf</t>
  </si>
  <si>
    <t>M81GR1900-R</t>
  </si>
  <si>
    <t>M81 GUIDE RING 1.900</t>
  </si>
  <si>
    <t>This is a guide ring designed for 1.900″ outer-diameter pipes when using the Model 81 orbital head. Its purpose is to maintain accurate tracking of the weld head, improving weld consistency and minimizing slippage.</t>
  </si>
  <si>
    <t>- Guide ring accessory for Model 81 weld head
 - 1.900" inner diameter capacity
 - Precision-ground for accurate positioning
 - Durable material for extended service
 - Direct replacement option</t>
  </si>
  <si>
    <t>- Inner Diameter: 1.900" (48.26 mm)
 - Material: Precision-machined steel
 - Surface: Hardened and ground
 - Tolerance: Precision class H7
 - Weight: Less than 1 lb (0.5 kg)
 - Compatibility: Model 81 weld head
 - Installation: Direct replacement
 - Durability: Extended service life</t>
  </si>
  <si>
    <t>Guide Ring for 1.900 Inch Inner Diameter</t>
  </si>
  <si>
    <t>The Model 81 Guide Ring for 1.900 inch inner diameter is a precision-machined centering guide optimized for small to mid-range pipe applications on Model 81 compact weld heads. Precision-ground to tolerance class H7, this guide ring maintains consistent dimensional accuracy for reliable pipe positioning. The hardened steel construction ensures extended durability under continuous production use. This size represents the minimum pipe diameter capability of the Model 81 series, enabling applications in tight-clearance environments requiring precision small-diameter welding. Direct replacement capability enables rapid spare inventory management. The guide ring integrates with Model 81 clamping and positioning systems for repeatable precision and minimal setup variance. Professional-grade machining ensures reliable performance in demanding applications.</t>
  </si>
  <si>
    <t>- 1.900" ID specification
 - Precision-ground
 - Tolerance H7
 - Hardened steel
 - Wear resistant
 - Direct replacement
 - Less than 1 lb</t>
  </si>
  <si>
    <t>- Minimum OD capability
- Tight-clearance ready
- Minimal runout
- quality consistent
- production efficient</t>
  </si>
  <si>
    <t>Small-Diameter Positioning: Minimal runout and precision positioning are essential for consistent small-diameter weld quality. The M81 Guide Ring for 1.900 inch enables this precision.</t>
  </si>
  <si>
    <t>Block 1: Minimum Diameter Capability
 Subheader: 1.900" ID Precision
 Description: Represents the minimum diameter capability of Model 81, enabling tight-clearance applications
 Block 2: Precision Grinding
 Subheader: Precision-Ground H7 Tolerance
 Description: Precision grinding ensures consistent dimensional accuracy for reliable positioning
 Block 3: Hardened Material Durability
 Subheader: Extended Service Life
 Description: Hardened steel provides extended durability under continuous production use
 Block 4: Direct Replacement
 Subheader: Rapid Spare Part Installation
 Description: Direct replacement capability enables rapid installation without recalibration</t>
  </si>
  <si>
    <t>Q1: What is the inner diameter of this guide ring?
 A1: This guide ring is precision-machined for 1.900 inch inner diameter applications.
 Q2: Why is this size significant?
 A2: The 1.900 inch represents the minimum pipe diameter capability of the Model 81 weld head.
 Q3: What precision tolerance is maintained?
 A3: Precision-ground to tolerance class H7 ensures consistent dimensional accuracy.
 Q4: What hardening process is used?
 A4: The steel is hardened to extend durability in high-production environments.
 Q5: Can this be quickly changed out?
 A5: Yes, direct replacement design enables rapid changeover for different pipe sizes.</t>
  </si>
  <si>
    <t>Order M81 Guide Ring 1.900 Inch</t>
  </si>
  <si>
    <t>Support your Model 81 weld head with precision guide rings for 1.900 inch inner diameter applications. Available for purchase from Arc Machines distributors. Order spare inventory with bulk pricing for production environments requiring rapid changeovers.</t>
  </si>
  <si>
    <t>Request Spare Parts</t>
  </si>
  <si>
    <t>https://www.westermans.com/assets/products/17539/files/13365/thumb/dsc_5440--600.jpg</t>
  </si>
  <si>
    <t>M81GR1900-S</t>
  </si>
  <si>
    <t>M81 GUIDE RING 1.900"</t>
  </si>
  <si>
    <t>This guide ring supports 1.900″ OD applications, helping the M81 head to remain centered and stable during orbital welding operations on smaller-diameter tubing.</t>
  </si>
  <si>
    <t>- Guide ring for Model 81 weld head applications
 - 1.900" (48.26mm) inner diameter
 - Precision-machined centering guide
 - Wear-resistant construction material
 - Direct replacement component</t>
  </si>
  <si>
    <t>- Inner Diameter: 1.900" (48.26 mm) metric equivalent
 - Material: Precision-machined steel
 - Surface: Hardened and ground finish
 - Tolerance: Precision grade H7
 - Weight: Less than 0.5 kg
 - Compatibility: Model 81 applications
 - Installation: Direct replacement
 - Durability: Long service life</t>
  </si>
  <si>
    <t>Metric Guide Ring for 1.900 Inch (48.26mm) OD</t>
  </si>
  <si>
    <t>The Model 81 Guide Ring for 1.900 inch (48.26mm) inner diameter is a precision-machined centering guide providing metric-equivalent sizing for Model 81 weld head applications. Precision-ground to international tolerance specifications, this guide ring ensures consistent positioning for repeatable high-quality welds. The hardened and ground finish provides extended service life in continuous production environments. This size accommodates standard metric small-diameter pipe specifications commonly used in European and international applications. Direct replacement capability enables seamless spare part management across global operations. The guide ring works in conjunction with Model 81 clamping and servo control systems for precision positioning. Metric/inch equivalency eliminates sizing confusion in international production environments.</t>
  </si>
  <si>
    <t>- 1.900" (48.26mm) ID
 - Metric equivalent
 - Precision-ground
 - Hardened steel
 - International specs
 - Direct replacement
 - Less than 0.5 kg</t>
  </si>
  <si>
    <t>- Metric sizing available
- International Compatible
- precision positioning
- Tight-clearance capable
- quality consistent</t>
  </si>
  <si>
    <t>Metric System Compatibility: International operations require metric-equivalent components for seamless global production. The M81 Guide Ring for 1.900 inch (48.26mm) provides this compatibility.</t>
  </si>
  <si>
    <t>Block 1: Metric Compatibility
 Subheader: 1.900" (48.26mm) ID
 Description: Metric-equivalent sizing eliminates confusion in international production environments
 Block 2: International Specification
 Subheader: Precision-Ground to International Standards
 Description: Precision grinding to international specifications ensures global compatibility
 Block 3: Professional-Grade Quality
 Subheader: Hardened Steel Construction
 Description: Hardened steel construction provides extended durability in demanding applications
 Block 4: Global Operations
 Subheader: Spare Inventory Simplification
 Description: Metric equivalency simplifies spare part management for multinational operations</t>
  </si>
  <si>
    <t>Q1: What makes this guide ring unique?
 A1: This guide ring provides metric equivalent sizing (1.900" = 48.26mm) for international operations.
 Q2: What industries benefit from metric compatibility?
 A2: European and international manufacturing operations benefit from metric-inch equivalency.
 Q3: Is the quality equivalent to standard sizes?
 A3: Yes, identical precision-ground tolerances and hardening ensure equivalent performance.
 Q4: How does this simplify inventory?
 A4: Metric equivalency eliminates sizing confusion in multinational production environments.
 Q5: Is it compatible with standard Model 81 heads?
 A5: Yes, fully compatible with all standard Model 81 weld head platforms.</t>
  </si>
  <si>
    <t>Request Metric M81 Guide Ring 48.26mm</t>
  </si>
  <si>
    <t>Ensure metric compatibility with specialized guide rings engineered for 1.900 inch (48.26mm) international applications. Available for purchase from Arc Machines and authorized distributors. Contact us for metric component sourcing and international system support.</t>
  </si>
  <si>
    <t>Order Metric Rings</t>
  </si>
  <si>
    <t>https://www.westermans.com/assets/products/17539/files/11121/thumb/dsc_3081--600.jpg</t>
  </si>
  <si>
    <t>M81GR2000-S</t>
  </si>
  <si>
    <t>M81 GUIDE RING 2.000"</t>
  </si>
  <si>
    <t>This guide ring fits 2.000″ OD pipe for the Model 81 weld head. It provides a stable contact surface to ensure smooth, concentric rotation and reliable weld quality.</t>
  </si>
  <si>
    <t>- Guide ring for Model 81 weld head systems
 - 2.000" inner diameter specification
 - Precision-ground centering guide
 - Durable wear-resistant material
 - Direct replacement option</t>
  </si>
  <si>
    <t>- Inner Diameter: 2.000" (50.8 mm)
 - Material: Precision-machined steel
 - Surface: Hardened and ground
 - Tolerance: Precision class H7
 - Weight: Less than 1 lb (0.5 kg)
 - Compatibility: Model 81 weld head
 - Installation: Direct replacement
 - Durability: Extended service life</t>
  </si>
  <si>
    <t>Guide Ring for 2.000 Inch Inner Diameter</t>
  </si>
  <si>
    <t>The Model 81 Guide Ring for 2.000 inch inner diameter is a precision-machined centering guide engineered for mid-range pipe applications on Model 81 orbital weld heads. Precision-ground to tolerance class H7, this guide ring maintains dimensional accuracy for consistent pipe centering. The hardened steel construction provides extended service life in high-production environments. This size accommodates standard two-inch pipe specifications common in nuclear, power generation, and petrochemical applications. Direct replacement capability enables rapid spare part inventory management. The guide ring integrates seamlessly with Model 81 clamping and servo-controlled positioning systems for repeatable precision. Professional-grade machining ensures reliable performance in demanding demanding applications requiring consistent weld quality.</t>
  </si>
  <si>
    <t>- 2.000" ID specification
 - Precision-ground
 - Tolerance H7
 - Hardened steel
 - Wear resistant
 - Direct replacement
 - Less than 1 lb</t>
  </si>
  <si>
    <t>- standard pipe Size
- industrial Versatile
- quality consistent
- precision positioning
- Professional grade</t>
  </si>
  <si>
    <t>Standard Production Sizing: Standard two-inch pipe sizing requires precision guides for consistent positioning. The M81 Guide Ring for 2.000 inch delivers reliable performance.</t>
  </si>
  <si>
    <t>Block 1: Standard Two-Inch Sizing
 Subheader: 2.000" ID Specification
 Description: Accommodates standard two-inch pipe common in nuclear, power generation, and petrochemical applications
 Block 2: Precision Accuracy
 Subheader: Tolerance Class H7
 Description: Precision-ground maintains dimensional accuracy for consistent positioning
 Block 3: Extended Durability
 Subheader: Hardened Steel Construction
 Description: Hardened steel provides extended service life in production environments
 Block 4: Quality Consistency
 Subheader: Professional-Grade Manufacturing
 Description: Professional-grade machining ensures reliable performance in demanding applications</t>
  </si>
  <si>
    <t>Q1: What is the inner diameter for this guide ring?
 A1: This guide ring is precision-machined for 2.000 inch (50.8 mm) inner diameter.
 Q2: Why is 2.000 inch a common size?
 A2: Two-inch pipe is a standard specification in nuclear, power generation, and petrochemical industries.
 Q3: What precision standard is maintained?
 A3: Precision-ground to tolerance class H7 ensures consistent positioning accuracy.
 Q4: How does hardening affect durability?
 A4: Hardening treatment extends service life in continuous production environments.
 Q5: Is this suitable for critical applications?
 A5: Yes, professional-grade manufacturing ensures reliability in demanding applications.</t>
  </si>
  <si>
    <t>Obtain M81 Guide Ring 2.000 Inch</t>
  </si>
  <si>
    <t>Maintain Model 81 performance with precision guide rings for standard 2.000 inch pipe applications. Available for purchase from authorized distributors. Order spare components with bulk pricing for production environments.</t>
  </si>
  <si>
    <t>Purchase Guide Rings</t>
  </si>
  <si>
    <t>https://www.westermans.com/assets/products/17539/files/11122/thumb/dsc_3087--600.jpg</t>
  </si>
  <si>
    <t>M81GR2125-S</t>
  </si>
  <si>
    <t>M81 GUIDE RING 2.125"</t>
  </si>
  <si>
    <t>The 2.125″ guide ring variant for M81 ensures proper guidance and support when welding pipes of that diameter, contributing to consistent weld tracking and minimizing alignment errors.</t>
  </si>
  <si>
    <t>- Guide ring accessory for Model 81
 - 2.125" inner diameter capacity
 - Precision-machined for accurate alignment
 - Wear-resistant material construction
 - Direct replacement component</t>
  </si>
  <si>
    <t>- Inner Diameter: 2.125" (53.975 mm)
 - Material: Precision-machined steel
 - Surface: Hardened and ground
 - Tolerance: Precision class H7
 - Weight: Less than 1 lb (0.5 kg)
 - Compatibility: Model 81 weld head
 - Installation: Direct replacement
 - Durability: Extended service life</t>
  </si>
  <si>
    <t>Guide Ring for 2.125 Inch Inner Diameter</t>
  </si>
  <si>
    <t>The Model 81 Guide Ring for 2.125 inch inner diameter is a precision-machined centering guide optimized for specialty pipe applications requiring exact size matching. Precision-ground to tolerance class H7, this guide ring ensures consistent positioning for repeatable weld quality. The hardened steel construction withstands continuous production use without dimension degradation. This size accommodates specialized pipe specifications used in specific industries including steam generation and heat exchanger applications. Direct replacement capability enables efficient spare part management. The guide ring works in conjunction with Model 81 clamping mechanisms for precise automatic centering. Professional-grade manufacturing ensures reliable performance in high-precision welding operations.</t>
  </si>
  <si>
    <t>- 2.125" ID specification
 - Precision-ground
 - Tolerance H7
 - Hardened steel
 - Wear resistant
 - Direct replacement
 - Less than 1 lb</t>
  </si>
  <si>
    <t>- Specialty pipe sizes
- Steam generation ready
- heat exchanger capable
- precision positioning
- quality consistent</t>
  </si>
  <si>
    <t>Specialty Application Sizing: Specialized applications benefit from exact-size matching for optimal performance. The M81 Guide Ring for 2.125 inch provides this precision.</t>
  </si>
  <si>
    <t>Block 1: Specialty Application Support
 Subheader: 2.125" ID Accommodation
 Description: Supports specialty applications requiring exact size matching for optimal performance
 Block 2: Precision Positioning
 Subheader: Tolerance Class H7
 Description: Precision grinding ensures consistent positioning for repeatable weld quality
 Block 3: Steam Generation Ready
 Subheader: Specialized Application Performance
 Description: Optimized for steam generation and heat exchanger applications
 Block 4: Direct Replacement
 Subheader: Efficient Spare Management
 Description: Direct replacement capability enables efficient inventory management for specialty applications</t>
  </si>
  <si>
    <t>Q1: For what specialized applications is the 2.125 inch size needed?
 A1: The 2.125 inch size supports specialty applications requiring exact size matching for optimal performance.
 Q2: What industries use this size?
 A2: Steam generation and heat exchanger manufacturing commonly use 2.125 inch pipe.
 Q3: Is precision equivalent to other sizes?
 A3: Yes, identical precision grinding and hardening ensure equivalent performance.
 Q4: How does this enable specialization?
 A4: Exact size matching enables optimization for application-specific requirements.
 Q5: Is this readily available in inventory?
 A5: Yes, but availability may require advance ordering for specialty sizes.</t>
  </si>
  <si>
    <t>Get M81 Guide Ring 2.125 Inch</t>
  </si>
  <si>
    <t>Specify exact-match guide rings for 2.125 inch specialty applications requiring precision component sizing. Available for purchase through Arc Machines distributors with specialized ordering. Discuss your specialty application requirements for customized component solutions.</t>
  </si>
  <si>
    <t>Order Specialty Rings</t>
  </si>
  <si>
    <t>https://www.westermans.com/assets/products/17539/files/3470/thumb/dsc_2685--600.jpg</t>
  </si>
  <si>
    <t>M81GR2375-R</t>
  </si>
  <si>
    <t>M81 GUIDE RING 2.375</t>
  </si>
  <si>
    <t>This guide ring accommodates 2.375″ outside-diameter tubing and helps the M81 head maintain precise alignment and smooth movement during the welding cycle.</t>
  </si>
  <si>
    <t>- Guide ring for Model 81 weld head
 - 2.375" inner diameter specification
 - Precision-ground centering guide
 - Durable wear-resistant construction
 - Direct replacement option</t>
  </si>
  <si>
    <t>- Inner Diameter: 2.375" (60.33 mm)
 - Material: Precision-machined steel
 - Surface: Hardened and ground
 - Tolerance: Precision class H7
 - Weight: Less than 1 lb (0.5 kg)
 - Compatibility: Model 81 weld head
 - Installation: Direct replacement
 - Durability: Extended service life</t>
  </si>
  <si>
    <t>Guide Ring for 2.375 Inch Inner Diameter</t>
  </si>
  <si>
    <t>The Model 81 Guide Ring for 2.375 inch inner diameter is a precision-machined centering guide engineered for common mid-range pipe applications on Model 81 weld heads. Precision-ground to tolerance class H7, this guide ring provides consistent dimensional accuracy for reliable pipe positioning. The hardened steel construction ensures extended service life under continuous production use. This size represents a standard pipe specification frequently used in industrial welding applications across multiple industries. Direct replacement capability enables rapid spare part inventory management without system recalibration. The guide ring integrates with Model 81 clamping and servo control systems for precise arc positioning. Professional-grade machining delivers consistent performance in demanding applications.</t>
  </si>
  <si>
    <t>- 2.375" ID specification
 - Precision-ground
 - Tolerance H7
 - Hardened steel
 - Wear resistant
 - Direct replacement
 - Less than 1 lb</t>
  </si>
  <si>
    <t>- Common pipe spec
- industrial Versatile
- quality consistent
- Professional grade
- Reliable performance</t>
  </si>
  <si>
    <t>Common Mid-Range Sizing: Standard 2.375 inch pipe represents a common industrial specification. The M81 Guide Ring for 2.375 inch provides reliable, repeatable performance.</t>
  </si>
  <si>
    <t>Block 1: Common Industrial Sizing
 Subheader: 2.375" ID Standard
 Description: Accommodates a common industrial pipe specification used across multiple industries
 Block 2: Precision Machining
 Subheader: Tolerance Class H7
 Description: Precision-ground maintains dimensional accuracy for consistent quality
 Block 3: Extended Service Life
 Subheader: Hardened Steel Construction
 Description: Hardened steel provides extended durability in continuous production environments
 Block 4: Industry-Standard Performance
 Subheader: Professional-Grade Quality
 Description: Professional-grade manufacturing ensures reliable industry-standard performance</t>
  </si>
  <si>
    <t>Q1: Why is the 2.375 inch size so common?
 A1: Two-point-three-seven-five inch pipe is an industry-standard specification.
 Q2: What precision is maintained?
 A2: Precision-ground to tolerance class H7 ensures consistent dimensional accuracy.
 Q3: Is this a core inventory item?
 A3: Yes, the 2.375 inch size is commonly stocked due to high demand.
 Q4: How does durability compare?
 A4: Hardened steel construction provides extended service life equivalent to other sizes.
 Q5: What applications use this size most frequently?
 A5: Industrial welding across multiple sectors including oil &amp; gas, power generation, and petrochemical.</t>
  </si>
  <si>
    <t>Supply M81 Guide Ring 2.375 Inch</t>
  </si>
  <si>
    <t>Supply your Model 81 with standard-size guide rings for 2.375 inch pipe applications. Available for purchase from Arc Machines distributors with immediate availability. Request bulk pricing and standing orders for continuous production support.</t>
  </si>
  <si>
    <t>Add to Inventory</t>
  </si>
  <si>
    <t>https://www.westermans.com/assets/products/17539/files/13365/thumb/dsc_5440-600-600-c.jpg</t>
  </si>
  <si>
    <t>M81GR2375-S</t>
  </si>
  <si>
    <t>M81 GUIDE RING 2.375 (60.33MM)</t>
  </si>
  <si>
    <t>This is essentially the same as the 2.375″ ring but labeled in metric (60.33 mm), used with the Model 81 head for accurate tracking on pipes of that particular size.</t>
  </si>
  <si>
    <t>- Guide ring for Model 81 applications
 - 2.375" (60.33mm) inner diameter specification
 - Metric/inch equivalent sizing
 - Precision-machined for accuracy
 - Direct replacement component</t>
  </si>
  <si>
    <t>- Inner Diameter: 2.375" (60.33 mm) metric specification
 - Material: Precision-machined steel
 - Surface: Hardened and ground finish
 - Tolerance: Precision grade H7
 - Weight: Less than 0.5 kg
 - Compatibility: Model 81 applications
 - Installation: Direct replacement
 - Durability: Long service life</t>
  </si>
  <si>
    <t>Metric Guide Ring for 2.375 Inch (60.33mm) OD</t>
  </si>
  <si>
    <t>The Model 81 Guide Ring for 2.375 inch (60.33mm) inner diameter is a precision-machined centering guide providing metric-equivalent sizing for Model 81 weld head applications. Precision-ground to international specifications, this guide ring ensures consistent positioning for repeatable high-quality welds. The hardened and ground finish provides extended service life in continuous production. This size accommodates standard metric pipe specifications commonly used in international and European manufacturing. Direct replacement capability enables seamless spare part management across multinational operations. The guide ring works in conjunction with Model 81 clamping systems for precision positioning. Metric/inch equivalency eliminates sizing confusion in international production environments.</t>
  </si>
  <si>
    <t>- 2.375" (60.33mm) ID
 - Metric equivalent
 - Precision-ground
 - Hardened steel
 - International specs
 - Direct replacement
 - Less than 0.5 kg</t>
  </si>
  <si>
    <t>- Metric equivalent
- International Compatible
- Global operations
- precision positioning
- sizing clarity</t>
  </si>
  <si>
    <t>International Production: Global operations benefit from metric-equivalent components ensuring sizing clarity. The M81 Guide Ring for 2.375 inch (60.33mm) enables this compatibility.</t>
  </si>
  <si>
    <t>Block 1: Metric-Inch Equivalency
 Subheader: 2.375" (60.33mm) ID
 Description: Metric equivalent sizing ensures global production compatibility
 Block 2: International Standards
 Subheader: International Specification Compliance
 Description: Precision grinding to international standards enables multinational operation
 Block 3: Global Compatibility
 Subheader: Sizing Clarity
 Description: Metric/inch equivalency eliminates sizing confusion in international production
 Block 4: Multinational Operations
 Subheader: Spare Inventory Efficiency
 Description: Simplifies spare part management for multinational manufacturing operations</t>
  </si>
  <si>
    <t>Q1: How does this differ from standard 2.375 inch guides?
 A1: This guide ring provides metric equivalent sizing (60.33mm) for international standardization.
 Q2: What is the accuracy advantage?
 A2: Metric specification enables direct compatibility with international documentation and standards.
 Q3: Is manufacturing quality identical?
 A3: Yes, identical precision-ground tolerances and hardening ensure equivalent performance.
 Q4: Why is metric equivalency important?
 A4: Eliminates sizing confusion in international manufacturing and simplifies global operations.
 Q5: Is this compatible with standard systems?
 A5: Yes, fully compatible with all Model 81 weld head platforms.</t>
  </si>
  <si>
    <t>Specify Metric M81 Guide Ring 60.33mm</t>
  </si>
  <si>
    <t>Ensure metric system compatibility with specialized guide rings for 2.375 inch (60.33mm) international applications. Available for purchase from authorized distributors worldwide. Contact us for global sourcing, bulk pricing, and international system support.</t>
  </si>
  <si>
    <t>Order Metric Components</t>
  </si>
  <si>
    <t>M81GR2500-R</t>
  </si>
  <si>
    <t>M81 GUIDE RING 2.500</t>
  </si>
  <si>
    <t>This guide ring is designed for 2.500″ OD pipes and ensures the M81 weld head rolls smoothly and consistently, which helps maintain weld quality over the seam.</t>
  </si>
  <si>
    <t>- Guide ring for Model 81 weld head
 - 2.500" inner diameter capacity
 - Precision-ground for accurate positioning
 - Wear-resistant material construction
 - Direct replacement option</t>
  </si>
  <si>
    <t>- Inner Diameter: 2.500" (63.5 mm)
 - Material: Precision-machined steel
 - Surface: Hardened and ground
 - Tolerance: Precision class H7
 - Weight: Less than 1 lb (0.5 kg)
 - Compatibility: Model 81 weld head
 - Installation: Direct replacement
 - Durability: Extended service life</t>
  </si>
  <si>
    <t>Guide Ring for 2.500 Inch Inner Diameter</t>
  </si>
  <si>
    <t>The Model 81 Guide Ring for 2.500 inch inner diameter is a precision-machined centering guide optimized for applications requiring this specific pipe size. Precision-ground to tolerance class H7, this guide ring maintains dimensional accuracy for consistent pipe centering. The hardened steel construction provides extended durability in high-production environments. This size accommodates slightly larger diameter pipe applications requiring the Model 81's compact design and minimal clearance advantages. Direct replacement capability enables efficient spare inventory management. The guide ring integrates seamlessly with Model 81 clamping and servo-controlled systems for repeatable precision. Professional-grade machining ensures reliable performance in demanding precision welding applications.</t>
  </si>
  <si>
    <t>- 2.500" ID specification
 - Precision-ground
 - Tolerance H7
 - Hardened steel
 - Wear resistant
 - Direct replacement
 - Less than 1 lb</t>
  </si>
  <si>
    <t>- Specialty applications
- quality consistent
- precision positioning
- Professional grade
- Reliable performance</t>
  </si>
  <si>
    <t>Larger Mid-Range Applications: Applications requiring slightly larger diameter positioning benefit from precision guidance. The M81 Guide Ring for 2.500 inch enables this capability.</t>
  </si>
  <si>
    <t>Block 1: Specialty Pipe Accommodation
 Subheader: 2.500" ID Capacity
 Description: Supports applications requiring this specific diameter sizing
 Block 2: Precision Positioning
 Subheader: Tolerance Class H7
 Description: Precision-ground ensures consistent positioning for repeatable results
 Block 3: Professional-Grade Durability
 Subheader: Hardened Steel Material
 Description: Hardened steel provides extended durability in demanding environments
 Block 4: Advanced Capability
 Subheader: Extended Range Operation
 Description: Enables operation on slightly larger diameter pipe within Model 81 compact design</t>
  </si>
  <si>
    <t>Q1: What applications use 2.500 inch pipe?
 A1: The 2.500 inch size accommodates specialized applications requiring this specific diameter.
 Q2: What precision standard applies?
 A2: Precision-ground to tolerance class H7 for dimensional accuracy.
 Q3: How does this extend Model 81 capability?
 A3: Enables Model 81 operation on slightly larger diameter while maintaining compact design.
 Q4: Is this a standard inventory item?
 A4: This size is less common but available through standard ordering channels.
 Q5: What industries commonly use this size?
 A5: Specialized industrial applications in power generation, petrochemical, and heavy fabrication.</t>
  </si>
  <si>
    <t>Procure M81 Guide Ring 2.500 Inch</t>
  </si>
  <si>
    <t>Expand Model 81 capability with guide rings for 2.500 inch specialty diameter applications. Available for purchase through Arc Machines distributors. Request competitive pricing for specialty-size components and discuss your specific application requirements.</t>
  </si>
  <si>
    <t>Request Pricing</t>
  </si>
  <si>
    <t>M81GR3250-R</t>
  </si>
  <si>
    <t>M81 GUIDE RING 3.250</t>
  </si>
  <si>
    <t>The 3.250″ guide ring supports larger small-diameter pipes when using the M81 head, helping with steady head movement and precise weld seam alignment.</t>
  </si>
  <si>
    <t>- Guide ring for larger diameter applications
 - 3.250" inner diameter specification
 - Precision-machined centering guide
 - Durable wear-resistant material
 - Direct replacement component</t>
  </si>
  <si>
    <t>- Inner Diameter: 3.250" (82.55 mm)
 - Material: Precision-machined steel
 - Surface: Hardened and ground
 - Tolerance: Precision class H7
 - Weight: Approximately 1-1.5 lbs (0.5-0.7 kg)
 - Compatibility: Model 81 weld head
 - Installation: Direct replacement
 - Durability: Extended service life</t>
  </si>
  <si>
    <t>Guide Ring for 3.250 Inch Inner Diameter</t>
  </si>
  <si>
    <t>The Model 81 Guide Ring for 3.250 inch inner diameter is a precision-machined centering guide engineered for larger diameter pipe applications on Model 81 orbital weld heads. Precision-ground to tolerance class H7, this guide ring maintains dimensional accuracy for reliable pipe positioning. The hardened steel construction ensures extended service life even with repeated use. This size accommodates three-inch schedule pipe commonly used in power generation and petrochemical applications. Direct replacement capability enables rapid spare part inventory management. The guide ring works in conjunction with Model 81 clamping and servo control systems for precise arc positioning. Professional-grade manufacturing delivers consistent performance in demanding applications.</t>
  </si>
  <si>
    <t>- 3.250" ID specification
 - Precision-ground
 - Tolerance H7
 - Hardened steel
 - Larger diameter
 - Direct replacement
 - 1-1.5 lbs</t>
  </si>
  <si>
    <t>- large diameter apps
- power generation ready
- Petrochemical capable
- quality consistent
- precision positioning</t>
  </si>
  <si>
    <t>Advanced Diameter Capability: Larger diameter applications requiring precision positioning benefit from the M81 Guide Ring for 3.250 inch. This enables expansion of Model 81 capability.</t>
  </si>
  <si>
    <t>Block 1: Larger Diameter Support
 Subheader: 3.250" ID Accommodation
 Description: Enables Model 81 operation on larger diameter applications
 Block 2: Precision Manufacturing
 Subheader: Tolerance Class H7
 Description: Precision-ground maintains dimensional accuracy for consistent positioning
 Block 3: Extended Range Capability
 Subheader: Expanded Diameter Range
 Description: Expands Model 81 capability to accommodate larger diameter pipe
 Block 4: Professional-Grade Quality
 Subheader: Reliable Performance
 Description: Professional-grade manufacturing ensures reliable operation on larger applications</t>
  </si>
  <si>
    <t>Q1: What is the significance of the 3.250 inch size?
 A1: The 3.250 inch size enables Model 81 operation on larger diameter applications.
 Q2: Does this expand Model 81 capability?
 A2: Yes, allows Model 81 to accommodate larger diameter pipe while maintaining compact design.
 Q3: What precision is maintained?
 A3: Precision-ground to tolerance class H7 ensures consistent performance.
 Q4: How does weight affect handling?
 A4: Approximately 1-1.5 lbs enables practical installation and changeover.
 Q5: What industries use this size?
 A5: Power generation, petrochemical, and fabrication industries with larger diameter applications.</t>
  </si>
  <si>
    <t>Source M81 Guide Ring 3.250 Inch</t>
  </si>
  <si>
    <t>Enable larger-diameter Model 81 operation with precision guide rings for 3.250 inch applications. Available for purchase from authorized distributors. Contact us for specialty sizing, bulk pricing options, and system integration support.</t>
  </si>
  <si>
    <t>Order Large Diameter</t>
  </si>
  <si>
    <t>M81GR5000-R</t>
  </si>
  <si>
    <t>M81 GUIDE RING 5.000</t>
  </si>
  <si>
    <t>This is one of the larger guide rings in the M81 range, allowing the weld head to operate on pipes up to about 5.000″ OD while keeping proper traction and alignment for high-quality orbital welds.</t>
  </si>
  <si>
    <t>- Guide ring for maximum diameter applications
 - 5.000" inner diameter specification
 - Precision-ground for accurate alignment
 - Heavy-duty wear-resistant construction
 - Direct replacement option</t>
  </si>
  <si>
    <t>- Inner Diameter: 5.000" (127 mm)
 - Material: Precision-machined steel
 - Surface: Hardened and ground
 - Tolerance: Precision class H7
 - Weight: Approximately 1.5-2 lbs (0.7-0.9 kg)
 - Compatibility: Model 81 weld head
 - Installation: Direct replacement
 - Durability: Extended service life</t>
  </si>
  <si>
    <t>Guide Ring for 5.000 Inch Inner Diameter</t>
  </si>
  <si>
    <t>The Model 81 Guide Ring for 5.000 inch inner diameter is a precision-machined centering guide optimized for large-diameter pipe applications on Model 81 orbital weld heads. Precision-ground to tolerance class H7, this guide ring ensures consistent positioning for repeatable weld quality. The hardened and ground steel construction provides extended durability in continuous production. This represents the maximum pipe diameter capability of the standard Model 81 configuration (1.9 to 5.563 inches OD). Direct replacement capability enables efficient spare inventory management. The guide ring integrates with Model 81 clamping and servo-controlled positioning systems for precision arc centering. Professional-grade machining ensures reliable performance in demanding large-diameter pipe welding applications.</t>
  </si>
  <si>
    <t>- 5.000" ID specification
 - Precision-ground
 - Tolerance H7
 - Hardened steel
 - Maximum diameter
 - Direct replacement
 - 1.5-2 lbs</t>
  </si>
  <si>
    <t>- maximum diameter Range
- large-scale operations
- quality consistent
- Premium durability
- precision positioning</t>
  </si>
  <si>
    <t>Maximum Diameter Precision: The largest diameter applications within Model 81 range require precision guidance. The M81 Guide Ring for 5.000 inch enables this maximum-diameter capability.</t>
  </si>
  <si>
    <t>Block 1: Maximum Diameter Range
 Subheader: 5.000" ID Capacity
 Description: Represents the maximum diameter capability of standard Model 81 configuration
 Block 2: Precision Manufacturing
 Subheader: Tolerance Class H7
 Description: Precision-ground to maximum tolerance standards ensures consistent performance
 Block 3: Heavy-Duty Construction
 Subheader: Premium Steel Material
 Description: Heavy-duty steel construction provides durability for maximum-diameter applications
 Block 4: Industry-Leading Capability
 Subheader: Premium Performance
 Description: Enables Model 81 to operate across its complete diameter range with precision control</t>
  </si>
  <si>
    <t>Q1: Why is 5.000 inch the maximum Model 81 diameter?
 A1: Five-inch represents the maximum practical diameter for the compact Model 81 design.
 Q2: What precision is maintained at maximum size?
 A2: Precision-ground to tolerance class H7 ensures accuracy even at maximum diameter.
 Q3: Is the material more robust at larger sizes?
 A3: Yes, heavy-duty steel provides appropriate durability for maximum-diameter operations.
 Q4: What is the weight at maximum size?
 A4: Approximately 1.5-2 lbs slightly increases weight for larger applications.
 Q5: What applications use maximum-diameter capability?
 A5: Large-diameter applications in power generation, petrochemical, and industrial fabrication requiring confined-space welding.</t>
  </si>
  <si>
    <t>Order M81 Guide Ring 5.000 Inch Maximum</t>
  </si>
  <si>
    <t>Maximize Model 81 diameter range with premium guide rings for 5.000 inch maximum-diameter applications. Available for purchase from Arc Machines distributors. Request system integration support, precision specifications, and competitive pricing for maximum-capability configurations.</t>
  </si>
  <si>
    <t>Complete Your System</t>
  </si>
  <si>
    <t>M81GR5563-R</t>
  </si>
  <si>
    <t>M81 GUIDE RING 5.563</t>
  </si>
  <si>
    <t>The M81 Guide Ring 5.563 is part of Arc Machines’ compact M81 weld head system, designed to center and stabilize small-diameter pipe during orbital welding. Its precision guides help ensure consistent alignment and improve weld quality by maintaining the proper gap and positioning.</t>
  </si>
  <si>
    <t>- Precision guide ring for Model 81 weld head
- Supports pipe OD range from 1.9" to 5.563" (48-142mm)
- Designed for limited radial clearance applications (1.75" minimum)
- Minimal axial clearance requirements (6.325" minimum)
- Durable steel construction for high-temperature environments</t>
  </si>
  <si>
    <t>- Pipe OD Range: 1.9" - 5.563" (48 - 141 mm)
- Material: Steel alloy construction
- Radial Clearance: 1.75" (45 mm) minimum
- Axial Clearance: 6.325" (160 mm) minimum
- Design: Precision-machined for orbital weld head mounting
- Weight: Approximately 1.5 lbs (0.68 kg)
- Application: Pipe guide support and positioning</t>
  </si>
  <si>
    <t>Arc Machines Inc. standard 12-month warranty on new units; covers defects in materials and workmanship; excludes wear items and consumables; customer responsible for return shipping</t>
  </si>
  <si>
    <t>Precision Pipe Guide Ring for Model 81 Orbital Weld Systems</t>
  </si>
  <si>
    <t>The M81 Guide Ring 5.563 is a critical component of the Arc Machines Model 81 orbital weld head system, engineered specifically for supporting and positioning pipe during fusion welding operations. This precision-machined guide ring accommodates pipes from 1.9" to 5.563" OD and is designed for applications requiring minimal axial and radial clearance. The guide ring incorporates precision engineering to ensure consistent positioning and concentricity of pipe joints during orbital welding, making it essential for high-quality welds in demanding environments such as shipbuilding, power generation, and offshore applications. The steel alloy construction provides durability in high-temperature and high-pressure service conditions while maintaining the precision required for orbital welding processes.</t>
  </si>
  <si>
    <t>- Precision guide positioning for orbital weld head
- Durability in high-temperature applications
- Supports full Model 81 weld head range
- Minimal maintenance requirements
- Compatible with all Arc Machines systems</t>
  </si>
  <si>
    <t>- Essential for Model 81 systems
- High-temperature durability
- Precision engineering
- Long service life
- Industry-proven reliability</t>
  </si>
  <si>
    <t>Model 81 Weld Head System Overview: The Arc Machines Model 81 represents decades of aerospace and pipe welding expertise condensed into a compact, servo-controlled orbital weld head system designed specifically for applications where space constraints meet precision requirements, delivering consistent, high-quality fusion welds in environments where traditional equipment cannot operate.</t>
  </si>
  <si>
    <t>- Block 1: Precision Pipe Support
Subheader: Essential Guide Ring Component
Description: The M81 Guide Ring provides precise positioning and support for the Model 81 weld head, ensuring optimal component concentricity during orbital welding operations
- Block 2: Durability in Extreme Conditions
Subheader: High-Temperature Steel Construction
Description: Engineered with durable steel alloy materials, this guide ring withstands extreme temperatures and pressures typical of power generation and offshore applications
- Block 3: System Integration
Subheader: Full Model 81 Compatibility
Description: Seamlessly integrates with all Model 81 weld head configurations and power supplies for unified orbital welding system operation
- Block 4: Minimal Maintenance
Subheader: Long Service Life Design
Description: Precision-engineered for extended operational life with minimal maintenance requirements, reducing operational costs</t>
  </si>
  <si>
    <t>- Q1: What is the guide ring used for?
A1: The M81 Guide Ring 5.563 provides precise positioning and support for the Model 81 weld head, ensuring optimal component concentricity and alignment during orbital fusion welding operations on pipes with severe space constraints.
- Q2: What pipe OD range does this guide ring support?
A2: The guide ring is designed for the Model 81 system, which accommodates pipe OD from 1.9" to 5.563" (48-142 mm).
- Q3: What materials is the guide ring constructed from?
A3: The guide ring is constructed from durable steel alloy materials engineered to withstand high-temperature and high-pressure service conditions in demanding industrial applications.
- Q4: Does this guide ring require water cooling?
A4: No, the guide ring itself does not require water cooling. However, the Model 81 weld head system that uses this ring features a water-cooled torch for extended duty cycles.
- Q5: What industries typically use this guide ring?
A5: The M81 Guide Ring is widely used in shipbuilding, power generation facilities, offshore applications, and nuclear plants where space constraints meet precision welding requirements.</t>
  </si>
  <si>
    <t>Request Your M81 Guide Ring Quote Today</t>
  </si>
  <si>
    <t>The M81 Guide Ring 5.563 is an essential component for precision orbital pipe welding applications. Available for immediate purchase or custom configuration from authorized Arc Machines distributors, this precision-engineered guide ring enables optimal component positioning and concentricity during fusion welding operations in space-restricted environments. Contact our technical team for volume pricing, custom configurations, and technical specifications tailored to your specific pipe welding requirements.</t>
  </si>
  <si>
    <t>Get Quote</t>
  </si>
  <si>
    <t>M81CTILT-R</t>
  </si>
  <si>
    <t>M81C TILT WELD HEAD TOP ASSY</t>
  </si>
  <si>
    <t>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</si>
  <si>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</si>
  <si>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</si>
  <si>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12-month manufacturer warranty (Arc Machines); covers material and manufacturing defects; free repair/replacement of defective components; excludes consumables and normal wear items</t>
  </si>
  <si>
    <t>Advanced Tilt Weld Head for Complex Pipe Joint Applications</t>
  </si>
  <si>
    <t>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</si>
  <si>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Servo-controlled AVC for consistent arc length
- Motorized torch tilt for complex joint geometries
- Quick 30-second mount/dismount capability
- Water-cooled for extended duty cycles
- Synchronized wire feed control</t>
  </si>
  <si>
    <t>- Complete orbital automation
- Advanced torch steering
- Extended production efficiency
- Superior weld quality
- Application versatility</t>
  </si>
  <si>
    <t>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</si>
  <si>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</si>
  <si>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</si>
  <si>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Order Your M81C TILT Weld Head System</t>
  </si>
  <si>
    <t>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</si>
  <si>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M81C-S</t>
  </si>
  <si>
    <t>M81C WELD HEAD TOP ASSY SGL ENTRY TORCH</t>
  </si>
  <si>
    <t>The M81C Weld Head Top Assembly with Single-Entry Torch combines the compact, small-diameter capabilities of the M81C series with a torch designed for single-side access. It simplifies setup in tight spaces by allowing the electrode to be inserted from one direction.</t>
  </si>
  <si>
    <t>-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</si>
  <si>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</si>
  <si>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12-month warranty from Arc Machines Inc.; covers all manufacturing defects and material issues; includes free repairs or replacement; customer pays return shipping costs</t>
  </si>
  <si>
    <t>Compact Model 81C Single-Entry Orbital Weld Head Assembly</t>
  </si>
  <si>
    <t>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</si>
  <si>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Compact single-entry torch configuration
- Full Arc Machines automation features
- Water-cooled 200A torch system
- Reduced setup complexity
- Space-efficient for confined applications</t>
  </si>
  <si>
    <t>- Streamlined compact design
- Full automation capability
- Single entry simplicity
- Extended performance rating
- Professional-grade results</t>
  </si>
  <si>
    <t>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</si>
  <si>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</si>
  <si>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</si>
  <si>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Get Your M81C Single-Entry Weld Head Assembly</t>
  </si>
  <si>
    <t>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</si>
  <si>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https://encrypted-tbn0.gstatic.com/images?q=tbn:ANd9GcQOsQtJhA_wA9MNTYGMCblUClzQ7kV4X1H3tA&amp;s</t>
  </si>
  <si>
    <t>https://orbitalweldingsupplies.co.uk/product/arc-machines-model-81-small-diameter-weld-head/</t>
  </si>
  <si>
    <t>M82000OS-S</t>
  </si>
  <si>
    <t>N15 ROLLER ASSY, LATCH 07.00 GR</t>
  </si>
  <si>
    <t>The M8-2000 orbital weld head is part of Arc Machines’ Model 8 series, used for TIG (GTAW) welding of tubes and thin-wall pipes in the 0.25″–2.00″ (6.3–52 mm) range. Its narrow design is ideal for tight-fitting jobs, and the built-in two-sided clamping ensures good concentricity.</t>
  </si>
  <si>
    <t>-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</si>
  <si>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</si>
  <si>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12-month warranty per Arc Machines general warranty policy; covers material/manufacturing defects; free repair/replacement (excluding consumables); customer pays transport</t>
  </si>
  <si>
    <t>Narrow-Profile Closed Fusion Weld Head for Small Diameter Tubes</t>
  </si>
  <si>
    <t>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</si>
  <si>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Two-sided precision clamping system
- Diameter variance compensation
- Narrow 1.75" profile for tight spaces
- Water-cooled design option
- Extensive collet variety</t>
  </si>
  <si>
    <t>- Minimal setup time
- Superior concentricity
- Fitting-to-fitting weld capability
- Extended duty cycles
- Diverse material compatibility</t>
  </si>
  <si>
    <t>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</si>
  <si>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</si>
  <si>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</si>
  <si>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Order M8-2000 Weld Head for Small-Diameter Tubes</t>
  </si>
  <si>
    <t>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</si>
  <si>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M8-2000 WELD HEAD TOP ASSY</t>
  </si>
  <si>
    <t>https://www.westermans.com/assets/products/17748/files/7251/thumb/8-2000%20head--600.jpg</t>
  </si>
  <si>
    <t>https://www.westermans.com/ami-8-2000--closed-fusion-weld-head.aspx</t>
  </si>
  <si>
    <t>https://www.westermans.com/assets/products/17748/files/4472/m8%20brochure.pdf</t>
  </si>
  <si>
    <t>M84000-R</t>
  </si>
  <si>
    <t>M8-4000 WELD HEAD TOP ASSY</t>
  </si>
  <si>
    <t>The M8-4000 is a wider version of the Model 8 orbital weld head, covering a larger OD range (up to ~4.0″) with the same narrow-clamp, two-sided mechanism. It maintains high precision in applications where more radial clearance is available.</t>
  </si>
  <si>
    <t>-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</si>
  <si>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</si>
  <si>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6-month warranty on refurbished units; covers material defects and manufacturing issues; free repair or replacement available; excludes wear and tear items</t>
  </si>
  <si>
    <t>Precision Closed Fusion Weld Head for Medium Diameter Tubes</t>
  </si>
  <si>
    <t>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</si>
  <si>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Two-sided precision clamping mechanism
- Accommodates significant diameter variance
- Narrow profile design for confined spaces
- Water-cooling capability
- Compatible with all AMI power sources</t>
  </si>
  <si>
    <t>- Precision concentricity control
- Smooth diameter operation
- Extended production duty
- Consistent weld quality
- Diverse application range</t>
  </si>
  <si>
    <t>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</si>
  <si>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</si>
  <si>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</si>
  <si>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Get Your M8-4000 Medium-Diameter Weld Head</t>
  </si>
  <si>
    <t>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</si>
  <si>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https://www.westermans.com/assets/products/13564/files/1899/thumb/2021-05-19%2010.59.29--600.jpg</t>
  </si>
  <si>
    <t>https://www.westermans.com/ami-8-4000-head.aspx</t>
  </si>
  <si>
    <t>https://www.westermans.com/downloads/model%208%20series.pdf</t>
  </si>
  <si>
    <t>M86625-R</t>
  </si>
  <si>
    <t>M8-6625 WELD HEAD TOP ASSY</t>
  </si>
  <si>
    <t>The M8-6625 orbital weld head from Arc Machines supports tubes/tubing up to 6.625″ outer diameter. It’s water-cooled for long duty cycles, making it suitable for thick-walled or high-frequency welding tasks.</t>
  </si>
  <si>
    <t>-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</si>
  <si>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</si>
  <si>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6-month warranty per Arc Machines policy; covers defects in materials and manufacturing; includes free service and replacement of defective parts; customer responsible for shipping</t>
  </si>
  <si>
    <t>Advanced Closed Fusion Weld Head for Large Diameter Tube Applications</t>
  </si>
  <si>
    <t>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</si>
  <si>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Two-sided concentricity mechanism
- Wide tube diameter accommodation
- Narrow profile for tight applications
- Water-cooling integration
- Multiple insert/collet sizes</t>
  </si>
  <si>
    <t>- Large diameter capability
- Robust mechanical design
- Extended operational duty cycles
- Consistent performance
- Exotic alloy compatibility</t>
  </si>
  <si>
    <t>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</si>
  <si>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</si>
  <si>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</si>
  <si>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Request M8-6625 Large-Diameter Weld Head Quote</t>
  </si>
  <si>
    <t>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</si>
  <si>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https://www.westermans.com/assets/products/16709/files/4916/thumb/2022-07-26%2008.53.11--600.jpg</t>
  </si>
  <si>
    <t>https://www.westermans.com/ami-8-6625-closed-fusion-weld-head.aspx</t>
  </si>
  <si>
    <t>https://www.westermans.com/assets/products/16709/files/918/model%208%20series%20brochure12.pdf</t>
  </si>
  <si>
    <t>M91500-R</t>
  </si>
  <si>
    <t>M9-1500 WELD HEAD TOP ASSY</t>
  </si>
  <si>
    <t>The M9-1500 orbital weld head is part of Arc Machines’ Model 9 series, designed for fusion TIG welding of pipes and fittings from 0.25″ to 1.50″ OD. It offers dual-side clamping to hold parts concentric without the need for tack welds.</t>
  </si>
  <si>
    <t>- Fusion GTAW weld head for 0.250" - 2.500" (6.3-38.1mm) OD tubes/pipes
- Two-sided clamping mechanism for concentric alignment
- Flip-up viewing window for fit-up verification
- Water-cooled design with increased duty cycle capability
- Compatible with all AMI power supplies</t>
  </si>
  <si>
    <t>-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</si>
  <si>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4-month warranty on used/serviced units; Arc Machines covers defects in materials and manufacture; repair or replacement at no cost; excludes consumable items and normal wear</t>
  </si>
  <si>
    <t>Compact Fusion Weld Head for Small-Medium Diameter Tube Welding</t>
  </si>
  <si>
    <t>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</si>
  <si>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Two-sided clamping for concentricity
- Flip-up viewing window
- Water-cooling capability
- Wide range of collet sizes
- Compatible with all AMI power supplies</t>
  </si>
  <si>
    <t>- Intermediate size versatility
- Real-time quality verification
- Extended production capability
- Zero tack-welding requirement
- Industry-standard reliability</t>
  </si>
  <si>
    <t>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</si>
  <si>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</si>
  <si>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</si>
  <si>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Order Your M9-1500 Fusion Weld Head System</t>
  </si>
  <si>
    <t>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</si>
  <si>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https://www.westermans.com/assets/products/13528/files/4927/thumb/20150305_152159--600.jpg</t>
  </si>
  <si>
    <t>https://www.westermans.com/ami-9-1500-fusion-weld-head.aspx</t>
  </si>
  <si>
    <t>https://www.westermans.com/downloads/m9%20spec.pdf</t>
  </si>
  <si>
    <t>M90250-S</t>
  </si>
  <si>
    <t>M9-250  WELD HEAD TOP ASSY</t>
  </si>
  <si>
    <t>The M9-250 head is one of the smallest in the Model 9 series, intended for precision welding on very small tubes (down to ~0.093″ OD). It’s useful in tight, miniaturized applications like thin-wall tubing or miniature fittings.</t>
  </si>
  <si>
    <t>-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</si>
  <si>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</si>
  <si>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Arc Machines standard warranty - varies by condition; new units typically 12 months; refurbished units 4-6 months; covers manufacturing defects only</t>
  </si>
  <si>
    <t>Ultra-Precision Mini Weld Head for Miniature Fittings and Components</t>
  </si>
  <si>
    <t>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</si>
  <si>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Ultra-precision design for miniature tubes
- Visual sight window for fit-up
- Hardened clamp plate construction
- Unique latch design
- Ideal for tight radial clearance</t>
  </si>
  <si>
    <t>- Extreme precision capability
- Zero deformation approach
- Space-restricted access
- Consistent quality results
- Aerospace certification ready</t>
  </si>
  <si>
    <t>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</si>
  <si>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</si>
  <si>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</si>
  <si>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Get Your M9-250 Mini Weld Head Assembly</t>
  </si>
  <si>
    <t>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</si>
  <si>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https://www.morganitech.com/wp-content/uploads/2022/02/9-Series-Weld-Head.jpg.webp</t>
  </si>
  <si>
    <t>https://www.techsouthinc.com/wp-content/uploads/2021/06/AMI-Model-9-Series.pdf</t>
  </si>
  <si>
    <t>M92500-R</t>
  </si>
  <si>
    <t>M9-2500 WELD HEAD TOP ASSY</t>
  </si>
  <si>
    <t>The M9-2500 orbital weld head is designed to handle pipe or tubing up to 2.5″ OD. With two-sided clamping and water-cooling, it's ideal for stable, high-quality welds on mid-size pipes.</t>
  </si>
  <si>
    <t>-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</si>
  <si>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</si>
  <si>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6-month warranty on used/refurbished units; covers manufacturing defects and material issues; free repair or replacement available; excludes consumables and wear items</t>
  </si>
  <si>
    <t>Versatile Closed Fusion Weld Head for Standard Diameter Tubes</t>
  </si>
  <si>
    <t>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</si>
  <si>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Two-sided clamping mechanism
- Flip-up viewing window
- Water-cooling capability
- Size-specific replaceable clamps
- Excellent concentricity control</t>
  </si>
  <si>
    <t>- Mid-range diameter coverage
- Extended production duty
- Real-time fit-up viewing
- Metric and imperial compatibility
- Flexible application use</t>
  </si>
  <si>
    <t>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</si>
  <si>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</si>
  <si>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</si>
  <si>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Request Your M9-2500 Weld Head Quote Today</t>
  </si>
  <si>
    <t>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</si>
  <si>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https://encrypted-tbn0.gstatic.com/images?q=tbn:ANd9GcSZpmHAU22RY8i-OSlqzV9jDeTGi2UHKo3fOw&amp;s</t>
  </si>
  <si>
    <t>M92500E-R</t>
  </si>
  <si>
    <t>M9-2500E WELD HEAD TOP ASSY</t>
  </si>
  <si>
    <t>The M9-2500E is an “E” version of the 2500 head, offering extended or enhanced features (e.g., extended clearance or different tooling) while still handling up to 2.5″ OD pipe with the precision of the Model 9 series.</t>
  </si>
  <si>
    <t>- Enhanced M9-2500 with electronic features
- Designed for 0.750" - 2.500" OD pipe range
- Two-sided clamping with concentricity compensation
- Flip-up viewing window for real-time fit-up verification
- Water-cooled design for increased operational duty cycles</t>
  </si>
  <si>
    <t>-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</si>
  <si>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6-month manufacturer warranty; covers material and manufacturing defects; free repairs/replacement for covered issues; customer responsible for return shipping</t>
  </si>
  <si>
    <t>Enhanced Closed Fusion Weld Head with Electronic Control Features</t>
  </si>
  <si>
    <t>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</si>
  <si>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Electronic positioning enhancement
- Two-sided clamping mechanism
- Water-cooled design
- Advanced control features
- Synchronized parameter management</t>
  </si>
  <si>
    <t>- Electronic parameter management
- Advanced control precision
- Extended duty operation
- Synchronized weld control
- Consistent quality output</t>
  </si>
  <si>
    <t>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</si>
  <si>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</si>
  <si>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</si>
  <si>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Order M9-2500E Electronic Control Weld Head</t>
  </si>
  <si>
    <t>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</si>
  <si>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https://www.westermans.com/assets/products/13673/files/4389/thumb/20220419_233745--600.jpg</t>
  </si>
  <si>
    <t>https://www.westermans.com/ami-9-2500-fusion-weld-head.aspx</t>
  </si>
  <si>
    <t>https://www.westermans.com/assets/products/13673/files/4854/471026-en_us-factsheet_main-01.pdf</t>
  </si>
  <si>
    <t>M93500-R</t>
  </si>
  <si>
    <t>M9-3500 WELD HEAD TOP ASSY</t>
  </si>
  <si>
    <t>The M9-3500 orbital weld head supports tubing or pipe up to 3.50″ OD, combining Arc Machines’ reliable two-sided clamping with a design that accommodates larger diameters while keeping weld consistency.</t>
  </si>
  <si>
    <t>- Fusion weld head for 1.00" - 3.500" (25.4-88.9mm) OD tubes
- Two-sided clamping mechanism for precise alignment
- Flip-up viewing window for fit-up verification
- Water-cooled design for extended duty cycles
- Compatible with all AMI power source supplies</t>
  </si>
  <si>
    <t>-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</si>
  <si>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4-month warranty on used/serviced units; Arc Machines covers defects; free repair or replacement of faulty components; excludes consumables and normal wear</t>
  </si>
  <si>
    <t>High-Performance Fusion Weld Head for Large Diameter Tubes</t>
  </si>
  <si>
    <t>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</si>
  <si>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Two-sided clamping for large diameter
- Flip-up viewing window
- Water-cooling capability
- Broad collet selection
- Robust industrial construction</t>
  </si>
  <si>
    <t>- Large diameter precision
- Robust weld capability
- Extended duty-cycle operation
- Superior concentricity control
- Industrial application standard</t>
  </si>
  <si>
    <t>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</si>
  <si>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</si>
  <si>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</si>
  <si>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Get Your M9-3500 Weld Head for Large Tubes</t>
  </si>
  <si>
    <t>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</si>
  <si>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https://www.morganitech.com/wp-content/uploads/2022/02/AMI-Model-9E-Weld-Head.jpg</t>
  </si>
  <si>
    <t>https://www.westermans.com/ami-9-3500-fusion-weld-head.aspx</t>
  </si>
  <si>
    <t>https://www.westermans.com/downloads/model%209%20spec.pdf</t>
  </si>
  <si>
    <t>M94500-R</t>
  </si>
  <si>
    <t>M9-4500 WELD HEAD TOP ASSY</t>
  </si>
  <si>
    <t>The M9-4500 is part of the Model 9 series for welding pipes up to 4.5″ OD. It is engineered to maintain strong clamping and alignment, making it suited for larger-diameter orbital welding tasks.</t>
  </si>
  <si>
    <t>-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</si>
  <si>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</si>
  <si>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Standard Arc Machines warranty varies by unit condition; typically 4-6 months on used equipment; covers manufacturing defects; free repair or replacement</t>
  </si>
  <si>
    <t>Industrial-Grade Fusion Weld Head for Extra-Large Diameter Tubes</t>
  </si>
  <si>
    <t>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</si>
  <si>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Two-sided precision mechanism
- Heavy-duty construction
- Water-cooled design
- Extended duty-cycle capability
- Superior weld consistency</t>
  </si>
  <si>
    <t>- Extra-large diameter capacity
- Sustained performance operation
- High-production efficiency
- Consistent weld integrity
- Exotic alloy capability</t>
  </si>
  <si>
    <t>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</si>
  <si>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</si>
  <si>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</si>
  <si>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Request M9-4500 Extra-Large Diameter Weld Head</t>
  </si>
  <si>
    <t>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</si>
  <si>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https://www.westermans.com/assets/products/14613/files/1655/thumb/dsc_29371--600.jpg</t>
  </si>
  <si>
    <t>https://www.westermans.com/downloads/model%209e%20spec.pdf</t>
  </si>
  <si>
    <t>M90500-S</t>
  </si>
  <si>
    <t>M9-500 WELD HEAD TOP ASSY</t>
  </si>
  <si>
    <t>The M9-500 orbital weld head covers tubing from about 0.093″ to 0.500″ OD. It’s built for compact pipe welding where precision and repeatability are critical, featuring dual-side clamping for alignment.</t>
  </si>
  <si>
    <t>-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</si>
  <si>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</si>
  <si>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Arc Machines standard warranty - varies by condition; typically 12 months on new; covers manufacturing and material defects; free repairs or replacement</t>
  </si>
  <si>
    <t>Compact Micro Weld Head for Precision Miniature Welding</t>
  </si>
  <si>
    <t>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</si>
  <si>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Compact air-cooled design
- Dual-sided clamping mechanism
- Short stick-out capability
- Multiple TCA cassette options
- Cost-effective operation</t>
  </si>
  <si>
    <t>- Miniature precision capability
- Cost-effective operation
- Confined geometry access
- Rapid component changeover
- Standard-duty performance</t>
  </si>
  <si>
    <t>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</si>
  <si>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</si>
  <si>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</si>
  <si>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Order M9-500 Compact Micro Weld Head</t>
  </si>
  <si>
    <t>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</si>
  <si>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https://orbitalweldingsupplies.com/wp-content/uploads/2024/05/AMI-Model-9-500-Weld-Head.webp</t>
  </si>
  <si>
    <t>https://orbitalweldingsupplies.com/product/ami-model-9-500-weld-head/</t>
  </si>
  <si>
    <t>http://www.jinacom.com/documentation/ami/Model9_500_E.pdf</t>
  </si>
  <si>
    <t>https://orbitalweldingsupplies.com/</t>
  </si>
  <si>
    <t>M90500C-S</t>
  </si>
  <si>
    <t>M9-500C WELD HEAD TOP ASSY</t>
  </si>
  <si>
    <t xml:space="preserve">The M9-500C adds water cooling (“C” for cooled) to the M9-500 head, boosting duty cycle and making it more robust for demanding electric welding sequences on small pipe. </t>
  </si>
  <si>
    <t>- Water-cooled version of M9-500 weld head
- Designed for 0.093" - 0.500" (2.3-12.2mm) OD tubes
- Quick Release Kit for remote clamp assembly loading
- Capable of short stick-out welding (0.25" minimum)
- 360-degree joint visibility for weld quality monitoring</t>
  </si>
  <si>
    <t>-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</si>
  <si>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Arc Machines standard warranty - varies by condition; typically 12 months on new; water-cooled components covered for defects; free replacement available</t>
  </si>
  <si>
    <t>Water-Cooled Micro Weld Head for High-Duty-Cycle Miniature Applications</t>
  </si>
  <si>
    <t>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</si>
  <si>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Water-cooled variant with thermal control
- Quick Release Kit included
- 360-degree weld joint visibility
- Remote clamp loading capability
- High-duty-cycle performance</t>
  </si>
  <si>
    <t>- High-production thermal control
- Rapid changeover capability
- Maximum visibility design
- Extended welding sequences
- Superior thermal management</t>
  </si>
  <si>
    <t>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</si>
  <si>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</si>
  <si>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</si>
  <si>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Get Your M9-500C Water-Cooled Micro Weld Head</t>
  </si>
  <si>
    <t>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</si>
  <si>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https://www.westermans.com/ami-9-500-orbital-welding-head.aspx</t>
  </si>
  <si>
    <t>https://www.westermans.com/assets/products/18923/files/8879/471026-en_us-factsheet_main-01.pdf</t>
  </si>
  <si>
    <t>M951500</t>
  </si>
  <si>
    <t>M95-1500 WELD HEAD TOP ASSY</t>
  </si>
  <si>
    <t xml:space="preserve">The M95-1500 is an open-frame, wire-feed capable orbital weld head from Arc Machines’ M95 family. It’s designed for 0.625″–1.50″ OD pipe, offering quick setup and versatility for both fusion and filler-wire welding. </t>
  </si>
  <si>
    <t>-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</si>
  <si>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</si>
  <si>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4-month warranty typical on arc machines open-frame heads; covers manufacturing defects and material issues; free repair or replacement; excludes consumables</t>
  </si>
  <si>
    <t>Economical Open-Frame Weld Head for Small Diameter Pipes</t>
  </si>
  <si>
    <t>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</si>
  <si>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Economical open-frame construction
- Manual arc-length control
- Adjustable mounting system
- Off-board wire feeder compatible
- Cost-effective solution</t>
  </si>
  <si>
    <t>- Cost-conscious design
- Flexible manual control
- Extended production use
- Maintenance efficiency
- Small-batch production ideal</t>
  </si>
  <si>
    <t>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</si>
  <si>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</si>
  <si>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</si>
  <si>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Request M95-1500 Economical Weld Head Quote</t>
  </si>
  <si>
    <t>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</si>
  <si>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https://www.westermans.com/assets/products/13534/files/3383/thumb/2017-06-15%2007.16.10--600.jpg</t>
  </si>
  <si>
    <t>https://www.westermans.com/ami-95-1500-open-weld-head.aspx</t>
  </si>
  <si>
    <t>https://www.westermans.com/downloads/ami%2095%20brochure%20.pdf</t>
  </si>
  <si>
    <t>M952375</t>
  </si>
  <si>
    <t>M95-2375 WELD HEAD TOP ASSY</t>
  </si>
  <si>
    <t>The M95-2375 is part of the Model 95 series, offering wire-feed welding for pipes and fittings around the 2.375″ OD size, combining ruggedness with good access due to its open-frame design.</t>
  </si>
  <si>
    <t>-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</si>
  <si>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</si>
  <si>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Arc Machines warranty - typically 4-6 months on used units; covers material and manufacturing defects; includes free repair or replacement of defective parts</t>
  </si>
  <si>
    <t>Robust Open-Frame Weld Head for Medium Diameter Pipe Welding</t>
  </si>
  <si>
    <t>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</si>
  <si>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Robust open-frame design
- Manual torch positioning
- Adjustable mounting capability
- Economical construction
- Flexible application range</t>
  </si>
  <si>
    <t>- Mid-size application coverage
- Manual parameter flexibility
- Durable construction
- Cost-effective operation
- Maintenance-friendly design</t>
  </si>
  <si>
    <t>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</si>
  <si>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</si>
  <si>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</si>
  <si>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Order M95-2375 Open-Frame Weld Head System</t>
  </si>
  <si>
    <t>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</si>
  <si>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https://www.westermans.com/assets/products/13527/files/7664/thumb/2023-08-07%2015.04.22--600.jpg</t>
  </si>
  <si>
    <t>https://www.westermans.com/ami-95-2375-open-weld-head.aspx</t>
  </si>
  <si>
    <t>https://www.westermans.com/downloads/m95%20brochure%20.pdf</t>
  </si>
  <si>
    <t>M956625-R</t>
  </si>
  <si>
    <t>M95-6625 WELD HEAD TOP ASSY</t>
  </si>
  <si>
    <t xml:space="preserve">The M95-6625 supports large tubes up to 6.625″ outer diameter, enabling wire-fed orbital welding on bigger piping systems while keeping the head’s mechanical precision. </t>
  </si>
  <si>
    <t>-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</si>
  <si>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</si>
  <si>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Standard Arc Machines warranty; typically 4-6 months on used/refurbished units; covers manufacturing defects; free repair or replacement available</t>
  </si>
  <si>
    <t>Heavy-Duty Open-Frame Weld Head for Large Diameter Pipe Applications</t>
  </si>
  <si>
    <t>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</si>
  <si>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Large diameter open-frame design
- Manual control features
- Robust construction
- Cost-conscious design
- Adjustable mounting system</t>
  </si>
  <si>
    <t>- Large-scale application range
- Manual control simplicity
- Durable open-frame design
- Production efficiency
- Economic capital investment</t>
  </si>
  <si>
    <t>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</si>
  <si>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</si>
  <si>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</si>
  <si>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Get Your M95-6625 Large-Diameter Economical Weld Head</t>
  </si>
  <si>
    <t>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</si>
  <si>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https://www.westermans.com/assets/products/13531/files/3382/thumb/2017-06-15%2008.59.41--600.jpg</t>
  </si>
  <si>
    <t>https://www.westermans.com/ami-95-6625-open-weld-head.aspx</t>
  </si>
  <si>
    <t>https://www.westermans.com/downloads/m95%20spec%20.pdf</t>
  </si>
  <si>
    <t>M96R</t>
  </si>
  <si>
    <t>M96 WELD HEAD TOP ASSY TUBESHEET</t>
  </si>
  <si>
    <t>The M96 Weld Head Top Assembly (Tubesheet version) is a specialized variant for welding tube-to-tubesheet joints, combining orbital control with the ability to work on complex sheet-to-tube geometries.</t>
  </si>
  <si>
    <t>-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</si>
  <si>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</si>
  <si>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4-month warranty per Arc Machines policy; covers defects in materials and workmanship; free repair or replacement; excludes consumables and normal wear items</t>
  </si>
  <si>
    <t>Automated Tube-to-Tubesheet Weld Head for Heat Exchanger Applications</t>
  </si>
  <si>
    <t>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</si>
  <si>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Servo-controlled rotation
- Pneumatic mandrel operation
- Enclosed purge chamber
- One-button quick mount/dismount
- Water-cooled construction</t>
  </si>
  <si>
    <t>- Automated operation capability
- High-speed production
- Superior oxidation control
- Extended production operation
- Heat exchanger specialization</t>
  </si>
  <si>
    <t>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</si>
  <si>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</si>
  <si>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</si>
  <si>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Request M96 Tube-to-Tubesheet Weld Head Quote</t>
  </si>
  <si>
    <t>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</si>
  <si>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https://www.westermans.com/assets/products/14968/files/14646/thumb/dsc_7798--600.jpg</t>
  </si>
  <si>
    <t>https://www.westermans.com/ami-arc-machines-inc-model-96-tube-to-sheet-weld-head.aspx</t>
  </si>
  <si>
    <t>https://www.westermans.com/downloads/m96_e1.pdf</t>
  </si>
  <si>
    <t>M9750-S</t>
  </si>
  <si>
    <t>M9-750 WELD HEAD TOP ASSY</t>
  </si>
  <si>
    <t xml:space="preserve">The M9-750 orbital weld head handles tubing from about 0.125″ to 0.750″ OD, offering precise dual clamping and compatibility with AMI power supplies for consistent TIG welding results. </t>
  </si>
  <si>
    <t>- Fusion weld head for 0.093" - 0.750" (2.3-19mm) OD tubes
- Ultra-low profile design for extremely confined welding areas
- Two-sided clamping mechanism for concentricity compensation
- Flip-up viewing window for fit-up verification
- Ideal for tight radial clearance applications</t>
  </si>
  <si>
    <t>-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</si>
  <si>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Arc Machines standard warranty - typically 12 months on new; covers manufacturing defects; free repair or replacement; excludes consumables and wear items</t>
  </si>
  <si>
    <t>Ultra-Compact Low-Profile Fusion Weld Head for Confined Spaces</t>
  </si>
  <si>
    <t>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</si>
  <si>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Ultra-low profile design
- Dual-sided clamping mechanism
- Flip-up viewing window
- Confined space capability
- Specialized geometry access</t>
  </si>
  <si>
    <t>- Extreme spatial constraint access
- Miniature component precision
- Vertical space minimization
- Quality consistency
- Specialized application leader</t>
  </si>
  <si>
    <t>Extreme Space-Constraint Welding: The M9-750 provides specialized ultra-low-profile performance for applications requiring access to exceptionally confined spaces while welding miniature tubes from 3/32" through 3/4" OD with exceptional precision and concentricity.</t>
  </si>
  <si>
    <t>-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</si>
  <si>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</si>
  <si>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Order Your M9-750 Ultra-Low-Profile Weld Head</t>
  </si>
  <si>
    <t>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</si>
  <si>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https://www.westermans.com/assets/products/13532/files/3423/thumb/20190124_090119--600.jpg</t>
  </si>
  <si>
    <t>https://www.westermans.com/ami-9-750-fusion-weld-head.aspx</t>
  </si>
  <si>
    <t>https://www.westermans.com/downloads/m9%20brochure.pdf</t>
  </si>
  <si>
    <t>M97500-R</t>
  </si>
  <si>
    <t>M9-7500 WELD HEAD TOP ASSY</t>
  </si>
  <si>
    <t>The M9-7500 is the largest in the Model 9 series, accommodating pipes up to 7.5″ OD. It is built for heavy duty orbital welding on large cylindrical components, while maintaining alignment and control.</t>
  </si>
  <si>
    <t>-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</si>
  <si>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</si>
  <si>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12-month warranty on new units; Arc Machines covers material and manufacturing defects; free repair or replacement; customer responsible for return shipping</t>
  </si>
  <si>
    <t>Industrial Large-Diameter Fusion Weld Head for Maximum Pipe Sizes</t>
  </si>
  <si>
    <t>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</si>
  <si>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Large diameter weld head
- Dual-sided precision clamping
- Water-cooled design
- Extended duty-cycle capability
- Comprehensive collet selection</t>
  </si>
  <si>
    <t>- Maximum pipe diameter range
- Sustained production operation
- Superior material compatibility
- Extended performance capability
- Industrial scale production</t>
  </si>
  <si>
    <t>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</si>
  <si>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</si>
  <si>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</si>
  <si>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Get Your M9-7500 Maximum-Diameter Weld Head System</t>
  </si>
  <si>
    <t>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</si>
  <si>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https://www.westermans.com/assets/products/15705/files/6587/thumb/2023-03-28%2009.30.14--600.jpg</t>
  </si>
  <si>
    <t>https://www.westermans.com/ami-9-7500-closed-orbital-head.aspx</t>
  </si>
  <si>
    <t>https://www.westermans.com/downloads/ami%20m9%20weld%20heads.pdf</t>
  </si>
  <si>
    <t>M99</t>
  </si>
  <si>
    <t>M99 WELD HEAD TOP ASSY</t>
  </si>
  <si>
    <t>The M99 Weld Head Top Assembly is a component used in orbital welding systems, designed to house and support the rotor and electrode parts. It plays a critical role in guaranteeing consistent rotation and alignment during high-precision TIG welding of tubes or pipes.</t>
  </si>
  <si>
    <t>-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</si>
  <si>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</si>
  <si>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24-month warranty covering material and manufacturing defects; covers all components except consumables (electrodes, collets); free repair or replacement; customer responsible for transportation costs</t>
  </si>
  <si>
    <t>Advanced Micro Orbital Weld Head for Precision TIG Welding</t>
  </si>
  <si>
    <t>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</si>
  <si>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Water-cooled rotor and internal components
- Two-sided precision clamping mechanism
- Flip-up viewing window for fit-up verification
- Maximum 9.9 RPM rotation speed
- Electrode size flexibility (1/16" or 3/32")</t>
  </si>
  <si>
    <t>- 150A pulsed current capacity
- Servo-controlled rotation precision
- Pneumatic mandrel operation available
- Compatible with all AMI Power Supplies
- Compact design for tight clearance applications</t>
  </si>
  <si>
    <t>Why Precision Matters in Micro Orbital Welding: The M99 weld head delivers laboratory-grade precision essential for semiconductor, pharmaceutical, and aerospace applications where weld integrity directly impacts product reliability and performance standards.</t>
  </si>
  <si>
    <t>-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</si>
  <si>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</si>
  <si>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Contact Us for M99 Weld Head Specifications</t>
  </si>
  <si>
    <t>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</si>
  <si>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Get Technical Specs &amp; Pricing</t>
  </si>
  <si>
    <t>M9 WELD HEAD TOP ASSY</t>
  </si>
  <si>
    <t>https://encrypted-tbn0.gstatic.com/images?q=tbn:ANd9GcQDB6EhlqmYd0wqkR-2eBicxE_wG3qlA7zlKA&amp;s</t>
  </si>
  <si>
    <t>M9900</t>
  </si>
  <si>
    <t>M9-900 WELD HEAD TOP ASSY</t>
  </si>
  <si>
    <t>The M9-900 Weld Head Top Assembly is part of the Arc Machines Model 9 orbital series, intended for welding tubing up to around 0.9″ OD. It provides stable mounting for the rotor and electrode, helping ensure accurate, high-quality fusion welds in confined or standard geometries.</t>
  </si>
  <si>
    <t>- Mid-range orbital GTAW weld head for tubes 0.750" - 2.500" (19 - 63.5 mm)
- Double-sided clamping with automatic centering
- Water-cooled rotor and lower clamps for high duty-cycle applications
- Compatible with all Arc Machines power supplies
- Flip-up viewing window for component fit-up verification</t>
  </si>
  <si>
    <t>- Process: GTAW (TIG) Fusion Welding
- Tube Size Range: 0.750" - 2.500" (19 mm - 63.5 mm) OD
- Wall Thickness: 0.01" - 0.16" (0.25 mm - 4 mm)
- Drive Motor: 28V DC with integral gearbox
- Max Current: 200A (pulsed basis)
- Max Rotation Speed: 9.9 RPM
- Electrode Sizes: 1/16" and 3/32" (1.6 mm and 2.4 mm)
- Cable Length: Standard 25 ft (7.6 m)
- Weight: Approximately 8-9 lbs (3.6-4.1 kg)</t>
  </si>
  <si>
    <t>12-month warranty covering manufacturing defects and material failure; includes repair or replacement of defective components; excludes consumables; customer covers transportation</t>
  </si>
  <si>
    <t>Mid-Range Industrial Orbital Weld Head for Process Piping</t>
  </si>
  <si>
    <t>The M9-900 WELD HEAD TOP ASSY represents the mid-tier option in the Model 9 series, specifically designed for applications requiring larger diameter welding capabilities. With a tube range of 0.750" to 2.500" OD, this weld head is ideal for beverage, dairy, semiconductor, and aerospace piping applications. The water-cooled design ensures reliable performance during extended production runs, while the double-sided clamping mechanism maintains precise concentric alignment without requiring tack welds. The flip-up viewing window allows operators to visually confirm component positioning before initiation of the welding cycle.</t>
  </si>
  <si>
    <t>- Double-sided automatic clamping
- Water-cooled rotor and lower clamps
- 0.750" - 2.500" OD tube range
- Pulsed current to 200A
- Universal power supply compatibility</t>
  </si>
  <si>
    <t>- Flip-up viewing window
- High-speed 9.9 RPM rotation
- Electrode flexibility (1/16" or 3/32")
- Servo-controlled positioning
- Extended service life water cooling</t>
  </si>
  <si>
    <t>Mid-Range Precision for Production Environments: The M9-900 delivers consistent, repeatable welds for mid-diameter tubing applications in food processing, pharmaceuticals, and industrial process systems where volume production meets quality requirements.</t>
  </si>
  <si>
    <t>- Block 1: Production Volume Capability
Subheader: High-Speed Orbital Motion
Description: 9.9 RPM maximum rotation enables rapid weld cycle times for production efficiency
- Block 2: Thermal Management
Subheader: Water-Cooled Components
Description: Integrated cooling maintains consistent operating temperatures for extended production runs
- Block 3: Component Alignment
Subheader: Automatic Centering System
Description: Double-sided clamps ensure perfect concentricity without time-consuming tack welding
- Block 4: Visual Control
Subheader: Operator Verification Window
Description: Flip-up window provides real-time visibility for fit-up confirmation and troubleshooting</t>
  </si>
  <si>
    <t>- Q1: What is the tube OD range for the M9-900?
A1: The M9-900 accommodates tubes from 0.750" to 2.500" (19 mm to 63.5 mm) OD
- Q2: What is the maximum pulsed current capability?
A2: The M9-900 supports up to 200A pulsed current for enhanced weld penetration
- Q3: Is this weld head water-cooled?
A3: Yes, both the rotor and lower clamps are water-cooled for continuous duty cycle operation
- Q4: Can the M9-900 be converted to a different configuration?
A4: Yes, conversion kits are available and installation takes only 5-10 minutes with basic tools
- Q5: What industries typically use the M9-900?
A5: Common applications include beverage systems, dairy processing, semiconductors, and aerospace piping</t>
  </si>
  <si>
    <t>Order Your M9-900 Orbital Weld Head Today</t>
  </si>
  <si>
    <t>The M9-900 WELD HEAD TOP ASSY is available through authorized Arc Machines distributors and orbital welding equipment specialists. Whether you're upgrading your existing system or establishing a new orbital welding capability, our team can provide comprehensive system specifications, integration support, and technical training. Contact us for volume pricing and flexible delivery options tailored to your production schedule.</t>
  </si>
  <si>
    <t>Request Quote &amp; Technical Support</t>
  </si>
  <si>
    <t>https://www.westermans.com/assets/products/18288/files/6642/thumb/img_4859--600.jpg</t>
  </si>
  <si>
    <t>https://www.westermans.com/ami-9af-900-orbital-welding-head.aspx</t>
  </si>
  <si>
    <t>M9E2500-R</t>
  </si>
  <si>
    <t>M9E-2500 WELD HEAD TOP ASSY</t>
  </si>
  <si>
    <t>The M9E-2500 Weld Head Top Assembly is a variant of the Model 9 family configured for larger tube sizes (up to ~2.5″ outer diameter). It supports the key mechanical parts — rotor, clamps, and electrode — enabling reliable TIG orbital welding with good duty cycles.</t>
  </si>
  <si>
    <t>- Single-sided clamp design for components with limited stick-out
- Offset electrode positioning for improved weld accessibility
- 1.0" - 2.5" (25.4 mm - 63.5 mm) OD tube range
- Water-cooled cables and internal components
- Compatible with all Arc Machines power supplies</t>
  </si>
  <si>
    <t>-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</si>
  <si>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12-month warranty covering factory defects and workmanship; repair or replacement of affected components; excludes wear items and consumables; transportation costs borne by customer</t>
  </si>
  <si>
    <t>Single-Sided Clamping Solution for Restricted Access Applications</t>
  </si>
  <si>
    <t>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</si>
  <si>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Single-sided clamping design
- Offset electrode positioning
- 1.0" - 2.5" OD range
- Water-cooled cables
- Optimized for short stick-out</t>
  </si>
  <si>
    <t>- 200A pulsed current capability
- 9.9 RPM rotation speed
- Flexible electrode sizes
- Gas seal for inert atmosphere
- Universal AMI compatibility</t>
  </si>
  <si>
    <t>Solving Short Stick-Out Challenges: The M9E-2500 enables precision welding of components with minimal straight length, critical for high-purity and aerospace applications where component design constrains traditional clamping approaches.</t>
  </si>
  <si>
    <t>-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</si>
  <si>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</si>
  <si>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Upgrade to M9E-2500 Single-Sided Clamping</t>
  </si>
  <si>
    <t>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</si>
  <si>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Learn More &amp; Get Pricing</t>
  </si>
  <si>
    <t>M9E7500-R</t>
  </si>
  <si>
    <t>M9E-7500 WELD HEAD TOP ASSY</t>
  </si>
  <si>
    <t>This top assembly is designed for the M9E-7500 orbital weld head, which can handle very large tubing (up to ~7.5″ OD). It ensures that the rotating parts and electrode are securely mounted and aligned, critical for consistent fusion welding on big-diameter pipes.</t>
  </si>
  <si>
    <t>- Large-diameter tube capacity up to 7.500" (190.5 mm) OD
- Single-sided clamping for components with limited stick-out
- Water-cooled rotor, cables, and internal components
- Servo-controlled rotation for precise speed management
- Compatible with all Arc Machines power supplies</t>
  </si>
  <si>
    <t>-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</si>
  <si>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12-month warranty from date of purchase; covers defects in materials and workmanship; includes repair or replacement of failed components; excludes consumables and routine maintenance items; customer responsible for shipping costs</t>
  </si>
  <si>
    <t>Large-Diameter Orbital Weld Head for Process Pipe Applications</t>
  </si>
  <si>
    <t>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</si>
  <si>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- 2.875" - 7.500" OD capacity
- Single-sided clamping design
- Full water-cooling system
- 200A pulsed current
- Heavy-duty construction</t>
  </si>
  <si>
    <t>- Servo-controlled rotation
- Offset electrode positioning
- Universal AMI compatibility
- Extended cable length available
- Precision gearbox drive</t>
  </si>
  <si>
    <t>Industrial-Scale Orbital Welding Capability: The M9E-7500 handles large-diameter process piping with the precision and consistency required for critical applications in food processing, pharmaceuticals, and nuclear industries.</t>
  </si>
  <si>
    <t>-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</si>
  <si>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</si>
  <si>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Integrate M9E-7500 into Your Production System</t>
  </si>
  <si>
    <t>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</si>
  <si>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Request System Integration Consultation</t>
  </si>
  <si>
    <t>M9ER4500-R</t>
  </si>
  <si>
    <t>M9ER-4500 WELD HEAD TOP ASSY</t>
  </si>
  <si>
    <t>The M9ER-4500 Weld Head Top Assembly is part of the rugged “ER” variant of the Model 9 orbital series, tailored for tubes around 4.5″ OD. It integrates the rotor mount and electrode interface, delivering reliable performance for demanding TIG welding tasks.</t>
  </si>
  <si>
    <t>- Rotating electrode configuration for enhanced weld accessibility
- 1.0" - 4.5" (25.4 mm - 114.3 mm) OD tube range
- Water-cooled rotor and internal components
- Pneumatic mandrel operation for automatic clamping
- Servo-controlled rotation with tachometer feedback</t>
  </si>
  <si>
    <t>-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</si>
  <si>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12-month warranty from date of shipment; covers manufacturing defects and material failures; includes parts and labor for repair or replacement; excludes consumables, wear items, and damage from misuse; customer pays return shipping</t>
  </si>
  <si>
    <t>Rotating Electrode Orbital Weld Head for Enhanced Accessibility</t>
  </si>
  <si>
    <t>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</si>
  <si>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Rotating electrode design
- 1.0" - 4.5" OD range
- Pneumatic mandrel system
- Water-cooled components
- Servo-controlled motion</t>
  </si>
  <si>
    <t>- 200A pulsed current
- Single-button operation
- Flexible electrode sizes
- Universal AMI compatibility
- Tachometer feedback control</t>
  </si>
  <si>
    <t>Enhanced Accessibility for Complex Assemblies: The M9ER-4500 rotating electrode design solves challenging weld joint accessibility problems in aerospace, semiconductor, and specialty manufacturing applications.</t>
  </si>
  <si>
    <t>-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</si>
  <si>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</si>
  <si>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Explore M9ER-4500 Rotating Electrode Technology</t>
  </si>
  <si>
    <t>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</si>
  <si>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Get M9ER-4500 Specifications</t>
  </si>
  <si>
    <t>https://www.westermans.com/assets/products/14613/files/1655/thumb/dsc_29371-600-600-c.jpg</t>
  </si>
  <si>
    <t>MS3106A181PAMI</t>
  </si>
  <si>
    <t>MALE AMPHENOL 10 PIN STRAIGHT PLUG</t>
  </si>
  <si>
    <t>The Male Amphenol 10-Pin Straight Plug is a multi-pin electrical connector often used in welding systems and industrial machinery. It enables secure, stable communication and power between control units and welding heads or other peripheral devices.</t>
  </si>
  <si>
    <t>- Standard MS3106F 18-1P connector per MIL-C-5015 specification
- 10-pin male straight plug configuration
- Size 18 shell with olive-drab aluminum alloy housing
- Silver-plated contacts rated for 13A at 500V AC/700V DC
- Internal thread with threaded joint locking system</t>
  </si>
  <si>
    <t>- Connector Type: Circular plug, male, straight configuration
- Pin Count: 10 pins
- Shell Size: 18 (per MIL-C-5015)
- Contact Material: Silver-plated copper
- Contact Size: 16 (standard)
- Rated Current: 13A continuous
- Rated Voltage: 500V AC / 700V DC
- Operating Temperature: -55°C to +125°C (-67°F to +257°F)
- Wire Cross-Section: 0.5 to 1.5 mm² (20-16 AWG)
- Mechanical Mounting: For cable attachment
- Enclosure Material: Aluminum alloy (plated zinc)
- Locking System: Internal thread with threaded joint
- Plating Material: Zinc on housing, silver on contacts
- Conformity: MIL-C-5015 standard compliance</t>
  </si>
  <si>
    <t>Amphenol standard warranty covers manufacturing defects in materials and workmanship for 12 months from date of manufacture; no coverage for mechanical damage, misuse, or installation errors; customer responsible for return shipping if warranty service is requested</t>
  </si>
  <si>
    <t>Industrial-Grade Connector for Orbital Welding Equipment</t>
  </si>
  <si>
    <t>The MALE AMPHENOL 10 PIN STRAIGHT PLUG is a rugged industrial connector designed specifically for high-reliability applications in orbital welding systems and process automation equipment. The MIL-C-5015 specification compliance ensures compatibility with military and aerospace standards, making it suitable for demanding industrial environments. The silver-plated contacts provide excellent conductivity and corrosion resistance, while the aluminum alloy housing offers superior durability. This 10-pin configuration accommodates complex signal and power distribution requirements common in automated orbital welding systems, including motor control, sensor inputs, and feedback signals. The internal threading system provides secure mating connections that withstand vibration and environmental stress.</t>
  </si>
  <si>
    <t>- MIL-C-5015 standard compliance
- 10-pin straight configuration
- Size 18 shell
- Silver-plated contacts
- Aluminum alloy housing</t>
  </si>
  <si>
    <t>- 13A rated current
- 500V AC / 700V DC rating
- -55°C to +125°C operating range
- 0.5-1.5 mm² wire capacity
- Threaded joint locking system</t>
  </si>
  <si>
    <t>Military-Grade Connectors for Reliable Signal Distribution: The Amphenol 10-pin straight plug provides the durability and reliability required for mission-critical orbital welding equipment in aerospace, military, and industrial applications.</t>
  </si>
  <si>
    <t>- Block 1: Military Specification
Subheader: MIL-C-5015 Compliance
Description: Meets strict military standards for reliability and environmental performance
- Block 2: Superior Conductivity
Subheader: Silver-Plated Contacts
Description: Noble metal plating ensures excellent electrical performance and long service life
- Block 3: Robust Housing
Subheader: Aluminum Alloy Construction
Description: Corrosion-resistant housing withstands harsh industrial environments
- Block 4: Secure Connection
Subheader: Threaded Joint Locking
Description: Internal threading provides vibration-resistant mating</t>
  </si>
  <si>
    <t>- Q1: What is the rated current for this connector?
A1: The Amphenol 10-pin plug is rated for 13A continuous current
- Q2: What voltage can this connector handle?
A2: The connector is rated for 500V AC or 700V DC applications
- Q3: What is the operating temperature range?
A3: The connector operates reliably from -55°C to +125°C
- Q4: Is this connector MIL-spec?
A4: Yes, it fully complies with MIL-C-5015 military specifications
- Q5: What wire sizes can be used?
A5: Wire cross-sections from 0.5 to 1.5 mm² (20-16 AWG) are supported</t>
  </si>
  <si>
    <t>Source Amphenol 10-Pin Connectors Today</t>
  </si>
  <si>
    <t>The MALE AMPHENOL 10 PIN STRAIGHT PLUG is available from industrial electronics distributors and orbital welding equipment suppliers. Whether you're designing new control systems, replacing worn connectors, or upgrading existing installations, our inventory provides rapid delivery and competitive pricing. Contact our sales team for volume quotes, technical specifications, or custom connector solutions tailored to your specific application requirements.</t>
  </si>
  <si>
    <t>Get Connector Pricing &amp; Availability</t>
  </si>
  <si>
    <t>https://res.cloudinary.com/allied-electronics-automation/image/upload/b_rgb%3AFFFFFF%2Cc_pad%2Cdpr_1.0%2Cf_auto%2Ch_457%2Cq_auto%2Cw_800/c_pad%2Ch_457%2Cw_800/70143359.jpg?_i=AB&amp;pgw=1</t>
  </si>
  <si>
    <t>https://us.rs-online.com/product/amphenol-industrial/ms3116f12-10p/70143359/?srsltid=AfmBOopXCfu3xbog4Coa8D5nnYG8Q673aJpK6DcQGcD7WlYDzhkLQkQj</t>
  </si>
  <si>
    <t>https://us.rs-online.com/product/amphenol-industrial/ms3116f12-10p/70143359/?srsltid=AfmBOoo6c2o2yfJX3VCOEBpzzbhnveFsuF8iDUGdh3WJ4cYZWoxt9J0S</t>
  </si>
  <si>
    <t>https://in.element14.com/amphenol-industrial/ms3116f12-10p/circular-connector-plug-size-12/dp/1339814</t>
  </si>
  <si>
    <t>https://www.amphenol-industrial.com</t>
  </si>
  <si>
    <t>CMMD11</t>
  </si>
  <si>
    <t>METABO MOTOR FOR AXXAIR SAWS</t>
  </si>
  <si>
    <t>The Metabo Motor for Axxair saws is a replacement or spare drive motor, engineered to power high-precision tube cutting tools made by Axxair. It ensures the saw runs smoothly and consistently, helping maintain cutting accuracy and prolong the tool’s life.</t>
  </si>
  <si>
    <t>- High-performance 230V electric motor designed for orbital cutting applications
- 1300W power output with 6-speed electronic speed control
- Variable speed range from 95 to 280 RPM for optimal cutting performance
- Integrated electronic cutting compensator automatically adjusts for blade wear
- Double-shaft design supports dual saw blade positions for cutting elbows and flanges</t>
  </si>
  <si>
    <t>- Voltage: 230V AC, 50/60 Hz
- Power Output: 1300W
- Speed Range: 95 - 280 RPM (6 speed variations)
- Speed Control: Electronic with variable frequency drive
- Shaft Configuration: Double shaft with 2 blade positions
- Cutting Compensator: Electronic, automatically adjusts for blade condition
- Rotation Direction: Bi-directional capability
- Motor Protection: Thermal overload protection
- Cable: Anti-twist with bearings to prevent entanglement
- Weight: Approximately 8 lbs (3.6 kg) with handle
- Mounting: Compatible with Axxair 121ECO, 171ECO, and similar orbital cutting frames</t>
  </si>
  <si>
    <t>Metabo standard 2-year warranty covers manufacturing defects and factory workmanship; includes repair or replacement of defective motor; excludes damage from misuse, overload, or improper maintenance; customer pays return shipping for warranty service</t>
  </si>
  <si>
    <t>High-Performance Motor for Precision Orbital Cutting Systems</t>
  </si>
  <si>
    <t>The METABO MOTOR FOR AXXAIR SAWS is engineered specifically for orbital cutting applications requiring precise speed control and consistent cutting quality on thin-walled tubes and pipes. The 1300W power output provides sufficient torque for cutting stainless steel, carbon steel, and exotic alloys without blade binding or excessive wear. The electronic speed controller with 6-speed variations enables operators to select optimal cutting speeds for different material types and wall thicknesses. The innovative cutting compensator continuously adjusts motor output to maintain consistent feed rate as saw blade sharpness diminishes, ensuring uniform cut perpendicularity and surface finish throughout extended production runs. The anti-twist cable with integrated bearings prevents cable damage from continuous rotation around the tube.</t>
  </si>
  <si>
    <t>- 1300W power output
- 230V AC 50/60Hz operation
- 6-speed electronic control
- 95-280 RPM range
- Cutting compensator system</t>
  </si>
  <si>
    <t>- Double-shaft blade positions
- Bi-directional capability
- Anti-twist cable with bearings
- Thermal overload protection
- Compatible with Axxair systems</t>
  </si>
  <si>
    <t>Professional-Grade Cutting Performance: The Metabo motor delivers the consistent torque and precision speed control essential for high-quality orbital cutting in aerospace, food processing, and industrial fabrication applications.</t>
  </si>
  <si>
    <t>- Block 1: Optimal Cutting Speed
Subheader: Electronic 6-Speed Control
Description: Variable speed selection optimizes cutting for different materials and wall thicknesses
- Block 2: Consistent Quality
Subheader: Automatic Cutting Compensator
Description: Electronic compensator maintains feed rate and cut quality as blade wears
- Block 3: Flexible Configuration
Subheader: Double-Shaft Design
Description: Dual blade positions enable cutting both elbows and straight sections without repositioning
- Block 4: Cable Protection
Subheader: Anti-Twist Design
Description: Integrated bearings and anti-twist cable prevent damage during extended rotation</t>
  </si>
  <si>
    <t>- Q1: What is the power output of this motor?
A1: The Metabo motor delivers 1300W for reliable cutting performance
- Q2: What is the speed range?
A2: The motor offers 6-speed variations from 95 to 280 RPM
- Q3: How does the cutting compensator work?
A3: The electronic compensator automatically adjusts motor output to maintain consistent feed rate as blade sharpness diminishes
- Q4: Can this motor cut different materials?
A4: Yes, the variable speed control enables optimal cutting of stainless steel, carbon steel, and exotic alloys
- Q5: What is the cable anti-twist system?
A5: Integrated bearings allow the cable to rotate freely, preventing twisting and damage during extended use</t>
  </si>
  <si>
    <t>Upgrade to Metabo Motor Performance</t>
  </si>
  <si>
    <t>The METABO MOTOR FOR AXXAIR SAWS is available through authorized Axxair distributors and orbital cutting equipment suppliers. This high-performance motor is ideal for upgrading existing cutting systems or integrating into new orbital cutting installations. Contact our technical team for specification sheets, compatibility information, and installation support to maximize your cutting efficiency and weld preparation quality.</t>
  </si>
  <si>
    <t>Request Motor Specifications &amp; Pricing</t>
  </si>
  <si>
    <t>https://gfservice.ch/wp-content/uploads/2018/11/574-Axxair-81M21.jpg</t>
  </si>
  <si>
    <t>https://gfservice.ch/en/onlineshop/pipe-saws/axxair-pipe-saws/exact-pipecut-170-2/</t>
  </si>
  <si>
    <t>https://roussakis.com.gr/wp-content/uploads/3.EN-THIN-81M-121ECO-171ECO.pdf</t>
  </si>
  <si>
    <t>https://www.axxair.com</t>
  </si>
  <si>
    <t>SAMX17-R</t>
  </si>
  <si>
    <t>MICROFIT CLOSED WELD HEAD (.125 - .625)</t>
  </si>
  <si>
    <t>The MicroFit Closed Weld Head (covering tube diameters from 0.125″ to 0.625″) is a compact orbital TIG head built for very small tubes. Its closed design offers full shielding and controlled gas flow, producing precise, clean welds on micro-fittings or delicate lines.</t>
  </si>
  <si>
    <t>-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</si>
  <si>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</si>
  <si>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12-month limited warranty covering manufacturing defects; includes repair or replacement of defective weld head; excludes cassettes and consumable items; does not cover damage from contamination or improper gas supply; customer pays return shipping</t>
  </si>
  <si>
    <t>Precision Micro-Fitting Orbital Weld Head with Closed Gas Chamber</t>
  </si>
  <si>
    <t>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</si>
  <si>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Closed gas chamber design
- Interchangeable cassette system
- 0.125" - 0.625" OD range
- Precision collet clamping
- Stainless steel housing</t>
  </si>
  <si>
    <t>- Full weld bead gas coverage
- Rapid tool change capability
- Exact component centering
- Confined space access
- High-purity compatible</t>
  </si>
  <si>
    <t>Contamination-Free Micro-Fitting Welding: The closed-chamber design eliminates oxidation and discoloration, delivering pristine welds for semiconductor, medical device, and high-purity fluid system applications.</t>
  </si>
  <si>
    <t>-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</si>
  <si>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</si>
  <si>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Implement Microfit Precision Welding</t>
  </si>
  <si>
    <t>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</si>
  <si>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Request Technical Consultation</t>
  </si>
  <si>
    <t>https://www.axxair.com/hubfs/SAMX17.png</t>
  </si>
  <si>
    <t>https://www.axxair.com/thin-tubes-products/samx-17</t>
  </si>
  <si>
    <t>https://www.sfe-rentals.com/Products/axxair-orbital-welding/microfit-welding-samx-17</t>
  </si>
  <si>
    <t>https://www.westermans.com/assets/products/18648/files/8599/samx-17%20manual.pdf</t>
  </si>
  <si>
    <t>https://www.axxair.com/en/presentation</t>
  </si>
  <si>
    <t>4000</t>
  </si>
  <si>
    <t>MINI MICRO ORBITAL WELDHEAD 1/8"-1/2"</t>
  </si>
  <si>
    <t>The Mini Micro Orbital Weldhead is specifically made for small-diameter tube welding, covering 1/8″ to 1/2″ OD. It features a 24V DC motor and is optimized for tight spaces, allowing extremely accurate TIG welds on miniature or sanitary tubing.</t>
  </si>
  <si>
    <t>-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</si>
  <si>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</si>
  <si>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24-month warranty covering manufacturing defects and workmanship; includes repair or replacement of defective components; excludes consumables (electrodes, collets); water-cooling system requires Cobra Coolant for warranty validity; customer responsible for return shipping</t>
  </si>
  <si>
    <t>Ultra-Compact Orbital Weld Head for Restricted Access Micro-Fitting Applications</t>
  </si>
  <si>
    <t>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</si>
  <si>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- 1/8" - 1/2" OD range
- Ultra-compact design
- Water-cooled option
- Hinged collet frames
- Stainless steel rotor</t>
  </si>
  <si>
    <t>- Torlon 5030 housing
- 525°F operating capability
- Encoder motor control
- Dual bearing support
- 38-50A current capacity</t>
  </si>
  <si>
    <t>Unrestricted Access for Miniature Component Welding: The hinged collet frame design and ultra-compact profile provide unprecedented access to confined welding areas in semiconductor, medical device, and specialty electronics applications.</t>
  </si>
  <si>
    <t>-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</si>
  <si>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</si>
  <si>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Experience Mini Micro Welding Excellence</t>
  </si>
  <si>
    <t>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</si>
  <si>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Request Application Support</t>
  </si>
  <si>
    <t>https://www.mkproducts.com/images/products/0/orb-minimicro-250x320.png</t>
  </si>
  <si>
    <t>https://weldingmart.com/products/mk-products-mini-micro-orbital-weldhead-1-8-inch-to-1-2-inch-od-4000?srsltid=AfmBOoqqiQ6AAmuTdskN0cmW24EiCcAu_2VxcAMc4hU60jovNqIudmBr</t>
  </si>
  <si>
    <t>https://www.mkproducts.com/support/Manuals/091-0510A_MiniMicro_LoRes.pdf</t>
  </si>
  <si>
    <t>6000CMK</t>
  </si>
  <si>
    <t>MK 6000-C ORBITAL WELD HEAD</t>
  </si>
  <si>
    <t>The MK 6000-C orbital weld head is part of MK’s weld-head lineup, designed for in-place TIG welding on medium-size tubes. It provides a balanced mix of ruggedness and precision, often used in high-purity or process-piping applications.</t>
  </si>
  <si>
    <t>-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</si>
  <si>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</si>
  <si>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</si>
  <si>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Cost-Effective Closed Orbital Weld Head for Production Applications</t>
  </si>
  <si>
    <t>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</si>
  <si>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- 1/4" - 1" OD range
- Water-cooled design
- Narrow-profile compact form
- Removable collet cartridges
- Fingertip handle controls</t>
  </si>
  <si>
    <t>- 150A pulsed current
- 10 RPM rotation speed
- Tachometer feedback
- Aluminum housing
- Universal power supply compatibility</t>
  </si>
  <si>
    <t>Professional Closed Orbital Welding at Entry-Level Pricing: The MK 6000-C delivers high-quality weld performance suitable for sanitary pipe systems, high-pressure applications, and precision tube assemblies.</t>
  </si>
  <si>
    <t>-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</si>
  <si>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</si>
  <si>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Upgrade to MK 6000-C Orbital Welding</t>
  </si>
  <si>
    <t>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</si>
  <si>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Get MK 6000-C Pricing &amp; System Info</t>
  </si>
  <si>
    <t>https://i.ebayimg.com/00/s/MTIwMFgxNjAw/z/tPkAAOSwuEdmVibV/$_57.JPG?set_id=880000500F</t>
  </si>
  <si>
    <t>https://www.ebay.com/itm/196417219507</t>
  </si>
  <si>
    <t>6000MK</t>
  </si>
  <si>
    <t>MK 6000-S ORBITAL WELD HEAD 1/4"</t>
  </si>
  <si>
    <t>The MK 6000-S orbital weld head, rated for around 1/4″ tube, is a compact and lightweight tool suited for tight-space welds. It’s ideal for high-purity or sanitary tube welding where small dimensions and consistent weld quality are important.</t>
  </si>
  <si>
    <t>-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</si>
  <si>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</si>
  <si>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12-month limited warranty covering manufacturing defects; includes repair or replacement of defective weld head; excludes collets and consumables; warranty validity requires use of MK Cobra Coolant; customer pays return shipping costs</t>
  </si>
  <si>
    <t>Precision 1/4" Orbital Weld Head for Specialty Applications</t>
  </si>
  <si>
    <t>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</si>
  <si>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- 1/4" OD specialized design
- Fixed precision collet
- Water-cooled components
- Servo motor control
- Compact form factor</t>
  </si>
  <si>
    <t>- 100A pulsed current
- 10 RPM rotation speed
- Micro-precision positioning
- Aluminum housing
- Lightweight construction</t>
  </si>
  <si>
    <t>Dedicated Precision Welding for 1/4" Tubing: The MK 6000-S delivers repeatable, high-quality welds for high-volume production of 1/4" diameter applications in semiconductor and medical device manufacturing.</t>
  </si>
  <si>
    <t>-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</si>
  <si>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</si>
  <si>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Implement MK 6000-S for 1/4" Production</t>
  </si>
  <si>
    <t>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</si>
  <si>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Request 1/4" Weld Head Information</t>
  </si>
  <si>
    <t>6000TMK</t>
  </si>
  <si>
    <t>MK 6000-T ORBITAL WELD HEAD</t>
  </si>
  <si>
    <t>The MK 6000-T orbital weld head is another variant in the MK 6000 family, optimized for a particular tube size or thermal load. It supports automated TIG welding with reliable motion and alignment for consistent weld joints.</t>
  </si>
  <si>
    <t>- Tubular configuration for through-head design applications
- Variable size capacity range for versatile production use
- Integrated torque-limiting clutch protects drivetrain
- Water-cooled for continuous duty operation
- Quick-release cartridge system for rapid tool changes</t>
  </si>
  <si>
    <t>-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</si>
  <si>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12-month warranty from shipment date covering manufacturing defects and material failures; includes replacement or repair of defective components; excludes consumables and wear items; requires Cobra Coolant use for warranty coverage; customer responsible for return shipping</t>
  </si>
  <si>
    <t>Versatile Tubular Orbital Weld Head for Multi-Size Production</t>
  </si>
  <si>
    <t>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</si>
  <si>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- 1/4" - 1.5" OD range
- Quick-release cartridges
- Torque-limiting clutch
- Water-cooled system
- Versatile production use</t>
  </si>
  <si>
    <t>- 150A pulsed current
- 10 RPM rotation
- Encoder motor control
- Aluminum housing
- Drivetrain protection</t>
  </si>
  <si>
    <t>Flexible Multi-Size Orbital Welding Capability: The MK 6000-T delivers exceptional versatility for contract manufacturers and production facilities handling diverse tubing sizes and applications.</t>
  </si>
  <si>
    <t>-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</si>
  <si>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</si>
  <si>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Enhance Production Flexibility with MK 6000-T</t>
  </si>
  <si>
    <t>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</si>
  <si>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Get System Configuration Assistance</t>
  </si>
  <si>
    <t>6001MK</t>
  </si>
  <si>
    <t>MK 6001 ORBITAL WELD HEAD 1/4"-1"OD</t>
  </si>
  <si>
    <t>The MK 6001 orbital weld head covers a tube OD range from about 1/4″ to 1″. It’s engineered for precision TIG welding in moderate to tight workspaces, delivering stable rotation and control for consistent, high-quality welds.</t>
  </si>
  <si>
    <t>-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</si>
  <si>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</si>
  <si>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12-month warranty covering manufacturing defects; includes repair or replacement of defective components; excludes collets and consumables; warranty validity requires genuine MK Cobra Coolant; customer responsible for return shipping</t>
  </si>
  <si>
    <t>Versatile Mid-Range Orbital Weld Head for Production Flexibility</t>
  </si>
  <si>
    <t>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</si>
  <si>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- 1/4" - 1" OD range
- Multiple collet options
- Water-cooled design
- Narrow profile
- Field-replaceable components</t>
  </si>
  <si>
    <t>- 150A pulsed current
- 10 RPM rotation
- Tachometer feedback
- Extended/flush collets
- Aluminum housing</t>
  </si>
  <si>
    <t>Versatile Production Solution for Mid-Range Tubing: The MK 6001 delivers flexibility and reliability for manufacturers requiring broad tubing size capability in a single weld head system.</t>
  </si>
  <si>
    <t>-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</si>
  <si>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</si>
  <si>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Select MK 6001 for Production Versatility</t>
  </si>
  <si>
    <t>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</si>
  <si>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Request Collet Options &amp; Pricing</t>
  </si>
  <si>
    <t>https://weldingmart.com/cdn/shop/files/MK-Products-Copperhead-I-Orbital-Weldhead-1_8-1-OD-5001_grande.png?v=1753403426</t>
  </si>
  <si>
    <t>https://www.mkproducts.com/p-orb-diamondback.htm</t>
  </si>
  <si>
    <t>12-month warranty from shipment covering manufacturing defects and material faults; includes repair or replacement of defective weld head; excludes collet cartridges and consumables; requires Cobra Coolant for warranty validity; customer pays return shipping</t>
  </si>
  <si>
    <t>6002MK</t>
  </si>
  <si>
    <t>MK 6002 ORBITAL WELD HEAD 1/4"-2"OD</t>
  </si>
  <si>
    <t>The MK 6002 weld head supports tube sizes from about 1/4″ up to 2″ outer diameter. It’s a robust, in-place TIG head, often used in process or sanitary piping systems, enabling high-quality fusion welds without removing the tube from the system.</t>
  </si>
  <si>
    <t>-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</si>
  <si>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</si>
  <si>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Extended-Range Orbital Weld Head for Diverse Production Applications</t>
  </si>
  <si>
    <t>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</si>
  <si>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- 1/4" - 2" OD range
- Quick-change cartridges
- Water-cooled system
- Servo motor control
- Extended capacity</t>
  </si>
  <si>
    <t>- 200A pulsed current
- 10 RPM rotation
- Removable collets
- Aluminum housing
- Professional precision</t>
  </si>
  <si>
    <t>Extended Capacity for Mid-to-Large Diameter Production: The MK 6002 delivers the versatility required for manufacturers handling diverse tubing sizes from small instrument tubing to large-diameter process piping.</t>
  </si>
  <si>
    <t>-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</si>
  <si>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</si>
  <si>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Expand Your Welding Capability with MK 6002</t>
  </si>
  <si>
    <t>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</si>
  <si>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Request Extended-Range System Quote</t>
  </si>
  <si>
    <t>https://www.mkproducts.com/images/products/0/orb-diamondback-250x320.png</t>
  </si>
  <si>
    <t>6003MK</t>
  </si>
  <si>
    <t>MK 6003 ORBITAL WELD HEAD 1/2"-3"OD</t>
  </si>
  <si>
    <t>The MK 6003 orbital weld head is designed for medium-to-large tubes (from ~1/2″ to 3″ OD). It offers a stable platform for TIG welding, combining precise motion control and durable construction for consistent results, especially in production or construction settings.</t>
  </si>
  <si>
    <t>- Large-diameter orbital weld head for process piping applications
- 1/2" - 3" (12.7 mm - 76.2 mm) OD tube range
- Heavy-duty water-cooled design for continuous operation
- Removable collet cartridges for rapid setup transitions
- Ideal for sanitary pipe, dairy, and beverage applications</t>
  </si>
  <si>
    <t>-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</si>
  <si>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12-month warranty covering manufacturing defects; includes repair or replacement of failed components; excludes collet cartridges and consumables; warranty validity requires genuine MK Cobra Coolant; customer pays return shipping costs</t>
  </si>
  <si>
    <t>Heavy-Duty Orbital Weld Head for Large-Diameter Process Piping</t>
  </si>
  <si>
    <t>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</si>
  <si>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- 1/2" - 3" OD range
- Heavy-duty construction
- Water-cooled system
- Quick-change cartridges
- Large-diameter capacity</t>
  </si>
  <si>
    <t>- 200A pulsed current
- Servo motor control
- Removable collets
- Full water cooling
- Professional precision</t>
  </si>
  <si>
    <t>Industrial-Grade Orbital Welding for Large-Diameter Piping: The MK 6003 delivers the reliability and precision required for high-volume production of sanitary piping and process equipment.</t>
  </si>
  <si>
    <t>-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</si>
  <si>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</si>
  <si>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Deploy MK 6003 for Process Piping Production</t>
  </si>
  <si>
    <t>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</si>
  <si>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Get MK 6003 System Quote</t>
  </si>
  <si>
    <t>6004MK</t>
  </si>
  <si>
    <t>MK 6004 ORBITAL WELD HEAD</t>
  </si>
  <si>
    <t>The MK 6004 orbital weld head is a general-purpose TIG head within MK’s family, built to operate across a range of tube sizes or conditions. It’s tailored for process piping, offering reliable performance, ease of handling, and consistent weld quality.</t>
  </si>
  <si>
    <t>-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</si>
  <si>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</si>
  <si>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12-month warranty from purchase date covering manufacturing defects and material failures; includes repair or replacement of failed components; excludes collet cartridges, electrodes, and consumables; requires genuine MK Cobra Coolant for warranty coverage; customer responsible for return shipping</t>
  </si>
  <si>
    <t>Maximum-Capacity Orbital Weld Head for Large Industrial Pipe Applications</t>
  </si>
  <si>
    <t>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</si>
  <si>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- 3/4" - 4.5" OD range
- Maximum capacity system
- Heavy-duty reinforced housing
- 250A pulsed current
- Water-cooled design</t>
  </si>
  <si>
    <t>- Full water-cooled components
- Quick-change cartridges
- Servo motor control
- Professional precision
- Universal compatibility</t>
  </si>
  <si>
    <t>Industrial-Scale Orbital Welding for Large-Diameter Pipe: The MK 6004 delivers the capability and reliability required for maximum-diameter orbital welding in oil and gas, nuclear, and aerospace applications.</t>
  </si>
  <si>
    <t>-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</si>
  <si>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</si>
  <si>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Specify MK 6004 for Maximum Pipe Capacity</t>
  </si>
  <si>
    <t>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</si>
  <si>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Request Industrial System Consultation</t>
  </si>
  <si>
    <t>https://encrypted-tbn0.gstatic.com/images?q=tbn:ANd9GcTuhXXuolOpLIK3Q5pefrUmYIKERfmTY8aWSQ&amp;s</t>
  </si>
  <si>
    <t>M214BE-115</t>
  </si>
  <si>
    <t>MODEL 214B,E-115V,HD</t>
  </si>
  <si>
    <t>The Model 214B-E 115V HD is a compact, high-duty orbital power supply made by Arc Machines (or AMI). Running off standard single-phase 115V power, it supports fusion TIG welding and is designed for portability and ease of use in small or mobile setups.</t>
  </si>
  <si>
    <t>-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</si>
  <si>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</si>
  <si>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</si>
  <si>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Portable Heavy-Duty Orbital Pipe Beveling System</t>
  </si>
  <si>
    <t>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</si>
  <si>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- 3.310" - 14.000" OD range
- 115V electric motor
- 3 tool-holding positions
- Heavy-duty construction
- Stepless speed control</t>
  </si>
  <si>
    <t>- Up to 1.406" wall thickness
- Portable field design
- Simultaneous multi-tool operation
- ID mandrel mount
- 2 horsepower performance</t>
  </si>
  <si>
    <t>Multi-Operation Pipe Preparation System: The MODEL 214B electric delivers simultaneous beveling, facing, and counterboring capability for streamlined pipe end preparation in field and shop applications.</t>
  </si>
  <si>
    <t>-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</si>
  <si>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</si>
  <si>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Upgrade to MODEL 214B Electric Beveling</t>
  </si>
  <si>
    <t>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</si>
  <si>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Request Beveling System Information</t>
  </si>
  <si>
    <t>https://orbimax.com.au/cdn/shop/products/Orbiweld_38S_Orbital_Welding_Head_orbitalum_sfi_orbimax1_copy_ff4a4f1f-6857-4f50-8628-93b66e48e9b3_1100x.jpg?v=1558997202</t>
  </si>
  <si>
    <t>https://orbimax.com.au/products/orbiweld-38s-76s-115s-170s?srsltid=AfmBOorbA0RN9fCUcasnvcmZvynzOA_vbDmE_dPuwgSDQM0ytNSiFbxO&amp;variant=4771724034089</t>
  </si>
  <si>
    <t>https://www.directindustry.com/prod/orbitalum-tools/product-31955-730551.html</t>
  </si>
  <si>
    <t>https://www.westermans.com/assets/products/20340/files/13347/orbiweld%20heads.pdf</t>
  </si>
  <si>
    <t>M214BE-115R</t>
  </si>
  <si>
    <t>MODEL 214B,E-115V,HD WITH CASE</t>
  </si>
  <si>
    <t>This is the same Model 214B-E 115V HD orbital power supply, but bundled with a protective transport case. The case makes it easier and safer to move the unit between job sites, protecting it during transport and storage.</t>
  </si>
  <si>
    <t>-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</si>
  <si>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</si>
  <si>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</si>
  <si>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Complete Portable Pipe Beveling System Package Ready for Deployment</t>
  </si>
  <si>
    <t>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</si>
  <si>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Complete package solution
- Heavy-duty carrying case
- 115V electric motor included
- Pre-configured system
- Tool bit assortment included</t>
  </si>
  <si>
    <t>- 3.310" - 14.000" OD range
- Protective foam padding
- 3 tool-holding positions
- Field-ready deployment
- 24-month warranty</t>
  </si>
  <si>
    <t>Ready-to-Deploy Pipe Beveling Solution: The complete package includes protective carrying case and comprehensive tool bit assortment for immediate field deployment.</t>
  </si>
  <si>
    <t>-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</si>
  <si>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</si>
  <si>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Order Complete 214B Beveling System Package</t>
  </si>
  <si>
    <t>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</si>
  <si>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Purchase 214B Complete System Package</t>
  </si>
  <si>
    <t>https://www.fronius.com/-/media/imported-media/100012-107495/103133-103194/103163.webp?ih=1732&amp;iw=3080&amp;c=0&amp;q=60</t>
  </si>
  <si>
    <t>https://www.fronius.com/en/welding-technology/products/automation/hard-automation/orbital-systems/fch-3-21-3-38-6-76-9-114-welding-heads/fch-3-21-3-38-6-76-9-114-welding-heads</t>
  </si>
  <si>
    <t>https://www.fronius.com/</t>
  </si>
  <si>
    <t>300MF-R</t>
  </si>
  <si>
    <t>MODEL 300 MICROFACER SYSTEM, 12V MAKITA</t>
  </si>
  <si>
    <t>The Model 300 Microfacer System is a portable tube-end preparation tool, powered via a 12 V Makita battery. It’s used to face and bevel pipe ends with high precision, preparing tubes for clean, consistent welds in orbital or manual welding setups.</t>
  </si>
  <si>
    <t>-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</si>
  <si>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</si>
  <si>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</si>
  <si>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Portable Cordless Tube Facing System for Precision Orbital Welding Preparation</t>
  </si>
  <si>
    <t>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</si>
  <si>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- 0.125" - 1.125" OD range
- 12V cordless operation
- Makita battery compatible
- Ultra-compact design
- Precision feed control</t>
  </si>
  <si>
    <t>- Variable speed 0-2,000 RPM
- Decreasing-rate cam feed
- Minimal burr generation
- Cleanroom compatible
- 2.5 lb lightweight</t>
  </si>
  <si>
    <t>Portable Cordless Solution for Precision Tube Preparation: The 12V Makita-powered MODEL 300 delivers precision tube squaring capability for field and laboratory applications requiring portability and low contamination.</t>
  </si>
  <si>
    <t>-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</si>
  <si>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</si>
  <si>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Deploy MODEL 300 for Portable Tube Squaring</t>
  </si>
  <si>
    <t>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</si>
  <si>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Request Cordless System Information</t>
  </si>
  <si>
    <t>https://www.tritool.com/files/content/300-MICROFACER.jpg</t>
  </si>
  <si>
    <t>https://www.tritool.com/blog/two-major-life-science-companies-purchase-tri-tools-model-300-microfacer-tube-squaring-machine</t>
  </si>
  <si>
    <t>https://www.techsouthinc.com/wp-content/uploads/2021/06/300-MF-Tube-Cutting-and-Squaring.pdf</t>
  </si>
  <si>
    <r>
      <rPr>
        <color rgb="FF1155CC"/>
        <u/>
      </rPr>
      <t>techsouthinc.com/wp-content/uploads/2021/06/300-MF-Tube-Cutting-and-Squaring.pdf</t>
    </r>
  </si>
  <si>
    <r>
      <rPr>
        <color rgb="FF1155CC"/>
        <u/>
      </rPr>
      <t>techsouthinc.com/wp-content/uploads/2021/06/300-MF-Tube-Cutting-and-Squaring.pdf</t>
    </r>
  </si>
  <si>
    <t>301SPB-S</t>
  </si>
  <si>
    <t>MODEL 301SP-B, CORDLESS, 18V</t>
  </si>
  <si>
    <t>The Model 301SP-B is a cordless orbital cutting or facing tool (or similar), running on an 18 V battery. Its cordless design gives freedom of movement and flexibility on job sites, helping operators prepare pipe ends or joints efficiently without being tethered.</t>
  </si>
  <si>
    <t>-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</si>
  <si>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</si>
  <si>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</si>
  <si>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Advanced Cordless Tube Squaring for Micro-Fitting and Field Applications</t>
  </si>
  <si>
    <t>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</si>
  <si>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- 0.125" - 1.125" OD range
- 18V cordless operation
- Quick-collet design
- Short stick-out capability
- Portable/benchtop mounting</t>
  </si>
  <si>
    <t>- Variable speed to 2,600 RPM
- Micro-fitting compatible
- Tactile feed control
- 3.5 lb lightweight
- Decreasing-rate cam feed</t>
  </si>
  <si>
    <t>Next-Generation Cordless Tube Squaring for Micro-Fittings: The MODEL 301SP-B quick-collet design solves short stick-out fixturing challenges previously impossible with conventional weld head systems.</t>
  </si>
  <si>
    <t>-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</si>
  <si>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</si>
  <si>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Implement MODEL 301SP-B Cordless Squaring</t>
  </si>
  <si>
    <t>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</si>
  <si>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Request Advanced System Consultation</t>
  </si>
  <si>
    <t>https://www.tritool.com/files/productcatalog/products/92/images/301sp-cordless.jpeg</t>
  </si>
  <si>
    <t>https://tigcompany.com/wp-content/uploads/2023/10/301sp-3.pdf</t>
  </si>
  <si>
    <t>01-1292TTP</t>
  </si>
  <si>
    <t>MODEL 301SP-E110V</t>
  </si>
  <si>
    <t>The MODEL 301SP-E110V is an efficient and compact welding machine designed for precise welding operations. Ideal for various industrial applications, it offers reliable performance at a consistent 110V power input.</t>
  </si>
  <si>
    <t>- Compact portable tube squarer designed for autogenous welding applications with 0.125" to 1.125" OD tubing capacity
- Variable speed, high torque motor delivers excellent finishes on all materials including stainless steel, inconel, and electropolished surfaces without damage
- Quick collet system provides positive grip with minimal straight length requirement (as little as 3/16") and decreasing rate cam feed for precision control</t>
  </si>
  <si>
    <t>- OD Range: 0.125" - 1.125" (3.2 - 28.6 mm)
- Wall Thickness: 0.125" (3.2 mm) max
- Axial Feed Travel: 0.200" (5.1 mm)
- Motor: 110V Electric
- Height: 8.850" (224.8 mm)
- Machine Width: 7.750" (196.9 mm)
- Length: 17.200" (436.9 mm)
- Weight: 7.8 lbs (3.5 kg)
- Minimum Electric Power: 5.5A@110V 50/60Hz
- Cutting Head Toolbit slots: 1
- Cleanroom safe, portable or bench mounted operation</t>
  </si>
  <si>
    <t>12-month warranty per Tri Tool standard terms; covers material/manufacturing defects; free repair/replacement of defective parts; excludes consumables and improper use; disassembly by unauthorized technicians voids warranty</t>
  </si>
  <si>
    <t>Precision Tube Squaring for Orbital Welding Preparation</t>
  </si>
  <si>
    <t>The MODEL 301SP-E110V is purpose-built for orbital welding applications requiring precise tube end preparation on small to intermediate diameter tubes. The 110V electric motor option provides consistent performance in laboratory and production environments where portability and precision are critical. The machine's quick-collet design enables operators to achieve square, burr-free ends on tubes as small as 3/16" straight length, making it ideal for microfittings and assemblies. The variable speed control and decreasing rate cam feed deliver superior surface finishes on exotic alloys without compromising electropolished surfaces.</t>
  </si>
  <si>
    <t>- 110V Electric power supply suitable for shop and portable applications
- Quick-collet system requires minimal tube clamping length
- Decreasing rate cam feed provides precision depth control
- Burr-free cutting produces weld-ready tube ends
- Lightweight (7.8 lbs) for in-place or bench-mounted operation</t>
  </si>
  <si>
    <t>- 0.125" - 1.125" OD tubing range (3.2 - 28.6 mm)
- 0.125" maximum wall thickness capacity
- Variable speed motor for material optimization
- Micrometer-type feed indicator ensures precise lengths
- Compatibility with full range of 301 style squaring bits</t>
  </si>
  <si>
    <t>Why tube squaring matters: Precise square ends eliminate surface imperfections, ensure proper pipe alignment, and create clean edges necessary for autogenous welding, reducing defects and improving overall weld quality on small diameter tubing applications.</t>
  </si>
  <si>
    <t>- Block 1: Microfitting Capability - Handles straight tubes and microfittings with as little as 3/16" straight length through quick-collet design
- Block 2: Portable Electric Operation - 110V electric motor provides reliable shop and portable operation without air line requirements
- Block 3: Material Compatibility - Optimized for stainless steel, inconel, and exotic alloys without damaging electropolished surfaces
- Block 4: Precision Feed Control - Micrometer feed indicator and decreasing rate cam ensure consistent, burr-free results</t>
  </si>
  <si>
    <t>- Q1: What is the maximum OD tubing this machine can handle? A1: The MODEL 301SP-E110V accepts tubing with outer diameters from 0.125" to 1.125" (3.2 to 28.6 mm)
- Q2: What is the minimum straight tube length required for clamping? A2: The quick-collet system requires as little as 3/16" (4.8 mm) straight length, making it ideal for microfittings
- Q3: Is this machine suitable for 110V shop environments? A3: Yes, the 110V electric motor draws 5.5A@110V 50/60Hz and is designed for standard shop power supplies
- Q4: Can this machine damage electropolished surfaces? A4: No, the variable speed high torque motor is specifically designed to produce excellent finishes without damaging electropolished surfaces
- Q5: What materials can be processed? A5: The 301SP-E110V handles mild steel, stainless steel, chrome, copper-nickel alloys, and exotic materials like inconel</t>
  </si>
  <si>
    <t>Request Your 301SP-E110V Tube Squarer Today</t>
  </si>
  <si>
    <t>Achieve precise tube end preparation for autogenous welding applications with the MODEL 301SP-E110V. This portable electric squarer is available for purchase or rental through authorized Tri Tool distributors. Designed for microfittings and short perch tubing applications in pharmaceutical, semiconductor, and aerospace industries. Contact us for volume pricing and technical specifications tailored to your application requirements.</t>
  </si>
  <si>
    <t>220v301SP</t>
  </si>
  <si>
    <t>MODEL 301SP-E220V (BOSCH)</t>
  </si>
  <si>
    <t>The MODEL 301SP-E220V by BOSCH is a high-performance welding unit designed for industrial environments. Offering stable 220V input, it is suitable for both heavy-duty and precise welding applications.</t>
  </si>
  <si>
    <t>- Multi-voltage 220V electric tube squarer for international applications and high-availability production environments
- Bosch-compatible motor ensures reliable performance with global power supply standards
- Quick-collet design handles 0.125" to 1.125" OD tubing with minimal clamping length requirements</t>
  </si>
  <si>
    <t>- OD Range: 0.125" - 1.125" (3.2 - 28.6 mm)
- Wall Thickness: 0.125" (3.2 mm) max
- Axial Feed Travel: 0.200" (5.1 mm)
- Motor: 220V Electric Bosch-compatible
- Height: 9.500" (241.3 mm)
- Machine Width: 7.750" (196.9 mm)
- Length: 14.600" (370.8 mm)
- Weight: 8.0 lbs (3.6 kg)
- Minimum Electric Power: 5.2A@220V 50/60Hz
- Cutting Head Toolbit slots: 1
- Variable speed control, cleanroom compatible</t>
  </si>
  <si>
    <t>12-month warranty per Tri Tool standard terms; covers material and manufacturing defects; repair or replacement of defective components; excludes consumables; unauthorized repairs void warranty</t>
  </si>
  <si>
    <t>International-Standard Tube Squarer for Global Operations</t>
  </si>
  <si>
    <t>The MODEL 301SP-E220V combines Bosch motor engineering with Tri Tool's proven tube squaring design for international markets and multi-location production facilities. The 220V electric specification accommodates European and international power standards, making it ideal for global fabrication operations. This machine maintains the same precision and portability as the 110V model while offering the operational flexibility required in diverse manufacturing environments. The Bosch motor provides consistent torque and speed control for repeatable tube end preparation on exotic alloys and stainless steel applications.</t>
  </si>
  <si>
    <t>- 220V electric power for international supply standards
- Bosch motor ensures reliability and consistency
- Portable design enables on-site and bench operation
- Minimal power draw (5.2A@220V)
- Quick-collet system for rapid setup</t>
  </si>
  <si>
    <t>- 0.125" - 1.125" OD tubing capacity
- Cleanroom-safe operation
- Variable speed motor for material optimization
- Burr-free cutting capability
- Precision feed control system</t>
  </si>
  <si>
    <t>Global manufacturing requires adaptable equipment: The 301SP-E220V provides international power compatibility while maintaining the precision and portability essential for tube end preparation in pharmaceutical, semiconductor, and aerospace welding applications worldwide.</t>
  </si>
  <si>
    <t>- Block 1: Bosch Motor Technology - Engineered with Bosch reliability for consistent performance across international power grids
- Block 2: 220V International Standard - Designed for European and global 220V power supplies at 50/60Hz frequencies
- Block 3: Compact Portable Design - Lightweight (8.0 lbs) construction enables easy transport between fabrication sites
- Block 4: Precision Tube Preparation - Delivers square, burr-free ends suitable for autogenous and orbital welding</t>
  </si>
  <si>
    <t>- Q1: Is this machine suitable for 220V European power supplies? A1: Yes, the 301SP-E220V is specifically designed for 220V 50/60Hz international power standards
- Q2: What is the power consumption? A2: The machine draws 5.2A@220V 50/60Hz, making it compatible with standard international electrical systems
- Q3: Can this machine handle different tube materials? A3: Yes, it handles stainless steel, inconel, exotic alloys, and standard carbon steel with excellent surface finishes
- Q4: What is the difference between 110V and 220V models? A4: Both machines offer identical tube squaring capacity and precision; the 220V model is optimized for international power supplies and Bosch motor compatibility
- Q5: Is this machine portable? A5: Yes, weighing only 8.0 lbs, it can be easily transported to job sites or used on portable stands</t>
  </si>
  <si>
    <t>Acquire Your 301SP-E220V International Tube Squarer</t>
  </si>
  <si>
    <t>Standardize tube preparation across your global operations with the MODEL 301SP-E220V. Compatible with international power supplies and featuring Bosch motor technology, this machine is available through authorized distributors in Europe, Asia, and worldwide markets. Request a quote for volume pricing and international shipping options.</t>
  </si>
  <si>
    <t>https://justram.com/wp-content/uploads/2016/03/301sp-1024x1024.jpg</t>
  </si>
  <si>
    <t>304-S</t>
  </si>
  <si>
    <t>MODEL 304E TUBE SQUARING MACHINE</t>
  </si>
  <si>
    <t>The MODEL 304E Tube Squaring Machine is designed for accurately squaring the ends of tubes before welding. It ensures a clean, precise edge to improve the quality of welds and reduce the chances of defects.</t>
  </si>
  <si>
    <t>-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</si>
  <si>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</si>
  <si>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24-month warranty per Tri Tool standard terms; covers material and manufacturing defects; excludes consumables and improper installation; damage from unauthorized modifications voids warranty; manufacturer provides free repair/replacement of defective components</t>
  </si>
  <si>
    <t>Versatile Tube Squaring System for Complex Weld Preparations</t>
  </si>
  <si>
    <t>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</si>
  <si>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</si>
  <si>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- 3 tool bit slots allow facing, beveling, and ID deburring simultaneously
- Burr-free, perpendicular cutting (&lt;0.25mm perpendicularity)
- No damage to electropolished surfaces
- Suitable for stainless, inconel, and high-temp alloys
- Removable bench stand for in-place or portable use</t>
  </si>
  <si>
    <t>Why comprehensive tube prep matters: The ability to square, bevel, and deburr in a single setup reduces production time, minimizes errors, and ensures consistent weld prep quality essential for high-reliability pharmaceutical, semiconductor, and aerospace applications.</t>
  </si>
  <si>
    <t>-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</si>
  <si>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</si>
  <si>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Configure Your MODEL 304E Tube Squaring System</t>
  </si>
  <si>
    <t>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</si>
  <si>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Request Custom Quote</t>
  </si>
  <si>
    <t>https://metronwelding.ie/wp-content/uploads/2017/06/MODEL-304-TUBE-SQUARING-MACHINE.jpg</t>
  </si>
  <si>
    <t>https://metronwelding.ie/product/model-304-tube-squaring-machine/</t>
  </si>
  <si>
    <t>https://justram.com/product/model-304-tube-squaring-machine/</t>
  </si>
  <si>
    <t>https://www.techsouthinc.com/wp-content/uploads/2021/06/Model-304-Tube-Squarer.pdf</t>
  </si>
  <si>
    <t>01-1894TTM</t>
  </si>
  <si>
    <t>MODEL 306, 110V</t>
  </si>
  <si>
    <t>The MODEL 306 is a versatile welding tool powered by 110V input. It is built for ease of use, reliability, and high performance, catering to a wide range of welding and fabrication tasks.</t>
  </si>
  <si>
    <t>-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</si>
  <si>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</si>
  <si>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12-month warranty per Tri Tool standard terms; covers manufacturing defects and material defects; excludes consumables and wear items; free repair or replacement of defective parts; warranty void if disassembled by unauthorized technicians</t>
  </si>
  <si>
    <t>Orbital Pipe Facing Tool for Thin-Wall Pipeline Preparation</t>
  </si>
  <si>
    <t>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</si>
  <si>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- 110V electric motor for shop and production environments
- Self-centering radiused pads prevent thin-wall pipe distortion
- Three tool bit slots for multi-function operations
- Portable 25 lbs weight enables worksite operation
- 1.500" axial feed travel for controlled cutting</t>
  </si>
  <si>
    <t>- 2" - 4" SCH 5/10 pipe capacity
- 0.120" maximum wall thickness handling
- 0.100" per-revolution precise feed rate
- Burr-free, perpendicular cutting results
- Compatible with orbital welding weld heads</t>
  </si>
  <si>
    <t>Thin-wall pipe requires specialized handling: The MODEL 306's self-centering design and precision feed control eliminate distortion while delivering the square, clean edges essential for reliable orbital welding in aerospace and pharmaceutical piping systems.</t>
  </si>
  <si>
    <t>-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</si>
  <si>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</si>
  <si>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Order Your MODEL 306 Pipe Facing Tool</t>
  </si>
  <si>
    <t>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</si>
  <si>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https://www.electrexwelding.com/wp-content/uploads/2020/01/D2-MIG-306-DIGIT.jpg</t>
  </si>
  <si>
    <t>https://www.electrexwelding.com/en/product/welding-machine-mig-306-c-digit-ii/</t>
  </si>
  <si>
    <t>https://www.elkogc.lv/en/product/mig-306-c-digit-ii</t>
  </si>
  <si>
    <t>https://www.electrexwelding.com/wp-content/uploads/2020/01/MIG-306-C-DIGIT-II-EN-FR.pdf</t>
  </si>
  <si>
    <t>https://www.electrexwelding.com/</t>
  </si>
  <si>
    <t>308-R</t>
  </si>
  <si>
    <t>MODEL 308-G2, FACING TOOL 1.000"-8.000"</t>
  </si>
  <si>
    <t>The MODEL 308-G2 Facing Tool is designed for creating smooth, flat surfaces on workpieces ranging from 1.000" to 8.000" in diameter. It is ideal for ensuring precise facing in welding and pipe preparation.</t>
  </si>
  <si>
    <t>-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</si>
  <si>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</si>
  <si>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24-month warranty per Orbitec general warranty policy; covers material/manufacturing defects, free repair/replacement (excluding consumables), customer pays transport; warranty valid for authorized Tri Tool machines only</t>
  </si>
  <si>
    <t>Precision ID Counterbore Tool for Orbital Welding Preparation</t>
  </si>
  <si>
    <t>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</si>
  <si>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
- Form tool design for rapid setup and tool changes</t>
  </si>
  <si>
    <t>- 1/2 inch counterbore depth for intermediate applications
- 14.5-degree cutting angle optimized for pipe beveling
- Precision ground cutting edges for consistent results
- 1.000" - 8.000" ID range covers diverse pipe sizes
- Durabit composition delivers extended service life</t>
  </si>
  <si>
    <t>-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</si>
  <si>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</si>
  <si>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Order Your 308-G2 Counterbore Tool</t>
  </si>
  <si>
    <t>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</si>
  <si>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https://www.generalwelding.co.uk/wp-content/uploads/2020/10/1752.jpg</t>
  </si>
  <si>
    <t>https://www.generalwelding.co.uk/product/tri-tool-model-308-tube-squaring-machine/</t>
  </si>
  <si>
    <t>https://justram.com/product/model-308-tube-squaring-machine/</t>
  </si>
  <si>
    <t>https://www.generalwelding.co.uk/</t>
  </si>
  <si>
    <t>STS8-115CO-S</t>
  </si>
  <si>
    <t>MODEL STS-8,115V TSM  0.500 - 8.625</t>
  </si>
  <si>
    <t>The MODEL STS-8,115V TSM is a reliable tube cutting machine with a capacity to cut tubes ranging from 0.500" to 8.625" in diameter. It operates at 115V and is ideal for various tube cutting applications.</t>
  </si>
  <si>
    <t>-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</si>
  <si>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</si>
  <si>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18-month warranty per standard orbital equipment terms; covers manufacturing defects; free repair or replacement of defective parts; excludes consumables and improper use; covers defects in material quality; customer responsible for transport</t>
  </si>
  <si>
    <t>Orbital Tube Facing Machine for Wide Range Applications</t>
  </si>
  <si>
    <t>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</si>
  <si>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</si>
  <si>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</si>
  <si>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Wide-range tube facing is essential in production environments: The STS-8 TSM orbital system delivers consistent, burr-free results across diverse pipe diameters, reducing setup time and improving production efficiency for pharmaceutical and aerospace applications.</t>
  </si>
  <si>
    <t>-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</si>
  <si>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</si>
  <si>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Request Your STS-8, 115V TSM Orbital Facer</t>
  </si>
  <si>
    <t>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</si>
  <si>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https://store.tritool.com/cdn/shop/files/308-1_1024x1024@2x.jpg?v=1726674367</t>
  </si>
  <si>
    <t>https://store.tritool.com/products/sts-8-308?srsltid=AfmBOoqDy7ITMAmSdUj9EyCmsH2ZVpUDv-mOrPeL9CNkDwWKXi6cp7B3</t>
  </si>
  <si>
    <t>https://store.tritool.com/products/sts-8-308?srsltid=AfmBOorB7NSxF6X45Q0wruDaE4M0DObnhZEluhsLkt1ppB5FOCmKitMs</t>
  </si>
  <si>
    <t>https://www.totalbusiness.com/</t>
  </si>
  <si>
    <t>3-years warranty</t>
  </si>
  <si>
    <t>STS8-220CO-S</t>
  </si>
  <si>
    <t>MODEL STS-8,230V TSM  0.500 - 8.625</t>
  </si>
  <si>
    <t>The MODEL STS-8,230V TSM provides tube cutting capabilities for sizes between 0.500" and 8.625" in diameter, but operates at a higher 230V power input for heavier-duty cutting.</t>
  </si>
  <si>
    <t>-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</si>
  <si>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</si>
  <si>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18-month warranty per standard orbital equipment terms; covers manufacturing and material defects; free repair or replacement of defective components; excludes consumables; international warranty terms apply; customer pays return shipping</t>
  </si>
  <si>
    <t>International Orbital Facing Solution for High-Performance Production</t>
  </si>
  <si>
    <t>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</si>
  <si>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</si>
  <si>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Precision &lt;0.25mm perpendicularity for high-reliability welding
- Multiple operation modes: facing, squaring, beveling, counterboring
- Burr-free cutting reduces secondary finishing
- Electronic feed control for repeatability
- 8A@230V low power draw</t>
  </si>
  <si>
    <t>International production standards demand precision: The STS-8, 230V TSM orbital system combines 230V global power compatibility with enhanced cutting performance, delivering consistent results for pharmaceutical, semiconductor, and aerospace applications worldwide.</t>
  </si>
  <si>
    <t>-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</si>
  <si>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</si>
  <si>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Specify Your STS-8, 230V TSM Orbital Facing Machine</t>
  </si>
  <si>
    <t>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</si>
  <si>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MSFIRE4V110</t>
  </si>
  <si>
    <t>MODEL SUREFIRE 4, 110V</t>
  </si>
  <si>
    <t>The MODEL SUREFIRE 4 is a 110V-powered welding machine designed for consistent and precise operations. It is widely used in applications requiring high-quality welding and strong joint integrity.</t>
  </si>
  <si>
    <t>-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</si>
  <si>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</si>
  <si>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12-month warranty per Tri Tool standard terms; covers manufacturing and material defects; free repair or replacement of defective parts; excludes consumables and improper use; warranty applies to authorized dealer purchases only; unauthorized repairs void warranty</t>
  </si>
  <si>
    <t>Compact Pipe Facer for Thin-Wall Orbital Welding Prep</t>
  </si>
  <si>
    <t>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</si>
  <si>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- 110V electric power for standard shop environments
- Self-centering radiused pads prevent thin-wall pipe distortion
- Three tool bit slots for multi-function operations
- Portable 25 lbs weight for worksite use
- 1.500" axial feed travel for controlled cutting depth</t>
  </si>
  <si>
    <t>- 2" - 4" SCH 5/10 schedule thin-wall pipe capacity
- 0.120" maximum wall thickness
- 0.100" per-revolution feed rate
- Burr-free perpendicular cutting results
- Compatible with aerospace and pharmaceutical welding standards</t>
  </si>
  <si>
    <t>Thin-wall pipe faces unique challenges: The SUREFIRE 4's self-centering design and multi-function capability deliver precise, distortion-free preparation essential for reliable orbital welding in aerospace and pharmaceutical systems.</t>
  </si>
  <si>
    <t>-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</si>
  <si>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</si>
  <si>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Order Your SUREFIRE 4, 110V Pipe Facer</t>
  </si>
  <si>
    <t>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</si>
  <si>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https://www.tritool.com/files/productcatalog/products/163/images/surefire4-frontrender.png</t>
  </si>
  <si>
    <t>https://store.tritool.com/products/surefire-4</t>
  </si>
  <si>
    <t>MSFIRE8V110</t>
  </si>
  <si>
    <t>MODEL SUREFIRE 8, 110V</t>
  </si>
  <si>
    <t>The MODEL SUREFIRE 8 is an advanced 110V-powered welding machine that offers greater flexibility and performance than the SUREFIRE 4. It is ideal for a range of industrial welding needs.</t>
  </si>
  <si>
    <t>-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</si>
  <si>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</si>
  <si>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12-month warranty per Tri Tool standard terms; covers manufacturing and material defects; free repair or replacement of defective components; excludes consumables and improper use; warranty applies to authorized dealer purchases; unauthorized modifications void warranty</t>
  </si>
  <si>
    <t>Professional-Grade Pipe Facer for Large-Diameter Orbital Welding</t>
  </si>
  <si>
    <t>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</si>
  <si>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</si>
  <si>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- 3" - 8" SCH 5/10 schedule thin-wall pipe capacity
- 0.148" maximum wall thickness handling
- 0.083" per-revolution feed rate for precision
- 9.16" rotating head diameter for large pipes
- 16.3A@115V power draw</t>
  </si>
  <si>
    <t>Large-diameter thin-wall pipe requires robust equipment: The SUREFIRE 8's extended reach and high-torque motor deliver consistent, distortion-free preparation for complex orbital welding applications in aerospace and power generation.</t>
  </si>
  <si>
    <t>-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</si>
  <si>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</si>
  <si>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Request Your SUREFIRE 8, 110V Pipe Facer</t>
  </si>
  <si>
    <t>Handle large-diameter thin-wall pipe preparation with the SUREFIRE 8, 110V. This professional-grade pipe facer is ideal for aerospace, power generation, and pharmaceutical applications. Available for purchase or rental through authorized distributors.</t>
  </si>
  <si>
    <t>https://www.tritool.com/files/productcatalog/products/164/images/surefire8_backrender_transparent.png</t>
  </si>
  <si>
    <t>https://www.tritool.com/product-catalog/surefire8</t>
  </si>
  <si>
    <t>shttps://www.tritool.com/product-catalog/surefire8</t>
  </si>
  <si>
    <t>https://store.tritool.com/products/surefire-8</t>
  </si>
  <si>
    <t>SATF76X-CO10</t>
  </si>
  <si>
    <t>MOTOR WITH ENCODER SATFX</t>
  </si>
  <si>
    <t>The SATFX Motor with Encoder is designed to provide precise motor control for various automation and industrial applications. The encoder allows for accurate position feedback, improving system performance.</t>
  </si>
  <si>
    <t>- Precision brushless motor with integrated rotary encoder for real-time orbital weld head speed monitoring and control
- SATFX encoder provides tachometric feedback for consistent RPM regulation across varying load conditions
- High-efficiency motor design reduces power consumption while maintaining precision torque delivery</t>
  </si>
  <si>
    <t>- Motor Type: Brushless DC with integrated encoder
- Voltage: 24V DC motor / encoder powered separately
- Power Rating: 6W nominal, 12W peak
- Encoder Type: SATFX rotary encoder with quadrature output
- Speed Range: 0-3000 RPM adjustable
- Torque: 0.5 N⋅m nominal
- Cable Length: 8m with connector
- Dimensions: 65mm x 40mm x 35mm
- Weight: 1.2 kg
- Interface: Tacho/encoder unit with 8m cable
- Efficiency: 85% at rated load</t>
  </si>
  <si>
    <t>24-month warranty on motor assembly; 12-month warranty on encoder unit; covers manufacturing defects and material defects; free replacement of defective motor/encoder; excludes consumables; cable damage not covered; applies to original purchaser only</t>
  </si>
  <si>
    <t>Precision Motor-Encoder Assembly for Orbital Welding Control</t>
  </si>
  <si>
    <t>The MOTOR WITH ENCODER SATFX is engineered for orbital welding applications requiring precise speed regulation and real-time tachometric feedback. The brushless DC motor provides smooth, consistent torque while the SATFX encoder delivers accurate RPM monitoring. This combination ensures repeatable weld parameters and automatic arc compensation during orbital cycles, essential for aerospace and pharmaceutical welding standards.</t>
  </si>
  <si>
    <t>- Brushless DC motor with integrated SATFX encoder
- 24V DC operation for safety and efficiency
- Real-time RPM feedback for process monitoring
- 8m cable with connector for weld head integration
- Low power consumption (6W nominal)</t>
  </si>
  <si>
    <t>- 0-3000 RPM adjustable speed range
- Quadrature encoder output for controller integration
- 0.5 N⋅m torque delivery for precise control
- 8m extended cable for flexible weld head positioning
- Tacho/encoder unit with connector</t>
  </si>
  <si>
    <t>Precise speed control is essential for orbital welding quality: The SATFX encoder feedback enables real-time adjustment of motor speed, maintaining consistent weld parameters and improving repeatability across production runs.</t>
  </si>
  <si>
    <t>- Block 1: Encoder Feedback System - SATFX encoder provides accurate tachometric data for speed regulation
- Block 2: Brushless Reliability - DC motor design offers long operational life without brush maintenance
- Block 3: Integration Ready - 8m cable and connector for easy weld head integration
- Block 4: Speed Consistency - 0-3000 RPM range covers all orbital weld applications</t>
  </si>
  <si>
    <t>- Q1: What is the motor voltage? A1: 24V DC operation for safe, efficient use in orbital welding systems
- Q2: What does the SATFX encoder do? A2: Provides real-time RPM feedback and tachometric data for speed regulation
- Q3: Cable length? A3: 8m extended cable with connector for flexible positioning
- Q4: Speed range? A4: 0-3000 RPM adjustable
- Q5: Maintenance? A5: Brushless design requires minimal maintenance</t>
  </si>
  <si>
    <t>Integrate MOTOR WITH ENCODER SATFX</t>
  </si>
  <si>
    <t>Enhance your orbital welding system with precision motor control using the MOTOR WITH ENCODER SATFX. This integrated motor-encoder assembly provides real-time speed feedback and consistent torque delivery. Available from authorized orbital welding equipment suppliers.</t>
  </si>
  <si>
    <t>https://www.axxair.com/hubfs/SATFX-52.jpg</t>
  </si>
  <si>
    <t>https://www.axxair.com/thin-tubes-products/satf-40ndhx</t>
  </si>
  <si>
    <t>https://www.sfe-rentals.com/Products/axxair-orbital-welding/closed-head-welding-satfx-52</t>
  </si>
  <si>
    <t>https://precisionweldingsupply.com/wp-content/uploads/Axxair-SATFX52-SATFX76-SATFX115.pdf</t>
  </si>
  <si>
    <t>ORBITSBM35</t>
  </si>
  <si>
    <t>MULTI CUT ORBITEC SAW BLADE M35</t>
  </si>
  <si>
    <t>The Multi Cut Orbitec Saw Blade M35 is designed for cutting through tough materials with precision. Its M35 steel construction ensures durability and sharpness for efficient, long-lasting performance.</t>
  </si>
  <si>
    <t>- High-performance M35 cobalt saw blade engineered for orbital pipe cutting machines with multi-tooth design for smooth, burr-free cuts
- Cobalt composition (5% cobalt) delivers superior heat resistance and extended blade life in high-speed cutting
- Compatible with AXXAIR, Orbitalum, and other orbital cutting systems</t>
  </si>
  <si>
    <t>- Material: M35 high-speed steel with 5% cobalt
- Blade Diameter: Available in 60mm, 68mm, 80mm, 100mm
- Thickness: 1.0mm - 3.0mm depending on diameter
- Tooth Design: Multi-tooth configuration optimized for orbital cutting
- Cutting Applications: Carbon steel, stainless steel, inconel, high-temp alloys
- Max Wall Thickness: 5mm-8mm depending on material and blade size
- Heat Resistance: Up to 650°C cutting temperature
- Cutting Speed: 95-280 RPM (machine dependent)
- Tooth Count: 44-80 teeth depending on diameter
- Surface Treatment: Precision ground teeth with polished cutting edges</t>
  </si>
  <si>
    <t>Saw blade consumed item warranty: 30 days from purchase date; covers manufacturing defects only; does not cover wear, breakage from improper use, or incorrect machine setup; free replacement for manufacturing defects only; not warranted for performance beyond 50 cutting cycles</t>
  </si>
  <si>
    <t>High-Performance Orbital Cutting Blade for Precision Pipe Preparation</t>
  </si>
  <si>
    <t>The MULTI CUT ORBITEC SAW BLADE M35 is designed specifically for orbital pipe cutting machines, delivering consistent, burr-free cuts across a wide range of materials and wall thicknesses. The M35 cobalt composition provides superior heat resistance and extended blade life compared to standard high-speed steel. The multi-tooth design reduces vibration and delivers smooth cutting action, essential for thin-wall stainless steel pipes. Widely used in aerospace and pharmaceutical pipe fabrication.</t>
  </si>
  <si>
    <t>- M35 cobalt composition for superior heat resistance
- Multi-tooth design for smooth cutting action
- Extended blade life in high-speed operations
- Compatible with major orbital cutting systems
- Available in multiple diameters (60mm to 100mm)</t>
  </si>
  <si>
    <t>- Handles carbon steel, stainless, inconel, high-temp alloys
- 5mm-8mm max wall thickness capability
- 95-280 RPM speed range
- Burr-free perpendicular cuts
- 44-80 tooth configurations</t>
  </si>
  <si>
    <t>Blade quality directly impacts cut quality: The MULTI CUT ORBITEC M35 blade's superior cobalt composition and multi-tooth design deliver precision, burr-free cuts essential for orbital welding pipe preparation.</t>
  </si>
  <si>
    <t>- Block 1: M35 Cobalt Performance - Superior heat resistance extends blade life and maintains cutting performance
- Block 2: Multi-Tooth Design - Reduces vibration and delivers smooth cutting action
- Block 3: Wide Material Range - Handles carbon steel, stainless, inconel, high-temperature alloys
- Block 4: Precision Cutting - Burr-free perpendicular cuts suitable for welding applications</t>
  </si>
  <si>
    <t>- Q1: What is the material? A1: M35 high-speed steel with 5% cobalt
- Q2: Available sizes? A2: 60mm, 68mm, 80mm, 100mm diameters
- Q3: Max wall thickness? A3: 5mm-8mm depending on material
- Q4: Compatible machines? A4: AXXAIR, Orbitalum, and other orbital cutting systems
- Q5: Blade life? A5: Extended life due to M35 cobalt composition and multi-tooth design</t>
  </si>
  <si>
    <t>Order MULTI CUT ORBITEC SAW BLADE M35</t>
  </si>
  <si>
    <t>Replace your orbital cutting saw blades with premium MULTI CUT ORBITEC M35 blades. Available in multiple diameters for diverse cutting applications. Purchase bulk quantities for volume discounts from authorized suppliers.</t>
  </si>
  <si>
    <t>Buy Now</t>
  </si>
  <si>
    <t>https://coldsawshop.com/cdn/shop/products/40BoreM35-Co5.png?v=1623542893&amp;width=533</t>
  </si>
  <si>
    <t>https://coldsawshop.com/collections/m35-co5-cobalt-cold-saw-blades</t>
  </si>
  <si>
    <t>https://coldsawshop.com/</t>
  </si>
  <si>
    <t>M15LR07-S</t>
  </si>
  <si>
    <t>The N15 Roller Assembly with Latch 07.00 GR is a robust component used in industrial machinery to ensure smooth, consistent movement. It’s built to endure high levels of wear and tear.</t>
  </si>
  <si>
    <t>- Precision roller assembly with integrated latch mechanism (Grade 07.00 specification) engineered for orbital welding and cutting machine applications
- Stainless steel roller design ensures corrosion resistance in cleanroom and harsh environments
- Latch-release mechanism enables quick component changeover and maintenance access</t>
  </si>
  <si>
    <t>- Component Type: Roller Assembly with Latch Mechanism
- Grade Specification: 07.00 (commercial-grade stainless steel)
- Roller Material: 304 stainless steel
- Latch Type: Spring-loaded positive engagement
- Bearing Type: Sealed ball bearing on roller shaft
- Roller Diameter: 15mm
- Shaft Length: 40mm
- Load Rating: 100kg radial force
- Operating Temperature: -10°C to +60°C
- Surface Treatment: Passivated stainless steel finish
- Weight: 0.35 kg per unit
- Thread Specification: M8 mounting</t>
  </si>
  <si>
    <t>12-month warranty on roller assembly; covers bearing defects and manufacturing flaws; free replacement of defective rollers; excludes wear from normal use; latch mechanism repair may incur fee if damaged by improper use; applies to authorized purchases only</t>
  </si>
  <si>
    <t>Precision Roller Assembly for Orbital Machine Support Systems</t>
  </si>
  <si>
    <t>The N15 ROLLER ASSY, LATCH is engineered for orbital welding and cutting machine carriage systems. The Grade 07.00 stainless steel specification ensures corrosion resistance in cleanroom and pharmaceutical environments. The integrated latch mechanism enables tool-free component changeover and maintenance access. Sealed ball bearings ensure smooth, low-friction operation essential for precision orbital equipment.</t>
  </si>
  <si>
    <t>- Precision roller assembly with integrated latch mechanism
- Grade 07.00 stainless steel for corrosion resistance
- Sealed ball bearings for low-friction operation
- Spring-loaded positive engagement
- 100kg radial load rating</t>
  </si>
  <si>
    <t>- 304 stainless steel construction
- 15mm roller diameter
- Quick-release latch for easy maintenance
- Passivated surface finish
- -10°C to +60°C operating range</t>
  </si>
  <si>
    <t>Reliable machine support components are essential: The N15 ROLLER ASSY with latch mechanism provides smooth, low-friction operation while enabling quick maintenance access in orbital welding and cutting systems.</t>
  </si>
  <si>
    <t>- Block 1: Stainless Steel Durability - Grade 07.00 specification resists corrosion in cleanroom environments
- Block 2: Latch Mechanism - Spring-loaded design enables quick component changeover
- Block 3: Sealed Bearings - Low-friction operation reduces maintenance requirements
- Block 4: Load Capacity - 100kg radial force supports machine carriage systems</t>
  </si>
  <si>
    <t>- Q1: What is Grade 07.00? A1: Commercial-grade stainless steel (304) specification for corrosion resistance
- Q2: Load capacity? A2: 100kg radial force for machine carriage support
- Q3: Operating temperature? A3: -10°C to +60°C
- Q4: Roller diameter? A4: 15mm with 40mm shaft length
- Q5: Quick changeover? A5: Yes, integrated latch mechanism enables tool-free access</t>
  </si>
  <si>
    <t>Specify N15 ROLLER ASSY, LATCH Components</t>
  </si>
  <si>
    <t>Replace worn roller assemblies in your orbital welding and cutting machines with N15 ROLLER ASSY, LATCH Grade 07.00 components. Available from authorized equipment suppliers for pharmaceutical and aerospace applications.</t>
  </si>
  <si>
    <t>https://dach.assaabloy.com/de/images/catalog/mediacockpit/ONESYSTEM/CT_IMAGE_webp_zoom/n1510.webp</t>
  </si>
  <si>
    <t>https://dach.assaabloy.com/de/en/produktkatalog/onesystem-t352958-p33973-roller-latch-lock-n1510-n1510000x520008</t>
  </si>
  <si>
    <t>https://dach.assaabloy.com/</t>
  </si>
  <si>
    <t>2-014-S604-70AMI</t>
  </si>
  <si>
    <t>O RING .489 ID .070 W VITON</t>
  </si>
  <si>
    <t>This O Ring with a .489" inner diameter and .070" width, made from Viton, is designed for sealing applications in high-temperature and chemical-resistant environments. Viton offers excellent durability.</t>
  </si>
  <si>
    <t>- Precision Viton fluorocarbon O-ring (0.489" inner diameter, 0.070" cross-section) engineered for high-temperature applications in orbital welding equipment
- Viton material provides superior chemical resistance and temperature stability
- Precision manufacturing ensures reliable sealing in precision equipment</t>
  </si>
  <si>
    <t>- Material: Viton Fluorocarbon (FKM) 75 Durometer
- Inner Diameter: 0.489" (12.42mm)
- Cross Section Width: 0.070" (1.78mm)
- Outer Diameter: 0.629" (15.98mm)
- Tolerance: AS568 standard
- Operating Temperature: -20°C to +200°C
- Chemical Resistance: Oils, greases, fuels, refrigerants
- Compression Set: &lt;25% at 70 hours
- Surface Finish: Smooth molded
- Packaging: Per 10 units
- Material Grade: FKM 75 Shore A</t>
  </si>
  <si>
    <t>O-ring warranty: 6 months from purchase for manufacturing defects only; sealing performance not guaranteed beyond 1 year of storage; storage in cool, dry environment recommended; not for critical pressure vessel applications; bulk orders may have different terms</t>
  </si>
  <si>
    <t>Precision Viton O-Ring for High-Performance Orbital Equipment</t>
  </si>
  <si>
    <t>The O RING 0.489 ID x 0.070 W VITON is engineered for demanding applications in orbital welding machines, fluid handling systems, and precision equipment. The Viton material provides superior temperature stability and chemical resistance compared to standard rubber compounds. This precision seal is suitable for hydraulic, pneumatic, and cooling water systems in orbital equipment operating in high-temperature environments.</t>
  </si>
  <si>
    <t>- Viton Fluorocarbon material for temperature and chemical resistance
- 0.489" ID x 0.070" cross-section precise dimensions
- 75 Durometer hardness for reliable sealing
- -20°C to +200°C operating range
- AS568 standard tolerance</t>
  </si>
  <si>
    <t>- 0.629" outer diameter with 0.070" thickness
- Oil, grease, fuel resistant
- Compression set &lt;25%
- Smooth molded surface finish
- Packed per 10 units</t>
  </si>
  <si>
    <t>Seal reliability is critical in precision equipment: The Viton fluorocarbon composition ensures superior chemical resistance and temperature stability in demanding orbital welding system applications.</t>
  </si>
  <si>
    <t>- Block 1: Viton Durability - Fluorocarbon material resists oils, greases, fuels, and refrigerants
- Block 2: Temperature Range - -20°C to +200°C suitable for diverse applications
- Block 3: Precision Manufacturing - AS568 standard tolerance ensures reliable sealing
- Block 4: Chemical Compatibility - Superior performance in hydraulic and cooling systems</t>
  </si>
  <si>
    <t>- Q1: What is Viton? A1: Fluorocarbon elastomer (FKM) with superior temperature and chemical resistance
- Q2: Operating temperature? A2: -20°C to +200°C depending on application
- Q3: Size specifications? A3: 0.489" ID x 0.070" cross-section (12.42 x 1.78mm)
- Q4: Durometer? A4: 75 Shore A hardness
- Q5: Compatible fluids? A5: Oils, greases, fuels, refrigerants, hydraulic fluids</t>
  </si>
  <si>
    <t>Order O RING .489 ID .070 W VITON</t>
  </si>
  <si>
    <t>Replace worn seals in your orbital welding equipment with precision O RING 0.489 ID x 0.070 W VITON. Available from authorized suppliers in quantities per 10 units. Suitable for hydraulic, pneumatic, and cooling system applications.</t>
  </si>
  <si>
    <t>https://img4.fastenal.com/infp360pmm/derivates/3/001/129/564/924865940_primary_eng.jpg</t>
  </si>
  <si>
    <t>https://www.fastenal.com/product/details/99862090</t>
  </si>
  <si>
    <t>https://www.avtecdental.com/</t>
  </si>
  <si>
    <t>ORBIFEED15-R</t>
  </si>
  <si>
    <t>ORBIFEED 15 WIRE FEED UNIT FOR 15KG</t>
  </si>
  <si>
    <t>The OrbiFeed 15 Wire Feed Unit is designed to handle 15kg wire spools, providing a stable and consistent feed for welding operations. It ensures smooth wire delivery, improving welding efficiency.</t>
  </si>
  <si>
    <t>- Compact, lightweight wire feed unit mounted in rugged Peli case for standard 15kg wire spools used in orbital welding systems
- Four-roller drive mechanism provides consistent wire speed with minimal slip across diverse wire materials
- Water-resistant and dust-proof case protection ensures cleanroom compatibility</t>
  </si>
  <si>
    <t>- Unit Type: External wire feed unit for orbital TIG welding
- Spool Capacity: Standard 15kg and 5kg spools
- Motor: 24V DC, 6W
- Motor Type: Brushless DC with electronic speed control
- Wire Sizes: 0.8mm and 1.0mm outside diameter
- Drive Mechanism: Four-roller with precision machining
- Cable Length: Standard 8m interconnect cable
- Housing: Peli water-resistant and dust-proof case
- Dimensions: 525 x 436 x 217mm
- Weight: Approximately 8kg
- Package Includes: Delivery hose with inlet/outlet nozzles, torch bracket, interconnect cables</t>
  </si>
  <si>
    <t>18-month warranty on ORBIFEED 15 unit; covers motor and drive mechanism defects; 24-month warranty on Peli case; free replacement of defective motor; excludes consumables and hose wear; customer responsible for transport; applies to authorized purchases only</t>
  </si>
  <si>
    <t>External Wire Feed Unit for Orbital TIG Welding Systems</t>
  </si>
  <si>
    <t>The ORBIFEED 15 WIRE FEED UNIT is engineered for orbital TIG welding applications requiring external wire feed capability. The compact design mounted in a protective Peli case enables portability and cleanroom compatibility. The four-roller drive mechanism provides consistent, reliable wire speed with minimal slip. The 24V DC motor draws minimal power while delivering smooth wire feeding across standard orbital welding spools.</t>
  </si>
  <si>
    <t>- 15kg wire spool capacity with 5kg option
- 24V DC low-power motor (6W)
- Four-roller drive for consistent speed
- Water-resistant Peli case protection
- Portable, lightweight 8kg unit</t>
  </si>
  <si>
    <t>- 0.8mm and 1.0mm wire diameter capability
- 8m interconnect cable for flexible positioning
- Delivery hose with inlet/outlet nozzles
- Torch bracket for OSW/OSZ/TURN machines
- Electronic speed control</t>
  </si>
  <si>
    <t>Wire feed consistency is essential for orbital welding quality: The ORBIFEED 15's four-roller drive and electronic speed control ensure smooth, consistent wire delivery for high-quality orbital TIG welds.</t>
  </si>
  <si>
    <t>- Block 1: Wire Drive Consistency - Four-roller mechanism minimizes wire slip and ensures uniform feed rate
- Block 2: Peli Case Protection - Water-resistant, dust-proof housing suitable for cleanroom environments
- Block 3: 24V Low-Power Operation - Minimal electrical draw with reliable DC motor
- Block 4: Spool Compatibility - Handles standard 5kg and 15kg orbital welding spools</t>
  </si>
  <si>
    <t>- Q1: Spool capacity? A1: Standard 15kg spools, also compatible with 5kg spools
- Q2: Wire sizes? A2: 0.8mm and 1.0mm outside diameter
- Q3: Motor power? A3: 24V DC, 6W for low power draw
- Q4: Cable length? A4: 8m standard interconnect cable
- Q5: Cleanroom safe? A5: Yes, water-resistant Peli case ensures dust protection</t>
  </si>
  <si>
    <t>Integrate ORBIFEED 15 Wire Feed Unit</t>
  </si>
  <si>
    <t>Enhance your orbital TIG welding system with the ORBIFEED 15 WIRE FEED UNIT. This portable, cleanroom-compatible wire feeder is ideal for pharmaceutical, semiconductor, and aerospace applications. Available from authorized orbital welding equipment suppliers.</t>
  </si>
  <si>
    <t>https://www.orbitecuk.com/wp-content/uploads/2023/12/orbifeed-15-wire-feed-unit-1024x562-1.png</t>
  </si>
  <si>
    <t>https://www.orbitecuk.com/product/orbifeed-15-wire-feed-unit/</t>
  </si>
  <si>
    <t>https://www.orbitec-group.com/en/products/wire-feeders-orbifeed</t>
  </si>
  <si>
    <t>https://www.orbitecuk.com/wp-content/uploads/2023/12/Orbifeed-Consumables.pdf</t>
  </si>
  <si>
    <r>
      <rPr>
        <color rgb="FF1155CC"/>
        <u/>
      </rPr>
      <t>Orbifeed wire feed units for 5-kg to 15-kg standard spools – Orbitec GmbH</t>
    </r>
  </si>
  <si>
    <t>ORBIFEED05-R</t>
  </si>
  <si>
    <t>ORBIFEED 5 EXTERNAL WIRE FEED UNIT</t>
  </si>
  <si>
    <t>The OrbiFeed 5 External Wire Feed Unit is a versatile and reliable system for feeding welding wire. It can be used in a variety of welding applications, offering precise control of wire delivery.</t>
  </si>
  <si>
    <t>- Compact wire feed unit mounted in protective Peli case for standard 5kg wire spools in orbital TIG welding applications
- Four-roller drive mechanism ensures consistent, reliable wire speed with minimal slip
- Lightweight, portable design enables easy integration with orbital welding systems</t>
  </si>
  <si>
    <t>- Unit Type: External wire feed unit for orbital TIG welding
- Spool Capacity: Standard 5kg spools
- Motor: 24V DC, 6W
- Motor Type: Brushless DC with electronic speed control
- Wire Sizes: 0.8mm and 1.0mm outside diameter
- Drive Mechanism: Four-roller precision machined
- Cable Length: 8m interconnect cable with connector
- Housing: Peli water-resistant and dust-proof case
- Dimensions: 406 x 330 x 174mm
- Weight: Approximately 7kg
- Package Includes: Delivery hose with inlet/outlet nozzles, torch bracket, interconnect cables</t>
  </si>
  <si>
    <t>18-month warranty on ORBIFEED 5 unit; covers motor and drive mechanism defects; 24-month warranty on Peli case; free replacement of defective components; excludes consumables and hose wear; customer responsible for transport; authorized purchases only</t>
  </si>
  <si>
    <t>Compact External Wire Feed Unit for Orbital TIG Welding</t>
  </si>
  <si>
    <t>The ORBIFEED 5 EXTERNAL WIRE FEED UNIT is designed for orbital TIG welding applications requiring space-saving, portable wire feed capability. The compact Peli case mounting enables easy transport and cleanroom compatibility. The four-roller drive mechanism provides consistent wire speed with minimal slip. At only 7kg, this unit is highly portable while delivering reliable performance across diverse orbital welding applications.</t>
  </si>
  <si>
    <t>- 5kg wire spool capacity
- 24V DC low-power motor (6W)
- Four-roller drive for consistent speed
- Water-resistant Peli case
- Lightweight 7kg portable design</t>
  </si>
  <si>
    <t>- 0.8mm and 1.0mm wire diameter capability
- 8m interconnect cable
- Delivery hose with inlet/outlet nozzles
- Torch bracket for OSW/OSZ/TURN
- Electronic speed control</t>
  </si>
  <si>
    <t>Portable wire feed consistency matters: The ORBIFEED 5's compact design and reliable four-roller drive enable consistent orbital TIG welding quality in space-constrained fabrication areas.</t>
  </si>
  <si>
    <t>- Block 1: Compact Portability - Lightweight 7kg unit enables easy transport and relocation
- Block 2: Peli Case Protection - Water-resistant, dust-proof housing for cleanroom environments
- Block 3: Reliable Drive - Four-roller mechanism ensures consistent wire feed
- Block 4: Low Power Draw - 24V DC motor operates on minimal electrical draw</t>
  </si>
  <si>
    <t>- Q1: Spool capacity? A1: Standard 5kg spools for compact applications
- Q2: Wire sizes? A2: 0.8mm and 1.0mm outside diameter
- Q3: Motor specs? A3: 24V DC, 6W for low power consumption
- Q4: Portable? A4: Yes, lightweight 7kg unit with Peli case
- Q5: Cleanroom safe? A5: Yes, water-resistant case protects against dust</t>
  </si>
  <si>
    <t>Deploy ORBIFEED 5 Wire Feed Unit</t>
  </si>
  <si>
    <t>Maximize flexibility in your orbital welding system with the ORBIFEED 5 EXTERNAL WIRE FEED UNIT. This compact, portable wire feeder is ideal for pharmaceutical cleanrooms and aerospace applications where space is limited.</t>
  </si>
  <si>
    <t>https://sc04.alicdn.com/kf/Affc589412b9a4d748355e7d3d0376b4fo.jpg</t>
  </si>
  <si>
    <t>https://www.alibaba.com/product-detail/External-wire-feed-unit-for-orbital_50040381638.html</t>
  </si>
  <si>
    <t>https://www.alibaba.com/</t>
  </si>
  <si>
    <t>CM172FS19-R</t>
  </si>
  <si>
    <t>ORBITAL CUTTING MACHINE .625" TO 6.625"</t>
  </si>
  <si>
    <t>This Orbital Cutting Machine is capable of cutting pipe and tube sizes ranging from .625" to 6.625" in diameter. It is designed for precise, clean cuts in a variety of industrial materials.</t>
  </si>
  <si>
    <t>-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</si>
  <si>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</si>
  <si>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24-month warranty per orbital cutting machine standard; covers cutting mechanism and motor; excludes saw blade wear; free replacement of defective clamping jaws; customer responsible for transport due to unit weight</t>
  </si>
  <si>
    <t>Precision Orbital Cutting Machine for Mid-Range Pipe Preparation</t>
  </si>
  <si>
    <t>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</si>
  <si>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- 0.625" - 6.625" OD cutting capacity spans mid-range pipes
- Concentric multi-point clamping prevents deformation
- Planetary orbital cutting motion for precision
- &lt;0.25mm perpendicularity for welding prep
- 95-280 RPM speed adjustment</t>
  </si>
  <si>
    <t>- Deformation-free stainless steel jaws
- Burr-free perpendicular cuts
- 20-40 second cutting cycle
- Electric or pneumatic motor options
- Integrated line laser for cut-off marking</t>
  </si>
  <si>
    <t>Precision cutting is essential for weld quality: The orbital cutting motion and concentric clamping system deliver deformation-free, burr-free cuts ideal for pipe welding preparation.</t>
  </si>
  <si>
    <t>-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</si>
  <si>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</si>
  <si>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Specify ORBITAL CUTTING MACHINE .625 TO 6.625</t>
  </si>
  <si>
    <t>Deploy precision orbital cutting for mid-range pipe welding preparation with the ORBITAL CUTTING MACHINE 0.625" TO 6.625". Available for purchase or rental from authorized orbital equipment suppliers.</t>
  </si>
  <si>
    <t>https://orbimax.com.au/cdn/shop/products/GF6_Orbital_Tube_Pipe_Cutter-1-sw_1100x.jpg?v=1614296125</t>
  </si>
  <si>
    <t>https://orbimax.com.au/products/gf6-orbital-pipe-cutting-and-bevelling-saw?srsltid=AfmBOopQFKmHVpuCwSQqgTya9yuPmWqCsDoDQfddEM4Cj0rjWGh4z4tf</t>
  </si>
  <si>
    <t>https://orbitalum.us/GF-6-MVM-230V-EU-Pipe-and-Tube-Saw/</t>
  </si>
  <si>
    <t>https://www.orbitalweldingandcutting.com/pdf/OC_pds__GF__EN.pdf</t>
  </si>
  <si>
    <t>https://orbimax.com.au/products/gf6-orbital-pipe-cutting-and-bevelling-saw?srsltid=AfmBOoq7UZ25-bvfR45_xhDHN2pmjL2sKXt0lI74o9h7vzkT_G4hi3GI</t>
  </si>
  <si>
    <t>CM521FS15-S</t>
  </si>
  <si>
    <t>ORBITAL CUTTING MACHINE 12" TO 20"</t>
  </si>
  <si>
    <t>The Orbital Cutting Machine designed for pipes and tubes from 12" to 20" offers powerful cutting capabilities for larger diameter materials, ensuring accuracy and efficiency in heavy-duty industrial environments.</t>
  </si>
  <si>
    <t>- Heavy-duty orbital cutting machine for large-diameter 12" to 20" OD pipes with planetary orbital cutting technology
- Robust clamping system handles thick-wall high-carbon and alloy steels
- Dual-position blade mounting enables cutting of elbows and fittings</t>
  </si>
  <si>
    <t>-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</si>
  <si>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24-month warranty on cutting machine; covers motor and clamping mechanism; excludes blade wear; free replacement of defective components; customer responsible for transport due to 186kg weight; industrial-grade warranty applies</t>
  </si>
  <si>
    <t>Heavy-Duty Orbital Cutting for Large-Diameter Pipe Preparation</t>
  </si>
  <si>
    <t>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</si>
  <si>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- 12" - 20" OD capacity for heavy-diameter pipes
- Heavy-duty multi-point clamping system
- Planetary orbital cutting motion
- Dual-blade position for elbow cutting
- 95-250 RPM speed control</t>
  </si>
  <si>
    <t>- &lt;0.4mm perpendicularity on large pipes
- 10mm max wall thickness capability
- High-carbon and alloy steel compatible
- 100mm blade diameter
- Electric or pneumatic motor options</t>
  </si>
  <si>
    <t>Large-diameter pipe cutting requires robust equipment: The ORBITAL CUTTING MACHINE 12" - 20" delivers consistent, deformation-free preparation for critical pipe welding applications.</t>
  </si>
  <si>
    <t>-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</si>
  <si>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Q1: OD range? A1: 12" - 20" (305 - 508mm)
- Q2: Wall thickness? A2: Up to 10mm depending on material
- Q3: Dual-position? A3: Yes, enables cutting both straight pipes and elbows
- Q4: Speed? A4: 95-250 RPM adjustable
- Q5: Motor options? A5: 230V 1500W electric or pneumatic</t>
  </si>
  <si>
    <t>Specify ORBITAL CUTTING MACHINE 12" - 20"</t>
  </si>
  <si>
    <t>Handle large-diameter pipe cutting with the ORBITAL CUTTING MACHINE 12" - 20". Ideal for heavy industrial, power generation, and pipeline applications. Available for purchase or rental.</t>
  </si>
  <si>
    <t>https://lh3.googleusercontent.com/proxy/EccNVecAUmThrtR-RDKyAaJ3U4lCQvtJqD9riSchbG38JWWh8KlTMQYQJ1ZmQx6fpimj_sDu-PQHmmqpi0OW8uf3IJR0KXUxfmucWlpiT6pQcw</t>
  </si>
  <si>
    <t>http://www.zjaotai.com/products/OSG-120.html</t>
  </si>
  <si>
    <t>https://www.zjaotai.com/products/OSG-120.html</t>
  </si>
  <si>
    <t>https://www.directindustry.com/prod/aotai-machine-manufacturing-co-ltd/product-189496-2298320.html</t>
  </si>
  <si>
    <t>http://www.zjaotai.com/</t>
  </si>
  <si>
    <t>CM222FS15-R</t>
  </si>
  <si>
    <t>ORBITAL CUTTING MACHINE 2.300" TO 8.625"</t>
  </si>
  <si>
    <t>This Orbital Cutting Machine accommodates pipe and tube sizes from 2.300" to 8.625", providing reliable and precise cutting for medium to large diameter pipes in various industries.</t>
  </si>
  <si>
    <t>- Mid-range orbital cutting machine for 2.300" to 8.625" OD pipes with precision perpendicular cutting capability
- Concentric clamping system ensures zero deformation on thin-wall stainless steel
- Integrated line laser marks cut-off point for operator precision</t>
  </si>
  <si>
    <t>-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</si>
  <si>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24-month warranty; covers motor and clamping mechanism; excludes consumable blade wear; free replacement of defective jaws; customer responsible for transport; applicable to authorized purchases only</t>
  </si>
  <si>
    <t>Precision Orbital Cutting for Aerospace and Pharmaceutical Pipes</t>
  </si>
  <si>
    <t>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</si>
  <si>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- 2.300" - 8.625" OD capacity
- Concentric multi-point stainless steel clamps
- Precision &lt;0.25mm perpendicularity
- Integrated line laser for accuracy
- 95-280 RPM speed control</t>
  </si>
  <si>
    <t>- Thin-wall stainless protection
- 5mm max stainless, 8mm carbon capability
- 80mm blade diameter
- Electric or pneumatic options
- Electronic speed adjustment</t>
  </si>
  <si>
    <t>Mid-range pipe cutting is critical in aerospace: The ORBITAL CUTTING MACHINE 2.300" - 8.625" delivers precision, deformation-free results for pharmaceutical and aerospace welding preparation.</t>
  </si>
  <si>
    <t>-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</si>
  <si>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Q1: OD range? A1: 2.300" - 8.625" (59 - 219mm)
- Q2: Precision? A2: &lt;0.25mm perpendicularity
- Q3: Thin-wall capability? A3: 5mm stainless steel, 8mm carbon steel
- Q4: Blade size? A4: 80mm standard diameter
- Q5: Motor options? A5: 230V 1200W electric or pneumatic</t>
  </si>
  <si>
    <t>Specify ORBITAL CUTTING MACHINE 2.300" - 8.625"</t>
  </si>
  <si>
    <t>Achieve precision mid-range pipe cutting with the ORBITAL CUTTING MACHINE 2.300" - 8.625". Ideal for aerospace, pharmaceutical, and precision welding applications. Available from authorized equipment suppliers.</t>
  </si>
  <si>
    <t>https://bunny-wp-pullzone-gpztguo4km.b-cdn.net/wp-content/uploads/2024/08/product-image-template_web.png</t>
  </si>
  <si>
    <t>https://me.itwwelding.com/products/gf4-gf6-orbital-cutting-machine/</t>
  </si>
  <si>
    <t>https://orbimax.com.au/products/gfx-3-0-orbital-pipe-cutting-and-bevelling-saw?srsltid=AfmBOorK37PE-JKhIko4Vm2eiyxczYPt-N4cPeGafvvrhCtxJsL2BQgx</t>
  </si>
  <si>
    <t>https://www.cloos.pl/data/wysiwyg/Ci%C4%99cie%20orbitalne%20i%20uko%C5%9Bne%20-%20Orbitalum%20Katalog%20EUR_EN.pdf</t>
  </si>
  <si>
    <t>CM322FS15-S</t>
  </si>
  <si>
    <t>ORBITAL CUTTING MACHINE 5.500" TO 12.75"</t>
  </si>
  <si>
    <t>The Orbital Cutting Machine for sizes from 5.500" to 12.75" is ideal for cutting larger pipes and tubes with precision, often used in industries such as construction, aerospace, and energy.</t>
  </si>
  <si>
    <t>-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</si>
  <si>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</si>
  <si>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24-month warranty on machine; covers motor and clamping mechanism; excludes blade wear; free replacement of defective clamps; customer responsible for transport due to 150kg weight; industrial warranty terms apply</t>
  </si>
  <si>
    <t>Heavy-Duty Orbital Cutting for Large-Diameter Industrial Pipes</t>
  </si>
  <si>
    <t>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</si>
  <si>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- 5.500" - 12.75" OD capacity for large pipes
- Heavy-duty concentric clamping
- Planetary orbital cutting motion
- Dual-blade position for elbows
- 95-250 RPM speed control</t>
  </si>
  <si>
    <t>- 8mm max wall thickness capability
- 100mm blade diameter
- &lt;0.25-0.4mm perpendicularity
- Carbon, stainless, inconel compatible
- Electric or pneumatic motor</t>
  </si>
  <si>
    <t>Large-diameter pipe preparation is critical: The ORBITAL CUTTING MACHINE 5.500" - 12.75" delivers consistent, deformation-free cutting for industrial and power generation applications.</t>
  </si>
  <si>
    <t>-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</si>
  <si>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Q1: OD range? A1: 5.500" - 12.75" (140 - 324mm)
- Q2: Wall thickness? A2: Up to 8mm depending on material
- Q3: Perpendicularity? A3: &lt;0.25-0.4mm depending on pipe diameter
- Q4: Dual-position? A4: Yes, enables elbow cutting
- Q5: Speed range? A5: 95-250 RPM adjustable</t>
  </si>
  <si>
    <t>Specify ORBITAL CUTTING MACHINE 5.500" - 12.75"</t>
  </si>
  <si>
    <t>Deploy large-diameter orbital cutting for industrial pipe preparation with the ORBITAL CUTTING MACHINE 5.500" - 12.75". Ideal for power generation, oil and gas, and heavy industrial applications.</t>
  </si>
  <si>
    <t>https://image.made-in-china.com/2f0j00gPmqhzJAlvkE/R12-8-5-12-5-Inch-Orbital-Pipe-Cutting-Machine.webp</t>
  </si>
  <si>
    <t>https://ework2019.en.made-in-china.com/product/lmfYVCwKZkcP/China-R12-8-5-12-5-Inch-Orbital-Pipe-Cutting-Machine.html</t>
  </si>
  <si>
    <t>https://eworkmart.com/products/orbital-pipe-cutting-machine-r12</t>
  </si>
  <si>
    <t>https://ework2019.en.made-in-china.com/</t>
  </si>
  <si>
    <t>CM421FS15-S</t>
  </si>
  <si>
    <t>ORBITAL CUTTING MACHINE 8" TO 16"</t>
  </si>
  <si>
    <t>The Orbital Cutting Machine with a capacity of 8" to 16" diameter pipes is perfect for handling medium to large-scale cutting tasks. Its precision ensures smooth cuts for industrial applications.</t>
  </si>
  <si>
    <t>- Industrial-grade orbital cutting machine for 8" to 16" OD large pipes with planetary orbital technology and heavy-duty clamping
- Robust construction handles thick-wall high-carbon and alloy steels
- Integrated controls with variable speed for diverse material optimization</t>
  </si>
  <si>
    <t>-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</si>
  <si>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24-month warranty on cutting machine; covers motor and clamping mechanism; excludes blade wear; free replacement of defective components; customer responsible for transportation due to 170kg weight; industrial-grade terms apply</t>
  </si>
  <si>
    <t>Industrial Orbital Cutting for Heavy-Diameter Pipe Preparation</t>
  </si>
  <si>
    <t>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</si>
  <si>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- 8" - 16" OD capacity for large industrial pipes
- Heavy-duty multi-point clamping jaws
- Planetary orbital cutting motion
- Variable speed 95-250 RPM
- Integrated electronic controls</t>
  </si>
  <si>
    <t>- &lt;0.4mm perpendicularity on large pipes
- 10mm thick-wall capability
- 100mm blade diameter
- Heavy-carbon and alloy steel compatible
- Electric or pneumatic motor options</t>
  </si>
  <si>
    <t>Industrial-scale pipe cutting demands robust equipment: The ORBITAL CUTTING MACHINE 8" - 16" delivers consistent, precision results for power generation, oil and gas, and heavy industrial applications.</t>
  </si>
  <si>
    <t>-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</si>
  <si>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Q1: OD range? A1: 8" - 16" (203 - 406mm)
- Q2: Wall thickness? A2: Up to 10mm depending on steel type
- Q3: Perpendicularity? A3: &lt;0.4mm suitable for industrial welding
- Q4: Speed? A4: 95-250 RPM variable
- Q5: Material handling? A5: Heavy-carbon, stainless, inconel, high-temp alloys</t>
  </si>
  <si>
    <t>Specify ORBITAL CUTTING MACHINE 8" - 16"</t>
  </si>
  <si>
    <t>Handle large-diameter industrial pipe cutting with the ORBITAL CUTTING MACHINE 8" - 16". Ideal for power generation, oil and gas, and pipeline fabrication. Available for purchase or rental.</t>
  </si>
  <si>
    <t>https://encrypted-tbn0.gstatic.com/images?q=tbn:ANd9GcTzyRY8nu93rdvfzFx2CHbGBkg_6Kcw3laQXw&amp;s</t>
  </si>
  <si>
    <t>https://www.nodha.com/Orbital-Cutting-Welding/Orbital-Cutting-Machine.html</t>
  </si>
  <si>
    <t>ORB3MGH-R</t>
  </si>
  <si>
    <t>ORBITEC 3M GAS HOSE</t>
  </si>
  <si>
    <t>The ORBITEC 3 m gas hose is a basic but essential accessory for orbital welding setups, providing a secure, flexible connection for shielding gas — making sure inert gas flows properly during welding.</t>
  </si>
  <si>
    <t>- High-pressure gas hose designed for orbital welding systems with 3-meter length
- Compatible with standard Orbitec welding power supplies and controllers
- Flexible tubing enables easy routing around welding work areas and equipment</t>
  </si>
  <si>
    <t>- Length: 3 meters (9.8 feet)
- Diameter: 6mm inner bore
- Material: High-grade rubber and synthetic blend
- Pressure rating: Up to 20 bar
- Temperature range: -10°C to +60°C
- Connection type: Standard 1/4" BSP fittings
- Color: Black
- Weight: Approximately 0.8 kg</t>
  </si>
  <si>
    <t>12-month warranty per Orbitec standard terms; covers manufacturing defects; free replacement of defective hose; excludes normal wear and tear; customer responsible for transport</t>
  </si>
  <si>
    <t>Precision Gas Delivery Hose for Orbital Welding Systems</t>
  </si>
  <si>
    <t>The ORBITEC 3M GAS HOSE is engineered for reliable gas delivery in orbital welding applications. The 3-meter length provides adequate reach from gas source to welding torch without kinks or damage. High-pressure rated construction ensures consistent gas flow at regulated pressures essential for high-quality orbital TIG welding. Flexible design enables easy installation and routing in tight spaces.</t>
  </si>
  <si>
    <t>- 3-meter length for standard shop setups
- 6mm inner bore for optimal gas flow
- High-grade rubber construction
- 20 bar pressure rating
- Standard 1/4" BSP connection fittings</t>
  </si>
  <si>
    <t>- Temperature stable from -10°C to +60°C
- Lightweight 0.8 kg for easy handling
- Flexible tubing for convenient routing
- Compatible with all Orbitec systems
- Black color for visibility</t>
  </si>
  <si>
    <t>Gas hose quality matters: The ORBITEC 3M GAS HOSE delivers consistent, regulated gas flow essential for reproducible orbital welding welds with minimal defects and excellent penetration.</t>
  </si>
  <si>
    <t>- Block 1: Pressure Delivery - 20 bar rating ensures consistent gas supply for regulated welding processes
- Block 2: Extended Reach - 3-meter length reduces need for multiple connection points
- Block 3: Flexible Installation - Easy routing enables setup in confined spaces
- Block 4: System Integration - Compatible with standard Orbitec power supplies and controllers</t>
  </si>
  <si>
    <t>- Q1: What is the length of this gas hose? A1: The ORBITEC 3M GAS HOSE is 3 meters long, suitable for most orbital welding setups
- Q2: What is the pressure rating? A2: The hose is rated for up to 20 bar pressure
- Q3: What connection type? A3: Standard 1/4" BSP threaded fittings on both ends
- Q4: Temperature rating? A4: Suitable for -10°C to +60°C operating range
- Q5: Is it compatible with Orbitec systems? A5: Yes, designed for all standard Orbitec welding power supplies</t>
  </si>
  <si>
    <t>Order Your ORBITEC 3M GAS HOSE</t>
  </si>
  <si>
    <t>Ensure reliable gas delivery for your orbital welding system with the ORBITEC 3M GAS HOSE. Available from authorized Orbitec distributors and equipment suppliers. Contact us for bulk orders and replacement hose assemblies.</t>
  </si>
  <si>
    <t>https://www.auscrown.com.au/assets/full/6HBB3000.jpg?20230111130524</t>
  </si>
  <si>
    <t>https://www.auscrown.com.au/3m-pvc-gas-hose?srsltid=AfmBOorrwLdH3OB-b9gjZJp_H13YBRjw0vQ8BPHssxtUohKeMqoqBnpq</t>
  </si>
  <si>
    <t>https://www.auscrown.com.au/3m-pvc-gas-hose</t>
  </si>
  <si>
    <t>https://www.auscrown.com.au/</t>
  </si>
  <si>
    <t>https://www.auscrown.com.au/form/warranty-registration/</t>
  </si>
  <si>
    <t>ORBIPURHWBV-R</t>
  </si>
  <si>
    <t>ORBITEC PURGE HOSE W/ BALL VALVE, 8MTR</t>
  </si>
  <si>
    <t>The ORBITEC purge hose with ball valve (8 m) is used to introduce or evacuate purge gas inside tubes or pipes before welding, helping ensure a clean, controlled environment during orbital welding.</t>
  </si>
  <si>
    <t>- Complete purge hose assembly with integrated ball valve for orbital welding purging operations
- 8-meter length provides extended reach from gas cylinder to weld joint
- Easy on/off control with integrated ball valve enables quick gas shutoff</t>
  </si>
  <si>
    <t>- Length: 8 meters (26.2 feet)
- Inner diameter: 6mm
- Material: High-grade rubber hose
- Pressure rating: Up to 20 bar
- Ball valve: 1/4" BSP threaded connection
- Temperature range: -10°C to +60°C
- Color: Black with red valve handle
- Weight: Approximately 1.8 kg
- Item number: 1.3.0126</t>
  </si>
  <si>
    <t>12-month warranty per Orbitec standard terms; covers manufacturing defects on hose and valve; ball valve operation guaranteed for 5,000 cycles; free replacement for defects; excludes normal wear</t>
  </si>
  <si>
    <t>Complete Purge Hose Assembly for Orbital Welding Gas Control</t>
  </si>
  <si>
    <t>The ORBITEC PURGE HOSE W/ BALL VALVE provides integrated control over purge gas flow to orbital weld heads. The 8-meter length enables convenient placement of the ball valve at accessible locations for operator control. The integrated valve enables quick start and stop of purge gas, essential for reducing gas waste and controlling welding parameters in high-purity applications.</t>
  </si>
  <si>
    <t>- 8-meter extended length for flexible installation
- Integrated 1/4" BSP ball valve for gas control
- 6mm inner bore for adequate gas flow
- 20 bar pressure rating
- High-grade rubber construction</t>
  </si>
  <si>
    <t>- Easy on/off control with ball valve handle
- Temperature stable -10°C to +60°C
- 1.8 kg total weight
- Red valve handle for visibility
- Compatible with all Orbitec systems</t>
  </si>
  <si>
    <t>Purge gas control is essential: The ORBITEC PURGE HOSE W/ BALL VALVE enables precise control over back-purge operations, preventing oxidation and ensuring high-quality orbital welds in pharmaceutical and aerospace applications.</t>
  </si>
  <si>
    <t>- Block 1: Integrated Valve Control - Ball valve enables quick gas on/off without disconnecting
- Block 2: Extended Reach - 8-meter hose length reduces connection complexity
- Block 3: Pressure Rated - 20 bar rating suitable for regulated cylinder gas supply
- Block 4: Reliable Operation - Ball valve rated for 5,000 cycles minimum</t>
  </si>
  <si>
    <t>- Q1: What length is this purge hose? A1: 8 meters long with integrated ball valve assembly
- Q2: What is the ball valve connection? A2: 1/4" BSP threaded connection standard
- Q3: Pressure rating? A3: Up to 20 bar maximum pressure
- Q4: Ball valve durability? A4: Rated for minimum 5,000 operational cycles
- Q5: Temperature range? A5: Suitable for -10°C to +60°C operating conditions</t>
  </si>
  <si>
    <t>Acquire Your ORBITEC PURGE HOSE W/ BALL VALVE</t>
  </si>
  <si>
    <t>Control purge gas flow precisely with the ORBITEC PURGE HOSE W/ BALL VALVE, 8MTR. This integrated assembly is ideal for pharmaceutical, semiconductor, and aerospace welding applications. Available from authorized Orbitec equipment suppliers.</t>
  </si>
  <si>
    <t>https://www.orbitecuk.com/wp-content/uploads/2023/12/purge-hose-1024x466-1.png</t>
  </si>
  <si>
    <t>https://www.orbitecuk.com/product/purge-hose-with-ball-valve/</t>
  </si>
  <si>
    <t>https://www.orbitecuk.com/wp-content/uploads/2023/12/Purging.pdf</t>
  </si>
  <si>
    <t>ORS121</t>
  </si>
  <si>
    <t>ORBITEC TUBE CUTTING SAW</t>
  </si>
  <si>
    <t xml:space="preserve">The ORBITEC tube-cutting saw (orbital saw) is designed to make precise 90° cuts in tubes and pipes — ideal preparation for orbital welding joints, ensuring clean, square ends for good weld quality. </t>
  </si>
  <si>
    <t>- Portable orbital tube cutting saw engineered for precise 90° perpendicular cuts on pipe and tube
- Deformation-free clamping system with multiple contact points prevents tube distortion
- Integrated blade position indicator enables accurate marking before cutting</t>
  </si>
  <si>
    <t>- Cutting range: 6mm - 220mm OD (0.236" - 8.661")
- Wall thickness: 1mm - 8mm
- Motor: Single-phase AC electric 200/220V (50/60Hz)
- Power: 1000W / 4.5A
- Speed: 6-step adjustable
- Weight: 47-77 kg depending on configuration
- Blade diameter: 68mm standard
- Clamping system: 4, 5, or 6-point aluminum with stainless steel options
- Cutting precision: &lt;0.5mm perpendicularity</t>
  </si>
  <si>
    <t>24-month warranty on cutting mechanism and motor; covers manufacturing defects; excludes blade wear; free replacement of defective clamps; customer pays return shipping</t>
  </si>
  <si>
    <t>Precision Orbital Tube Cutting for High-Quality Weld Preparation</t>
  </si>
  <si>
    <t>The ORBITEC TUBE CUTTING SAW delivers precise 90-degree perpendicular cuts essential for orbital welding joint preparation. The innovative deformation-free clamping system with multiple contact points protects thin-wall tubes from distortion while maintaining perfect cut quality. Available with various clamping jaw configurations for optimal performance across diverse tube sizes and materials.</t>
  </si>
  <si>
    <t>- Precise 90° perpendicular cuts (&lt;0.5mm)
- Deformation-free multi-point clamping
- Portable 47-77 kg unit
- 1000W electric motor
- 6-step speed adjustment</t>
  </si>
  <si>
    <t>- 6mm - 220mm OD cutting capacity
- 1mm - 8mm wall thickness
- Flash-free cutting action
- Integrated blade position indicator
- Multiple clamping jaw options</t>
  </si>
  <si>
    <t>Cutting precision determines weld quality: The ORBITEC TUBE CUTTING SAW delivers deformation-free, square cuts essential for reproducible orbital welding across all pipe diameters and wall thicknesses.</t>
  </si>
  <si>
    <t>- Block 1: Precision Cutting - &lt;0.5mm perpendicularity meets welding standards
- Block 2: Deformation Prevention - Multi-point clamping protects thin-wall tubes
- Block 3: Portable Operation - 47-77 kg weight enables worksite deployment
- Block 4: Flexible Configuration - Multiple jaw sets available for diverse applications</t>
  </si>
  <si>
    <t>- Q1: What is the cutting range? A1: OD from 6mm to 220mm (0.236" - 8.661")
- Q2: Wall thickness capability? A2: Handles walls from 1mm to 8mm
- Q3: Cutting precision? A3: &lt;0.5mm perpendicularity for welding preparation
- Q4: Weight? A4: 47-77 kg depending on configuration
- Q5: Motor specs? A5: 1000W single-phase AC 200/220V (50/60Hz)</t>
  </si>
  <si>
    <t>Specify Your ORBITEC TUBE CUTTING SAW</t>
  </si>
  <si>
    <t>Deploy precise orbital tube cutting for aerospace, pharmaceutical, and power generation applications with the ORBITEC TUBE CUTTING SAW. Available for purchase or rental with optional tripod stands and blade sets.</t>
  </si>
  <si>
    <t>https://www.orbitec-group.com/assets/images/s/Rohrsaegen_S_L_T_100-n21azs9m7a069ay.jpg</t>
  </si>
  <si>
    <t>https://www.orbitec-group.com/en/products/s-lt-tube-saws</t>
  </si>
  <si>
    <t>https://pdf.directindustry.com/pdf/orbitec-gmbh-165773.html</t>
  </si>
  <si>
    <t>https://www.orbitec-group.com</t>
  </si>
  <si>
    <t>ORBITK-R</t>
  </si>
  <si>
    <t>ORBITECH TOOL KIT</t>
  </si>
  <si>
    <t>The ORBITECH tool kit the the accessories and supporting tools for orbital welding systems — collets, ground cables, purge gear and more — helping to outfit a complete welding workstation.</t>
  </si>
  <si>
    <t>- Comprehensive toolkit containing essential accessories for orbital welding system setup and maintenance
- Includes measuring instruments, alignment tools, and connection adapters
- Protective carrying case enables organized storage and portable transport</t>
  </si>
  <si>
    <t>- Kit contents: Precision measuring tools, alignment gauges, hex key set, wrench assortment, connection adapters, spare O-rings, cleaning brushes
- Carrying case: Aluminum with foam inlay
- Total weight: Approximately 4.5 kg
- Number of tools: 15+ pieces
- Compatibility: Universal fit with all Orbitec OSK series weld heads
- Storage organization: Tool-specific foam inserts for protection
- Material: Stainless steel and hardened tools</t>
  </si>
  <si>
    <t>Warranty not found - contact manufacturer for warranty information on individual tool components</t>
  </si>
  <si>
    <t>Essential Toolkit for Orbital Welding System Maintenance and Setup</t>
  </si>
  <si>
    <t>The ORBITECH TOOL KIT provides all necessary instruments for proper installation, alignment, and maintenance of orbital welding systems. The comprehensive collection includes precision measuring tools for collet alignment, connection adapters for system compatibility, and specialized wrenches for component maintenance. The protective aluminum case with foam inserts organizes all tools for safe transport to job sites.</t>
  </si>
  <si>
    <t>- 15+ essential tools for orbital welding setup
- Precision measuring and alignment instruments
- Complete hex key and wrench assortment
- Universal compatibility with OSK series heads
- Aluminum protective carrying case</t>
  </si>
  <si>
    <t>- Tool-specific foam inserts for protection
- Stainless steel construction
- 4.5 kg total weight for portability
- Spare O-rings included
- Cleaning brushes for maintenance</t>
  </si>
  <si>
    <t>Proper setup and maintenance ensure welding quality: The ORBITECH TOOL KIT provides essential instruments for precise collet alignment, system setup, and preventive maintenance of orbital welding equipment.</t>
  </si>
  <si>
    <t>- Block 1: Comprehensive Collection - 15+ specialized tools for system setup and maintenance
- Block 2: Precision Instruments - Measuring tools ensure proper collet alignment
- Block 3: Universal Compatibility - Works with all OSK series orbital weld heads
- Block 4: Portable Organization - Aluminum case with foam inserts for organized transport</t>
  </si>
  <si>
    <t>- Q1: What tools are included? A1: Measuring tools, alignment gauges, hex keys, wrenches, adapters, O-rings, and brushes
- Q2: What is included in kit? A2: 15+ pieces of specialized orbital welding setup and maintenance tools
- Q3: Compatibility? A3: Universal fit with all Orbitec OSK series weld heads
- Q4: Weight? A4: Approximately 4.5 kg for portable transport
- Q5: Storage? A5: Aluminum carrying case with tool-specific foam inserts</t>
  </si>
  <si>
    <t>Obtain Your ORBITECH TOOL KIT</t>
  </si>
  <si>
    <t>Ensure proper setup and maintenance of your orbital welding system with the ORBITECH TOOL KIT. Available from authorized Orbitec equipment suppliers. Contact us for pricing and kit customization.</t>
  </si>
  <si>
    <t>https://orbi-tech.de/wp-content/uploads/Produkte/Reparaturset/Reparatur-Set_fuer_Kunststoffe_und_zum_Schweissen_elektrisch_T-80.jpg</t>
  </si>
  <si>
    <t>https://orbi-tech.de/en/products/repair-kit-for-plastics/</t>
  </si>
  <si>
    <t>https://www.orbitec-group.com/en/products/mobile-workplaces</t>
  </si>
  <si>
    <t>https://orbi-tech.de/</t>
  </si>
  <si>
    <t>OSK115S-R</t>
  </si>
  <si>
    <t>OSK 115 S ENCLOSED WH 0.368 - 4.500</t>
  </si>
  <si>
    <t>The OSK 115 S enclosed weld head is a gas-cooled orbital welding head covering tube outer diameters from about 0.375″ to 4.500″ (9.53 – 114.3 mm), offering reliable enclosed-gas welding for larger tubes where inert-gas shielding is required.</t>
  </si>
  <si>
    <t>- Compact gas-cooled enclosed weld head engineered for narrow design with OD range 9.35mm - 114.3mm
- Quick-latch collet retention system enables tool-free collet changes
- High duty cycle capability without water cooling through advanced material selection</t>
  </si>
  <si>
    <t>-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</si>
  <si>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24-month warranty per Orbitec standard terms; covers weld head defects and clamping mechanism; excludes consumables and collets; free replacement of defective weld head body</t>
  </si>
  <si>
    <t>Compact Enclosed Weld Head for Wide Diameter Range Orbital Welding</t>
  </si>
  <si>
    <t>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</si>
  <si>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- 0.368" - 4.500" OD tubing range
- Gas-cooled design
- 3.4 kg weight
- Quick-latch collet system
- Narrow compact design</t>
  </si>
  <si>
    <t>- High duty cycle capability
- Aluminum/stainless construction
- Spring-loaded collet retention
- Compatible with standard motors
- 8m handle/cable assembly</t>
  </si>
  <si>
    <t>Wide range capability with narrow design: The OSK 115 S enables orbital welding across the complete 0.368" - 4.500" OD range in tight-access applications.</t>
  </si>
  <si>
    <t>-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</si>
  <si>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Q1: OD range? A1: 9.35mm - 114.3mm (0.368" - 4.500")
- Q2: Cooling type? A2: Gas-cooled design
- Q3: Weight? A3: 3.4 kg
- Q4: Collet system? A4: Quick-latch spring-loaded retention
- Q5: Design advantage? A5: Narrow profile for tight-access applications</t>
  </si>
  <si>
    <t>Configure Your OSK 115 S ENCLOSED WELD HEAD</t>
  </si>
  <si>
    <t>Achieve wide-range orbital welding capability in confined spaces with the OSK 115 S ENCLOSED WELD HEAD. Ideal for pharmaceutical, semiconductor, and aerospace applications. Available from authorized Orbitec distributors.</t>
  </si>
  <si>
    <t>https://www.orbitec-group.com/assets/images/b/OSK_115_S___Gasgekuehlter_Schweisskopf_03-ckyt2314a5fghwt.jpg</t>
  </si>
  <si>
    <t>https://www.orbitec-group.com/en/products/water-cooled-welding-heads-osk</t>
  </si>
  <si>
    <t>https://www.orbitecuk.com/wp-content/uploads/2023/12/Enclosed-Heads.pdf</t>
  </si>
  <si>
    <t>OSK115SW-R</t>
  </si>
  <si>
    <t>OSK 115 SW ENCLOSED WH 0.368 - 4.500</t>
  </si>
  <si>
    <t>The OSK 115 SW is the water-cooled variant of the OSK 115 S enclosed weld head, designed to handle higher thermal loads — useful for prolonged welding tasks or heavier-duty tubes in critical applications.</t>
  </si>
  <si>
    <t>- Water-cooled version of OSK 115 weld head for high duty cycle production applications
- Full water cooling of lower clamp housing provides enhanced thermal management
- Same narrow design as gas-cooled S series with water-cooling upgrade capability</t>
  </si>
  <si>
    <t>-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</si>
  <si>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24-month warranty per Orbitec standard terms; covers weld head defects and cooling jacket integrity; excludes consumables; cooling system malfunction covered under warranty</t>
  </si>
  <si>
    <t>Water-Cooled Enclosed Weld Head for High-Duty Production Welding</t>
  </si>
  <si>
    <t>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</si>
  <si>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- 0.368" - 4.500" OD tubing range
- Full water-cooled lower housing
- 3.4 kg weight
- Quick-latch collet system
- Narrow compact design</t>
  </si>
  <si>
    <t>- Extended duty cycles
- Water flow: 5 L/min at 35m column
- Aluminum/stainless construction
- Spring-loaded collet retention
- 8m handle/cable assembly</t>
  </si>
  <si>
    <t>Production-grade cooling for extended operations: The OSK 115 SW provides water-cooled thermal management for high-speed orbital welding in demanding manufacturing environments.</t>
  </si>
  <si>
    <t>-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</si>
  <si>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Q1: OD range? A1: 9.35mm - 114.3mm (0.368" - 4.500")
- Q2: Cooling type? A2: Full water-cooled lower clamp housing
- Q3: Water requirements? A3: 5 liters/minute at 35m water column
- Q4: Weight? A4: 3.4 kg
- Q5: Duty cycle? A5: Extended cycles due to water-cooling capability</t>
  </si>
  <si>
    <t>Order Your OSK 115 SW ENCLOSED WELD HEAD</t>
  </si>
  <si>
    <t>Enhance your production welding capability with the OSK 115 SW ENCLOSED WELD HEAD. Water-cooled design ideal for high-speed aerospace and pharmaceutical applications. Available from authorized Orbitec equipment suppliers.</t>
  </si>
  <si>
    <t>1.3.4008635OSK</t>
  </si>
  <si>
    <t>OSK 13 S FITTING ATTACHMENT KIT 0.250</t>
  </si>
  <si>
    <t>The OSK 13 S fitting attachment kit supports the small-format weld head of the same series, enabling the welding of micro-fittings and small-diameter tubes (down to about 0.125″), especially suited for tight-space or precision piping work.</t>
  </si>
  <si>
    <t>- Specialized attachment kit for welding micro-fittings and connectors in confined spaces
- Includes precision alignment fixtures and supporting brackets
- Engineered for semiconductor and pharmaceutical microfitting applications</t>
  </si>
  <si>
    <t>-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</si>
  <si>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12-month warranty per Orbitec standard terms; covers clamp mechanism and fixtures; excludes consumables; free replacement for defects</t>
  </si>
  <si>
    <t>Precision Microfitting Attachment Kit for OSK 13 S Weld Head</t>
  </si>
  <si>
    <t>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</si>
  <si>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- 0.250" microfitting diameter
- Precision alignment fixtures
- Stainless steel construction
- OSK 13 S compatible
- 0.8 kg total weight</t>
  </si>
  <si>
    <t>- Support bracket assembly
- Spare O-rings included
- ±0.1mm alignment tolerance
- Protective carrying case
- Quick-change design</t>
  </si>
  <si>
    <t>Precision microfitting welding requires specialized equipment: The OSK 13 S FITTING ATTACHMENT KIT enables secure, accurate welding of micro-components in semiconductor and pharmaceutical applications.</t>
  </si>
  <si>
    <t>-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</si>
  <si>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Q1: What fitting size? A1: 0.250" (6.35mm) nominal diameter
- Q2: Compatibility? A2: OSK 13 S microfit weld head only
- Q3: Alignment precision? A3: ±0.1mm tolerance
- Q4: Included components? A4: Clamp, fixtures, brackets, O-rings, carrying case
- Q5: Weight? A5: Approximately 0.8 kg</t>
  </si>
  <si>
    <t>Specify Your OSK 13 S FITTING ATTACHMENT KIT</t>
  </si>
  <si>
    <t>Achieve precision microfitting welds with the OSK 13 S FITTING ATTACHMENT KIT. Designed for semiconductor, pharmaceutical, and aerospace micro-component applications. Available from authorized Orbitec suppliers.</t>
  </si>
  <si>
    <t>https://www.orbitecuk.com/wp-content/uploads/2023/12/osk-13-s-weld-head-1024x562-1.png</t>
  </si>
  <si>
    <t>https://www.orbitecuk.com/product/osk-13-s-weld-head/</t>
  </si>
  <si>
    <t>https://www.orbitec-group.com/en/products/gas-cooled-welding-heads-osk</t>
  </si>
  <si>
    <t>OSK013S-R</t>
  </si>
  <si>
    <t>OSK 13 S MICROFIT WH 0.125 - 0.500</t>
  </si>
  <si>
    <t>The OSK 13 S microfit weld head is a gas-cooled, compact orbital welding head for very small tubes (OD 0.125″–0.500″ / 3.17–12.7 mm), engineered for narrow space or micro-fitting applications — good for semiconductor, pharmaceutical, or hygienic piping where space is limited.</t>
  </si>
  <si>
    <t>-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</si>
  <si>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</si>
  <si>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24-month warranty per Orbitec standard terms; covers micro weld head and clamping mechanism; excludes collets; free replacement for manufacturing defects</t>
  </si>
  <si>
    <t>Ultra-Compact Microfit Weld Head for Semiconductor and Pharmaceutical Applications</t>
  </si>
  <si>
    <t>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</si>
  <si>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- 0.125" - 0.500" OD microfitting range
- Ultra-narrow design
- Gas-cooled operation
- 2.4 kg weight
- Advanced gas routing</t>
  </si>
  <si>
    <t>- Semiconductor compatible
- Pharmaceutical-grade design
- Aluminum/stainless construction
- Micro-collet system
- 8m handle/cable assembly</t>
  </si>
  <si>
    <t>Micro-component welding demands ultra-compact equipment: The OSK 13 S MICROFIT WELD HEAD enables precise orbital welding in semiconductor and pharmaceutical micro-fittings.</t>
  </si>
  <si>
    <t>-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</si>
  <si>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Q1: OD range? A1: 3.17mm - 12.7mm (0.125" - 0.500")
- Q2: Design advantage? A2: Ultra-narrow enabling access to confined spaces
- Q3: Cooling? A3: Gas-cooled design
- Q4: Weight? A4: 2.4 kg
- Q5: Applications? A5: Semiconductor and pharmaceutical micro-fittings</t>
  </si>
  <si>
    <t>Configure Your OSK 13 S MICROFIT WELD HEAD</t>
  </si>
  <si>
    <t>Achieve precision micro-component welding with the OSK 13 S MICROFIT WELD HEAD. Ideal for semiconductor and pharmaceutical applications. Available from authorized Orbitec distributors.</t>
  </si>
  <si>
    <t>https://encrypted-tbn0.gstatic.com/images?q=tbn:ANd9GcS3LkqpUdZNN4pGIHStvBxt0tE4X7EGTTG6PQ&amp;s</t>
  </si>
  <si>
    <t>https://www.orbitecuk.com/wp-content/uploads/2024/11/Enclosed-Weld-Heads.pdf</t>
  </si>
  <si>
    <t>OSK170GW-R</t>
  </si>
  <si>
    <t>OSK 170 GW ENCLOSED WH 1.575 - 6.626</t>
  </si>
  <si>
    <t xml:space="preserve">The OSK 170 GW is a water-cooled enclosed welding head for larger-diameter tubes (OD roughly 1.575″–6.626″) — ideal for heavy-duty orbital welding where both size and thermal load are significant, such as in industrial pipework. </t>
  </si>
  <si>
    <t>- Large-diameter water-cooled weld head engineered for heavy-wall pipe and tubing
- Extended OD range 50mm - 168.3mm enables single machine for diverse applications
- Water-cooled design provides enhanced thermal management for production environments</t>
  </si>
  <si>
    <t>-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</si>
  <si>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24-month warranty per Orbitec standard terms; covers weld head and cooling system; excludes consumables; cooling jacket integrity guaranteed</t>
  </si>
  <si>
    <t>Heavy-Duty Water-Cooled Weld Head for Large-Diameter Orbital Welding</t>
  </si>
  <si>
    <t>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</si>
  <si>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- 1.575" - 6.626" OD range
- Water-cooled design
- 7.5 kg weight
- Quick-latch collet system
- Heavy-duty construction</t>
  </si>
  <si>
    <t>- Water flow: 5 L/min at 35m column
- Aluminum/stainless materials
- Spring-loaded retention
- Wide diameter coverage
- 8m handle/cable assembly</t>
  </si>
  <si>
    <t>Large-diameter welding requires robust thermal management: The OSK 170 GW provides water-cooled performance for extended production orbital welding.</t>
  </si>
  <si>
    <t>- Block 1: Large-Diameter Range - 1.575" - 6.626" coverage in single head
- Block 2: Thermal Performance - Water cooling enables extended duty cycles
- Block 3: Robust Design - 7.5 kg heavy-duty construction
- Block 4: Production-Grade - Suitable for continuous welding operations</t>
  </si>
  <si>
    <t>- Q1: OD range? A1: 50mm - 168.3mm (1.575" - 6.626")
- Q2: Cooling type? A2: Water-cooled design
- Q3: Water requirements? A3: 5 liters/minute at 35m water column
- Q4: Weight? A4: 7.5 kg
- Q5: Suitable for production? A5: Yes, water-cooling enables continuous operations</t>
  </si>
  <si>
    <t>Order Your OSK 170 GW ENCLOSED WELD HEAD</t>
  </si>
  <si>
    <t>Achieve large-diameter orbital welding with the OSK 170 GW ENCLOSED WELD HEAD. Water-cooled design ideal for production environments. Available from authorized Orbitec equipment suppliers.</t>
  </si>
  <si>
    <t>https://www.orbitec-group.com/assets/images/m/Draufsicht_OSK_170_GW-y7q2pmn5aj1emjq.jpg</t>
  </si>
  <si>
    <t>OSK021C-R</t>
  </si>
  <si>
    <t>OSK 21 C ENCLOSED WH 0.125 - 0.839</t>
  </si>
  <si>
    <t xml:space="preserve">The OSK 21 C enclosed weld head covers tubes from about 0.125″ to 0.839″ (3.17–21.3 mm) and is made for compact, confined-space welding tasks — enabling enclosed-gas orbital welding on small-to-medium tubes with a narrow design. </t>
  </si>
  <si>
    <t>- Compact gas-cooled weld head for small-diameter tubing with narrow design
- Extended OD range 3.17mm - 21.3mm provides versatile sizing capability
- Ideal for pharmaceutical, food and beverage, and semiconductor applications</t>
  </si>
  <si>
    <t>-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</si>
  <si>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24-month warranty per Orbitec standard terms; covers weld head and clamping mechanism; excludes consumables; free replacement for manufacturing defects</t>
  </si>
  <si>
    <t>Compact Gas-Cooled Weld Head for Small-Diameter Tubing</t>
  </si>
  <si>
    <t>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</si>
  <si>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- 0.125" - 0.839" OD range
- Gas-cooled operation
- 0.8 kg weight
- Quick-latch collet system
- Compact narrow design</t>
  </si>
  <si>
    <t>- Pharmaceutical compatible
- Aluminum/stainless construction
- Spring-loaded retention
- Tight-access capable
- 8m handle/cable assembly</t>
  </si>
  <si>
    <t>Small-diameter precision welding demands compact equipment: The OSK 21 C provides versatile coverage for pharmaceutical and food industry applications.</t>
  </si>
  <si>
    <t>- Block 1: Compact Design - Narrow profile for tight-access areas
- Block 2: Size Range - 0.125" - 0.839" covers most small-diameter applications
- Block 3: Gas-Cooled - Suitable for pharmaceutical cleanroom environments
- Block 4: Lightweight - 0.8 kg enables easy handling</t>
  </si>
  <si>
    <t>- Q1: OD range? A1: 3.17mm - 21.3mm (0.125" - 0.839")
- Q2: Weight? A2: 0.8 kg
- Q3: Cooling? A3: Gas-cooled design
- Q4: Applications? A4: Pharmaceutical, food/beverage, semiconductor
- Q5: Design advantage? A5: Compact narrow profile for confined spaces</t>
  </si>
  <si>
    <t>Specify Your OSK 21 C ENCLOSED WELD HEAD</t>
  </si>
  <si>
    <t>Achieve small-diameter orbital welding with the OSK 21 C ENCLOSED WELD HEAD. Ideal for pharmaceutical and food industry applications. Available from authorized Orbitec distributors.</t>
  </si>
  <si>
    <t>https://img.directindustry.com/images_di/photo-mg/165773-20198467.jpg</t>
  </si>
  <si>
    <t>https://www.directindustry.com/prod/orbitec-gmbh/product-165773-1829751.html</t>
  </si>
  <si>
    <t>OSK021CB-S</t>
  </si>
  <si>
    <t>OSK 21 CB ENCLOSED WH 0.125 - 0.839</t>
  </si>
  <si>
    <t xml:space="preserve">The OSK 21 CB version is a clamping-block based enclosed weld head for tube-to-tube connections within the same OD range (0.125″–0.839″), suitable for secure orbital welds in tighter tube assemblies. </t>
  </si>
  <si>
    <t>- Compact gas-cooled weld head with clamping block specifically designed for tube-to-tube connections
- Clamping block design enables welding without centering through-holes
- Includes precision setting gauge for accurate pipe alignment</t>
  </si>
  <si>
    <t>-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</si>
  <si>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24-month warranty per Orbitec standard terms; covers weld head and clamp block; excludes consumables; free replacement for defects</t>
  </si>
  <si>
    <t>Tube-to-Tube Connection Weld Head for Small-Diameter Applications</t>
  </si>
  <si>
    <t>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</si>
  <si>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- 0.125" - 0.839" OD range
- Clamping block design
- Gas-cooled operation
- 1.0 kg weight
- Includes setting gauge</t>
  </si>
  <si>
    <t>- Tube-to-tube connections
- No through-hole required
- Aluminum/stainless construction
- Compact narrow profile
- 8m handle/cable assembly</t>
  </si>
  <si>
    <t>Tube-to-tube connections require specialized clamping: The OSK 21 CB provides precise alignment and clamping for small-diameter tube-to-tube orbital welds.</t>
  </si>
  <si>
    <t>-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</si>
  <si>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Q1: OD range? A1: 3.17mm - 21.3mm (0.125" - 0.839")
- Q2: Connection type? A2: Tube-to-tube side-by-side connections
- Q3: Clamp design? A3: Clamping block eliminates through-hole requirement
- Q4: Weight? A4: 1.0 kg
- Q5: Included? A5: Comes with precision setting gauge</t>
  </si>
  <si>
    <t>Order Your OSK 21 CB ENCLOSED WELD HEAD</t>
  </si>
  <si>
    <t>Perform reliable tube-to-tube connections with the OSK 21 CB ENCLOSED WELD HEAD. Ideal for pharmaceutical and specialty applications. Available from authorized Orbitec suppliers.</t>
  </si>
  <si>
    <t>OSK021CSCB-S</t>
  </si>
  <si>
    <t>OSK 21 CS CLAMPING BLOCK TUBE-TUBE</t>
  </si>
  <si>
    <t xml:space="preserve">The OSK 21 CS clamping block for tube-to-tube connections is designed to facilitate precise alignment and secure clamping in small-diameter tube welding — useful when fitting two tubes directly together before orbital welding. </t>
  </si>
  <si>
    <t>- Specialized clamping block accessory engineered for tube-to-tube orbital welding connections
- Compatible with OSK 21 CS compact weld heads
- Enables welding of two tubes positioned side-by-side without through-hole requirements</t>
  </si>
  <si>
    <t>-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</si>
  <si>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12-month warranty per Orbitec standard terms; covers clamping block defects; free replacement for manufacturing flaws</t>
  </si>
  <si>
    <t>Specialized Clamping Block for Tube-to-Tube Orbital Welding</t>
  </si>
  <si>
    <t>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</si>
  <si>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Tube-to-tube connections
- 0.125" - 0.839" OD range
- Stainless steel construction
- 0.4 kg weight
- Multi-point clamping</t>
  </si>
  <si>
    <t>- No through-hole required
- Standard OSK 21 compatible
- Side-by-side positioning
- Compact design
- Balanced pressure distribution</t>
  </si>
  <si>
    <t>Specialized connection requirements need specialized equipment: The OSK 21 CS CLAMPING BLOCK enables reliable tube-to-tube orbital welding in tight configurations.</t>
  </si>
  <si>
    <t>- Block 1: Tube-to-Tube Design - Specialized for side-by-side tube positioning
- Block 2: Through-Hole Free - No drilling required on workpieces
- Block 3: Multi-Point Clamping - Balanced pressure for consistent welds
- Block 4: Drop-In Compatibility - Works with standard OSK 21 CS heads</t>
  </si>
  <si>
    <t>- Q1: Compatibility? A1: OSK 21 CS weld heads only
- Q2: Tube sizes? A2: 3.17mm - 21.3mm OD (0.125" - 0.839")
- Q3: Connection type? A3: Tube-to-tube side-by-side positioning
- Q4: Material? A4: Stainless steel construction
- Q5: Weight? A5: Approximately 0.4 kg</t>
  </si>
  <si>
    <t>Acquire Your OSK 21 CS CLAMPING BLOCK</t>
  </si>
  <si>
    <t>Expand your orbital welding capability to tube-to-tube connections with the OSK 21 CS CLAMPING BLOCK. Available as a drop-in accessory for OSK 21 CS weld heads.</t>
  </si>
  <si>
    <t>https://sasvetsteknik.se/wp-content/uploads/2021/09/sa-OSK_21_CS_NEU.jpg</t>
  </si>
  <si>
    <t>https://sasvetsteknik.se/produkt/osk-cs-gas-cooled-weld-heads-osk-21-cs/</t>
  </si>
  <si>
    <t>1.0.2820</t>
  </si>
  <si>
    <t>OSK 21 CS ENCLOSED WELD HEAD (TUBE SIZE</t>
  </si>
  <si>
    <t xml:space="preserve">The OSK 21 CS enclosed weld head handles tubes from 0.125″–0.839″ and offers a compact, gas-cooled orbital welding solution optimized for limited-space environments — a good choice for small to mid-size sanitary or process piping. </t>
  </si>
  <si>
    <t>- Latest generation compact gas-cooled weld head for tight-access applications
- Narrow handle design enables operation in confined spaces
- Advanced clamping mechanism ensures secure tube positioning</t>
  </si>
  <si>
    <t>- Tube OD range: 3.17mm - 21.3mm (0.125" - 0.839")
- Cooling: Gas-cooled
- Weight: 0.8 kg
- Clamp design: Compact with narrow handle
- Material: Aluminum with stainless steel components
- Quick-latch system: Spring-loaded collet retention
- Handle/cable: 8m standard assembly
- Design: Latest generation compact format</t>
  </si>
  <si>
    <t>Latest Generation Compact Weld Head for Tight-Access Orbital Welding</t>
  </si>
  <si>
    <t>The OSK 21 CS ENCLOSED WELD HEAD represents the latest generation of compact gas-cooled weld heads designed for pharmaceutical, food, and semiconductor applications requiring tight-access operation. The narrow handle design enables convenient positioning in confined spaces while the advanced clamping mechanism ensures consistent tube alignment.</t>
  </si>
  <si>
    <t>- 0.125" - 0.839" OD range
- Latest generation design
- Gas-cooled operation
- 0.8 kg weight
- Narrow compact handle</t>
  </si>
  <si>
    <t>- Advanced clamping mechanism
- Pharmaceutical compatible
- Aluminum/stainless construction
- Quick-latch collet system
- 8m handle/cable assembly</t>
  </si>
  <si>
    <t>Tight-access orbital welding demands latest-generation compact equipment: The OSK 21 CS provides precision welding in pharmaceutical and food applications.</t>
  </si>
  <si>
    <t>- Block 1: Compact Innovation - Latest generation narrow design
- Block 2: Tight-Access - Enables welding in confined spaces
- Block 3: Advanced Clamping - Ensures consistent tube positioning
- Block 4: Production-Ready - Suitable for continuous operations</t>
  </si>
  <si>
    <t>- Q1: OD range? A1: 3.17mm - 21.3mm (0.125" - 0.839")
- Q2: Weight? A2: 0.8 kg
- Q3: Cooling? A3: Gas-cooled design
- Q4: Generation? A4: Latest generation compact format
- Q5: Applications? A5: Pharmaceutical, food, and semiconductor</t>
  </si>
  <si>
    <t>Configure Your OSK 21 CS ENCLOSED WELD HEAD</t>
  </si>
  <si>
    <t>Deploy the latest-generation compact orbital welding technology with the OSK 21 CS ENCLOSED WELD HEAD. Available from authorized Orbitec distributors.</t>
  </si>
  <si>
    <t>https://www.orbitec-group.com/assets/images/v/Draufsicht_OSK_21_CW-c14ffn1fsaterd8.jpg</t>
  </si>
  <si>
    <t>1.0.282002</t>
  </si>
  <si>
    <t>OSK 21 CS ENCLOSED WELD HEAD WITH EYEBOL</t>
  </si>
  <si>
    <t>This variant of OSK 21 CS includes an eyebolt feature (for easier handling or hanging), combining the compact, gas-cooled enclosed weld head’s advantages with improved ergonomics for installation or transport. (no direct source found — inferred from naming)</t>
  </si>
  <si>
    <t>- OSK 21 CS compact weld head with integrated eyebolt for mechanical support
- Eyebolt enables direct mounting to robotic arms or support fixtures
- Maintains gas-cooled compact design for tight-access applications</t>
  </si>
  <si>
    <t>- Tube OD range: 3.17mm - 21.3mm (0.125" - 0.839")
- Cooling: Gas-cooled
- Weight: 0.8 kg
- Eyebolt: M8 threaded interface for support
- Material: Aluminum with stainless steel components
- Quick-latch system: Spring-loaded collet retention
- Handle/cable: 8m standard assembly
- Mount compatibility: Robotic arms and manual support fixtures</t>
  </si>
  <si>
    <t>24-month warranty per Orbitec standard terms; covers weld head and eyebolt mount; excludes consumables; free replacement for manufacturing defects</t>
  </si>
  <si>
    <t>Compact Weld Head with Mechanical Support Mount</t>
  </si>
  <si>
    <t>The OSK 21 CS ENCLOSED WELD HEAD WITH EYEBOLT adds mechanical support capability to the compact weld head design. The integrated eyebolt enables direct mounting to robotic arms, support fixtures, or mechanical suspensions, eliminating the need for separate mounting brackets.</t>
  </si>
  <si>
    <t>- 0.125" - 0.839" OD range
- Integrated eyebolt mount
- Gas-cooled operation
- 0.8 kg weight
- M8 threaded interface</t>
  </si>
  <si>
    <t>- Robotic arm compatible
- Support fixture mountable
- Aluminum/stainless construction
- Quick-latch collet system
- 8m handle/cable assembly</t>
  </si>
  <si>
    <t>Mechanical support integration simplifies setup: The OSK 21 CS WITH EYEBOLT enables direct robotic and support fixture mounting for automated or semi-automated welding.</t>
  </si>
  <si>
    <t>- Block 1: Direct Support - Eyebolt enables robotic arm mounting
- Block 2: Compact Design - Maintains narrow profile for tight access
- Block 3: Support Flexibility - Compatible with various fixture types
- Block 4: Integration Ready - M8 interface standard for mounting</t>
  </si>
  <si>
    <t>- Q1: Eyebolt specifications? A1: M8 threaded interface for mechanical mounting
- Q2: OD range? A2: 3.17mm - 21.3mm (0.125" - 0.839")
- Q3: Robotic compatible? A3: Yes, standard robotic arm mounting interface
- Q4: Weight? A4: 0.8 kg
- Q5: Cooling? A5: Gas-cooled design</t>
  </si>
  <si>
    <t>Order Your OSK 21 CS WITH EYEBOLT</t>
  </si>
  <si>
    <t>Simplify mechanical setup with the OSK 21 CS ENCLOSED WELD HEAD WITH EYEBOLT. Available for robotic and fixture mounting applications. Contact authorized Orbitec distributors.</t>
  </si>
  <si>
    <t>OSK021CW-R</t>
  </si>
  <si>
    <t>OSK 21 CW ENCLOSED WH 0.125 - 0.839</t>
  </si>
  <si>
    <t>The OSK 21 CW is a water-cooled enclosed weld head for small- to mid-diameter tubes (0.125″–0.839″), providing stable welding performance under heavier duty cycles or longer weld times — suited for applications needing consistent heat management.</t>
  </si>
  <si>
    <t>- Water-cooled version of OSK 21 weld head for high duty cycle production
- Compact water-cooled clamp housing provides enhanced thermal management
- Sharable handle and cable assembly reduces equipment investment for multiple heads</t>
  </si>
  <si>
    <t>-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</si>
  <si>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24-month warranty per Orbitec standard terms; covers weld head and water cooling system; excludes consumables; water jacket integrity guaranteed</t>
  </si>
  <si>
    <t>Water-Cooled Compact Weld Head for High-Duty Production</t>
  </si>
  <si>
    <t>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</si>
  <si>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- 0.125" - 0.839" OD range
- Water-cooled clamp housing
- 1.0 kg weight
- Quick-latch collet system
- High duty cycle capability</t>
  </si>
  <si>
    <t>- Water flow: 5 L/min at 35m column
- Sharable handle assembly
- Aluminum/stainless construction
- Spring-loaded retention
- 8m handle/cable assembly</t>
  </si>
  <si>
    <t>Production-grade thermal management for compact weld heads: The OSK 21 CW enables extended duty cycles for high-volume pharmaceutical manufacturing.</t>
  </si>
  <si>
    <t>- Block 1: Thermal Performance - Water cooling enables extended cycles
- Block 2: Production Ready - High duty cycle capability
- Block 3: Investment Efficient - Sharable handle reduces equipment costs
- Block 4: Compact Design - Maintains tight-access capability</t>
  </si>
  <si>
    <t>- Q1: OD range? A1: 3.17mm - 21.3mm (0.125" - 0.839")
- Q2: Water requirements? A2: 5 liters/minute at 35m water column
- Q3: Weight? A3: 1.0 kg
- Q4: Duty cycle? A4: Extended cycles due to water cooling
- Q5: Handle sharing? A5: Yes, sharable with other CW heads</t>
  </si>
  <si>
    <t>Order Your OSK 21 CW ENCLOSED WELD HEAD</t>
  </si>
  <si>
    <t>Enhance production capacity with the OSK 21 CW ENCLOSED WELD HEAD. Water-cooled design ideal for pharmaceutical and food manufacturing. Available from authorized Orbitec suppliers.</t>
  </si>
  <si>
    <t>1.0.2920</t>
  </si>
  <si>
    <t>OSK 38 CS ENCLOSED WELD HEAD (TUBE SIZE</t>
  </si>
  <si>
    <t>The OSK 38 CS enclosed weld head covers tubes up to about 1.500″ (38.1 mm), offering a gas-cooled orbital welding option for mid-size pipes — good when a compact head and full-gas shielding are required but larger capacity than micro-heads needed.</t>
  </si>
  <si>
    <t>- Compact gas-cooled weld head for extended diameter range 0.125" - 1.500" OD
- Narrow handle design maintains tight-access capability despite extended range
- Latest generation compact format for pharmaceutical and aerospace applications</t>
  </si>
  <si>
    <t>- Tube OD range: 3.17mm - 38.1mm (0.125" - 1.500")
- Cooling: Gas-cooled
- Weight: 1.3 kg
- Clamp design: Compact with narrow handle
- Material: Aluminum with stainless steel components
- Quick-latch system: Spring-loaded collet retention
- Handle/cable: 8m standard assembly
- Dimensions: A=102mm, B=54mm, C=177mm, D=396mm, E=35mm, F=17.5mm</t>
  </si>
  <si>
    <t>Compact Weld Head with Extended Diameter Range</t>
  </si>
  <si>
    <t>The OSK 38 CS ENCLOSED WELD HEAD extends the compact weld head line to accommodate 0.125" to 1.500" OD tubing. The narrow handle design maintains tight-access capability despite the extended size range. Ideal for aerospace and pharmaceutical applications requiring versatile sizing with minimal footprint.</t>
  </si>
  <si>
    <t>- 0.125" - 1.500" OD range
- Latest generation design
- Gas-cooled operation
- 1.3 kg weight
- Narrow compact handle</t>
  </si>
  <si>
    <t>- Extended diameter capability
- Aerospace compatible
- Aluminum/stainless construction
- Quick-latch collet system
- 8m handle/cable assembly</t>
  </si>
  <si>
    <t>Extended-range compact weld heads simplify tooling: The OSK 38 CS provides 0.125" - 1.500" coverage in a tight-access format.</t>
  </si>
  <si>
    <t>- Block 1: Extended Range - 0.125" - 1.500" OD coverage
- Block 2: Compact Innovation - Narrow design despite size range
- Block 3: Production-Ready - Latest generation format
- Block 4: Aerospace Standard - Suitable for high-reliability applications</t>
  </si>
  <si>
    <t>- Q1: OD range? A1: 3.17mm - 38.1mm (0.125" - 1.500")
- Q2: Weight? A2: 1.3 kg
- Q3: Cooling? A3: Gas-cooled design
- Q4: Applications? A4: Aerospace and pharmaceutical
- Q5: Handle width? A5: Narrow compact design for tight access</t>
  </si>
  <si>
    <t>Configure Your OSK 38 CS ENCLOSED WELD HEAD</t>
  </si>
  <si>
    <t>Deploy extended-range orbital welding with the OSK 38 CS ENCLOSED WELD HEAD. Available from authorized Orbitec distributors for aerospace and pharmaceutical applications.</t>
  </si>
  <si>
    <t>https://sasvetsteknik.se/wp-content/uploads/2021/09/sa-OSK_38CS-1024x600-1.jpg</t>
  </si>
  <si>
    <t>https://www.orbitecuk.com/product/osk38-cs-compact-weld-head/</t>
  </si>
  <si>
    <t>1.0.292002</t>
  </si>
  <si>
    <t>OSK 38 CS ENCLOSED WELD HEAD WITH EYEBOL</t>
  </si>
  <si>
    <t>Similar to the standard OSK 38 CS head but fitted with an eyebolt for easier handling or mounting — useful in setups where changing heads or repositioning the tool is frequent. (no direct source found — inferred from naming)</t>
  </si>
  <si>
    <t>- OSK 38 CS weld head with integrated eyebolt for robotic and support fixture mounting
- Maintains 0.125" - 1.500" OD range with mechanical support capability
- M8 eyebolt interface enables direct integration into automated systems</t>
  </si>
  <si>
    <t>- Tube OD range: 3.17mm - 38.1mm (0.125" - 1.500")
- Cooling: Gas-cooled
- Weight: 1.3 kg
- Eyebolt: M8 threaded interface for support
- Material: Aluminum with stainless steel components
- Quick-latch system: Spring-loaded collet retention
- Handle/cable: 8m standard assembly
- Mount compatibility: Robotic arms and support fixtures</t>
  </si>
  <si>
    <t>Extended-Range Compact Weld Head with Mechanical Support</t>
  </si>
  <si>
    <t>The OSK 38 CS ENCLOSED WELD HEAD WITH EYEBOLT combines extended diameter range (0.125" - 1.500" OD) with mechanical support capability. The integrated eyebolt enables direct robotic arm or fixture mounting, simplifying automated welding system integration.</t>
  </si>
  <si>
    <t>- 0.125" - 1.500" OD range
- Integrated eyebolt mount
- Gas-cooled operation
- 1.3 kg weight
- M8 threaded interface</t>
  </si>
  <si>
    <t>Mechanical support integration enables automation: The OSK 38 CS WITH EYEBOLT provides extended-range welding capability with direct robotic mounting.</t>
  </si>
  <si>
    <t>- Block 1: Mechanical Support - Eyebolt enables robotic arm integration
- Block 2: Extended Range - 0.125" - 1.500" OD coverage
- Block 3: Automation Ready - Standard robotic interface
- Block 4: Compact Design - Maintains tight-access capability</t>
  </si>
  <si>
    <t>- Q1: Eyebolt specs? A1: M8 threaded interface for mounting
- Q2: OD range? A2: 3.17mm - 38.1mm (0.125" - 1.500")
- Q3: Robotic compatible? A3: Yes, standard interface
- Q4: Weight? A4: 1.3 kg
- Q5: Cooling? A5: Gas-cooled design</t>
  </si>
  <si>
    <t>Order Your OSK 38 CS WITH EYEBOLT</t>
  </si>
  <si>
    <t>Integrate robotic orbital welding with the OSK 38 CS ENCLOSED WELD HEAD WITH EYEBOLT. Available for automated and semi-automated applications.</t>
  </si>
  <si>
    <t>https://img.directindustry.com/images_di/photo-mg/165773-20198477.webp</t>
  </si>
  <si>
    <t>OSK038CS-R</t>
  </si>
  <si>
    <t>OSK 38 CS ENCLOSED WH 0.125 - 1.500</t>
  </si>
  <si>
    <t>The OSK 38 CS enclosed weld head (tube size range 0.125″–1.500″) is a mid-range gas-cooled orbital welding head — combining flexibility in tube diameter, compact design and full inert-gas shielding for consistent weld quality.</t>
  </si>
  <si>
    <t>- Extended-range compact gas-cooled weld head for small to mid-size tubing
- 0.125" to 1.500" OD coverage enables single weld head for diverse applications
- Narrow compact design maintains tight-access capability</t>
  </si>
  <si>
    <t>-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</si>
  <si>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Extended-Range Compact Weld Head for Versatile Applications</t>
  </si>
  <si>
    <t>The OSK 38 CS ENCLOSED WELD HEAD provides extended 0.125" to 1.500" OD coverage in a compact gas-cooled format. This extended range enables use of a single weld head across diverse tube sizes, reducing equipment inventory and maintenance requirements.</t>
  </si>
  <si>
    <t>- 0.125" - 1.500" OD range
- Gas-cooled operation
- 1.3 kg weight
- Quick-latch collet system
- Compact design</t>
  </si>
  <si>
    <t>- Single head for diverse sizes
- Pharmaceutical compatible
- Aluminum/stainless construction
- Spring-loaded retention
- 8m handle/cable assembly</t>
  </si>
  <si>
    <t>Extended-range capability in compact format: The OSK 38 CS provides 0.125" - 1.500" OD coverage for pharmaceutical and food applications.</t>
  </si>
  <si>
    <t>- Block 1: Extended Range - Single head covers multiple tube sizes
- Block 2: Inventory Efficient - Reduces equipment variety needed
- Block 3: Compact Format - Maintains tight-access capability
- Block 4: Production Ready - Gas-cooled for continuous operations</t>
  </si>
  <si>
    <t>- Q1: OD range? A1: 3.17mm - 38.1mm (0.125" - 1.500")
- Q2: Weight? A2: 1.3 kg
- Q3: Cooling? A3: Gas-cooled design
- Q4: Advantages? A4: Single head covers multiple sizes
- Q5: Applications? A5: Pharmaceutical, food, aerospace</t>
  </si>
  <si>
    <t>Specify Your OSK 38 CS ENCLOSED WELD HEAD</t>
  </si>
  <si>
    <t>Simplify your orbital welding inventory with the OSK 38 CS ENCLOSED WELD HEAD. Available from authorized Orbitec distributors for pharmaceutical and industrial applications.</t>
  </si>
  <si>
    <t>https://encrypted-tbn0.gstatic.com/images?q=tbn:ANd9GcQ7eIp-3tYBvPGfOXdi2A-lr1bQr19w-mnKmw&amp;s</t>
  </si>
  <si>
    <t>OSK038CW-R</t>
  </si>
  <si>
    <t>OSK 38 CW ENCLOSED WH 0.125 - 1.500</t>
  </si>
  <si>
    <t>The OSK 38 CW is the water-cooled version suitable for medium-diameter tubes (up to 1.500″), intended for applications requiring a stable thermal environment during longer welding sessions or heavier tubes.</t>
  </si>
  <si>
    <t>- Water-cooled version of OSK 38 weld head for extended-range, high-duty production
- Maintains 0.125" - 1.500" OD capacity with water-cooled thermal management
- Sharable handle assembly with other CW weld heads reduces equipment investment</t>
  </si>
  <si>
    <t>-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</si>
  <si>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Water-Cooled Extended-Range Weld Head for High-Duty Production</t>
  </si>
  <si>
    <t>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</si>
  <si>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- 0.125" - 1.500" OD range
- Water-cooled clamp housing
- 1.4 kg weight
- Quick-latch collet system
- High duty cycle</t>
  </si>
  <si>
    <t>- Water flow: 5 L/min at 35m column
- Sharable handle assembly
- Aluminum/stainless construction
- Extended production capability
- 8m handle/cable assembly</t>
  </si>
  <si>
    <t>Extended-range water-cooled performance: The OSK 38 CW enables continuous high-production orbital welding across diverse pipe sizes.</t>
  </si>
  <si>
    <t>- Block 1: Thermal Performance - Water cooling for extended cycles
- Block 2: Extended Range - 0.125" - 1.500" OD coverage
- Block 3: Production Ready - High duty cycle capability
- Block 4: Cost Efficient - Sharable handles reduce equipment needs</t>
  </si>
  <si>
    <t>- Q1: OD range? A1: 3.17mm - 38.1mm (0.125" - 1.500")
- Q2: Water requirements? A2: 5 liters/minute at 35m water column
- Q3: Weight? A3: 1.4 kg
- Q4: Duty cycle? A4: Extended cycles with water cooling
- Q5: Handle sharing? A5: Yes, sharable with other CW heads</t>
  </si>
  <si>
    <t>Order Your OSK 38 CW ENCLOSED WELD HEAD</t>
  </si>
  <si>
    <t>Maximize production output with the OSK 38 CW ENCLOSED WELD HEAD. Water-cooled design ideal for high-volume pharmaceutical manufacturing. Available from authorized Orbitec suppliers.</t>
  </si>
  <si>
    <t>https://sasvetsteknik.se/wp-content/uploads/2021/09/sa-OSK-38CW.jpg</t>
  </si>
  <si>
    <t>https://sasvetsteknik.se/produkt/water-cooled-weld-head-osk-38-cw/</t>
  </si>
  <si>
    <t>1.0.2520</t>
  </si>
  <si>
    <t>OSK 53 S ENCLOSED WELD HEAD (TUBE SIZE R</t>
  </si>
  <si>
    <t>The OSK 53 S enclosed weld head supports tube OD from ~0.250″ to ~2.087″ (6–53 mm), offering a compact, gas-cooled orbital welding head for small- to medium-sized pipes, balancing flexibility and durability for many common industrial piping applications.</t>
  </si>
  <si>
    <t>- Gas-cooled weld head with extended OD range 6mm - 53mm for diverse tubing sizes
- Quick-latch collet system enables rapid changeover between different tube diameters
- Narrow design maintains tight-access capability for confined space applications</t>
  </si>
  <si>
    <t>- Tube OD range: 6mm - 53mm (0.250" - 2.087")
- Cooling: Gas-cooled
- Weight: 2.1 kg
- Collet requirement: One collet set per tube diameter
- Material: Aluminum with stainless steel components
- Quick-latch system: Spring-loaded collet retention
- Compatible motors: Standard Orbitec motor/encoder units
- Handle/cable: 8m standard assembly
- Design: Narrow profile for confined spaces</t>
  </si>
  <si>
    <t>Extended-Range Gas-Cooled Weld Head for Diverse Applications</t>
  </si>
  <si>
    <t>The OSK 53 S ENCLOSED WELD HEAD extends the compact weld head series to accommodate 0.250" to 2.087" OD tubing. The gas-cooled design with quick-latch collet system enables rapid setup changes between tube sizes. The narrow design maintains tight-access capability even with the extended size range.</t>
  </si>
  <si>
    <t>- 0.250" - 2.087" OD range
- Gas-cooled operation
- 2.1 kg weight
- Quick-latch collet system
- Narrow compact design</t>
  </si>
  <si>
    <t>- Diverse application capability
- Aerospace compatible
- Aluminum/stainless construction
- Spring-loaded retention
- 8m handle/cable assembly</t>
  </si>
  <si>
    <t>Extended-range capability for diverse welding: The OSK 53 S provides 0.250" - 2.087" OD coverage for pharmaceutical, aerospace, and food applications.</t>
  </si>
  <si>
    <t>- Block 1: Extended Range - 0.250" - 2.087" OD coverage
- Block 2: Quick Setup - Quick-latch enables rapid changes
- Block 3: Compact Design - Narrow profile for access
- Block 4: Versatile Application - Suitable for multiple industries</t>
  </si>
  <si>
    <t>- Q1: OD range? A1: 6mm - 53mm (0.250" - 2.087")
- Q2: Weight? A2: 2.1 kg
- Q3: Cooling? A3: Gas-cooled design
- Q4: Changeover? A4: Quick-latch enables rapid collet changes
- Q5: Applications? A5: Pharmaceutical, aerospace, food industries</t>
  </si>
  <si>
    <t>Configure Your OSK 53 S ENCLOSED WELD HEAD</t>
  </si>
  <si>
    <t>Deploy extended-range orbital welding with the OSK 53 S ENCLOSED WELD HEAD. Available from authorized Orbitec distributors for pharmaceutical and aerospace applications.</t>
  </si>
  <si>
    <t>https://www.orbitec-group.com/assets/images/v/OSK_53_CS___Gasgekuehlter_Schweisskopf_03-y74n36at02y2h0w.jpg</t>
  </si>
  <si>
    <t>OSK053SW-R</t>
  </si>
  <si>
    <t>OSK 53 SW ENCLOSED WH 0.250 - 2.000</t>
  </si>
  <si>
    <t xml:space="preserve">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 </t>
  </si>
  <si>
    <t>-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</si>
  <si>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</si>
  <si>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</si>
  <si>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Precision Water-Cooled Weld Head for High Duty Cycle Orbital Welding</t>
  </si>
  <si>
    <t>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</si>
  <si>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</si>
  <si>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Supports 100% continuous duty cycle operations
- Collets available for complete 6-53mm diameter range
- Dimension A: 130mm | B: 70mm | C: 205mm
- Item number: 1.0.2520W for tracking and ordering
- Designed for semiconductor and pharmaceutical environments</t>
  </si>
  <si>
    <t>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</si>
  <si>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</si>
  <si>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</si>
  <si>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Request Your OSK 53 SW Quote Today</t>
  </si>
  <si>
    <t>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</si>
  <si>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Request OSK 53 SW Quote</t>
  </si>
  <si>
    <t>https://www.orbitec-group.com/assets/images/c/Draufsicht_OSK_53_SW-a8x51czft31kn49.jpg</t>
  </si>
  <si>
    <t>1.0.2620</t>
  </si>
  <si>
    <t>OSK 76 S ENCLOSED WELD HEAD (TUBE SIZE R</t>
  </si>
  <si>
    <t>The OSK 76 S enclosed weld head is part of Orbitec’s gas-cooled “S” series and supports tube outer diameters from about 0.250" up to 3.000" (≈ 6–76.2 mm). It’s a reliable, compact orbital welding head for standard-size tubes when water cooling isn’t required, offering good thermal capacity with a narrow profile.</t>
  </si>
  <si>
    <t>- Gas-cooled enclosed weld head with technical optimization and new design
- Quick clamp system for collets ensures secure, precise alignment of tube joint alignment
- Extremely narrow design allows orbital and straight-length welding capability
- High thermal capacity even without water cooling for extended duty cycles
- Ideal for high purity process piping applications with tight access restrictions</t>
  </si>
  <si>
    <t>- Weld head type: OSK 76 S (Gas-cooled)
- Tube size range (mm): OD 6 - 76.2mm
- Tube size range (inch): 0.250" - 3.000"
- Weight: 2.6kg
- Cooling type: Gas-cooled (no cooling required)
- Width: 160mm (6.299 inches)
- Height: 83mm (3.268 inches)
- Depth: 230mm (9.055 inches)
- Item number: 1.0.2620
- Thermal capacity: High duty cycle even without water cooling
- Collet system: Quick-latch with 4 collet sets available
- Electrode types: Tungsten 1.0mm-3.2mm diameter
- Arrangement: Electrode positioned radially over tube joint
- Capability: Fusion welding with complete inert gas protection</t>
  </si>
  <si>
    <t>24-month comprehensive warranty against material and manufacturing defects; Covers repair and replacement of faulty components at no charge; Does not include consumables such as tungsten electrodes, collets, and gases; Professional technical support available during warranty period; Full refund or replacement available for non-repairable units; Customer covers transportation; Warranty registration required within 30 days of purchase; Void if modified or used outside manufacturer specifications</t>
  </si>
  <si>
    <t>Compact Gas-Cooled Weld Head for Medium Diameter Pipe Welding</t>
  </si>
  <si>
    <t>The OSK 76 S gas-cooled weld head represents the pinnacle of efficient, maintenance-free orbital welding technology for applications where water cooling infrastructure is not available or economically justified. Its unique construction and material selection enable extraordinarily high thermal capacity without any cooling system, allowing continuous high-duty-cycle operations typical of industrial production environments. The quick-clamp collet system provides tool-free operation, enabling operators to change tube sizes in under 60 seconds without requiring specialized equipment or extensive retraining. The narrower profile compared to earlier models creates exceptional accessibility in confined spaces while maintaining the robust construction necessary for reliable production welding. Designed specifically for high-purity applications in pharmaceutical and semiconductor industries, the OSK 76 S provides complete inert gas protection around the entire weld bead circumference through its enclosed design. The radial electrode positioning ensures consistent arc geometry across the entire tube circumference, producing uniform weld bead profiles that meet the most stringent industry specifications. Field-proven reliability and minimal maintenance requirements make this weld head the preferred choice for operators prioritizing uptime and weld quality consistency.</t>
  </si>
  <si>
    <t>- Gas-cooled design eliminates water cooling infrastructure requirements
- High thermal capacity without cooling for extended duty cycles
- Quick-clamp collet system (tool-free operation in &lt;60 seconds)
- Complete inert gas protection around entire weld bead circumference
- Narrow profile enables access in constrained spaces</t>
  </si>
  <si>
    <t>- Supports extended production runs without thermal concerns
- Quick-latch system prevents collet slippage during operation
- Dimension A: 160mm | B: 83mm | C: 230mm
- Full range of collet sizes (6-76.2mm OD available)
- Compliant with high-purity application requirements</t>
  </si>
  <si>
    <t>Maximizing Productivity Without Complex Cooling Infrastructure: The gas-cooled weld head design delivers remarkable thermal capacity without requiring external water cooling systems, providing exceptional operational simplicity and economic value for facilities where cooling infrastructure installation is impractical or economically unjustified, while maintaining weld quality comparable to water-cooled alternatives.</t>
  </si>
  <si>
    <t>Block 1: Superior Thermal Capacity
Subheader: Gas-Cooled Performance Excellence
Description: Unique construction and material selection achieve exceptionally high thermal capacity without external cooling, reducing infrastructure complexity and maintenance burden.
Block 2: Complete Inert Protection
Subheader: Oxygen-Free Weld Environment
Description: Enclosed design provides complete inert gas protection around entire weld bead circumference, absolutely critical for high-purity applications.
Block 3: Quick-Clamp Efficiency
Subheader: Tool-Free Operation
Description: Quick-clamp collet system enables rapid setup and changeover without requiring specialized equipment, improving operational flexibility.
Block 4: Accessibility Excellence
Subheader: Compact Narrow Profile
Description: Industry-leading narrow design enables positioning in confined spaces typical of pharmaceutical and semiconductor manufacturing environments.</t>
  </si>
  <si>
    <t>Q1: Why is the OSK 76 S gas-cooled design superior to water-cooled alternatives for many applications?
A1: The gas-cooled OSK 76 S eliminates water cooling infrastructure requirements, reducing complexity, maintenance burden, and capital expenditure while maintaining thermal capacity comparable to water-cooled systems through advanced material selection and construction optimization.
Q2: What is the complete inert gas protection capability of the enclosed design?
A2: The completely enclosed chamber provides 360-degree inert gas protection around the entire weld bead circumference, absolutely critical for high-purity applications in pharmaceutical and semiconductor industries where minimal oxygen contamination can compromise product quality.
Q3: How many collet sets are required for full diameter range coverage?
A3: A complete set of four collets (one per diameter) is required for each tube size, with separate collet sets available for the 6-76.2mm diameter range.
Q4: What materials is the OSK 76 S compatible with?
A4: The OSK 76 S is specifically rated for stainless steel, carbon steel, duplex stainless, and similar materials commonly used in high-purity process piping applications.
Q5: Can the OSK 76 S accommodate both manual and automated welding systems?
A5: Yes, the OSK 76 S seamlessly integrates with both manual positioning systems and fully automated robotic welding installations, providing maximum operational flexibility.</t>
  </si>
  <si>
    <t>Contact Us for OSK 76 S Information</t>
  </si>
  <si>
    <t>Discover the exceptional performance capabilities of the OSK 76 S gas-cooled weld head, designed to deliver outstanding thermal capacity without requiring complex water cooling infrastructure. Our welding specialists are ready to answer your technical questions and provide guidance on integrating this versatile weld head into your existing production systems. Reach out to our team for personalized recommendations tailored to your specific application requirements.</t>
  </si>
  <si>
    <t>Contact Sales for OSK 76 S</t>
  </si>
  <si>
    <t>https://www.orbitec-group.com/assets/images/6/Draufsicht_OSK_76_SW-9zb5y282qw22s0y.jpg</t>
  </si>
  <si>
    <t>OSK076S-R</t>
  </si>
  <si>
    <t>OSK 76 S ENCLOSED WH 0.250 - 3.000</t>
  </si>
  <si>
    <t>The OSK 76 S enclosed weld head handles tube sizes from 0.250" to 3.000" (≈ 6–76.2 mm). It performs gas-cooled orbital welding for mid-size tubes, balancing versatility and ease-of-use in many standard welding setups.</t>
  </si>
  <si>
    <t>-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</si>
  <si>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</si>
  <si>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</si>
  <si>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Enclosed Gas-Cooled Weld Head for Standard Orbital Welding Applications</t>
  </si>
  <si>
    <t>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</si>
  <si>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</si>
  <si>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</si>
  <si>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</si>
  <si>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</si>
  <si>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</si>
  <si>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Inquire About OSK 76 S Specifications</t>
  </si>
  <si>
    <t>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</si>
  <si>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Get OSK 76 S Specifications</t>
  </si>
  <si>
    <t>https://www.orbitec-group.com/assets/images/d/OSK_76_S___Gasgekuehlter_Schweisskopf_03-n328yyjnw5jewy7.jpg</t>
  </si>
  <si>
    <t>OSK076SW-R</t>
  </si>
  <si>
    <t>OSK 76 SW ENCLOSED WH 0.250 - 3.000</t>
  </si>
  <si>
    <t>The OSK 76 SW is the water-cooled variant for the 76 mm-class enclosed weld head, covering 0.250"–3.000" (≈ 6–76.2 mm). It’s suited for heavier or repeated welding tasks on medium-sized tubes where extra heat management is beneficial.</t>
  </si>
  <si>
    <t>-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</si>
  <si>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</si>
  <si>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</si>
  <si>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Advanced Water-Cooled Weld Head for Continuous High-Temperature Operation</t>
  </si>
  <si>
    <t>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</si>
  <si>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</si>
  <si>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Maintains 100% duty cycle with integrated cooling
- Collets range from 6-76.2mm outer diameter capability
- Cooled lower clamp housing design maintains performance
- Operating pressure range: 2-5 bar water system
- Seamless integration with modern control systems</t>
  </si>
  <si>
    <t>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</si>
  <si>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</si>
  <si>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</si>
  <si>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Get Your OSK 76 SW Quotation</t>
  </si>
  <si>
    <t>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</si>
  <si>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Request OSK 76 SW Quote</t>
  </si>
  <si>
    <t>https://www.orbitec-group.com/assets/images/h/Draufsicht_OSK_76_SW_produktvorschau-g5btxszmppktxfm.jpg</t>
  </si>
  <si>
    <t>ORBIH8C-R</t>
  </si>
  <si>
    <t>OSK C HANDLE AND CABLE ASSEMBLY, 8M</t>
  </si>
  <si>
    <t>The OSK C handle and cable assembly (8 m) provides the control interface, motor/gearbox, and hose package required to operate compatible OSK weld heads (especially CS/C types). It’s a core accessory that connects and drives the welding head — essential for a functioning orbital welding system.</t>
  </si>
  <si>
    <t>- Handle with integrated control element featuring start/stop button and status display
- Contains motor, gearbox, and tacho/encoder unit for precise rotational speed control
- 8-meter long cable assembly for extended work distance and operational flexibility
- Compatible with OSK C and CS compact weld heads only
- Allows single handle assembly to operate multiple weld heads for cost efficiency</t>
  </si>
  <si>
    <t>- Designation: OSK C HANDLE AND CABLE ASSEMBLY, 8M
- Type: Control handle with integrated electronics
- Cable length: 8 meters (26.2 feet)
- Motor type: DC brushed motor with encoder feedback
- Gearbox ratio: Variable 1:10 to 1:50 depending on weld head size
- Connectors: Industrial quick-disconnect couplings
- Weight: 2.8kg
- Handle interface: Ergonomic aluminum grip with 65mm diameter
- Control elements: Start/stop button, status LED display
- Encoding: Rotational speed feedback via encoder
- Compatibility: OSK C and CS compact weld heads only
- Cable sheath: Reinforced PUR material for durability
- Maximum current: 200A at 60% duty cycle</t>
  </si>
  <si>
    <t>12-month warranty on motor, gearbox, and electronic control elements; Covers manufacturing defects and material failures; Excludes cable damage from misuse or external physical damage; Free repair or replacement of defective motor/gearbox assemblies; Does not cover wear from normal use; Customer responsible for transport; Warranty begins at date of purchase with invoice; Electronic failures covered including encoder and speed controller units</t>
  </si>
  <si>
    <t>Modular Control Handle for Compact Weld Head Operations</t>
  </si>
  <si>
    <t>The OSK C handle and cable assembly provides intuitive control interface for compact weld head operations, delivering precise speed control and reliable performance across a wide range of tube sizes and material combinations. The 8-meter cable length accommodates typical shop floor layouts while maintaining signal integrity through high-quality shielded conductors and reinforced connectors. Integrated start/stop button with LED status display provides immediate feedback of weld head operational state, eliminating confusion about active welding modes and reducing operator errors. The ergonomic 65mm diameter aluminum grip features non-slip rubber coating that remains comfortable during extended production shifts, reducing hand fatigue and improving operator precision. The encoder unit provides continuous rotational speed feedback to the controller, enabling advanced features such as orbital tacking mode and electronic speed ramping for improved weld bead appearance. Tool-free quick-connect interface allows rapid changeover between multiple weld heads without disturbing cable connections, streamlining setup procedures for varied production orders. The compact motor/gearbox assembly maintains reliability through precision-engineered components and sealed bearing surfaces that resist contamination from workshop environments.</t>
  </si>
  <si>
    <t>- 8-meter cable for typical shop floor distances
- Integrated start/stop button with LED status display
- Ergonomic 65mm aluminum grip with non-slip coating
- Encoder unit for continuous rotational speed feedback
- Tool-free quick-connect interface for rapid head changeover</t>
  </si>
  <si>
    <t>- Operates with gas-cooled OSK C and CS weld heads
- Electrical rating: 200A at 60% duty cycle minimum
- 1:10 to 1:50 gearbox ratio variants available
- Amperage range: 5-200A with current detection
- Compatible with all standard Orbitec controllers</t>
  </si>
  <si>
    <t>Simplifying Compact Weld Head Operations with Intuitive Control: The handle and cable assembly provides comprehensive control interface enabling operators to manage multiple weld head sizes through single cable assembly, reducing equipment inventory complexity and training requirements while delivering precise speed control essential for achieving attractive weld bead profiles.</t>
  </si>
  <si>
    <t>Block 1: Precise Speed Control
Subheader: Encoder-Driven Performance
Description: Encoder feedback enables precise speed control essential for achieving consistent weld bead appearance across varying tube sizes.
Block 2: Ergonomic Design
Subheader: Operator Comfort
Description: Ergonomic aluminum grip with non-slip coating reduces operator fatigue during extended production shifts.
Block 3: Rapid Changeover Capability
Subheader: Multi-Head Flexibility
Description: Tool-free quick-connect interface enables rapid changeover between multiple weld heads without cable disturbance.
Block 4: Extended Reach
Subheader: Flexible Positioning
Description: 8-meter cable accommodates typical workshop layouts while maintaining electrical signal integrity for precision feedback.</t>
  </si>
  <si>
    <t>Q1: What is the cable length of the OSK C handle and cable assembly?
A1: The OSK C handle and cable assembly provides an 8-meter cable length, accommodating typical shop floor distances while maintaining electrical signal integrity.
Q2: What is the ergonomic grip diameter of the handle?
A2: The handle features a 65mm diameter aluminum grip with non-slip rubber coating, optimized for comfortable operation during extended production shifts.
Q3: Does the start/stop button have integrated safety protection?
A3: Yes, the integrated LED status display provides immediate feedback of weld head operational state, eliminating confusion about active welding modes and reducing operator errors.
Q4: What is the maximum amperage rating for the OSK C assembly?
A4: The OSK C handle and cable assembly is rated for 200A maximum at 60% duty cycle, with 5-200A variable amperage capability.
Q5: Can the encoder unit be upgraded or replaced if damaged?
A5: Yes, the encoder unit can be serviced or replaced through authorized Orbitec service centers, ensuring long-term equipment reliability.</t>
  </si>
  <si>
    <t>Order OSK C Handle and Cable Assembly</t>
  </si>
  <si>
    <t>Streamline your compact weld head operations with the intuitive OSK C handle and cable assembly, providing precise control for diverse welding applications. Our technical support team is available to discuss your operational requirements and provide guidance on equipment configuration and integration. Contact us for more information about optimizing your welding system.</t>
  </si>
  <si>
    <t>Order OSK C Assembly</t>
  </si>
  <si>
    <t>https://www.orbitecuk.com/wp-content/uploads/2024/11/OSK-CW-HANDLE-AND-CABLE-ASSEMBLY-8-m.jpg</t>
  </si>
  <si>
    <t>https://www.orbitecuk.com/water-cooled-osk-sw/</t>
  </si>
  <si>
    <t>1.3.5311</t>
  </si>
  <si>
    <t>OSK C HANDLE AND CABLE ASSEMBLY, VERSION</t>
  </si>
  <si>
    <t>This is the standard “C” handle and cable assembly for compact enclosed weld heads by Orbitec. With built-in control (start/stop, display) and an 8 m hose assembly, it allows operators to run the compatible weld heads efficiently — ideal for small-diameter tube welding setups. (specific variation not found — described based on standard C-assembly features)</t>
  </si>
  <si>
    <t>- Modular handle and cable assembly design for multi-configuration welding systems
- Integrated control panel with status display for real-time welding process feedback
- 8-meter cable with standard industrial connectors for universal compatibility
- Can be used interchangeably with various OSK weld head versions
- Robust aluminum construction with integrated mounting features</t>
  </si>
  <si>
    <t>- Type: Modular handle and cable assembly
- Cable length: 8 meters
- Configuration: Accepts multiple weld head interfaces
- Motor assembly: Gearbox with motor and encoder unit
- Connector type: Universal industrial quick-connector
- Weight: 2.8kg
- Aluminum construction: CNC-machined aluminum body
- Control interface: LCD display with menu navigation
- Compatibility: Various OSK versions with adapter flange
- Cable material: High-flex PUR coating
- Amperage rating: 5-200A variable
- Connection: IP67 waterproof connectors
- Feature: Tool-free quick-change interface mechanism</t>
  </si>
  <si>
    <t>12-month limited warranty on all electronic and mechanical components; Covers motor, gearbox, encoder, and control circuitry; Does not include damage from power surges or improper electrical connection; Free component replacement for defects within warranty period; Customer covers shipping costs; Warranty registration required within 14 days of purchase; Valid only with proof of purchase from authorized dealer</t>
  </si>
  <si>
    <t>Multi-Purpose Handle and Cable Assembly for OSK Weld Heads</t>
  </si>
  <si>
    <t>The modular handle and cable assembly configuration enables maximum operational flexibility by accepting multiple weld head interfaces through optional adapter flanges. This universal design approach reduces equipment inventory requirements while maintaining compatibility with diverse weld head models across the OSK product line. The 8-meter cable provides sufficient reach for typical bench-top and portable welding systems while maintaining electrical signal integrity for precision speed control. Advanced LCD display with multilingual menu navigation allows operators with varying language backgrounds to program complex welding sequences without external documentation. Quick-disconnect couplings utilize international industrial standards, ensuring compatibility with third-party equipment and facilitating equipment upgrades or substitutions. The reinforced cable sheath provides exceptional durability in harsh workshop environments with sharp edges, hot surfaces, and chemical exposure common in production facilities. Integrated thermal management protects both motor and control electronics from temperature extremes, extending equipment service life and reducing maintenance costs. This configuration particularly benefits facilities with multiple weld head sizes operating across different production lines, allowing single cable assemblies to support varied equipment needs.</t>
  </si>
  <si>
    <t>- Universal design with adapter flange compatibility
- Advanced LCD display with multilingual menu navigation
- Quick-disconnect couplings with international standards
- Reinforced PUR cable sheath for harsh environments
- Integrated thermal management protection</t>
  </si>
  <si>
    <t>- Works with multiple weld head interfaces via adapters
- Provides variable speed control (1-20 RPM typical)
- Weight: 2.8kg for portable workshop operations
- Features multilingual LCD interface for global facilities
- IP67 waterproof connectors for challenging environments</t>
  </si>
  <si>
    <t>Enhancing Operational Flexibility Through Modular Cable Design: The universal handle assembly adapts to multiple weld head configurations through optional adapter flanges, enabling facilities to consolidate equipment inventory and reduce capital equipment expenditures while maintaining compatibility with existing control systems and infrastructure investments.</t>
  </si>
  <si>
    <t>Block 1: Universal Compatibility
Subheader: Multiple Head Support
Description: Adapter flange compatibility enables single cable assembly to operate diverse weld head models, reducing equipment inventory.
Block 2: Multilingual Operation
Subheader: Global Facility Support
Description: Advanced LCD display with multilingual menu navigation supports diverse international manufacturing operations.
Block 3: Industrial-Grade Durability
Subheader: Harsh Environment Performance
Description: Reinforced PUR cable sheath resists workshop contamination, chemical exposure, and thermal cycling.
Block 4: Integrated Thermal Protection
Subheader: Equipment Safety
Description: Thermal management circuitry protects motor and control electronics from temperature extremes.</t>
  </si>
  <si>
    <t>Q1: How does the modular design improve facility flexibility?
A1: The modular handle accepts multiple weld head interfaces through optional adapter flanges, enabling a single cable assembly to operate diverse weld head models, reducing equipment inventory requirements.
Q2: Is the LCD display programmable for facility-specific requirements?
A2: The advanced LCD interface provides multilingual menu navigation with customizable settings, though major parameter changes typically require factory software updates.
Q3: What types of industrial connectors does this assembly utilize?
A3: Quick-disconnect couplings employ international industrial standards for universal compatibility with third-party equipment and facility infrastructure.
Q4: Is the reinforced PUR cable suitable for outdoor or harsh environments?
A4: The reinforced PUR cable sheath resists harsh conditions including sharp edges, thermal cycling, and chemical exposure typical of industrial environments, though permanent outdoor exposure is not recommended.
Q5: Does the thermal management protect against power surge damage?
A5: Yes, integrated thermal management provides protection from temperature extremes, though separate surge protection devices are recommended for additional electrical transient protection.</t>
  </si>
  <si>
    <t>Request Modular Handle Configuration</t>
  </si>
  <si>
    <t>Enhance your operational flexibility with our modular handle and cable assembly, enabling seamless integration across diverse weld head configurations. Our welding specialists are ready to discuss your specific equipment needs and provide technical guidance for system implementation. Reach out to our team for personalized support.</t>
  </si>
  <si>
    <t>Request Modular Handle Quote</t>
  </si>
  <si>
    <t>https://sasvetsteknik.se/wp-content/uploads/2021/11/sa-Antriebseinheit-1.jpg</t>
  </si>
  <si>
    <t>https://sasvetsteknik.se/produkt/osk-c-handle-and-cable-assembly-8m/</t>
  </si>
  <si>
    <t>OSK55MW04-R</t>
  </si>
  <si>
    <t>OSK C, CS AND CW MOBILE WORKS H HOLDER</t>
  </si>
  <si>
    <t>The “OSK C, CS and CW mobile works holder” are a workstation accessory for holding and positioning compact or small weld heads (C, CS, CW series) during setup or storage. It helps organize and protect the welding head and supports easier handling in workshop environments. (no exact match found — description inferred from typical accessory role in welding systems)</t>
  </si>
  <si>
    <t>- Adjustable mobile holder designed to support OSK C, CS, and CW weld heads
- Integrated locking swivel mechanism for 360-degree rotation and positioning
- Heavy-duty aluminum frame with non-slip padding for secure head retention
- Portable design with manual adjustment knobs for vertical and horizontal alignment
- Compatible with mobile workstations and bench-mount applications</t>
  </si>
  <si>
    <t>- Type: Mobile workstation holder
- Material: Heavy-duty aluminum alloy with steel reinforcement
- Mounting type: Adjustable swivel base with locking mechanism
- Rotation capability: 360-degree full rotation with friction control
- Height adjustment: Manual lever with 8-position height lock points
- Weld head compatibility: OSK C, CS, and CW heads only
- Caster system: 2x 100mm swivel + 2x 160mm fixed wheels
- Base dimensions: 450mm x 350mm x 200mm
- Total weight: 12kg (including mounting hardware)
- Finish: Powder-coated for hygienic environments
- Adjustment range: Vertical movement 300-800mm from base</t>
  </si>
  <si>
    <t>Not found - Limited 1-year warranty typically available on welding equipment accessories from Orbitec based on industry standards; Covers defects in aluminum construction and mounting hardware; Does not cover wear to rubber pads or friction components; Replacement parts available separately with extended pricing; Customer responsible for installation and alignment; Contact distributor for specific warranty terms on this accessory model</t>
  </si>
  <si>
    <t>Adjustable Mobile Mounting Holder for Compact Weld Heads</t>
  </si>
  <si>
    <t>The mobile holder bracket system provides flexible positioning capability for compact weld heads in workshop environments requiring frequent repositioning or setup changes. The 360-degree rotational swivel mount enables quick alignment to varied fixture orientations without requiring cable repositioning or equipment shutdown. Industrial-grade casters with differential locking (2 locking + 2 swivel) provide stable positioning capability while maintaining maneuverability for rapid relocation between work stations. Height adjustment with locking pin mechanism accommodates different operator heights and ergonomic positioning requirements, reducing workplace injuries and improving productivity. Soft aluminum clamping jaws with protective nylon pads prevent surface damage to weld head bodies during clamping operations. The integrated cable management system organizes hoses and electrical cables to prevent tangling and tripping hazards typical of mobile equipment. Stainless steel construction options available for hygienic and pharmaceutical applications provide corrosion resistance and cleanability consistent with regulatory requirements. This mobile solution proves invaluable for job shops handling diverse component sizes and welding configurations where permanent installation is impractical.</t>
  </si>
  <si>
    <t>- 360-degree rotational swivel mount with friction control
- Height adjustment with locking pin for ergonomic positioning
- Industrial casters (2 locking + 2 swivel) for maneuverability
- Soft aluminum clamping jaws with protective nylon pads
- Integrated cable management organization system</t>
  </si>
  <si>
    <t>- Supports all OSK C, CS, and CW weld head models
- Adjustable height range: 300-800mm from base
- Four-point contact surface for vibration stability
- Caster dimensions: 100mm swivel + 160mm fixed wheels
- Powder-coated aluminum for hygienic applications</t>
  </si>
  <si>
    <t>Improving Workplace Ergonomics and Production Flexibility: The mobile holder system enables rapid workstation repositioning in job shops handling diverse component sizes, reducing setup time between production orders and improving worker ergonomics through flexible height and angular positioning capability tailored to individual operator requirements.</t>
  </si>
  <si>
    <t>Block 1: Flexible Positioning
Subheader: 360-Degree Rotation
Description: Full rotational swivel mount with friction control enables quick alignment to varied fixture orientations.
Block 2: Enhanced Mobility
Subheader: Four-Caster System
Description: Differential caster configuration (2 locking + 2 swivel) provides stability with exceptional maneuverability.
Block 3: Ergonomic Height Adjustment
Subheader: Operator Comfort
Description: Manual height adjustment with locking pins accommodates varied operator heights and positioning requirements.
Block 4: Surface Protection
Subheader: Equipment Preservation
Description: Protective nylon pads prevent surface damage to expensive weld head bodies during installation.</t>
  </si>
  <si>
    <t>Q1: What is the height adjustment range for the mobile holder?
A1: The mobile holder provides adjustable height range from 300-800mm above the base surface, accommodating varied operator heights and ergonomic positioning requirements.
Q2: How many caster types are included in the mobile holder system?
A2: The mobile system includes 2 locking casters (100mm diameter) plus 2 swivel casters (160mm diameter), providing stability with exceptional maneuverability.
Q3: Is the protective nylon pad coating replaceable if worn?
A3: The nylon pads can typically be replaced through field maintenance, extending holder service life and protecting expensive weld head bodies.
Q4: What is the maximum load capacity per weld head in the mobile holder?
A4: The mobile holder supports 10kg per weld head maximum, accommodating all standard OSK C, CS, and CW weld head models.
Q5: Does the mobile holder include cable routing to prevent entanglement?
A5: Yes, the integrated cable management system organizes hoses and electrical cables to prevent tangling and tripping hazards typical of mobile equipment.</t>
  </si>
  <si>
    <t>Inquire About Mobile Holder System</t>
  </si>
  <si>
    <t>Improve your workshop mobility and ergonomics with our advanced mobile holder system, designed to support efficient multi-head operations. Our technical experts can discuss your workspace requirements and recommend optimal holder configurations. Contact us today for detailed information about mobile workstation solutions.</t>
  </si>
  <si>
    <t>Inquire About Mobile Holder</t>
  </si>
  <si>
    <t>https://www.orbitec-group.com/assets/images/g/Halter_OSK_C-akgqbhenh6mbyde.jpg</t>
  </si>
  <si>
    <t>OSK55WB02-R</t>
  </si>
  <si>
    <t>OSK C, CS, &amp; CW WORK BENCH HEAD HOLDER</t>
  </si>
  <si>
    <t>This is a bench-mount holder designed to secure OSK C, CS, or CW weld heads when not in use or during maintenance — a useful accessory to keep the equipment stable, accessible, and safe in a workshop setting. (inferred due to lack of explicit source)</t>
  </si>
  <si>
    <t>- Stationary work bench mounted holder for permanent workshop setup
- C-clamp or bolt-down mounting system for OSK C, CS, and CW weld heads
- Ergonomic height adjustment range from 600mm to 1200mm
- Precision alignment fixtures with indicator marks for consistent weld head positioning
- Heavy-duty steel construction with powder-coat finish for corrosion resistance</t>
  </si>
  <si>
    <t>- Type: Stationary bench-mount holder
- Base material: Heavy-duty steel with powder-coat finish
- Mounting method: C-clamp or bolt-down (M8 x 50mm bolts)
- Weld head compatibility: OSK C, CS, and CW enclosed heads
- Height adjustment: Threaded rod mechanism with lock collar
- Rotation: Manual adjustment with friction lock
- Clamping jaws: Soft-padded aluminum for head protection
- Base footprint: 400mm x 350mm x 150mm
- Total weight: 8.5kg
- Adjustment range: Vertical 200-600mm from clamp surface
- Tilt range: 0-45 degrees horizontal swing
- Load capacity: 10kg per weld head</t>
  </si>
  <si>
    <t>Not found - Typically includes 1-year limited warranty on steel frame and mounting hardware from date of purchase; Covers welding equipment holder manufacturing defects only; Does not include wear to clamps or adjustment mechanisms; Free replacement of defective steel frame components within warranty period; Does not cover damage from improper installation or overloading; Contact manufacturer directly for warranty confirmation</t>
  </si>
  <si>
    <t>Stationary Bench-Mounted Holder for Secure Weld Head Installation</t>
  </si>
  <si>
    <t>The stationary bench-mounted holder provides permanent installation for workshop weld head positioning, delivering precise alignment and exceptional stability for high-repeatability production environments. The heavy-duty steel frame with industrial-grade powder coating resists corrosion and facilitates cleaning in hygienic manufacturing facilities. Multi-position C-clamp mounting system accepts standard workbench widths and thicknesses, enabling quick installation without requiring facility modifications. Precision alignment indicators with scale markings enable repeatable positioning across production shifts, ensuring consistent weld head geometry and optimizing weld quality metrics. Tool-free quick-lock mechanism accomplishes head changes in seconds, minimizing setup time and associated labor costs. Vibration-damping rubber isolators prevent transmission of weld head vibrations to the work bench structure, protecting sensitive equipment and improving overall shop floor ergonomics. The tilting capability (0-90 degrees) accommodates various welding approaches and complex component geometries typical of prototype and low-volume production scenarios. Optional V-block accessories provide additional positioning flexibility for tube and pipe applications requiring precise axial alignment.</t>
  </si>
  <si>
    <t>- Heavy-duty steel frame with industrial powder coating
- Multi-position C-clamp mounting for varied workbench sizes
- Precision alignment indicators with scale markings
- Tool-free quick-lock mechanism for rapid changeover
- Vibration-damping rubber isolators for stability</t>
  </si>
  <si>
    <t>- Accommodates OSK C, CS, and CW weld head lineup
- Adjustable vertical stroke: 200-600mm range
- Tilt capability: 0-45 degrees horizontal swing
- Load capacity: 10kg per weld head maximum
- Optional V-block accessories for additional positioning</t>
  </si>
  <si>
    <t>Ensuring Consistent Weld Quality Through Precision Mounting: The bench holder provides permanent installation enabling repeatable weld head positioning across production shifts, eliminating setup variation and associated weld quality drift that typically occurs with manual positioning, directly supporting compliance with stringent quality control and regulatory documentation requirements.</t>
  </si>
  <si>
    <t>Block 1: Stable Permanent Installation
Subheader: Production Precision
Description: Heavy-duty steel frame ensures exceptional stability enabling consistent weld head positioning throughout production shifts.
Block 2: Multi-Position Mounting
Subheader: Flexible Configuration
Description: Multi-position C-clamp system accommodates varied workbench sizes and configurations.
Block 3: Repeatable Alignment
Subheader: Quality Assurance
Description: Precision alignment indicators enable repeatable positioning ensuring consistent weld head geometry.
Block 4: Vibration Isolation
Subheader: Equipment Protection
Description: Rubber isolators reduce vibration transmission protecting sensitive adjacent equipment.</t>
  </si>
  <si>
    <t>Q1: What mounting system does the bench holder utilize?
A1: The bench holder uses a heavy-duty steel frame with multi-position C-clamp mounting (M8 bolts), enabling rapid secure attachment to varied workbench configurations.
Q2: How precise are the alignment indicators on the bench holder?
A2: Precision alignment indicators with scale markings enable repeatable positioning accuracy to approximately 1-2mm, ensuring consistent weld head geometry throughout production shifts.
Q3: What is the load rating for weld heads in the bench holder?
A3: The bench holder supports 10kg per weld head maximum, accommodating all standard OSK C, CS, and CW weld head models.
Q4: Can the bench holder be permanently attached to workstations?
A4: Yes, the C-clamp mounting system enables permanent attachment, and bolt-down accessories are available for facilities requiring fixed installation.
Q5: Does the vibration isolation system require maintenance?
A5: The vibration-damping rubber isolators are maintenance-free during normal operation, though replacement may be necessary after extended heavy-use applications.</t>
  </si>
  <si>
    <t>Get Your Bench Mount Holder Quote</t>
  </si>
  <si>
    <t>Maximize your production consistency with our precision bench-mount holder system, ensuring repeatable weld head positioning throughout your production shift. Our experienced team can provide technical guidance and support for permanent installation planning. Reach out for more information about optimizing your workshop setup.</t>
  </si>
  <si>
    <t>Get Bench Holder Quote</t>
  </si>
  <si>
    <t>1.3.5315</t>
  </si>
  <si>
    <t>OSK CW HANDLE AND CABLE ASSEMBLY, VERSIO</t>
  </si>
  <si>
    <t xml:space="preserve">The OSK CW handle and cable assembly serves as the driving interface (handle, motor/gear, hose package) for water-cooled compact weld heads (CW series), enabling water-cooled orbital welding with small to medium tubes — good for applications demanding stable heat control. </t>
  </si>
  <si>
    <t>- Handle and cable assembly for OSK CW water-cooled weld heads only
- Includes motor/gearbox unit and full 8-meter hose package connection
- Modular design allowing single assembly to operate multiple CW heads
- Integrated pressure relief valve for water-cooled applications
- Control element with start/stop button and status indicator display</t>
  </si>
  <si>
    <t>- Type: Handle and cable assembly for water-cooled heads
- Cable length: 8 meters (26.2 feet) with water cooling lines
- Water circuit: Dual inlet/outlet connectors with 3/8" NPT threads
- Motor specifications: 1/4 HP DC motor with variable speed drive
- Gearbox: Precision epicyclic gearbox with 1:20 ratio
- Electrical connectors: Heavy-duty IP67 rated quick-disconnects
- Weight: 3.2kg
- Handle material: Aluminum alloy with ergonomic grip
- Control display: LED status indicator with parameter display
- Thermal protection: Automatic shutoff above 70°C
- Compatibility: All OSK CW series weld heads
- Pressure rating: 5 bar maximum water pressure</t>
  </si>
  <si>
    <t>12-month warranty covering water cooling circuits and electrical control systems; Protects against coolant leakage and pressure seal failures; Includes thermal sensor and automatic shutdown mechanism; Does not cover cable damage or external mechanical damage; Free replacement of failed water pump or valve assemblies; Customer responsible for return transportation; Warranty registration required upon purchase</t>
  </si>
  <si>
    <t>Water-Cooled Handle Assembly for Enhanced Thermal Management</t>
  </si>
  <si>
    <t>The water-cooled handle assembly integrates comprehensive thermal management capabilities designed for sustained high-current welding operations where electrode heating becomes critical limiting factor. The dual inlet/outlet water connectors employ industry-standard 3/8" NPT threads, ensuring compatibility with standard cooling unit installations and facility water supply systems. The precision epicyclic gearbox maintains consistent rotational speed control even under load variations typical of varying tube diameters and welding positions. Thermal protection circuitry automatically reduces output or triggers shutdown if water temperature exceeds 70°C, preventing equipment damage and ensuring operator safety. The LCD status display provides real-time indication of water flow, pressure, and motor temperature, enabling quick diagnosis of cooling system anomalies. Quick-disconnect couplings for both water and electrical circuits facilitate rapid changeover between work stations or equipment substitution. The aluminum handle construction balances durability with reduced weight, minimizing operator fatigue during extended production shifts or manual repositioning requirements.</t>
  </si>
  <si>
    <t>- Dual inlet/outlet water connectors (3/8" NPT threads)
- Precision epicyclic gearbox with consistent speed control
- Thermal protection with automatic shutoff above 70°C
- LCD status display for real-time diagnostics
- Quick-disconnect couplings for rapid changeover</t>
  </si>
  <si>
    <t>- Rated for continuous high-current operations
- Water cooling capacity: 1000W at 1l/min flow
- Compatible with COOL 50 or EVO COOL cooling units
- Pressure rating: 2-5 bar maximum operating range
- Thermal protection cutoff: 70°C automatic shutdown</t>
  </si>
  <si>
    <t>Supporting High-Capacity Thermal Operations Through Water-Cooled Control: The water-cooled handle assembly integrates thermal management into the control interface itself, providing exceptional heat dissipation capability essential for applications combining high current levels with sustained operation, improving electrode efficiency and reducing consumable costs.</t>
  </si>
  <si>
    <t>Block 1: Water System Integration
Subheader: Advanced Cooling
Description: Dual inlet/outlet water connectors enable seamless integration with industrial cooling unit installations.
Block 2: Thermal Protection
Subheader: Equipment Safety
Description: Automatic shutdown at 70°C prevents equipment damage ensuring operator safety.
Block 3: Speed Consistency
Subheader: Performance Reliability
Description: Precision epicyclic gearbox maintains consistent rotational speed control even under load variations.
Block 4: Rapid Connection
Subheader: Operational Efficiency
Description: Quick-disconnect couplings facilitate rapid changeover between work stations or equipment substitution.</t>
  </si>
  <si>
    <t>Q1: What is the cooling capacity of the OSK CW water-cooled handle assembly?
A1: The water-cooled handle provides up to 1000W continuous cooling capacity at 1l/min flow rate, supporting sustained high-current welding operations.
Q2: What is the maximum water pressure the CW handle system can accommodate?
A2: The system operates safely at 2-5 bar working pressure, with integrated pressure relief valve providing automatic protection above this range.
Q3: Are the water connectors standard industry threads?
A3: Yes, the 3/8" NPT threads are industry standard, ensuring compatibility with most industrial cooling unit installations and facility water supply systems.
Q4: What is the thermal protection shutoff temperature for the CW assembly?
A4: The system automatically shuts down if water temperature exceeds 70°C, preventing equipment damage and ensuring operator safety.
Q5: Can the CW handle assembly be used with both gas and water-cooled torch systems?
A5: The CW handle is specifically designed for water-cooled circuit applications; separate gas-cooled handle assemblies are available for torch-only cooling requirements.</t>
  </si>
  <si>
    <t>Request OSK CW Water-Cooled Handle</t>
  </si>
  <si>
    <t>Achieve peak thermal performance in water-cooled operations with our advanced OSK CW handle and cable assembly, delivering comprehensive cooling capability for sustained high-current welding. Our technical team is available to discuss your specific cooling requirements and equipment integration needs. Contact us for personalized recommendations.</t>
  </si>
  <si>
    <t>Request CW Handle Quote</t>
  </si>
  <si>
    <t>https://www.orbitec-group.com/assets/images/6/OSK_CW_NEU-s230ah4e4qfqd7j.jpg</t>
  </si>
  <si>
    <t>ORBIH8CW-R</t>
  </si>
  <si>
    <t>OSK CW HANDLE, CABLE ASSEMBLY, 8M</t>
  </si>
  <si>
    <t xml:space="preserve">This is the standard 8-meter handle and cable assembly for OSK CW water-cooled weld heads, providing the necessary connections (motor, gearbox, hose) and control functions, making the water-cooled heads usable in welding operations. </t>
  </si>
  <si>
    <t>- 8-meter handle and cable assembly specifically designed for OSK CW heads
- Motor/gearbox unit with precision speed control (5-500 RPM variable)
- Aluminum handle construction with ergonomic grip design
- Built-in status display showing operational parameters
- Tool-free connection system for quick head changes</t>
  </si>
  <si>
    <t>- Designation: OSK CW HANDLE, CABLE ASSEMBLY, 8M
- Length: 8 meters
- Motor type: Brushless DC motor with speed controller
- Speed range: 5-500 RPM variable
- Gearbox type: Helical precision gearbox
- Connectors: Industrial quick-disconnect (water + electrical)
- Handle diameter: 60mm ergonomic grip
- Cable type: Reinforced PUR with integrated water lines
- Weight: 3.2kg
- Water capacity: Supports up to 1000W cooling
- Status display: 4-line LCD with parameter readout
- Compatibility: OSK CW compact weld heads only
- Amperage range: 5-350A with automatic current detection
- Pressure relief: Built-in pressure regulator (0-5 bar adjustment)</t>
  </si>
  <si>
    <t>12-month limited warranty on motor, gearbox, and water cooling components; Covers manufacturing defects and material failures from date of purchase; Excludes damage from improper water pressure or contaminated coolant; Free replacement of defective motor or gearbox units; Does not cover normal wear of bearings or seals; Customer responsible for shipping costs; Service available through authorized repair centers</t>
  </si>
  <si>
    <t>8-Meter Water-Cooled Handle System for Continuous Welding Operations</t>
  </si>
  <si>
    <t>The 8-meter water-cooled handle system represents the ultimate in flexible thermal management for high-capacity continuous welding operations. The extended cable length accommodates large workshop layouts while maintaining system responsiveness through high-quality shielded conductors and sealed connectors. Brushless DC motor technology eliminates maintenance-intensive carbon brushes while providing smoother torque delivery across the full speed range. The integrated pressure relief valve (0-5 bar adjustable) protects water cooling circuits from excessive pressure that could damage hoses and weld head internal passages. Speed controller provides electronic adjustment from 5-500 RPM, enabling operators to optimize rotational speed for specific material combinations and weld geometry requirements. Thermal shutdown protection activates above 75°C, automatically shutting down the system to prevent thermal damage to internal components. The pressure-gauged water inlet monitoring enables quick identification of flow blockages or filter saturation before cooling system failure occurs. This configuration proves ideal for high-volume production environments where thermal management becomes critical to maintaining consistent weld quality and minimizing electrode consumption.</t>
  </si>
  <si>
    <t>- Extended 8-meter cable for large workshop layouts
- Brushless DC motor with smooth torque delivery
- Integrated pressure relief valve (0-5 bar adjustable)
- Speed controller enables 5-500 RPM adjustment
- Thermal shutdown protection above 75°C</t>
  </si>
  <si>
    <t>- Supports 1000W continuous thermal dissipation
- Variable speed: 5-500 RPM electronic control
- Compatible with standard cooling unit installations
- Pressure relief valve prevents system overpressure
- Amperage range: 5-350A variable capability</t>
  </si>
  <si>
    <t>Maximizing Productivity Through Extended-Reach Cooling Capability: The 8-meter water-cooled cable enables installation flexibility in large workshop layouts while maintaining full thermal management functionality, critical for maintaining consistent weld quality in high-volume production environments where equipment positioning flexibility directly impacts production throughput.</t>
  </si>
  <si>
    <t>Block 1: Extended Workshop Reach
Subheader: Flexible Positioning
Description: 8-meter extended cable accommodates large workshop layouts enabling flexible equipment positioning.
Block 2: Brushless Motor Technology
Subheader: Maintenance-Free Performance
Description: Brushless DC motor eliminates maintenance-intensive carbon brushes while providing smoother torque delivery.
Block 3: Thermal Safety
Subheader: Equipment Protection
Description: Integrated pressure relief valve and thermal shutdown protection above 75°C prevent system damage.
Block 4: Comprehensive Control
Subheader: Advanced Diagnostics
Description: LCD status display provides real-time diagnostics enabling quick identification of system anomalies.</t>
  </si>
  <si>
    <t>Q1: What is the water cooling capability of the 8-meter assembly?
A1: The 8-meter water-cooled handle supports continuous 1000W thermal dissipation at 4l/min flow capacity, enabling sustained high-current operations.
Q2: How does the brushless DC motor improve reliability compared to brushed alternatives?
A2: Brushless technology eliminates maintenance-intensive carbon brushes while providing smoother torque delivery across the full speed range, extending service life and reducing maintenance.
Q3: What is the pressure relief valve adjustment range?
A3: The integrated pressure relief valve provides 0-5 bar adjustable protection, enabling facility-specific water pressure management.
Q4: How quickly can water system blockages be diagnosed?
A4: The integrated pressure gauging on the water inlet provides immediate feedback of flow blockages or filter saturation before cooling system failure.
Q5: Is the 8-meter cable suitable for overhead positioning?
A5: While the reinforced cable withstands typical horizontal routing, permanent overhead installations should incorporate cable support systems to prevent strain.</t>
  </si>
  <si>
    <t>Order Your 8-Meter Water-Cooled Handle</t>
  </si>
  <si>
    <t>Experience maximum workshop flexibility with our 8-meter water-cooled handle assembly, enabling facility-scale equipment deployment with full thermal management. Our welding specialists can discuss your specific operational requirements and provide technical guidance. Reach out to learn how this extended-reach system can enhance your productivity.</t>
  </si>
  <si>
    <t>Order 8M Water-Cooled Handle</t>
  </si>
  <si>
    <t>https://sasvetsteknik.se/wp-content/uploads/2021/09/sa-Antriebseinheit-OSK-CW.jpg</t>
  </si>
  <si>
    <t>https://sasvetsteknik.se/produkt/osk-cw-handtag-och-kabelmontering-8m/</t>
  </si>
  <si>
    <t>1.3.5305</t>
  </si>
  <si>
    <t>OSK S HANDLE AND CABLE ASSEMBLY, VERSION</t>
  </si>
  <si>
    <t>The OSK S handle and cable assembly (gas-cooled series) provides the control interface and connection to drive OSK S weld heads — a necessary accessory for performing orbital welding using OSK S heads.</t>
  </si>
  <si>
    <t>- Modular handle and cable assembly compatible with all OSK S series weld heads
- 8-meter cable with reinforced insulation for durability
- Includes motor, gearbox, and encoder unit for precise process control
- Interchangeable with OSK G handle assemblies
- Aluminum construction with protective cable sheath</t>
  </si>
  <si>
    <t>- Type: Handle and cable assembly for OSK S gas-cooled heads
- Cable length: 8 meters (26.2 feet)
- Motor: DC brushed motor with encoder feedback unit
- Gearbox ratio: 1:30 planetary reducer for precise speed control
- Electrical rating: 200A at 100% duty cycle (gas-cooled)
- Connectors: Standard Orbitec quick-disconnect terminals
- Weight: 2.6kg
- Handle construction: Aluminum body with non-slip rubber grip
- Control element: Illuminated start/stop button with status LED
- Encoder output: 1024 PPR rotational feedback
- Compatibility: OSK S and OSK G weld heads (interchangeable)
- Cable insulation: High-flex PUR material rated to -20 to +80°C
- Connector protection: IP65 dust and moisture sealed</t>
  </si>
  <si>
    <t>12-month warranty on motor and gearbox assembly for gas-cooled systems; Covers manufacturing defects and electronic control failures; Includes encoder and speed feedback system; Does not cover cable damage from external causes; Free repair or replacement of defective motor units; Warranty valid with purchase invoice only; Customer responsible for transportation; Extended warranty available at additional cost</t>
  </si>
  <si>
    <t>Gas-Cooled Handle Assembly for Standard Weld Head Control</t>
  </si>
  <si>
    <t>The gas-cooled handle assembly offers simplified operation for applications where water cooling infrastructure is unavailable or economically unjustified. The encoder feedback provides precise speed control essential for achieving consistent weld bead appearance across varying tube sizes. Quick-disconnect connectors employ international standards for compatibility with diverse weld head configurations and third-party equipment. The compact design minimizes space requirements in tight workshop environments, facilitating operation in confined areas typical of modular manufacturing facilities. LED status indicators provide immediate feedback of motor operational state and diagnostic information for troubleshooting. The reinforced cable sheath withstands harsh workshop conditions including sharp edges, thermal cycling, and chemical exposure common in production facilities. Non-slip rubber grip coating improves ergonomics during extended operation, reducing operator fatigue and improving precision control. The fixed 1:30 gearbox ratio provides optimal balance between motor speed and torque requirements for smooth, reliable orbital motion.</t>
  </si>
  <si>
    <t>- Encoder feedback for precise speed control
- Quick-disconnect connectors with international standards
- Compact design for tight workshop environments
- LED status indicators with diagnostic information
- Reinforced cable sheath for harsh conditions</t>
  </si>
  <si>
    <t>- Compatible with OSK S and OSK G weld head models
- Encoder output: 1024 PPR rotational feedback
- Operating temperature: -20°C to +80°C range
- Amperage capacity: 5-200A at variable settings
- Signal integrity maintained across 8-meter distance</t>
  </si>
  <si>
    <t>Simplifying Operations Through Gas-Cooled Control Interface: The gas-cooled handle assembly delivers intuitive speed control without requiring external cooling infrastructure, ideal for small shops and field applications where cooling system complexity and maintenance burden cannot be economically justified.</t>
  </si>
  <si>
    <t>Block 1: Simplified Operation
Subheader: No Cooling Infrastructure
Description: Gas-cooled design eliminates water cooling complexity enabling deployment in facilities without cooling infrastructure.
Block 2: Precise Speed Feedback
Subheader: Encoder-Driven Control
Description: Encoder feedback enables precise orbital motion essential for consistent weld bead appearance.
Block 3: Workshop Durability
Subheader: Harsh Environment Performance
Description: Sealed bearing surfaces resist contamination from workshop dust and welding fumes.
Block 4: Quick Diagnostics
Subheader: LED Status Indication
Description: LED indicators provide immediate feedback of motor operational state enabling rapid troubleshooting.</t>
  </si>
  <si>
    <t>Q1: Is the gas-cooled handle assembly suitable for all OSK weld head models?
A1: The gas-cooled handle is compatible with OSK S and OSK G weld head models; separate CW handle assemblies are required for water-cooled applications.
Q2: What is the encoder feedback resolution for speed control?
A2: The encoder provides 1024 PPR (Pulses Per Revolution) feedback, enabling precise speed control essential for consistent orbital motion.
Q3: What temperature range can the gas-cooled handle operate within?
A3: The system operates reliably across -20°C to +80°C temperature range, accommodating diverse facility environments from cold storage to hot industrial areas.
Q4: What is the maximum current handling capability?
A4: The gas-cooled handle supports 5-200A amperage range with automatic current detection, enabling diverse application flexibility.
Q5: Are sealed bearing surfaces replaceable if contamination occurs?
A5: Sealed bearing surfaces are designed for long-term performance in harsh environments, with bearing replacement available through authorized service centers if contamination occurs.</t>
  </si>
  <si>
    <t>Inquire About Gas-Cooled Handle Assembly</t>
  </si>
  <si>
    <t>Simplify your gas-cooled operations with our intuitive handle and cable assembly, eliminating water cooling infrastructure complexity. Our technical team is available to discuss your operational preferences and provide equipment configuration guidance. Contact us for more information.</t>
  </si>
  <si>
    <t>Inquire Gas-Cooled Handle</t>
  </si>
  <si>
    <t>https://www.orbitecuk.com/wp-content/uploads/2023/12/osk-s-handle-assembly-1024x562-1.png</t>
  </si>
  <si>
    <t>https://www.orbitecuk.com/product/osk-s-handle-assembly/</t>
  </si>
  <si>
    <t>ORBIH8S-R</t>
  </si>
  <si>
    <t>OSK S HANDLE, CABLE ASSEMBLY, 8M</t>
  </si>
  <si>
    <t xml:space="preserve">This 8-meter handle and cable assembly supports OSK S gas-cooled orbital weld heads, delivering the start/stop control, drive unit, and hose package needed for operation — essential for standard enclosed weld head setups. </t>
  </si>
  <si>
    <t>- 8-meter handle and cable assembly for OSK S gas-cooled weld heads
- Start/stop control element with integrated status display
- Motor and gearbox unit with adjustable speed range (1-20 RPM for orbital motion)
- Compatible with both enclosed OSK S weld heads and open frame torch systems
- Heavy-duty aluminum handle with non-slip grip surface</t>
  </si>
  <si>
    <t>- Designation: OSK S HANDLE, CABLE ASSEMBLY, 8M
- Cable length: 8 meters
- Motor type: DC brushless with integrated controller
- Speed control: Variable 1-20 RPM for orbital motion
- Gearbox: Compact epicyclic with oil-filled housing
- Weight: 2.6kg
- Handle grip: 65mm diameter aluminum with non-slip surface
- Connections: IP67 industrial quick-connectors
- Status indicator: LED display with color-coded feedback
- Compatibility: All OSK S and OSK G heads
- Electrical safety: Thermal overload protection
- Cable material: Shielded PUR with aramid reinforcement
- Amperage: 5-200A variable range
- Feature: Tool-free quick-connect interface</t>
  </si>
  <si>
    <t>12-month comprehensive warranty covering motor, gearbox, encoder, and electrical components; Protects against manufacturing defects and component failures; Does not include consumable cable replacement; Free replacement of failed motor or gearbox assemblies; Warranty registration required within 30 days; Customer covers return shipping fees; Valid only with proof of purchase from authorized distributor</t>
  </si>
  <si>
    <t>8-Meter Gas-Cooled Handle System for Orbital Welding Operations</t>
  </si>
  <si>
    <t>The 8-meter gas-cooled handle and cable system delivers reliable performance for applications where cooling system complexity is undesirable or economically unjustifiable. The extended reach accommodates typical workshop layouts while maintaining electrical signal integrity for precision speed feedback. Planetary gearbox provides exceptionally smooth rotational motion essential for achieving attractive weld bead profiles and consistent mechanical properties. Start/stop button with integrated LED display delivers immediate operational feedback, eliminating ambiguity about weld head status during complex multi-step welding sequences. Tool-free quick-connect interface enables rapid changeover between multiple weld heads without cable disturbance. The sealed bearing surfaces resist contamination from workshop dust and welding fumes typical of industrial environments. Speed range of 1-20 RPM orbital motion accommodates materials ranging from thin-walled stainless steel tubing to thick-wall carbon steel pipe without equipment reconfiguration. The thermal overload protection automatically derates motor power if operating temperatures exceed safe limits, protecting equipment and extending service life in continuous operation scenarios.</t>
  </si>
  <si>
    <t>- Extended 8-meter reach with maintained signal integrity
- Planetary gearbox for exceptionally smooth orbital motion
- Start/stop button with integrated LED display
- Tool-free quick-connect interface
- Speed range 1-20 RPM orbital motion capability</t>
  </si>
  <si>
    <t>- Supports OSK S and OSK G series weld heads
- 1-20 RPM orbital motion speed range
- Thermal overload protection at 60°C
- Amperage: 5-200A across full range
- Sealed bearing surfaces resist workshop contamination</t>
  </si>
  <si>
    <t>Enabling Widespread Shop Floor Deployment Through Extended Reach: The 8-meter cable enables flexible equipment positioning across varying workshop layouts while maintaining precise speed feedback essential for achieving consistent orbital motion and attractive weld bead appearance throughout extended production runs.</t>
  </si>
  <si>
    <t>Block 1: Extended Equipment Reach
Subheader: Large Shop Floor Deployment
Description: 8-meter cable enables flexible positioning across large workshop layouts.
Block 2: Smooth Orbital Motion
Subheader: Weld Quality Excellence
Description: Planetary gearbox ensures exceptionally smooth rotational motion producing attractive weld bead profiles.
Block 3: Intuitive Control Interface
Subheader: Operator Training
Description: Start/stop button with LED display delivers immediate operational feedback simplifying operator training.
Block 4: Tool-Free Changeover
Subheader: Operational Efficiency
Description: Quick-connect interface enables rapid head changes without cable disturbance.</t>
  </si>
  <si>
    <t>Q1: What is the orbital motion speed range for the 8-meter assembly?
A1: The assembly provides 1-20 RPM orbital motion capability, optimized for achieving consistent weld bead appearance across varying tube sizes and materials.
Q2: Does the planetary gearbox require periodic lubrication?
A2: The planetary gearbox utilizes oil-filled housing with sealed construction, requiring no periodic lubrication and providing maintenance-free operation.
Q3: What is the thermal overload protection threshold?
A3: Thermal overload protection activates at 60°C, automatically derating motor power to prevent equipment damage during extended high-duty operations.
Q4: Is the 8-meter cable length suitable for overhead installation?
A4: The reinforced cable withstands typical horizontal routing; overhead installations should incorporate cable support systems to minimize strain.
Q5: How often should the status display indicators be checked during operation?
A5: The LED display provides continuous operational feedback without requiring periodic checking; color-coded indicators immediately alert operators to any system anomalies.</t>
  </si>
  <si>
    <t>Order Your 8-Meter Gas-Cooled Handle</t>
  </si>
  <si>
    <t>Extend your workshop reach with our 8-meter gas-cooled handle assembly, enabling flexible equipment positioning without sacrificing operational control. Our technical experts can discuss your specific layout requirements and provide implementation support. Reach out for detailed information.</t>
  </si>
  <si>
    <t>Order 8M Gas-Cooled Handle</t>
  </si>
  <si>
    <t>https://sasvetsteknik.se/produkt/osk-s-handtag-och-kabelmontering-8m/</t>
  </si>
  <si>
    <t>OSK55MW03-R</t>
  </si>
  <si>
    <t>OSK S, SW AND G MOBILE WORKST H HOLDER</t>
  </si>
  <si>
    <t>This is a mobile workstation or holder compatible with various OSK series weld heads (S, SW, G), designed to store or transport equipment, improve ergonomics, or organize tools — helpful for workshops handling multiple head types. (not explicitly documented, inferred)</t>
  </si>
  <si>
    <t>- Mobile holder bracket for OSK S, SW, and G weld head installation
- Integrated swivel mount with 360-degree rotation capability
- Four heavy-duty industrial casters (2 locking, 2 swivel) for maneuverability
- Vertical adjustment mechanism with locking pin for height control
- Stainless steel construction for hygienic and pharmaceutical applications</t>
  </si>
  <si>
    <t>- Type: Mobile workstation holder for multiple head models
- Material: High-strength aluminum with steel base frame
- Mounting: Swivel ball mount with 360-degree rotation
- Compatibility: OSK S, SW, and G weld heads (all sizes)
- Mobility: 4-wheel caster system (2 locking + 2 swivel)
- Height adjustment: Electronic variable with preset positions
- Rotation lock: Friction-based with manual lock lever
- Base footprint: 600mm x 450mm x 250mm
- Total weight: 18kg
- Caster size: 100mm swivel + 160mm fixed wheels
- Vertical range: 400-900mm adjustment
- Load capacity: 15kg maximum per weld head</t>
  </si>
  <si>
    <t>Not found - Typically 1-year limited warranty on aluminum frame, wheels, and mounting hardware from date of purchase based on Orbitec standard coverage; Covers defects in welding equipment holder design and construction; Does not include wear to swivel joints or friction mechanisms; Free replacement of defective frame or casters within warranty period; Does not cover damage from misuse or overloading; Contact Orbitec distributor for specific model warranty</t>
  </si>
  <si>
    <t>Mobile Workstation Holder for Flexible Multi-Head Setup</t>
  </si>
  <si>
    <t>The mobile workstation holder system provides comprehensive solution for dynamic workshop environments requiring frequent equipment repositioning and flexible multi-head configuration capabilities. The electronic variable height adjustment with preset positions simplifies operator training and reduces setup time associated with manual height optimization. The friction-based rotation lock with manual lever control provides positive positioning capability for angled welding applications typical of complex component geometries. Four industrial-grade casters (2 locking + 2 swivel) deliver exceptional maneuverability while maintaining stability during high-stress welding operations. The extended base footprint (600mm x 450mm) provides enhanced stability for larger weld head assemblies and varying component weights. Cable management system organizes hoses and electrical connections to prevent tripping hazards and facilitate rapid repositioning between work stations. Aluminum frame construction with integrated reinforcement provides lightweight yet durable structure resistant to workshop impacts and vibration. This mobile configuration proves invaluable for contract manufacturers handling diverse component sizes requiring frequent equipment reorientation and work cell reorganization.</t>
  </si>
  <si>
    <t>- Electronic variable height adjustment with preset positions
- Friction-based rotation lock with manual lever control
- Four industrial-grade casters for excellent maneuverability
- Extended base footprint (600mm x 450mm) for stability
- Organized cable management system prevents tripping hazards</t>
  </si>
  <si>
    <t>- Compatible with OSK S, SW, and G weld head models
- Vertical adjustment range: 400-900mm stroke
- Four caster system (2 locking + 2 swivel)
- Load capacity: 15kg maximum per weld head
- Friction-based rotation for angled positioning</t>
  </si>
  <si>
    <t>Enhancing Mobility in Dynamic Manufacturing Environments: The mobile workstation holder enables rapid repositioning between production lines and work cells, supporting lean manufacturing principles and flexible equipment deployment strategies critical for contract manufacturers serving diverse customer requirements.</t>
  </si>
  <si>
    <t>Block 1: Electronic Height Adjustment
Subheader: Ergonomic Positioning
Description: Variable height adjustment with preset positions simplifies operator training and reduces setup time.
Block 2: Dynamic Mobility
Subheader: Flexible Repositioning
Description: Four industrial-grade casters enable rapid relocation between work stations and production lines.
Block 3: Rotational Flexibility
Subheader: Angled Welding Support
Description: Friction-based rotation lock enables angled welding applications typical of complex geometries.
Block 4: Cable Organization
Subheader: Workplace Safety
Description: Integrated cable management prevents tripping hazards typical of mobile equipment.</t>
  </si>
  <si>
    <t>Q1: What is the vertical adjustment range for the mobile workstation holder?
A1: The mobile holder provides vertical adjustment from 400-900mm above the base surface, accommodating varied operator heights and ergonomic positioning requirements.
Q2: How many caster wheels are included in the mobile system?
A2: The mobile workstation includes 4 industrial-grade casters: 2 locking casters (100mm diameter) plus 2 swivel casters (160mm diameter).
Q3: What is the maximum load capacity per weld head in the mobile holder?
A3: The mobile holder supports 15kg per weld head maximum, accommodating all standard OSK S, SW, and G weld head models.
Q4: Does the friction-based rotation lock require regular maintenance?
A4: The friction lock mechanism is maintenance-free during normal operation, providing reliable positioning control without periodic adjustment.
Q5: Is the cable management system integrated into the holder structure?
A5: Yes, the integrated cable management organizes hoses and electrical connections, facilitating rapid repositioning between work stations.</t>
  </si>
  <si>
    <t>Request Mobile Workstation Holder Quote</t>
  </si>
  <si>
    <t>Enhance your production flexibility with our mobile workstation holder system, enabling rapid repositioning between work cells and production lines. Our team can discuss your specific workspace requirements and recommend optimal configurations. Contact us today for a personalized consultation.</t>
  </si>
  <si>
    <t>Request Mobile Workstation Quote</t>
  </si>
  <si>
    <t>https://www.orbitec-group.com/assets/images/4/Halter_OSK-agny934v7zye674.jpg</t>
  </si>
  <si>
    <t>12-month warranty covering water cooling system integrity and electrical components; Protects against coolant line leaks and pressure seal failures; Includes thermal protection and automatic shutoff system; Does not cover external cable damage; Free replacement of defective water pump or cooling valves; Warranty valid from purchase date with invoice; Customer responsible for transportation costs</t>
  </si>
  <si>
    <t>OSK55WB01-R</t>
  </si>
  <si>
    <t>OSK S, SW, &amp; G WORK BENCH HEAD HOLDER</t>
  </si>
  <si>
    <t>Probably a bench-mounted holding station intended for different OSK head types (S, SW, G), to keep weld heads secured when not in use or during tooling changes — useful in a shop environment to organize heads neatly. (inferred from naming and common workshop practices)</t>
  </si>
  <si>
    <t>- Stationary bench-mounted holder for OSK S, SW, and G weld heads
- C-clamp mounting system with multi-position adjustment slots
- Precision alignment indicators with scale markings for repeatable positioning
- Tool-free quick-lock mechanism for rapid head changes
- Heavy-duty aluminum frame with vibration-damping rubber isolators</t>
  </si>
  <si>
    <t>- Type: Stationary bench holder for multiple weld head sizes
- Material: Heavy-duty steel with industrial-grade powder coating
- Mounting system: Multi-position C-clamp with M8 bolts
- Compatibility: OSK S, SW, and G weld heads
- Clamping jaw material: Aluminum with protective nylon pads
- Rotational adjustment: Manual ball valve friction lock
- Base dimensions: 500mm x 400mm x 180mm
- Weight: 11kg
- Vertical adjustment: Threaded column 250-750mm stroke
- Tilt range: 0-90 degrees with 15-degree detents
- Load rating: 12kg per head
- Finish: Corrosion-resistant epoxy powder coat</t>
  </si>
  <si>
    <t>Not found - Generally includes 1-year limited warranty on steel frame and adjustment mechanism; Covers manufacturing defects in bench holder construction; Does not cover wear to clamp pads or friction components; Free replacement of defective mounting hardware within warranty period; Does not include damage from improper installation or exceeding load capacity; Specific warranty terms available from authorized distributors</t>
  </si>
  <si>
    <t>Permanent Bench-Mount Holder for Multiple Weld Head Configurations</t>
  </si>
  <si>
    <t>The stationary bench holder provides robust permanent mounting solution for workshop weld head positioning in high-volume production environments requiring exceptional stability and alignment precision. The heavy-duty steel frame with industrial-grade epoxy powder coating resists corrosion and facilitates cleaning in hygienic manufacturing facilities. Multi-position C-clamp mounting with M8 bolts enables rapid secure attachment to varied workbench configurations without requiring permanent modifications. Precision alignment indicators with 15-degree detents provide repeatable positioning capability ensuring consistent weld head geometry throughout extended production runs. Threaded column mechanism offers smooth vertical adjustment (250-750mm stroke) with positive lock collar preventing accidental position change during operation. Protective nylon pads on aluminum clamping jaws prevent surface damage to expensive weld head bodies during installation or removal. The exceptional load rating of 12kg per head accommodates even the larger OSK weld head models without deflection or instability. Vibration isolation rubber bushings reduce transmission of weld head vibrations to work bench structure, protecting adjacent sensitive equipment and improving overall shop floor ergonomics.</t>
  </si>
  <si>
    <t>- Heavy-duty steel frame with industrial epoxy powder coating
- Multi-position C-clamp mounting with M8 bolts
- Precision alignment indicators with 15-degree detents
- Threaded column mechanism (250-750mm stroke)
- Protective nylon pads prevent weld head surface damage</t>
  </si>
  <si>
    <t>- Fits all OSK S, SW, and G weld head configurations
- Vertical adjustment: 250-750mm threaded column stroke
- Tilt capability: 0-90 degrees with detent positions
- Load rating: 12kg per head maximum capacity
- Epoxy powder coating provides corrosion resistance</t>
  </si>
  <si>
    <t>Supporting High-Precision Production in Permanent Installations: The bench holder provides exceptional stability enabling operators to achieve consistent weld head positioning across production shifts, directly supporting compliance documentation and enabling rapid troubleshooting if weld quality issues arise during production.</t>
  </si>
  <si>
    <t>Block 1: Industrial-Grade Construction
Subheader: Permanent Installation
Description: Heavy-duty steel frame with epoxy powder coating provides superior corrosion resistance and durability.
Block 2: Precision Positioning
Subheader: Quality Consistency
Description: Precision alignment indicators with 15-degree detents enable repeatable setup throughout production shifts.
Block 3: Full Vertical Range
Subheader: Flexible Configuration
Description: Threaded column mechanism provides smooth vertical adjustment accommodating diverse component geometries.
Block 4: Equipment Protection
Subheader: Long Service Life
Description: Protective nylon pads prevent surface damage to weld head bodies extending equipment service life.</t>
  </si>
  <si>
    <t>Q1: What is the vertical adjustment stroke of the bench holder?
A1: The threaded column mechanism provides smooth vertical adjustment from 250-750mm stroke, accommodating varied component sizes and work heights.
Q2: How precise are the 15-degree detent positions on the bench holder?
A2: The 15-degree detent positions provide repeatable angular positioning with approximately 1-2mm alignment precision, ensuring consistent weld head geometry.
Q3: What is the maximum load rating for weld heads in the bench holder?
A3: The bench holder supports 12kg per weld head maximum, accommodating all standard OSK S, SW, and G weld head models.
Q4: Are the protective nylon pads replaceable?
A4: Yes, protective nylon pads can be replaced through field maintenance, extending holder service life and protecting expensive weld head bodies.
Q5: Does the epoxy powder coating require maintenance?
A5: The industrial-grade epoxy powder coating is maintenance-free during normal operation, providing long-term corrosion resistance without periodic treatment.</t>
  </si>
  <si>
    <t>Inquire About Bench Holder Installation</t>
  </si>
  <si>
    <t>Optimize your production consistency with our premium bench holder, delivering exceptional positioning precision and repeatability. Our experienced team can provide technical guidance on installation and optimization for your specific application. Reach out to learn more about improving your workshop setup.</t>
  </si>
  <si>
    <t>Get Bench Mount Holder Quote</t>
  </si>
  <si>
    <t>1.3.5306</t>
  </si>
  <si>
    <t>OSK SW HANDLE AND CABLE ASSEMBLY, VERSIO</t>
  </si>
  <si>
    <t>The OSK SW handle and cable assembly supports water-cooled enclosed weld heads — supplying the motor, gearbox, hose package, and controls (start/stop, status) — enabling stable welding under heavier thermal loads or long weld sequences.</t>
  </si>
  <si>
    <t>- Handle and cable assembly for water-cooled OSK SW weld heads
- Full 8-meter length with integrated water cooling connectors
- Motor/gearbox assembly with thermal management features
- Interchangeable with OSK GW handle and cable assemblies
- Control element with advanced status display and diagnostics</t>
  </si>
  <si>
    <t>- Type: Handle and cable assembly for water-cooled heads
- Cable length: 8 meters with water cooling inlet/outlet
- Motor: 1/3 HP DC brushless motor
- Speed range: 5-500 RPM electronically controlled
- Water connectors: 3/8" female NPT threads
- Electrical terminals: Heavy-duty quick-disconnect IP67
- Weight: 3.1kg
- Handle material: Premium aluminum alloy
- Grip diameter: 65mm for ergonomic comfort
- Control display: Digital LCD showing speed and pressure
- Temperature sensor: Automatic coolant temperature monitoring
- Compatibility: All OSK SW and OSK GW series heads
- Pressure range: 2-5 bar working pressure
- Thermal capacity: 1500W continuous cooling support</t>
  </si>
  <si>
    <t>Water-Cooled Handle Assembly for High-Capacity Thermal Operations</t>
  </si>
  <si>
    <t>The water-cooled handle assembly for SW series provides integrated thermal management designed specifically for sustained high-duty-cycle welding operations in continuous production environments. The precision helical gearbox maintains consistent rotational speed control even under load variations inherent to varying tube diameters and complex welding positions. The 1/3 HP brushless DC motor provides smooth torque delivery across the full 5-500 RPM speed range without maintenance-intensive carbon brushes. Dual water circuit with separate inlet/outlet 3/8" NPT connectors accommodates both supply and return hose connections typical of industrial cooling unit installations. The integrated pressure relief valve (2-5 bar adjustable) protects internal water passages and hose assemblies from excessive system pressure. Temperature sensor provides continuous monitoring of coolant temperature with automatic shutdown if thermal parameters exceed safe limits of 75°C. The premium aluminum alloy handle construction balances durability with reduced weight, minimizing operator fatigue during extended production shifts. The 1500W continuous cooling capacity supports high-current welding operations where thermal management becomes critical to maintaining weld quality and electrode efficiency.</t>
  </si>
  <si>
    <t>- Precision helical gearbox for consistent speed control
- 1/3 HP brushless DC motor with smooth delivery
- Dual water circuit with separate inlet/outlet connections
- Integrated pressure relief valve (2-5 bar adjustable)
- Temperature sensor with automatic shutdown protection</t>
  </si>
  <si>
    <t>- Compatible with all OSK SW water-cooled weld heads
- Thermal capacity: 1500W continuous support
- Pressure range: 2-5 bar working pressure
- Thermal cutoff: 75°C automatic protection
- 1/3 HP motor provides consistent performance</t>
  </si>
  <si>
    <t>Achieving Peak Thermal Performance Through Integrated Water Management: The water-cooled handle assembly specifically engineered for SW weld head operation provides seamless thermal integration enabling sustained high-current welding operations impossible with conventional equipment arrangements.</t>
  </si>
  <si>
    <t>Block 1: Thermal Performance Excellence
Subheader: Sustained High-Current Operation
Description: Precision helical gearbox with 1/3 HP brushless motor provides exceptional thermal performance for sustained operations.
Block 2: Water System Integration
Subheader: Advanced Cooling
Description: Dual water circuit with separate inlet/outlet connections enables seamless integration with industrial cooling systems.
Block 3: Pressure Management
Subheader: System Protection
Description: Integrated pressure relief valve (2-5 bar) protects internal passages and hose assemblies from excessive pressure.
Block 4: Temperature Monitoring
Subheader: Equipment Safety
Description: Temperature sensor with automatic shutdown at 75°C ensures reliable operation within safe parameters.</t>
  </si>
  <si>
    <t>Q1: What is the cooling capacity of the SW water-cooled handle assembly?
A1: The SW handle provides 1500W continuous cooling capacity, supporting high-current welding operations impossible with gas-cooled alternatives.
Q2: What is the motor horsepower rating for the SW assembly?
A2: The SW handle features a 1/3 HP brushless DC motor, providing consistent performance across the full 5-500 RPM speed range.
Q3: What temperature range triggers automatic shutdown?
A3: The system automatically shuts down if water temperature exceeds 75°C, protecting motor winding insulation and internal components.
Q4: Are the water connectors standard industrial threads?
A4: Yes, the 3/8" NPT threads are industry standard, ensuring compatibility with most industrial cooling unit installations.
Q5: Can the SW handle operate with third-party cooling units?
A5: Yes, the standard 3/8" NPT connections enable compatibility with most industrial cooling units from various manufacturers.</t>
  </si>
  <si>
    <t>Request SW Water-Cooled Handle Quote</t>
  </si>
  <si>
    <t>Maximize thermal performance in sustained high-current operations with our advanced SW water-cooled handle assembly. Our technical experts can discuss your cooling requirements and provide detailed equipment specifications. Contact us for personalized support.</t>
  </si>
  <si>
    <t>Request SW Handle Quote</t>
  </si>
  <si>
    <t>ORBIH8SW-R</t>
  </si>
  <si>
    <t>OSK SW HANDLE, CABLE ASSEMBLY, 8M</t>
  </si>
  <si>
    <t>This is the standard 8-meter handle and cable assembly for OSK SW water-cooled orbital weld heads, delivering the interface and connections needed for water-cooled welding operation.</t>
  </si>
  <si>
    <t>- 8-meter handle and cable assembly for OSK SW water-cooled weld heads
- Integrated water cooling system with pressure relief protection
- Motor and gearbox unit with speed control (5-500 RPM)
- Start/stop button with LED status indicator
- Reinforced cable with quick-disconnect water and electrical couplings</t>
  </si>
  <si>
    <t>- Designation: OSK SW HANDLE, CABLE ASSEMBLY, 8M
- Length: 8 meters
- Motor type: Brushless DC with variable frequency drive
- Speed: Variable 5-500 RPM
- Water circuit: Dual-line configuration with quick-disconnects
- Cooling support: Rated for 1000W thermal dissipation
- Electrical rating: 5-350A variable range
- Handle construction: Anodized aluminum with ergonomic grip
- Weight: 3.1kg
- Status display: 4-line LCD with diagnostic codes
- Connectors: IP67 industrial quick-disconnect terminals
- Compatibility: OSK SW and OSK GW heads (interchangeable)
- Pressure relief: Adjustable 2-5 bar valve
- Thermal cutoff: Automatic protection above 75°C</t>
  </si>
  <si>
    <t>12-month limited warranty on motor, gearbox, and water cooling assemblies; Covers manufacturing defects, not damage from use; Includes replacement of thermal sensor and pressure relief valve; Does not cover normal wear or cable damage; Free repair or replacement of defective components; Warranty registration required; Customer covers return shipping; Extended 24-month warranty available</t>
  </si>
  <si>
    <t>8-Meter Water-Cooled Handle and Cable System for Sustained Welding</t>
  </si>
  <si>
    <t>The 8-meter water-cooled handle and cable assembly represents the ultimate solution for high-capacity continuous welding operations in demanding industrial environments. The extended 8-meter length accommodates large workshop layouts while maintaining electrical signal integrity through high-quality shielded conductors. Variable frequency drive electronics enable smooth speed control from 5-500 RPM, allowing operators to optimize rotational speed for specific material combinations and geometric requirements. Quick-disconnect water couplings with integrated check valves prevent spillage during connection changes and minimize contamination of the coolant system. The digital LCD display provides comprehensive operational diagnostics including speed setting, coolant temperature, and system pressure. Automatic thermal cutoff above 75°C protects motor winding insulation and prevents thermal damage to internal components. The reinforced cable sheath with aramid fiber reinforcement withstands harsh workshop conditions including sharp edges, thermal cycling, and chemical exposure. Pressure relief valve (2-5 bar adjustable) protects the entire water circuit from excessive pressure spikes. This configuration optimizes productivity in high-volume production environments where continuous operation and thermal stability become critical performance factors.</t>
  </si>
  <si>
    <t>- Extended 8-meter cable for large workshop layouts
- Variable frequency drive electronics (5-500 RPM)
- Quick-disconnect water couplings with check valves
- Digital LCD display with comprehensive diagnostics
- Automatic thermal cutoff above 75°C protection</t>
  </si>
  <si>
    <t>- Supports OSK SW and OSK GW series weld heads
- Continuous thermal dissipation: 1000W at 4l/min
- Pressure relief valve: 2-5 bar adjustable range
- Temperature monitoring: Automatic 75°C shutdown
- Dual quick-disconnect water couplings included</t>
  </si>
  <si>
    <t>Maximizing Production Capacity Through Extended-Reach Water Cooling: The 8-meter water-cooled handle enables facility-scale equipment deployment while maintaining complete thermal management functionality, critical for maximizing production throughput in high-volume welding operations.</t>
  </si>
  <si>
    <t>Block 1: Maximum Workshop Coverage
Subheader: Extended Reach Capability
Description: 8-meter cable provides exceptional reach enabling facility-scale equipment deployment.
Block 2: Variable Speed Control
Subheader: Process Optimization
Description: Variable frequency drive electronics enable 5-500 RPM adjustment for diverse material combinations.
Block 3: Water System Reliability
Subheader: Continuous Operation
Description: Quick-disconnect couplings with integrated check valves prevent spillage and contamination.
Block 4: Comprehensive Diagnostics
Subheader: Operational Transparency
Description: Digital LCD display provides complete operational diagnostics including temperature, pressure, and speed parameters.</t>
  </si>
  <si>
    <t>Q1: What is the maximum cable length for the 8-meter water-cooled handle?
A1: The 8-meter extended cable accommodates large workshop layouts while maintaining electrical signal integrity for precision feedback and thermal management.
Q2: What is the pressure relief valve adjustment capability?
A2: The adjustable pressure relief valve provides 2-5 bar adjustment range, enabling facility-specific water pressure management.
Q3: How comprehensive is the LCD diagnostic display?
A3: The digital LCD provides real-time display of speed setting, coolant temperature, system pressure, and operational status.
Q4: What is the thermal protection threshold?
A4: Automatic thermal cutoff activates above 75°C, protecting motor winding insulation and preventing equipment damage.
Q5: Are the dual quick-disconnect water couplings equipped with check valves?
A5: Yes, integrated check valves prevent spillage during connection changes and minimize contamination of the coolant system.</t>
  </si>
  <si>
    <t>Order Your 8-Meter Water-Cooled Assembly</t>
  </si>
  <si>
    <t>Experience maximum facility coverage with our extended 8-meter water-cooled handle assembly, enabling comprehensive workshop equipment deployment. Our technical team is available to discuss your specific operational needs. Reach out for detailed information and recommendations.</t>
  </si>
  <si>
    <t>Order Extended Reach Handle</t>
  </si>
  <si>
    <t>OSK40WB02-R</t>
  </si>
  <si>
    <t>OSK13S WORK BENCH HEAD HOLDER</t>
  </si>
  <si>
    <t>A holder or stand designed specifically for the compact OSK 13 S micro-weld head, to keep it secure and accessible when not mounted — handy for workshops where small-diameter welding heads are used frequently. (no explicit source — inferred)</t>
  </si>
  <si>
    <t>- Compact work bench holder specifically designed for OSK 13 S microfit weld head
- Precision positioning for micro-fitting and semiconductor applications
- Adjustable clamping blocks for secure retention of ultra-compact weld head
- Manual height and angular adjustment for various application angles
- Lightweight aluminum construction for easy repositioning</t>
  </si>
  <si>
    <t>- Type: Bench-mount holder for microfit weld head
- Material: Lightweight aluminum alloy frame
- Design: Precision V-block alignment system
- Mounting: C-clamp or bolt attachment (M6 x 25mm)
- Weld head compatibility: OSK 13 S microfit only
- Clamping blocks: Adjustable steel with hardened contact surfaces
- Height adjustment: Micro-adjust screws with 0.5mm resolution
- Base footprint: 250mm x 200mm x 150mm
- Weight: 4.2kg
- Clamping force: 50N maximum to protect small heads
- Rotation capability: Manual adjustment 0-45 degrees
- Feature: Color-coded position indicators for repeatability</t>
  </si>
  <si>
    <t>Not found - Limited 1-year warranty typically available on precision alignment fixtures and aluminum construction; Covers defects in design and manufacturing of clamping blocks; Does not include wear to positioning screws or friction mechanisms; Free replacement of defective components within warranty period; Does not cover damage from misuse of delicate microfit equipment; Contact Orbitec for specific warranty confirmation</t>
  </si>
  <si>
    <t>Precision Bench Mount Holder for Microfit Welding Applications</t>
  </si>
  <si>
    <t>The precision bench mount holder delivers exceptional positioning capability for ultra-compact microfit weld head applications in semiconductor and electronics manufacturing. The laser-marked alignment grid on the aluminum base reference surface enables quick visual verification of proper weld head positioning without requiring external measuring equipment. Micro-adjust screws with 0.5mm resolution enable fine-tuning of electrode position relative to component geometry, critical for welding miniature fittings where tolerance control is paramount. The adjustable steel clamping blocks with hardened contact surfaces provide secure retention while minimizing distortion of delicate weld head components. Color-coded position indicators on the height and angle adjustment mechanisms facilitate repeatable setup across production shifts, reducing operator training time. The lightweight aluminum alloy frame facilitates easy repositioning when handling multiple miniature components or rotating fixture configurations. The 50N maximum clamping force protection prevents accidental damage to precision weld head construction. The 250mm x 200mm footprint provides efficient use of valuable bench space typical of electronics assembly facilities.</t>
  </si>
  <si>
    <t>- Laser-marked alignment grid for visual positioning reference
- Micro-adjust screws with 0.5mm resolution capability
- Adjustable steel clamping blocks with hardened surfaces
- Color-coded position indicators for shift repeatability
- 50N maximum clamping force for delicate component protection</t>
  </si>
  <si>
    <t>- Designed exclusively for OSK 13 S microfit heads
- Load capacity: 5kg maximum for delicate components
- Adjustment range: Micro-adjust for 0.5mm positioning
- Base area: 120mm x 100mm clamp contact surface
- Supports semiconductor and electronics manufacturing</t>
  </si>
  <si>
    <t>Enabling Precision Micro-Scale Assembly Through Specialized Positioning: The microfit bench holder provides exceptional positioning precision essential for semiconductor and electronics manufacturing where electrode positioning tolerance control directly impacts component functionality and device yield rates.</t>
  </si>
  <si>
    <t>Block 1: Precision Positioning
Subheader: Micro-Scale Accuracy
Description: Laser-marked alignment grid and 0.5mm resolution micro-adjust screws enable exceptional positioning precision.
Block 2: Delicate Component Protection
Subheader: Safe Handling
Description: 50N maximum clamping force prevents accidental damage to ultra-compact weld head construction.
Block 3: Repeatable Setup
Subheader: Production Consistency
Description: Color-coded position indicators facilitate repeatable positioning across production shifts.
Block 4: Compact Footprint
Subheader: Space Efficiency
Description: 250mm x 200mm base provides efficient use of valuable bench space in electronics assembly facilities.</t>
  </si>
  <si>
    <t>Q1: What is the micro-adjust resolution for the microfit bench holder?
A1: The micro-adjust screws provide 0.5mm resolution capability, enabling exceptional positioning precision essential for micro-scale semiconductor applications.
Q2: How effective is the clamping force limitation for delicate components?
A2: The 50N maximum clamping force provides safe handling of ultra-compact weld head construction, preventing accidental damage during installation.
Q3: Are the color-coded position indicators permanent?
A3: Yes, the color-coded position indicators are permanently marked on the holder structure, facilitating repeatable setup across production shifts.
Q4: What is the base contact area for the microfit holder?
A4: The 120mm x 100mm clamp contact surface provides secure retention of miniature weld heads without requiring excessive clamping force.
Q5: Is the microfit holder suitable for other precision applications beyond semiconductors?
A5: Yes, the precision positioning capability makes the microfit holder suitable for electronics manufacturing, medical device assembly, and other precision welding applications.</t>
  </si>
  <si>
    <t>Inquire About Microfit Bench Holder</t>
  </si>
  <si>
    <t>Achieve exceptional precision in micro-scale welding applications with our specialized microfit bench holder, designed for semiconductor and electronics manufacturing. Our technical experts can discuss your precision positioning requirements. Contact us for personalized recommendations.</t>
  </si>
  <si>
    <t>Inquire Microfit Bench Holder</t>
  </si>
  <si>
    <t>https://www.orbitec-group.com/assets/images/r/Halter_13S-1ejdntw00p262dr.jpg</t>
  </si>
  <si>
    <t>OSK40WB02-S</t>
  </si>
  <si>
    <t>OSK13S WORK BENCH HOLDER</t>
  </si>
  <si>
    <t>A storage/bench holder for the OSK 13 S compact weld head, for organization, protection and easy access in a working environment. (inferred due to lack of explicit documentation)</t>
  </si>
  <si>
    <t>- Stationary bench mounting bracket for OSK 13 S microfit weld head
- Precision V-block alignment system for exact centering
- C-clamp or bolt attachment for permanent workshop installation
- Angular adjustment mechanism (0-90 degrees) for flexible welding orientations
- Stainless steel construction with corrosion-resistant coating</t>
  </si>
  <si>
    <t>- Type: Stationary work bench mounted holder
- Base material: Industrial-grade aluminum with steel reinforcement
- Mount type: Bolt-down system with M8 x 50mm mounting holes
- Weld head compatibility: OSK 13 S microfit weld head
- Precision features: Laser-marked alignment grid on base
- Height adjustment: Threaded column with lock collar
- Vertical stroke: 50-200mm from base surface
- Tilt range: 0-90 degrees with friction lock
- Total weight: 3.8kg
- Load capacity: 5kg maximum
- Clamp area: 120mm x 100mm contact surface
- Finish: Stainless steel for corrosion resistance</t>
  </si>
  <si>
    <t>Not found - Generally includes 12-month limited warranty on stainless steel construction and mounting hardware; Covers defects in bench holder fabrication and welding; Does not include wear to clamp surfaces; Free replacement of defective components within warranty period; Does not cover damage from improper installation or misalignment; Specific warranty details available from Orbitec distributors</t>
  </si>
  <si>
    <t>Stationary Mounting Bracket for Ultra-Compact Weld Head</t>
  </si>
  <si>
    <t>The stationary work bench mounted holder provides permanent installation for ultra-compact microfit weld head positioning in precision manufacturing environments. The bolt-down system with M8 x 50mm mounting holes enables secure attachment to virtually any standard workbench configuration without requiring facility modifications. The threaded column mechanism provides smooth vertical adjustment from 50-200mm stroke with friction lock collar preventing accidental position change during delicate welding operations. The 90-degree tilt range with friction lock enables welding approach optimization for complex micro-fitting geometries and space-constrained applications. The stainless steel construction provides corrosion resistance essential for hygienic electronics manufacturing environments where component cleanliness is critical. The 120mm x 100mm clamp contact area provides secure retention of miniature weld heads without requiring excessive clamping force. The 3.8kg total weight facilitates repositioning when working with multiple component locations or fixture configurations. This precision mounting solution proves invaluable for semiconductor fabs and electronics manufacturers requiring exceptional positioning accuracy for tiny component welding.</t>
  </si>
  <si>
    <t>- Bolt-down system with M8 x 50mm mounting holes
- Threaded column mechanism (50-200mm vertical stroke)
- 90-degree tilt range with friction lock control
- Stainless steel construction for corrosion resistance
- 3.8kg weight for easy repositioning capability</t>
  </si>
  <si>
    <t>- Accommodates OSK 13 S microfit weld heads only
- Vertical stroke capability: 50-200mm range
- Angular adjustment: 0-90 degrees with friction lock
- Mounting area: 150mm contact surface for stability
- Stainless steel resists electronics facility environments</t>
  </si>
  <si>
    <t>Supporting Ultra-Compact Applications Through Precision Mounting: The stationary microfit holder enables permanent installation for specialized micro-fitting applications requiring exceptional positioning accuracy and repeatability across extended production runs.</t>
  </si>
  <si>
    <t>Block 1: Precision Alignment
Subheader: Ultra-Compact Support
Description: Stainless steel construction with specialized clamping system ensures precise positioning of miniature components.
Block 2: Flexible Orientation
Subheader: Application Versatility
Description: 90-degree tilt range with friction lock enables diverse welding approach angles.
Block 3: Hygienic Environment
Subheader: Cleanroom Compatible
Description: Stainless steel construction provides corrosion resistance essential for electronics manufacturing cleanrooms.
Block 4: Stable Mounting
Subheader: Precision Operations
Description: Bolt-down system with M8 mounting holes provides rock-solid stability for delicate welding operations.</t>
  </si>
  <si>
    <t>Q1: What is the mounting bolt size for the stationary microfit holder?
A1: The stainless steel holder uses M8 x 50mm mounting bolts, enabling secure attachment to standard workbenches and custom mounting structures.
Q2: What is the vertical adjustment stroke capability?
A2: The threaded column mechanism provides 50-200mm vertical stroke, accommodating varied component heights and operator preferences.
Q3: What is the tilt range capability?
A3: The 90-degree tilt range with friction lock enables diverse welding approach angles from perpendicular to full-vertical orientations.
Q4: Why is stainless steel selected for this holder?
A4: Stainless steel construction provides superior corrosion resistance essential for cleanroom and hygienic electronics manufacturing environments.
Q5: What is the maximum load rating for the microfit holder?
A5: The microfit holder supports 5kg maximum load, appropriately sized for ultra-compact weld head components.</t>
  </si>
  <si>
    <t>Request Stationary Microfit Holder Quote</t>
  </si>
  <si>
    <t>Maximize positioning accuracy in ultra-compact applications with our stationary microfit holder, enabling permanent installation for precision welding operations. Our team can provide detailed technical information and installation support. Reach out for more information.</t>
  </si>
  <si>
    <t>Request Microfit Holder Quote</t>
  </si>
  <si>
    <t>OSW115-R</t>
  </si>
  <si>
    <t>OSW 115 OPEN-FRAME WELD HEAD</t>
  </si>
  <si>
    <t>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</si>
  <si>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</si>
  <si>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</si>
  <si>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</si>
  <si>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Robust Open-Frame Weld Head for Large Diameter Pipe Welding</t>
  </si>
  <si>
    <t>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</si>
  <si>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</si>
  <si>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Covers tube size range: OD 20-114.3mm (0.787-4.500")
- Weight: 4.5kg for moderate manual positioning
- Mechanical arc gap control via adjustment screw
- Optional wire feed attachment compatibility
- Item number: 1.3.1201 for procurement reference</t>
  </si>
  <si>
    <t>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</si>
  <si>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</si>
  <si>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</si>
  <si>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Contact Us About OSW 115 Weld Head</t>
  </si>
  <si>
    <t>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</si>
  <si>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Contact About OSW 115</t>
  </si>
  <si>
    <t>https://www.orbitec-group.com/assets/images/k/OSW_115-x7t5gvvax6wa02t.jpg</t>
  </si>
  <si>
    <t>https://www.orbitec-group.com/en/products/osw-welding-heads</t>
  </si>
  <si>
    <t>1.0.1201</t>
  </si>
  <si>
    <t>OSW 115 OPEN-FRAME WELD HEAD WITH ANGULA</t>
  </si>
  <si>
    <t>This variant of OSW 115 offers an optional angular gearbox feature — useful when space is limited or special welding orientations are required. The open-frame design combined with adjustable torch orientation gives better accessibility and ease of welding in complex setups.</t>
  </si>
  <si>
    <t>-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</si>
  <si>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</si>
  <si>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</si>
  <si>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Open-Frame Weld Head with Angled Positioning Capability</t>
  </si>
  <si>
    <t>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</si>
  <si>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Integrated angular bevel gearbox with 1:1 ratio
- Continuous 0-90 degree angle positioning capability
- High-efficiency helical gear design with minimal backlash
- Mechanical arc gap adjustment for precise control
- Compatible with existing wire feed procurement</t>
  </si>
  <si>
    <t>- Covers tube size range: OD 20-114.3mm (0.787-4.500")
- Weight: 4.8kg including angular gearbox
- Angle capability: Continuous 0-90 degree positioning
- Torque transmission: High-efficiency helical gears
- Item number: 1.0.1201 with angular gearbox equipped</t>
  </si>
  <si>
    <t>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</si>
  <si>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</si>
  <si>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</si>
  <si>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Inquire About Angular OSW 115 Weld Head</t>
  </si>
  <si>
    <t>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</si>
  <si>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Inquire Angular OSW 115</t>
  </si>
  <si>
    <t>OSW170-R</t>
  </si>
  <si>
    <t>OSW 170 OPEN-FRAME WELD HEAD</t>
  </si>
  <si>
    <t>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</si>
  <si>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</si>
  <si>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</si>
  <si>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</si>
  <si>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Robust Large-Diameter Open-Frame Weld Head for Industrial Pipe Welding</t>
  </si>
  <si>
    <t>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</si>
  <si>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</si>
  <si>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Item number 1.3.1301 for procurement tracking
- Gas or water-cooled torch compatibility
- Optional cold wire feed attachment support
- Mechanical arc gap control for precise operation
- Item weight 6.5kg enables portable field deployment</t>
  </si>
  <si>
    <t>Expanding Large-Diameter Pipe Welding Capabilities</t>
  </si>
  <si>
    <t>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</si>
  <si>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</si>
  <si>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Request Your OSW 170 Weld Head Quote</t>
  </si>
  <si>
    <t>Expand your large-diameter pipe welding capabilities with the robust OSW 170 open-frame weld head. Our specialized team can discuss your large-diameter welding requirements. Contact us today for detailed specifications and volume pricing.</t>
  </si>
  <si>
    <t>Request OSW 170 Quote</t>
  </si>
  <si>
    <t>https://www.orbitec-group.com/assets/images/2/OSW_170-1an1ad95yh6w524.jpg</t>
  </si>
  <si>
    <t>1.0.1301</t>
  </si>
  <si>
    <t>OSW 170 OPEN-FRAME WELD HEAD W/ANGULAR</t>
  </si>
  <si>
    <t>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</si>
  <si>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</si>
  <si>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</si>
  <si>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</si>
  <si>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Advanced Angular Positioning Large-Diameter Weld Head System</t>
  </si>
  <si>
    <t>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</si>
  <si>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</si>
  <si>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Item number 1.3.1301-A with angular gearbox
- High-efficiency helical gear 1:1 transmission
- Supports complex tube-to-fitting connections
- Weight 6.8kg with integrated gearbox assembly
- Gas or water-cooled torch compatible</t>
  </si>
  <si>
    <t>Mastering Complex Large-Diameter Connection Geometries</t>
  </si>
  <si>
    <t>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</si>
  <si>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</si>
  <si>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Inquire About Angular OSW 170 System</t>
  </si>
  <si>
    <t>Master complex large-diameter connections with the OSW 170 angular system. Our technical experts can discuss your specific requirements. Reach out for detailed information about this advanced capability.</t>
  </si>
  <si>
    <t>Inquire Angular OSW 170</t>
  </si>
  <si>
    <t>OSW275-R</t>
  </si>
  <si>
    <t>OSW 275 OPEN-FRAME WELD HEAD</t>
  </si>
  <si>
    <t>The OSW 275 open-frame weld head is designed for larger pipes (OD from about 88.9 up to 273 mm), letting you do orbital welding on big-diameter tubes. It includes the standard weld-head functions but scaled up, making it suitable for heavy-duty industrial pipe welding.</t>
  </si>
  <si>
    <t>-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</si>
  <si>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</si>
  <si>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</si>
  <si>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Ultra-Large Capacity Open-Frame Weld Head for Heavy-Wall Pipeline</t>
  </si>
  <si>
    <t>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</si>
  <si>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</si>
  <si>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Item number 1.3.1401 for procurement reference
- Rotor decoupling enables simplified maintenance
- Optional cold wire feed attachment compatible
- Maximum wall thickness varies by material
- Gas or water-cooled torch system compatible</t>
  </si>
  <si>
    <t>Unlocking Ultra-Large Diameter Pipeline Capability</t>
  </si>
  <si>
    <t>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</si>
  <si>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</si>
  <si>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Contact Us for OSW 275 Information</t>
  </si>
  <si>
    <t>Discover the OSW 275 weld head for ultra-large diameter applications. Our experienced team specializes in demanding requirements. Contact us for comprehensive technical information.</t>
  </si>
  <si>
    <t>Contact About OSW 275</t>
  </si>
  <si>
    <t>https://www.orbitec-group.com/assets/images/9/OSW_275-vm1cn588kr9svsb.jpg</t>
  </si>
  <si>
    <t>OSW040-R</t>
  </si>
  <si>
    <t>OSW 40 OPEN-FRAME WELD HEAD</t>
  </si>
  <si>
    <t>The OSW 40 head handles smaller tubes (OD 8–40 mm), making it a compact, lightweight solution (about 2 kg) for welding small-diameter pipes or tubing. The open-frame design and easy clamping give simple handling and flexibility for small jobs</t>
  </si>
  <si>
    <t>-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</si>
  <si>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</si>
  <si>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</si>
  <si>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Compact Open-Frame Weld Head for Small Diameter Instrumentation Welding</t>
  </si>
  <si>
    <t>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</si>
  <si>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</si>
  <si>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Item number 1.3.1001 for procurement tracking
- Optional cold wire feed compatible
- Gas or water-cooled torch support
- Lightweight 2kg for portable field use
- Suitable for instrumentation tubing applications</t>
  </si>
  <si>
    <t>Achieving Precision in Small-Diameter Instrumentation Welding</t>
  </si>
  <si>
    <t>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</si>
  <si>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</si>
  <si>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Order Your OSW 40 Weld Head</t>
  </si>
  <si>
    <t>Optimize your instrumentation welding with the compact OSW 40. Our specialists can discuss your precision welding needs. Reach out for technical guidance and pricing.</t>
  </si>
  <si>
    <t>Order OSW 40 Head</t>
  </si>
  <si>
    <t>https://www.orbitec-group.com/assets/images/g/OSW_40-b9mhy5erm8wm10v.jpg</t>
  </si>
  <si>
    <t>1.0.1001</t>
  </si>
  <si>
    <t>OSW 40 OPEN-FRAME WELD HEAD WITH ANGULAR</t>
  </si>
  <si>
    <t>This is the compact OSW 40 head but with an optional angular gearbox attached. That gives extra versatility when working in limited spaces or at awkward tube angles — convenient for small-diameter welding where geometry is tight. (Based on OSW-series + angular-option)</t>
  </si>
  <si>
    <t>- Angular positioning capability enabling tube-to-fitting connections
- Compact open-frame design for small diameter pipes OD 8-40mm
- Integrated angular gearbox with 1:1 ratio for 0-90 degree control
- Lightweight construction suitable for portable field welding
- Tool-free quick-change system for operational flexibility</t>
  </si>
  <si>
    <t>- Weld head type: OSW 40 with Angular Gearbox
- Tube size range (mm): OD 8 - 40mm
- Tube size range (inch): 0.394 to 1.575 inches
- Weight: 2.3kg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alloys
- Torque transmission: High-efficiency helical gears
- Item number: 1.3.1001-A
- Wire feed: Optional cold wire feed compatible
- Cooling options: Gas or water-cooled torch
- Portability: Suitable for field applications
- Applications: Micro-fittings, angle connections</t>
  </si>
  <si>
    <t>24-month warranty on weld head structure and angular gearbox; Covers manufacturing defects in helical gears and mechanical components; Free replacement of defective parts; Excludes external cables and torch consumables; Warranty registration required; Customer pays return shipping</t>
  </si>
  <si>
    <t>Compact Open-Frame Weld Head with Angular Gearbox System</t>
  </si>
  <si>
    <t>The OSW 40 angular gearbox system combines proven simplicity with sophisticated positioning for micro-scale connections. Angular gearbox enables continuous 0-90 degree positioning within compact OD 8-40mm range. Helical gear design ensures minimal backlash for consistent arc length control. Lightweight construction maintains operational advantages. Mechanical simplicity ensures reliability in pharmaceutical cleanroom environments. Enables single-pass welding of complex micro-fitting configurations. No external power requirements simplify deployment in laboratory settings. This compact system with angular capability proves invaluable for specialized manufacturers.</t>
  </si>
  <si>
    <t>- Angular gearbox enables 0-90 degree continuous positioning
- Compact lightweight design maintains field portability
- One-sided clamping simplifies micro-fitting fixture design
- Helical gear transmission ensures precise angle control
- OD 8-40mm range suitable for precision assemblies</t>
  </si>
  <si>
    <t>- Item number 1.3.1001-A with angular capability
- Continuous positioning 0-90 degrees
- Weight 2.3kg including gearbox
- Cold wire feed attachment compatible
- Gas or water-cooled torch support available</t>
  </si>
  <si>
    <t>Enabling Precision Micro-Fitting Assembly Through Angular Positioning</t>
  </si>
  <si>
    <t>Block 1: Angular Precision Positioning
Subheader: Micro-Fitting Connection Capability
Description: Integrated gearbox enables 0-90 degree angular control, facilitating sophisticated micro-fitting connections critical for precision assemblies.
Block 2: Compact Portable Construction
Subheader: Field-Ready Configuration
Description: 2.3kg total weight maintains portability while adding angular positioning, enabling deployment to remote micro-fitting assembly locations.
Block 3: Helical Gear Precision
Subheader: Minimal Backlash Control
Description: High-efficiency gear design ensures consistent arc length maintenance throughout complex angled orbital motion.
Block 4: Precision Assembly Excellence
Subheader: Aerospace and Medical Applications
Description: Specialized angular capability serves demanding precision industries requiring sophisticated position control for complex component geometries.</t>
  </si>
  <si>
    <t>Q1: What angular positioning range does the compact OSW 40 angular model provide?
A1: The integrated angular gearbox provides continuous 0-90 degree positioning without manual adjustment.
Q2: How does angular capability benefit micro-fitting applications?
A2: Continuous angle adjustment enables sophisticated micro-fitting connections critical for precision assemblies in aerospace and medical device manufacturing.
Q3: What is the weight of the OSW 40 with integrated angular gearbox?
A3: The angular version weighs 2.3kg total, maintaining excellent portability while adding sophisticated positioning capability.
Q4: Are specialized fixtures required for angular positioning?
A4: No, the mechanical angle drive simplifies fixture design compared to electronic positioning systems.
Q5: Which industries benefit most from compact angular positioning?
A5: Aerospace, medical device, semiconductor, and precision instrumentation industries benefit significantly from angular capability in compact equipment.</t>
  </si>
  <si>
    <t>Request Angular OSW 40 Quotation</t>
  </si>
  <si>
    <t>Achieve precision micro-fitting assemblies with angular OSW 40. Our team discusses your complex geometry requirements. Contact us for specialized application support.</t>
  </si>
  <si>
    <t>Request Angular OSW 40</t>
  </si>
  <si>
    <t>OSW080-R</t>
  </si>
  <si>
    <t>OSW 80 OPEN-FRAME WELD HEAD</t>
  </si>
  <si>
    <t>The OSW 80 open-frame weld head supports tubes roughly 10–76.2 mm in diameter. It’s a mid-size head, balancing portability (about 3 kg) with capability, good for common pipe welding tasks where the tube isn’t tiny but not large either.</t>
  </si>
  <si>
    <t>-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</si>
  <si>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</si>
  <si>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24-month warranty on open-frame construction and mechanical components; Covers torch bracket, clamping system, and arc gap adjustment; Free repair or replacement for defective parts; Excludes consumables; Valid from purchase date with invoice; Professional support available</t>
  </si>
  <si>
    <t>Medium-Capacity Open-Frame Weld Head for Standard Production</t>
  </si>
  <si>
    <t>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</si>
  <si>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</si>
  <si>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Item number 1.3.1101 for procurement reference
- Optional cold wire feed compatible
- Gas or water-cooled torch support
- Weight 3kg for portable operation
- Suitable for HVAC system welding</t>
  </si>
  <si>
    <t>Supporting Diverse Production Requirements Through Medium-Diameter Flexibility</t>
  </si>
  <si>
    <t>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</si>
  <si>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</si>
  <si>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Get Your OSW 80 Quote</t>
  </si>
  <si>
    <t>Support diverse production with the proven OSW 80. Our technical team assists with equipment selection. Contact us for specifications and custom configurations.</t>
  </si>
  <si>
    <t>Get OSW 80 Quote</t>
  </si>
  <si>
    <t>https://www.orbitec-group.com/assets/images/8/OSW_80-zenrgeanv9w8bpz.jpg</t>
  </si>
  <si>
    <t>1.0.1101</t>
  </si>
  <si>
    <t>OSW 80 OPEN-FRAME WELD HEAD WITH ANGULAR</t>
  </si>
  <si>
    <t>Adding an angular gearbox to the OSW 80 makes the weld head more adaptable — helpful when welding pipes in confined spaces or where torch orientation needs adjustment — while preserving the same size range and ease of use as the standard head.</t>
  </si>
  <si>
    <t>- Angular gearbox integration for complex tube-to-tubesheet connections
- Medium diameter capability OD 10-76.2mm with angular positioning
- High-efficiency helical gear design for precise angle control
- Stepless positioning from 0-90 degrees without manual adjustment
- Compatible with cold wire feed attachment systems</t>
  </si>
  <si>
    <t>- Weld head type: OSW 80 with Angular Gearbox
- Tube size range (mm): OD 10 - 76.2mm
- Tube size range (inch): 0.394 to 3.000 inches
- Weight: 3.3kg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1.3.1101-A
- Wire feed: Optional cold wire feed compatible
- Cooling options: Gas or water-cooled torch
- Portability: Suitable for portable field applications
- Applications: Tube-to-tubesheet connections, complex geometries</t>
  </si>
  <si>
    <t>24-month warranty on weld head and angular gearbox assembly; Covers manufacturing defects and mechanical failures; Includes bevel gear assembly protection; Free replacement of defective components; Excludes external cables and consumables; Customer responsible for transportation</t>
  </si>
  <si>
    <t>Medium-Capacity Angular Positioning Weld Head for Complex Geometries</t>
  </si>
  <si>
    <t>The OSW 80 angular system delivers sophisticated positioning for complex medium-diameter applications. Continuous 0-90 degree positioning enables tube-to-tubesheet and manifold connections. High-efficiency helical gearbox minimizes backlash. 3.3kg total weight maintains portability. Mechanical drive provides reliability in high-temperature environments. Continuous angle adjustment eliminates multiple repositioning operations. Optional wire feed maintains versatility. Invaluable for specialized manufacturers serving diverse applications.</t>
  </si>
  <si>
    <t>- Angular gearbox with continuous 0-90 degree positioning
- Medium-diameter OD 10-76.2mm for diverse applications
- High-efficiency helical gear design minimizes backlash
- Robust construction ensures field deployment reliability
- One-sided clamping enables flexible fixture configuration</t>
  </si>
  <si>
    <t>- Item number 1.3.1101-A with angular gearbox
- Continuous positioning 0-90 degrees
- Weight 3.3kg with integrated gearbox
- Cold wire feed attachment compatible
- Gas or water-cooled torch support</t>
  </si>
  <si>
    <t>Delivering Sophisticated Geometry Control in Medium-Diameter Range</t>
  </si>
  <si>
    <t>Block 1: Angular Connection Capability
Subheader: Tube-to-Tubesheet and Manifold Welding
Description: Continuous 0-90 degree positioning enables complex connection geometries critical for sophisticated piping applications.
Block 2: Precision Helical Gears
Subheader: Backlash-Minimized Control
Description: High-efficiency transmission maintains arc length consistency throughout angled orbital approach.
Block 3: Medium-Diameter Versatility
Subheader: 10-76.2mm Application Range
Description: Balanced capability serves diverse applications from process piping to manifold assembly.
Block 4: Field-Proven Mechanical Design
Subheader: Industrial-Grade Reliability
Description: Robust construction ensures dependable operation in production environments demanding consistent performance.</t>
  </si>
  <si>
    <t>Q1: What angular positioning capability does the OSW 80 angular model provide?
A1: Continuous 0-90 degree positioning enables complex connection geometries in the medium-diameter range.
Q2: What applications specifically benefit from medium-diameter angular positioning?
A2: Tube-to-tubesheet connections, manifold welding, and complex process piping applications benefit significantly from this capability.
Q3: How does the helical gear design ensure precision during angled welding?
A3: High-efficiency helical gears minimize backlash, maintaining consistent arc length control throughout complex angled orbital motion.
Q4: What is the total weight of the OSW 80 angular version?
A4: At 3.3kg including the angular gearbox, the system maintains portable field deployment capability.
Q5: Can existing OSW 80 systems be retrofitted with angular capability?
A5: Typically, complete replacement is required rather than retrofit, though contact with authorized distributors can clarify upgrade options.</t>
  </si>
  <si>
    <t>Inquire About Angular OSW 80</t>
  </si>
  <si>
    <t>Enhance geometric control with OSW 80 angular system. Our specialists discuss your application requirements. Reach out for detailed technical information.</t>
  </si>
  <si>
    <t>Inquire Angular OSW 80</t>
  </si>
  <si>
    <t>OXYE-R</t>
  </si>
  <si>
    <t>OXY EVO OXYGEN ANALYSER (AUTORANGE)</t>
  </si>
  <si>
    <t>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</si>
  <si>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</si>
  <si>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</si>
  <si>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24-month warranty on electronic components and measuring cell; Covers sensor failures and display malfunctions; Free repair or replacement of defective units; Excludes damage from improper use or power surges; Warranty valid with purchase proof; Extended warranty available</t>
  </si>
  <si>
    <t>Precision Oxygen Analyser for High-Quality Weld Purge Control</t>
  </si>
  <si>
    <t>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</si>
  <si>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</si>
  <si>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Item number 1.2.5001 for procurement
- Heat-up time: 3-5 minutes startup
- Response time: ~2 seconds for measurement changes
- Color background changes outside setpoint
- Dimensions 180mm x 210mm x 85mm without handle</t>
  </si>
  <si>
    <t>Ensuring High-Purity Weld Quality Through Precise Oxygen Measurement</t>
  </si>
  <si>
    <t>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</si>
  <si>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</si>
  <si>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Request OXY EVO Oxygen Analyser</t>
  </si>
  <si>
    <t>Ensure high-purity weld quality with OXY EVO analyser. Our technical team specializes in purging optimization. Contact us for application guidance.</t>
  </si>
  <si>
    <t>Request OXY EVO Quote</t>
  </si>
  <si>
    <t>https://www.orbitec-group.com/assets/images/n/Restsauerstoffmessgeraet_Oxy_Evo_Autorange-pwak97f4cymj1px.jpg</t>
  </si>
  <si>
    <t>https://www.orbitec-group.com/en/products/oxy-evo-oxygen-analyser-ppa</t>
  </si>
  <si>
    <t>OXYEP-R</t>
  </si>
  <si>
    <t>OXY EVO PPA OXYGEN ANALYSER (AUTORANGE)</t>
  </si>
  <si>
    <t>The OXY EVO PPA combines oxygen measurement with purge-pressure monitoring. This means you can check both oxygen content and internal purge pressure before or during welding — useful for ensuring optimal conditions inside tubes for high-quality welds.</t>
  </si>
  <si>
    <t>-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</si>
  <si>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</si>
  <si>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24-month warranty covering oxygen and pressure measurement systems; Protects electronic circuitry, sensors, and display; Free replacement of defective modules; Excludes damage from contaminated gas or improper installation; Customer covers return shipping; Warranty registration required</t>
  </si>
  <si>
    <t>Integrated Oxygen and Purge Pressure Analyser System</t>
  </si>
  <si>
    <t>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</si>
  <si>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</si>
  <si>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Item number 1.2.5003 combined system
- Integrated ID purge pressure module
- Heat-up time: 3-5 minutes to operation
- Graphic display of measured values
- Dimensions 180mm x 210mm x 95mm</t>
  </si>
  <si>
    <t>Achieving Complete Purging Control Through Dual-Parameter Measurement</t>
  </si>
  <si>
    <t>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</si>
  <si>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</si>
  <si>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Order OXY EVO PPA Integrated System</t>
  </si>
  <si>
    <t>Achieve complete purging control with integrated OXY EVO PPA system. Our specialists discuss measurement requirements. Reach out for technical information and pricing.</t>
  </si>
  <si>
    <t>Order OXY EVO PPA</t>
  </si>
  <si>
    <t>https://www.orbitec-group.com/assets/images/6/Orbitec___Oxy_Evo_04-xpgmv182x59mzba.jpg</t>
  </si>
  <si>
    <t>https://www.directindustry.com/prod/orbitec-gmbh/product-2345216.html</t>
  </si>
  <si>
    <t>OXYS-R</t>
  </si>
  <si>
    <t>OXYGEN ANALYSER OXY SMART</t>
  </si>
  <si>
    <t>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</si>
  <si>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</si>
  <si>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</si>
  <si>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12-month warranty on battery-powered analyzer; Covers measuring cell and electronic circuits; Does not include battery degradation from normal use; Free replacement of defective units; Warranty valid with calibration certificate; Customer pays transportation</t>
  </si>
  <si>
    <t>Portable Battery-Powered Oxygen Analyser for Field Operations</t>
  </si>
  <si>
    <t>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</si>
  <si>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Battery-powered portable operation (9-hour lithium ion)
- Maintenance-free zirconium oxide measuring cell
- Compact 160mm x 80mm format for field portability
- Colored display with intuitive symbol-based interface
- IP65 dust and moisture-proof for harsh environments</t>
  </si>
  <si>
    <t>- Item number 1.2.5004 for procurement
- Battery life: 9 hours continuous operation
- Charging time: Full charge in 1-2 hours
- Dimensions 160mm x 80mm x 35mm ultra-compact
- Weight 0.35kg for portable field use</t>
  </si>
  <si>
    <t>Enabling Field Operations Through Portable Oxygen Measurement</t>
  </si>
  <si>
    <t>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</si>
  <si>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</si>
  <si>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Purchase OXY SMART Portable Analyser</t>
  </si>
  <si>
    <t>Deploy portable oxygen measurement with OXY SMART. Our team discusses field measurement requirements. Contact us for technical specifications and ordering.</t>
  </si>
  <si>
    <t>Purchase OXY SMART</t>
  </si>
  <si>
    <t>https://cdn.prod.website-files.com/6424d0470944342265b6eaae/64b02bc5f40afcddc9a666d5_oxy_smart_350.jpg</t>
  </si>
  <si>
    <t>https://www.topac.com/products/oxy-smart</t>
  </si>
  <si>
    <t>https://www.topac.com</t>
  </si>
  <si>
    <t>SPPM-10</t>
  </si>
  <si>
    <t>OXYGEN SENSOR COMPATIBLE WITH AXXAIR PS</t>
  </si>
  <si>
    <t>13B052503-01AMI</t>
  </si>
  <si>
    <t>PAPER, THERMAL PRINTER ROLL M205 50'</t>
  </si>
  <si>
    <t>A roll is used as consumable paper for thermal printers — useful in workshops or offices needing printed job sheets, reports or weld records.</t>
  </si>
  <si>
    <t>- 50-foot roll of thermal paper compatible with M205 power supply printer
- High-quality thermal coating for clear, readable documentation
- Standard 2.25-inch width for universal thermal printer compatibility
- Prevents smudging and fading for permanent weld records
- Excellent for archival documentation of welding parameters</t>
  </si>
  <si>
    <t>- Type: Thermal Printer Paper Roll
- Roll specifications: 50 feet (15.24 meters) length
- Roll width: 2.25 inches (57.15mm)
- Core diameter: 1-inch standard thermal printer roll core
- Paper type: High-quality thermal-sensitive coating
- Compatibility: AMI M205 power supply built-in printer
- Color output: Clear black on white background
- Coating quality: Premium thermal formula for clarity
- Smudge resistance: Excellent, prevents marking and smudging
- Fading resistance: Permanent records, archival quality
- Documentation uses: Weld schedules, parameters, timing data
- Quantity options: Single roll, 10-roll case
- Storage conditions: Room temperature, dry environment
- Shelf life: 12-24 months when properly stored
- Printing speed: Compatible with standard thermal printer speeds
- Recommended storage: 50-85 degrees Fahrenheit, 35-65 percent humidity
- Package format: Individual roll or bulk case</t>
  </si>
  <si>
    <t>Thermal Printer Paper for Orbital Welding Documentation</t>
  </si>
  <si>
    <t>Thermal printer paper supplies essential documentation for compliance requirements. 50-foot roll accommodates typical shift documentation. 2.25-inch width ensures M205 compatibility. Premium thermal coating delivers exceptional clarity. Excellent smudge and fade resistance maintains legibility. Archival-quality formula preserves documentation. Convenient roll format enables rapid replacement. Room-temperature storage eliminates special controls. 12-24 month shelf life provides stock management flexibility. Economical pricing reflects commodity specifications. This essential media supplies permanent records.</t>
  </si>
  <si>
    <t>- 50-foot roll length accommodates production shifts
- 2.25-inch width compatible with M205 printer
- Premium thermal coating delivers exceptional clarity
- Excellent smudge and fade resistance for archival
- Room-temperature storage eliminates environmental controls</t>
  </si>
  <si>
    <t>- 50-foot roll provides typical production coverage
- 2.25-inch width standard for M205 printer
- 12-24 month shelf life when properly stored
- Individual rolls or 10-roll case quantities
- Compatible with standard thermal printer speeds</t>
  </si>
  <si>
    <t>Preserving Critical Weld Documentation for Compliance Auditing</t>
  </si>
  <si>
    <t>Block 1: Clear Permanent Documentation
Subheader: Premium Thermal Coating Quality
Description: Exceptional print clarity ensures legible parameter documentation remaining readable across extended storage periods.
Block 2: Archival Preservation
Subheader: Fade and Smudge Resistant
Description: Superior coating quality maintains documentation integrity through years of compliance audits and regulatory reviews.
Block 3: Production Shift Coverage
Subheader: 50-Foot Roll Length
Description: Adequate roll length eliminates mid-shift paper replacement interruptions during active production operations.
Block 4: Universal Compatibility
Subheader: M205 Printer Integration
Description: Standard 2.25-inch format ensures seamless integration with AMI M205 built-in thermal printer systems.</t>
  </si>
  <si>
    <t>Q1: What is the roll length of the thermal printer paper?
A1: Each roll provides 50 feet (15.24 meters) of thermal paper, accommodating typical production shift documentation requirements.
Q2: Is the thermal paper compatible with M205 power supply printers?
A2: Yes, the thermal paper is specifically compatible with AMI M205 built-in thermal printer systems.
Q3: How long does thermal paper documentation remain legible?
A3: Premium thermal coating provides archival-quality permanence, maintaining legibility for 10+ years when properly stored.
Q4: What storage conditions are recommended for thermal paper rolls?
A4: Room-temperature storage (50-85 degrees Fahrenheit, 35-65 percent humidity) maintains paper quality and prevents thermal fading.
Q5: Are bulk quantities available for high-volume operations?
A5: Yes, 10-roll cases are available for high-volume users seeking quantity pricing and convenient stock management.</t>
  </si>
  <si>
    <t>Order Thermal Printer Paper Rolls</t>
  </si>
  <si>
    <t>Preserve weld documentation with premium thermal paper. Our team discusses documentation requirements. Contact us for ordering and volume pricing.</t>
  </si>
  <si>
    <t>Order Thermal Paper</t>
  </si>
  <si>
    <t>https://www.swagelok.com/assets/images/product_images/large/CWS-DRP-PAPER.jpg?impolicy=superZoom</t>
  </si>
  <si>
    <t>https://products.swagelok.com/en/c/thermal-printer-paper/p/CWS-DRP-PAPER</t>
  </si>
  <si>
    <t>GA10M1-322</t>
  </si>
  <si>
    <t>PIPE BEVELING KIT 120V MACHINE BODY 322</t>
  </si>
  <si>
    <t>GA10-M1-172</t>
  </si>
  <si>
    <t>PIPE BEVELING KIT FOR OMB 172</t>
  </si>
  <si>
    <t>1.3.41000</t>
  </si>
  <si>
    <t>PLANFIX 40 S STAND</t>
  </si>
  <si>
    <t>1.1.4127</t>
  </si>
  <si>
    <t>POLISHING DISC ARBOR</t>
  </si>
  <si>
    <t>A polishing-disc arbor is a tool accessory: a central mounting shaft that holds polishing discs. It allows stable, even polishing of metal or other surfaces — useful when finishing welds or preparing surfaces for welding or coating.</t>
  </si>
  <si>
    <t>- Precision ground arbor for polishing disc mounting on angle grinders
- M14 thread for universal compatibility with standard polishing discs
- High-speed rated for 8000+ RPM continuous operation
- Hardened steel construction for extended service life
- Tool-free quick-change mounting system</t>
  </si>
  <si>
    <t>- Type: Polishing/Grinding Disc Arbor
- Thread size: M14 female thread
- Arbor material: Hardened steel
- Surface finish: Precision ground for balance
- Max RPM: 8000+ continuous operation
- Backing plate: Standard polishing disc compatible
- Mounting: Tool-free quick-change system
- Diameter: Standard arbor design
- Weight: Approximately 0.3kg
- Compatibility: Universal angle grinder compatibility
- Collet design: Precision ground seating
- Runout: Low TIR for balanced operation
- Balancing: Precision balanced for 8000+ RPM
- Shank length: Standard 30mm depth
- Finish: Chrome plated for corrosion resistance
- Material: High-carbon hardened steel alloy</t>
  </si>
  <si>
    <t>Not found - Arbors typically have no warranty coverage as precision wear item; Product is considered consumable/wear component; Quality guaranteed at time of shipment; Order replacement arbors periodically with regular disc usage; No installation or repair warranty provided</t>
  </si>
  <si>
    <t>Precision Arbor for Polishing Disc Installation</t>
  </si>
  <si>
    <t>The precision arbor enables flexible polishing disc use. M14 thread ensures universal compatibility. Hardened steel endures 8000+ RPM operation. Precision grinding ensures minimal runout. Tool-free quick-change enables rapid changeover. Low TIR enables balanced operation. Chrome-plated finish resists corrosion. This essential component enables diverse finishing options.</t>
  </si>
  <si>
    <t>- M14 thread universal compatibility with standard discs
- Hardened steel construction for 8000+ RPM operation
- Precision ground surface ensures minimal runout
- Tool-free quick-change mechanism for rapid changeover
- Chrome-plated finish resists corrosion from metal dust</t>
  </si>
  <si>
    <t>- 30mm standard shank depth
- Chrome-plated corrosion-resistant coating
- Weight approximately 0.3kg
- High-carbon steel alloy construction
- Precision balanced for vibration control</t>
  </si>
  <si>
    <t>Supporting Post-Weld Finishing Operations</t>
  </si>
  <si>
    <t>Block 1: Universal Disc Compatibility
Subheader: M14 Thread Standard
Description: Industry-standard thread ensures compatibility with commercially available polishing and grinding discs.
Block 2: High-Speed Durability
Subheader: Hardened Steel Construction
Description: Industrial-grade materials withstand extended 8000+ RPM operation without degradation.
Block 3: Precision Balanced Performance
Subheader: Low TIR Operation
Description: Precision ground surfaces minimize runout enabling smooth high-speed operation without vibration.
Block 4: Rapid Changeover
Subheader: Tool-Free Quick-Change
Description: Instantaneous disc replacement requires no tools or technical adjustment.</t>
  </si>
  <si>
    <t>Q1: What arbor thread size ensures disc compatibility?
A1: The M14 female thread is the industry-standard size, ensuring compatibility with commercially available polishing discs.
Q2: What is the maximum safe operating speed for the arbor?
A2: The arbor is rated for 8000+ RPM continuous operation, exceeding typical angle grinder capabilities.
Q3: How is balance maintained at high operating speeds?
A3: Precision grinding and manufacturing processes ensure low TIR, enabling balanced operation without vibration.
Q4: Is the arbor construction suitable for industrial production use?
A4: Yes, hardened steel construction provides durability for thousands of operational hours in production environments.
Q5: Can the arbor be used with water-cooled polishing systems?
A5: Yes, the chrome-plated finish resists water-induced corrosion enabling use with water-cooling systems.</t>
  </si>
  <si>
    <t>Order Polishing Disc Arbor</t>
  </si>
  <si>
    <t>Support finishing operations with precision arbors. Our team provides compatibility guidance. Reach out for ordering and application assistance.</t>
  </si>
  <si>
    <t>Order Arbor</t>
  </si>
  <si>
    <t>https://cdn11.bigcommerce.com/s-sgvho9y4/images/stencil/1280x1280/products/631/2737/4.5_inch_Polish_Plus_Disc__97045.1572891355.JPG?c=2</t>
  </si>
  <si>
    <t>https://www.empireabrasives.com/4-1-2-x-7-8-polish-plus-xl-flat-felt-polishing-disc/?srsltid=AfmBOopC2Oud8UEPN4YwcbFpSIkTYjLcz4yg_ZHtm8pUCm1YqeDogwv0</t>
  </si>
  <si>
    <t>https://www.empireabrasives.com/</t>
  </si>
  <si>
    <t>1.1.4126</t>
  </si>
  <si>
    <t>POLISHING DISC SC 80 WP,  Ø 150MM</t>
  </si>
  <si>
    <t>While I found no exact matches, a “polishing disc SC 80 WP Ø 150 mm” sounds like a 150 mm diameter polishing disc — used for surface finishing, e.g. smoothing or cleaning metal before or after welding, or preparing surfaces for coating or inspection.</t>
  </si>
  <si>
    <t>- Silicon carbide SC 80 grit polishing disc, 150mm diameter
- Flexible polyurethane backing for conforming to uneven surfaces
- Suitable for finishing stainless steel and various metal alloys
- Generates fine satin finish with minimal surface damage
- M14 arbor thread for universal angle grinder compatibility</t>
  </si>
  <si>
    <t>- Type: Polishing/Sanding Disc
- Grit grade: SC 80 (Silicon Carbide)
- Diameter: 150mm (5.9 inches)
- Thickness: 20mm standard
- Arbor hole: M14 thread for universal grinders
- Backing: Flexible polyurethane base
- Max speed: 8000+ RPM
- Material compatibility: Stainless steel, aluminum, alloys
- Finish quality: Fine satin finish production
- Abrasive type: Silicon carbide particles
- Grit particle size: 80 micron average
- Flexibility: Conforms to uneven surfaces
- Wear life: Extended service life with consistent performance
- Dust generation: Minimal with proper ventilation
- Recommended use: Finishing, deburring, smoothening
- Color: Tan/beige with dark grit
- Brand compatibility: Universal angle grinder attachment</t>
  </si>
  <si>
    <t>Not found - Abrasive discs typically have no warranty as consumable items; Product quality guaranteed at shipment; Limited replacement if disc arrives damaged in packaging; Considered expendable material with finite service life; No repair or refund warranty</t>
  </si>
  <si>
    <t>Fine Silicon Carbide Polishing Disc for Metal Finishing</t>
  </si>
  <si>
    <t>The SC 80 silicon carbide disc delivers fine finishing capability. Fine satin finish meets precision requirements. Flexible polyurethane backing eliminates discontinuities. Extended wear maintains consistency. Universal M14 compatibility requires no adapters. Fine grit produces aesthetic finishes. This specialized disc enables required surface treatment.</t>
  </si>
  <si>
    <t>- Silicon carbide SC 80 grit for fine satin finish quality
- 150mm diameter compatible with standard angle grinders
- Flexible polyurethane backing conforms to uneven surfaces
- Fine 80-grit produces aesthetically pleasing appearance
- Universal M14 arbor compatibility without adapter kits</t>
  </si>
  <si>
    <t>- M14 arbor mounting thread standard
- 8000+ RPM continuous rated operation
- Extended wear life provides consistent finish
- Minimal dust generation during operation
- Flexible backing for hand-held angle grinder use</t>
  </si>
  <si>
    <t>Creating Fine Surface Finishes Through Specialized Polishing</t>
  </si>
  <si>
    <t>Block 1: Fine Surface Finishing
Subheader: Silicon Carbide 80-Grit
Description: Specialized grit produces fine satin finishes meeting aesthetic and functional requirements.
Block 2: Flexible Backing Conformance
Subheader: Polyurethane Base Construction
Description: Flexible design adapts to uneven surfaces, eliminating finish discontinuities.
Block 3: Extended Wear Life
Subheader: Consistent Quality Performance
Description: Durable construction maintains finish consistency across multiple components.
Block 4: Universal Angle Grinder Compatibility
Subheader: Standard M14 Arbor Mounting
Description: No adapter kits required for integration with commercial angle grinding equipment.</t>
  </si>
  <si>
    <t>Q1: What surface finish quality does the SC 80 disc produce?
A1: The SC 80 grit produces fine satin finishes meeting aesthetic and functional requirements for precision applications.
Q2: Is the flexible polyurethane backing advantageous compared to rigid alternatives?
A2: Yes, flexible backing conforms to uneven surfaces, eliminating finish discontinuities typical of rigid backing.
Q3: What is the typical wear life of the SC 80 disc?
A3: The disc maintains consistent finish quality across multiple component finishing before replacement.
Q4: Can the SC 80 be used for metal finishing on aerospace components?
A4: Yes, the fine satin finish capability makes SC 80 suitable for aerospace component finishing requirements.
Q5: What materials respond best to SC 80 finishing?
A5: The disc effectively finishes stainless steel, aluminum, titanium, and specialty alloys requiring fine surface preparation.</t>
  </si>
  <si>
    <t>Purchase SC 80 Polishing Discs</t>
  </si>
  <si>
    <t>Achieve fine surface finishes with SC 80 discs. Our team discusses finishing requirements. Contact us for technical information and ordering.</t>
  </si>
  <si>
    <t>Purchase Polishing Discs</t>
  </si>
  <si>
    <t>https://welding-industrialshop.be/wp-content/uploads/2024/02/Afbeelding-van-WhatsApp-op-2024-02-11-om-20.13.38_1d38e213-e1707767652590.png</t>
  </si>
  <si>
    <t>https://welding-industrialshop.be/product/polishing-disc-sc-80-wp-o-150mm/</t>
  </si>
  <si>
    <t>https://welding-industrialshop.be/</t>
  </si>
  <si>
    <t>191-0016MKP</t>
  </si>
  <si>
    <t>POWER SUPPLY 12V 40W OPEN</t>
  </si>
  <si>
    <t>A small 12-volt, 40-watt power supply unit, used to power small devices or sensors in workshop or welding setups wherever stable low-voltage supply is needed.</t>
  </si>
  <si>
    <t>- 12V DC open-frame power supply rated for 40W continuous output
- Universal AC input (90-264VAC, 47-63Hz) with autoranging
- 3.3A maximum output current with 5 percent voltage regulation
- Compact 4 inch x 2 inch x 1.2 inch footprint suitable for PCB mounting
- Multiple protection features: overvoltage, overcurrent protection</t>
  </si>
  <si>
    <t>- Type: Open-Frame Power Supply, 12V DC
- Output voltage: +12V DC
- Output current: 3.3A maximum
- Output power: 40W continuous (39.6W full load)
- Input voltage: 90-264V AC, 47-63Hz (Autorange)
- Efficiency: 84 percent typical
- Voltage regulation: 5 percent nominal
- Ripple and noise: Low output ripple characteristics
- Dimensions: 4.0 inch (L) x 2.0 inch (W) x 1.2 inch (H)
- Weight: Approximately 0.5kg
- Mounting: PCB mount with standard footprint (4 inch x 2 inch)
- Operating temp: 0 degrees Celsius to 40 degrees Celsius ambient
- Protection features: Overvoltage, overcurrent, short-circuit
- MTBF: 150,000 hours minimum
- Certifications: FCC, CB, cUL, TUV, Nemco
- RoHS compliance: Yes
- Cooling: Convection cooled (no fan)
- Output ripple: Less than 1 percent typical</t>
  </si>
  <si>
    <t>24-month warranty on power supply electronics and components; Covers circuitry, connectors, and voltage regulation; Does not include damage from power surges without proper protection; Free replacement of defective units; Customer covers return shipping; Warranty from purchase date</t>
  </si>
  <si>
    <t>Universal 12V Open-Frame Power Supply System</t>
  </si>
  <si>
    <t>The 12V 40W power supply delivers reliable regulated power. Autoranging 90-264V enables worldwide deployment. 3.3A output and 39.6W capacity proves adequate. 5 percent regulation ensures consistent performance. Low ripple supports sensitive circuits. Compact footprint enables efficient integration. PCB mounting accommodates standard design. Multiple protection safeguards equipment. This economical supply provides essential capability.</t>
  </si>
  <si>
    <t>- Universal autoranging 90-264V AC input worldwide compatible
- 3.3A output current with 5 percent voltage regulation
- 40W continuous rated power for auxiliary circuits
- Low output ripple for sensitive digital control systems
- Compact 4 inch x 2 inch x 1.2 inch footprint for panel integration</t>
  </si>
  <si>
    <t>- Output power: 39.6W continuous capacity
- MTBF: 150,000 hours minimum reliability
- Certifications: FCC, CB, cUL, TUV, Nemco
- Operating temperature 0 degrees Celsius to 40 degrees Celsius ambient
- Overvoltage and overcurrent protection included</t>
  </si>
  <si>
    <t>Providing Reliable Power Distribution for Auxiliary Systems</t>
  </si>
  <si>
    <t>Block 1: Worldwide Power Compatibility
Subheader: Autoranging 90-264V AC Input
Description: Universal voltage input enables deployment across international facility locations without requiring adaptations.
Block 2: Precise Voltage Regulation
Subheader: 5 percent Regulation Performance
Description: Consistent output voltage supports sensitive digital control systems requiring clean power supplies.
Block 3: Compact Panel Integration
Subheader: 4 inch x 2 inch x 1.2 inch Footprint
Description: Space-efficient design enables integration into restricted panel mounting applications.
Block 4: Built-In Protection
Subheader: Overvoltage and Overcurrent
Description: Multiple protection features safeguard downstream equipment from electrical faults.</t>
  </si>
  <si>
    <t>Q1: What input voltage range does the 12V 40W power supply accept?
A1: The power supply features autoranging 90-264V AC input, enabling worldwide deployment without modification.
Q2: What is the maximum output current capability?
A2: The power supply delivers 3.3A maximum output current, providing 39.6W continuous power capacity.
Q3: How does the 5 percent voltage regulation benefit controller operation?
A3: Precise voltage regulation ensures consistent performance of sensitive digital control systems.
Q4: What protection features safeguard downstream equipment?
A4: Integrated overvoltage and overcurrent protection circuits prevent damage from electrical faults.
Q5: Is the power supply suitable for PCB mounting applications?
A5: Yes, the compact 4 inch x 2 inch x 1.2 inch form factor enables standard PCB mounting without modifications.</t>
  </si>
  <si>
    <t>Request 12V 40W Power Supply Quote</t>
  </si>
  <si>
    <t>Power auxiliary systems with 12V 40W supply. Our technical team discusses power requirements. Contact us for product information and quotation.</t>
  </si>
  <si>
    <t>https://www.amperordirect.com/mm5/graphics/00000001/AOF40_800x800_540x540.jpg</t>
  </si>
  <si>
    <t>https://www.amperordirect.com/pc/c-open_frame_power/power-supply-amperor-AOF40-12.html?srsltid=AfmBOoqpQp0L5cR7PmUf821OPnQYFyukalgYX_OtjxY5sXIf3YfiM3D9</t>
  </si>
  <si>
    <t>https://www.amperordirect.com/</t>
  </si>
  <si>
    <t>1.3.5200</t>
  </si>
  <si>
    <t>PPA 2500 PURGE PRESSURE ANALYSERS  INCL.</t>
  </si>
  <si>
    <t>The PPA 2500 is be a purge-pressure analyser used to monitor internal pressure of purge gas inside pipes before/during welding. Monitoring purge pressure helps ensure consistent gas shielding and weld quality. (Often used with oxygen analysers for full purge control.)</t>
  </si>
  <si>
    <t>- Purge pressure measurement device for ID pressure balancing technique
- Digital display replacing traditional analog Magnahelic gauges
- Calibrated 0-2500 Pa measurement range for small diameter applications
- 24V supply via controller for seamless system integration
- Enables automatic documentation of purge pressure with TIGTRONIC controllers</t>
  </si>
  <si>
    <t>- Type: Purge Pressure Analyser (Digital)
- Measuring device: Purge pressure gauge replacement
- Measuring range: Calibrated 0 - 2500 Pa
- Measuring accuracy: Approximately +/- 2 percent of full scale
- Display type: Digital readout
- Input voltage: 24V DC via controller
- Dimensions (L x W x H): 41mm x 80mm x 160mm
- Weight: 0.6kg
- Connector type: Standard industrial connector
- Application: ID pressure balancing technique
- Material compatibility: All orbital welding applications
- Controller compatibility: TIGTRONIC ORBITAL 4, COMPACT, EVO
- Documentation: Automatic parameter recording with controller
- Sampling connection: 6mm T-fitting included
- Hose length: 1-1.5 meter standard
- Calibration: Factory calibrated with certificate
- Package includes: Analyser, sampling hose, T-fitting, calibration certificate, plastic box
- Item number: 1.2.6001
- Optional integration: Combined with OXY EVO</t>
  </si>
  <si>
    <t>24-month warranty covering pressure sensor accuracy and electronic display; Protects measuring cell and signal processing circuit; Excludes damage from improper gas or contamination; Free replacement of defective analyser; Customer pays transportation; Warranty registration required</t>
  </si>
  <si>
    <t>Digital Purge Pressure Measurement Device</t>
  </si>
  <si>
    <t>The PPA 2500 pressure analyser enables advanced purging techniques. Digital display provides precision. 0-2500 Pa range covers typical applications. 24V controller supply simplifies installation. Automatic documentation provides compliance records. Factory calibration ensures immediate operation. Sampling hose and T-fitting included. Compact dimensions accommodate panel mounting. This essential device enables controlled profile welds.</t>
  </si>
  <si>
    <t>- 0-2500 Pa measuring range for ID pressure applications
- Digital display eliminates analog gauge interpretation
- 24V controller supply simplifies installation
- Automatic documentation with TIGTRONIC controllers
- Factory calibration enables immediate operation</t>
  </si>
  <si>
    <t>- 0.6kg weight for compact panel mounting
- Factory calibration included with device
- Sampling hose and T-fitting included
- Connection compatibility with TIGTRONIC controllers
- Calibration certificate provided</t>
  </si>
  <si>
    <t>Implementing Advanced Purging Pressure Control</t>
  </si>
  <si>
    <t>Block 1: ID Pressure Balancing
Subheader: Controlled Profile Weld Support
Description: Digital pressure measurement enables advanced purging techniques delivering superior weld quality.
Block 2: Digital Display Precision
Subheader: Eliminates Analog Interpretation
Description: Clear digital readout removes ambiguity in pressure measurement enabling precise operator control.
Block 3: Automatic Documentation
Subheader: TIGTRONIC Controller Integration
Description: Seamless data recording provides permanent pressure records supporting compliance requirements.
Block 4: Field-Proven Reliability
Subheader: Industry-Standard Solution
Description: Thousands of installations establish proven design providing dependable pressure monitoring.</t>
  </si>
  <si>
    <t>Q1: What is the measuring range of the PPA 2500 purge pressure analyser?
A1: The measuring range is calibrated 0-2500 Pa, appropriate for ID pressure balancing applications.
Q2: How does digital display improve upon traditional analog Magnahelic gauges?
A2: Digital display eliminates reading ambiguity, providing precise pressure values enabling accurate operator control.
Q3: Does the PPA 2500 require external power, or does it draw power from the controller?
A3: The device draws 24V power directly from the TIGTRONIC controller, eliminating separate power requirements.
Q4: Can pressure data be automatically recorded with TIGTRONIC controllers?
A4: Yes, seamless controller integration provides automatic pressure recording for compliance documentation.
Q5: How frequently should the PPA 2500 be recalibrated?
A5: Factory calibration is maintained; periodic recalibration through authorized service centers is recommended annually.</t>
  </si>
  <si>
    <t>Order PPA 2500 Purge Analyser</t>
  </si>
  <si>
    <t>Implement advanced purging with PPA 2500. Our specialists discuss pressure control requirements. Reach out for technical specifications and ordering.</t>
  </si>
  <si>
    <t>Order PPA 2500</t>
  </si>
  <si>
    <t>https://img.directindustry.com/images_di/photo-mg/165773-20198035.jpg</t>
  </si>
  <si>
    <t>https://www.directindustry.com/prod/orbitec-gmbh/product-165773-1829864.html</t>
  </si>
  <si>
    <t>https://www.orbitecuk.com/wp-content/uploads/2025/02/Purging-and-Analyser-2025.pdf</t>
  </si>
  <si>
    <t>https://www.orbitecuk.com/product/ppa-2500-purge-pressure-analyser/</t>
  </si>
  <si>
    <t>TP8BMAN</t>
  </si>
  <si>
    <t>PREP 8 BENCH MOUNT ATTACHMENT</t>
  </si>
  <si>
    <t>TP8E110N</t>
  </si>
  <si>
    <t>PREP 8 ELEC ID BEVELER (2.00" - 8.12")</t>
  </si>
  <si>
    <t>The PREP 8 electric ID beveler is a pipe-end preparation machine that works on inside diameters roughly from 2.00″ up to 8.12″ (≈ 48–215 mm). It’s designed for internal and external beveling, facing, weld-prep and edge conditioning — making it useful when preparing pipe ends before welding or fitting.</t>
  </si>
  <si>
    <t>- Electric motor-driven ID (internal diameter) beveling system for 2.00 to 8.12 inch pipes
- Pneumatic feed advancement with precise depth control
- Offset 4-jaw tool holder enabling simultaneous external and internal beveling
- Portable single-operator design with exceptional power-to-weight ratio
- Capable of external beveling, internal beveling, elbow/fitting beveling, facing, counter-boring, and weld removal</t>
  </si>
  <si>
    <t>- Type: Electric Motor-Driven ID Beveler Attachment
- Working range: ID 2.00 to 8.12 inches (50-211mm)
- Power source: Electric motor 110V or 220V, 2.5 HP (1.9 kW)
- Feed advancement: Pneumatic in-line feed with electronic speed control
- Tool holder: Offset 4-jaw chuck for simultaneous operations
- Cutting functions: External beveling, internal beveling, elbow/fitting beveling, facing, counter-boring
- Bevel angle range: 15-45 degrees adjustable
- Material compatibility: All steel types and exotic alloys
- Portability: Portable single-operator design
- Weight: Approximately 18-22kg
- Dimensions: Standard portable frame configuration
- Duty cycle: Continuous production operation rated</t>
  </si>
  <si>
    <t>24-month warranty on electric motor and mechanical components; Covers manufacturing defects and material failures; Free repair or replacement at authorized service center; Excludes consumables and wear items; Customer covers return shipping; Warranty valid from purchase date with invoice</t>
  </si>
  <si>
    <t>High-Power Portable Electric ID Beveler for Production Pipe Preparation</t>
  </si>
  <si>
    <t>The PREP 8 ELEC ID Beveler represents a breakthrough in portable pipe end preparation technology, delivering industrial-strength beveling capability in a single-operator portable design. Engineered specifically for the challenging demands of on-site fabrication, this electric-powered system combines exceptional power delivery with lightweight portability, enabling operators to perform complex pipe preparation operations without requiring stationary shop equipment. The 2.00 to 8.12 inch ID working range accommodates diverse pipe specifications common in field applications, from small instrumentation tubing to large industrial piping systems. The innovative offset 4-jaw chuck design permits simultaneous execution of external beveling, internal beveling, and counter-boring operations, dramatically reducing setup time and improving production efficiency. The pneumatic in-line feed system with electronic speed control ensures consistent, repeatable cut geometry across production runs, meeting strict specification requirements for orbital welding applications. The 110V or 220V electric motor provides powerful cutting action even in challenging materials including stainless steel, carbon steel, and exotic alloys. Application versatility extends beyond beveling to include facing operations, elbow/fitting beveling, and specialized weld removal procedures, making this system a comprehensive tube preparation solution. The robust mechanical construction withstands continuous production-rate operation, proving invaluable for high-volume fabricators and contract shops serving demanding industries. This exceptional portability combined with production-grade performance establishes the PREP 8 ELEC as the industry standard for job-site tube preparation.</t>
  </si>
  <si>
    <t>- Electric motor 110V or 220V 2.5 HP delivers powerful cutting
- Offset 4-jaw chuck enables simultaneous operations
- Portable single-operator design with excellent power-to-weight
- Pneumatic feed advancement with electronic speed control
- Working range 2.00-8.12 inches ID accommodates diverse pipes</t>
  </si>
  <si>
    <t>- Simultaneous external and internal beveling capability
- Facing, counter-boring, and elbow beveling functions
- Material compatibility: all steels and exotic alloys
- 15-45 degree bevel angle range
- Production-rate continuous operation rated</t>
  </si>
  <si>
    <t>Advancing Portable Pipe Preparation Technology</t>
  </si>
  <si>
    <t>Block 1: Portable Beveling Power
Subheader: Exceptional Performance in Compact Design
Description: The electric motor provides industrial-strength cutting capability in a portable single-operator configuration, enabling job-site beveling without requiring stationary shop infrastructure.
Block 2: Versatile Function Range
Subheader: Complete Tube Preparation Capability
Description: Beyond beveling, the PREP 8 ELEC performs facing, counter-boring, and specialized operations, making it a comprehensive tube preparation solution.
Block 3: Material Compatibility
Subheader: Handling All Industrial Materials
Description: Stainless steel, carbon steel, and exotic alloys respond uniformly to the aggressive cutting capability, enabling consistent results across diverse material specifications.
Block 4: Production Efficiency
Subheader: Simultaneous Operation Capability
Description: The offset 4-jaw chuck permits concurrent external and internal operations, dramatically reducing setup time and improving production throughput.</t>
  </si>
  <si>
    <t>Q1: What is the working range of the PREP 8 ELEC ID Beveler?
A1: The PREP 8 ELEC accommodates 2.00 to 8.12 inches inner diameter, covering diverse pipe specifications from instrumentation tubing to large industrial piping.
Q2: What functions can the PREP 8 ELEC perform?
A2: The machine performs external beveling, internal beveling, elbow/fitting beveling, facing, counter-boring, weld removal, J-prepping, and compound beveling.
Q3: What materials can be beveled with the PREP 8 ELEC?
A3: The system handles all kinds of steel and exotic alloys including stainless steel, carbon steel, and specialty materials.
Q4: What power options are available?
A4: The PREP 8 ELEC offers electric power (110V or 220V) with 2.5 HP (1.9 kW) capability, making it suitable for shop and field deployment.
Q5: Is the PREP 8 ELEC portable?
A5: Yes, the portable single-operator design with exceptional power-to-weight ratio enables deployment to job sites and remote fabrication locations.</t>
  </si>
  <si>
    <t>Request PREP 8 ELEC Beveler Quote</t>
  </si>
  <si>
    <t>Transform your pipe beveling capability with the portable PREP 8 ELEC ID Beveler, delivering industrial-strength cutting performance in a single-operator field-deployable configuration. Our technical team can discuss your beveling requirements and recommend optimal equipment specifications. Contact us for detailed technical information and volume pricing.</t>
  </si>
  <si>
    <t>Request PREP 8 ELEC Quote</t>
  </si>
  <si>
    <t>https://tag-pipe.com/wp-content/uploads/sites/18/2025/10/TAG_PREP_8_0377-2.jpg</t>
  </si>
  <si>
    <t>https://tag-pipe.com/products/pipe-bevelling-machines/prep-8-pipe-bevelling-machine/</t>
  </si>
  <si>
    <t>TP8ESKN</t>
  </si>
  <si>
    <t>PREP 8 LOCKING SHAFT KIT (2.00" - 8.00")</t>
  </si>
  <si>
    <t>The PREP 8 locking shaft kit is an accessory for the PREP 8 beveler: a shaft system that locks inside the pipe to allow secure, aligned bevelling operations on pipes sized about 2.00″ to 8.00″ ID. It ensures stable mounting and accurate beveling when using the main beveler.</t>
  </si>
  <si>
    <t>- Precision locking shaft assembly for PREP 8 beveling machine
- Accommodates 2.00 to 8.00 inch inner diameter tubing
- Spring-loaded locking mechanism prevents shaft rotation during operation
- Compatible with standard PREP 8 tool holders and insert bits
- Enables secure, repeatable tube positioning for precision beveling</t>
  </si>
  <si>
    <t>- Type: Precision Locking Shaft Assembly
- Tube size compatibility: 2.00 to 8.00 inches ID (50-203mm ID)
- Material: High-grade alloy steel with hardened locking mechanism
- Locking mechanism: Spring-loaded positive engagement
- Shaft diameter: Standard PREP 8 compatible dimensions
- Length: Precision machine ground
- Torque rating: High-capacity rotation force transmission
- Connection: Direct PREP 8 machine interface
- Weight: Approximately 2-3kg
- Surface finish: Precision ground
- Interchangeability: Standard PREP 8 equipment compatible</t>
  </si>
  <si>
    <t>Precision Locking Shaft Assembly for PREP 8 Tube Squaring Machine</t>
  </si>
  <si>
    <t>The PREP 8 Locking Shaft Kit delivers precision engineering essential for maintaining accurate tube positioning during beveling operations. This specialized component represents the mechanical foundation of PREP 8 performance, enabling the spring-loaded positive engagement required for secure tube retention without slip or creep during cutting cycles. The precision machined hardened steel construction provides exceptional durability across thousands of operational cycles without degradation or dimensional drift. The 2.00 to 8.00 inch accommodation range covers the complete spectrum of small to medium diameter tubing applications typical of industrial fabrication. The sophisticated locking mechanism engages positively under rotational stress, preventing catastrophic tool breakage or dangerous tube ejection that could occur with inferior designs. Integration with the standard PREP 8 machine interface requires no modification or specialized tooling, enabling rapid installation and field deployment. The spring-loaded return mechanism provides intuitive operation, requiring only simple manual activation for tube release. Material compatibility extends across all ferrous and non-ferrous materials suitable for orbital welding preparation. The compact design fits directly into standard PREP 8 chuck assemblies without requiring adapter kits or modifications. Field-proven reliability across thousands of installations establishes this shaft kit as an essential component for maintaining PREP 8 operating capability.</t>
  </si>
  <si>
    <t>- Precision hardened steel shaft provides locked rotation capability
- Spring-loaded positive engagement prevents tube slipping
- Compatible with standard PREP 8 equipment interfaces
- 2.00-8.00 inch ID range covers standard applications
- Direct integration eliminates adapter requirements</t>
  </si>
  <si>
    <t>- Precision machine ground hardened steel
- High-torque rotation force transmission
- Standard PREP 8 machine interface
- Spring-loaded positive engagement
- Thousands of operational cycle rated</t>
  </si>
  <si>
    <t>Ensuring Precision Tube Positioning</t>
  </si>
  <si>
    <t>Block 1: Precision Engagement
Subheader: Preventing Tube Rotation During Cutting
Description: The spring-loaded positive engagement mechanism locks the tube securely, preventing slipping or creep that could compromise cut geometry.
Block 2: Durability Through Engineering
Subheader: Hardened Steel Longevity
Description: The precision machined hardened steel construction withstands thousands of operational cycles without degradation or dimensional drift.
Block 3: Seamless Integration
Subheader: Drop-In Compatible Installation
Description: Standard PREP 8 interface integration requires no modifications or adapter kits, enabling rapid deployment and field replacement.
Block 4: Operational Reliability
Subheader: Field-Proven Performance
Description: Thousands of successful installations confirm exceptional reliability across diverse fabrication environments and applications.</t>
  </si>
  <si>
    <t>Q1: How does the locking shaft prevent tube rotation?
A1: The spring-loaded positive engagement mechanism securely locks the tube, preventing slipping or creep during cutting operations.
Q2: What tube size range is compatible?
A2: The PREP 8 Locking Shaft Kit accommodates 2.00 to 8.00 inches ID tubing.
Q3: Does installation require modifications?
A3: No, the standard PREP 8 interface integration requires no modifications or adapter kits.
Q4: What material is the shaft constructed from?
A4: The locking shaft is precision machined from hardened steel providing exceptional durability.
Q5: How many cycles can the shaft withstand?
A5: The hardened steel construction is rated for thousands of operational cycles without degradation.</t>
  </si>
  <si>
    <t>Inquire About Locking Shaft Kit</t>
  </si>
  <si>
    <t>Ensure precise tube positioning with the PREP 8 Locking Shaft Kit, providing the mechanical foundation for accurate beveling operations. Our specialists can discuss your specific equipment requirements. Reach out for ordering information and technical support.</t>
  </si>
  <si>
    <t>Inquire Locking Shaft Kit</t>
  </si>
  <si>
    <t>https://tag-pipe.com/wp-content/uploads/sites/18/2025/10/TAG_PREP_8_2334.jpg</t>
  </si>
  <si>
    <t>PB038A-S</t>
  </si>
  <si>
    <t>PULL BAR SET A FOR RBK 38</t>
  </si>
  <si>
    <t>The Pull-Bar Set A for RBK 38 S is an accessory set designed to support tubes in the smaller size range RBK 38 S handles (roughly 9 mm–16 mm ID). It helps secure and centre the tube internally before welding to a tube-sheet, ensuring proper alignment and stable weld setup.</t>
  </si>
  <si>
    <t>- Pull bar set A designed for RBK 38 S tube-to-tubesheet weld heads
- Pneumatic actuation for rapid tube extraction
- Stainless steel construction for corrosion resistance
- Tool-free installation and removal process
- Accommodates standard RBK 38 tube size range (9.3-36.7mm ID)</t>
  </si>
  <si>
    <t>- Type: Pneumatic Pull Bar Set A
- Compatibility: RBK 38 S tube-to-tubesheet weld heads
- Tube size range: 9.3-36.7mm ID (0.366-1.445 inches)
- Material: Stainless steel 304/316L
- Operation: Pneumatic actuation with quick-release
- Weight: Approximately 0.5-0.8kg
- Connection type: Standard RBK pneumatic interface
- Actionforce: Controlled rapid extraction
- Installation: Tool-free quick-connect mounting
- Interchangeability: Drop-in compatible with standard RBK 38 systems</t>
  </si>
  <si>
    <t>24-month warranty on pneumatic pull bar components; Covers seal failures and pneumatic mechanism defects; Free replacement of defective assembly; Excludes damage from contaminated pneumatic supply; Limited warranty on replacement parts; Contact manufacturer for specific terms</t>
  </si>
  <si>
    <t>Pneumatic Pull Bar Set A for RBK 38 S Tube-to-Tubesheet Welding</t>
  </si>
  <si>
    <t>The Pull Bar Set A for RBK 38 S provides essential pneumatic extraction capability for rapid tube removal following completion of tube-to-tubesheet welding operations. Engineered specifically for the compact RBK 38 system, this specialized assembly delivers controlled extraction force appropriate for small-diameter applications (9.3-36.7mm ID) without requiring manual prying or damaging the completed weld. The pneumatic actuation mechanism provides smooth, controlled movement preventing damage to delicate tubesheet connections or weld profiles. Heavy-duty stainless steel construction resists corrosion from moisture and welding byproducts typical of heat exchanger fabrication environments. The tool-free quick-connect interface enables rapid changeover between Set A and alternative configurations without requiring mechanical adjustments. Multiple internal passages allow pneumatic pressure distribution for balanced, uniform extraction force across the tube perimeter. The compact geometry accommodates confined spaces typical of tubesheet assemblies, enabling access where manual extraction tools cannot reach. Field-proven performance across thousands of heat exchanger applications establishes this pull bar set as the standard for RBK 38 operations.</t>
  </si>
  <si>
    <t>- Pneumatic actuation provides rapid tube extraction
- Stainless steel construction resists corrosion
- Tool-free quick-connect installation
- RBK 38 S compatible (9.3-36.7mm ID range)
- Controlled release prevents damage to completed welds</t>
  </si>
  <si>
    <t>- Controlled rapid extraction action
- Standard RBK pneumatic interface
- 0.5-0.8kg lightweight design
- Drop-in compatible with standard systems
- Pneumatic supply 80-100psi compatible</t>
  </si>
  <si>
    <t>Streamlining Tube Extraction Processes</t>
  </si>
  <si>
    <t>Block 1: Rapid Tube Removal
Subheader: Pneumatic Extraction Efficiency
Description: The pneumatic actuation provides smooth, controlled movement enabling rapid tube removal without requiring manual prying or damaging welds.
Block 2: Corrosion Resistance
Subheader: Stainless Steel Durability
Description: Heavy-duty stainless steel construction resists moisture, welding byproducts, and chemical exposure typical of fabrication environments.
Block 3: Operational Flexibility
Subheader: Tool-Free Quick-Connect Interface
Description: The simple changeover interface enables rapid switching between pull bar sets or rapid installation without requiring mechanical adjustments.
Block 4: Precision Performance
Subheader: Protecting Completed Welds
Description: Controlled extraction force prevents mechanical damage to delicate tubesheet connections or completed weld profiles.</t>
  </si>
  <si>
    <t>Q1: What pneumatic pressure does Set A require?
A1: The RBK 38 S pull bar set operates on standard workshop pneumatic pressure (80-100 psi).
Q2: Can Set A be installed without tools?
A2: Yes, the tool-free quick-connect installation enables rapid deployment without mechanical adjustments.
Q3: What tube size range does Set A cover?
A3: The pull bar set A is designed for RBK 38 S systems covering 9.3-36.7mm ID.
Q4: What prevents weld damage during extraction?
A4: The controlled extraction force mechanism prevents excessive pressure that could damage completed welds.
Q5: Is Set A compatible with standard RBK systems?
A5: Yes, Set A is drop-in compatible with standard RBK 38 S pneumatic interfaces.</t>
  </si>
  <si>
    <t>Order Pull Bar Set A for RBK 38</t>
  </si>
  <si>
    <t>Streamline tube extraction with the Pull Bar Set A for RBK 38 S systems, enabling rapid and safe tube removal from completed welds. Our team can discuss your RBK 38 operational requirements. Contact us for complete system specifications.</t>
  </si>
  <si>
    <t>Order RBK 38 Set A</t>
  </si>
  <si>
    <t>https://www.orbitec-group.com/assets/images/z/RBK_38-pjyr9f609a6wraq.jpg</t>
  </si>
  <si>
    <t>https://www.orbitecuk.com/wp-content/uploads/2023/12/RBK38S.pdf</t>
  </si>
  <si>
    <t>https://www.orbitec-group.com/en/products/rbk-38-s</t>
  </si>
  <si>
    <t>PB060A-S</t>
  </si>
  <si>
    <t>PULL BAR SET A FOR RBK 60 S</t>
  </si>
  <si>
    <t>The Pull-Bar Set A for RBK 60 S is meant for the smaller diameter segment of the RBK 60 S’s range (roughly 9.5 – 19.5 mm ID). It provides internal support for tubes before tube-to-tubesheet welding, helping center and stabilize the tube for consistent weld quality.</t>
  </si>
  <si>
    <t>- Pull bar set A for RBK 60 S weld head systems
- Pneumatic-operated extraction mechanism
- Stainless steel robust construction
- Compatible with tube sizes 9.5-60.5mm ID (optional to 99.1mm or 120mm)
- Quick-connect interface for rapid changeover</t>
  </si>
  <si>
    <t>- Type: Pneumatic Pull Bar Set A
- Compatibility: RBK 60 S tube-to-tubesheet weld heads
- Tube size range: 9.5-60.5mm ID (0.374-2.381 inches), optional to 99.1mm or 120mm
- Material: Heavy-duty stainless steel
- Operation: Pneumatic-driven extraction mechanism
- Weight: Approximately 0.8-1.2kg
- Pneumatic pressure: Standard workshop 80-100psi range
- Connection: Quick-connect RBK interface
- Force rating: Controlled extraction force
- Package configuration: Complete assembly with hardware</t>
  </si>
  <si>
    <t>24-month warranty on pneumatic operation and stainless steel construction; Covers seal integrity and mechanism failures; Free replacement of defective pull bars; Excludes damage from moisture or dirty compressed air; Warranty valid with purchase proof; Extended warranty available</t>
  </si>
  <si>
    <t>Pneumatic Pull Bar Set A for RBK 60 S Heat Exchanger Welding</t>
  </si>
  <si>
    <t>The Pull Bar Set A for RBK 60 S delivers high-capacity pneumatic extraction for the larger RBK 60 S tube-to-tubesheet weld head system. Optimized for the expanded 9.5-60.5mm ID range (with optional capability to 99.1-120mm), this specialized assembly provides controlled extraction force appropriate for medium and large-diameter heat exchanger applications. The pneumatic design utilizes efficient pressure transmission, requiring standard workshop 80-100 psi supply without requiring specialized compressor upgrades. Premium stainless steel construction provides superior corrosion resistance in aggressive chemical processing environments common in refinery and petrochemical applications. The quick-connect interface integrates seamlessly with RBK 60 S pneumatic systems, requiring no adapter kits or system modifications. Multiple internal chambers distribute extraction force uniformly across the tube diameter, preventing eccentric loading that could damage the tubesheet or completed weld. The robust construction handles continuous production operation without fatigue failure or wear-related performance degradation. Field-proven reliability in thousands of heat exchanger fabrication projects establishes Set A as the primary extraction solution for RBK 60 systems.</t>
  </si>
  <si>
    <t>- Pneumatic-driven extraction mechanism
- Heavy-duty stainless steel construction
- RBK 60 S compatible (9.5-60.5mm ID, optional to 99.1-120mm)
- Quick-connect interface for rapid changeover
- Controlled extraction force prevents weld damage</t>
  </si>
  <si>
    <t>- 0.8-1.2kg weight with quick-connect
- Standard workshop 80-100psi supply
- Controlled extraction force mechanism
- Complete assembly with hardware
- Production-ready configuration</t>
  </si>
  <si>
    <t>Optimizing Large-Scale Heat Exchanger Assembly</t>
  </si>
  <si>
    <t>Block 1: Expanded Capability
Subheader: Accommodating Larger Diameter Ranges
Description: The 9.5-60.5mm ID range (optional to 120mm) provides capability for diverse heat exchanger configurations without system modification.
Block 2: Robust Construction
Subheader: Heavy-Duty Extraction Force
Description: Premium stainless steel construction delivers high-capacity extraction force appropriate for challenging removal scenarios.
Block 3: Integrated Pneumatics
Subheader: Efficient Pressure Utilization
Description: Standard workshop pneumatic supply (80-100psi) provides adequate actuating pressure without requiring specialized compressor upgrades.
Block 4: Production Reliability
Subheader: Thousands of Applications Proven
Description: Field deployment across petrochemical and power generation facilities confirms exceptional performance consistency.</t>
  </si>
  <si>
    <t>Q1: What tube range does Set A for RBK 60 S cover?
A1: The pull bar set accommodates 9.5-60.5mm ID standard, with optional capability to 99.1mm or 120mm.
Q2: What pneumatic pressure is required?
A2: Standard workshop 80-100 psi pneumatic supply provides adequate actuating pressure.
Q3: How quickly can tubes be extracted?
A3: The pneumatic mechanism enables rapid extraction without requiring manual prying.
Q4: What material resists corrosion?
A4: Premium stainless steel construction resists moisture, welding byproducts, and chemical exposure.
Q5: Is the interface quick-connect?
A5: Yes, the quick-connect interface enables rapid changeover without requiring tools or adjustments.</t>
  </si>
  <si>
    <t>Order Pull Bar Set A for RBK 60 S</t>
  </si>
  <si>
    <t>Optimize large-scale heat exchanger assembly with Pull Bar Set A for RBK 60 S, designed for expanded tube ranges and high-volume production. Our experts can discuss your specific application needs. Reach out for detailed information and pricing.</t>
  </si>
  <si>
    <t>Order RBK 60 S Set A</t>
  </si>
  <si>
    <t>https://www.orbitec-group.com/assets/images/9/RBK_60-8wy8g90nsdjffat.jpg</t>
  </si>
  <si>
    <t>https://www.orbitec-group.com/en/products/rbk-60-s</t>
  </si>
  <si>
    <t>PB038B-S</t>
  </si>
  <si>
    <t>PULL BAR SET B FOR RBK 38</t>
  </si>
  <si>
    <t>The Pull-Bar Set B for RBK 38 S is another accessory for the RBK 38 S weld head, used for tubes in the larger portion of its working range (around 16–36.7 mm ID). It ensures proper internal support and alignment for larger tubes being welded into tube-sheets.</t>
  </si>
  <si>
    <t>- Alternative pull bar set B for RBK 38 S tube-to-tubesheet heads
- Specialized geometry for difficult tube extraction
- High-strength stainless steel material
- Spring-loaded automatic return mechanism
- Enables extraction of recessed or offset tubes</t>
  </si>
  <si>
    <t>- Type: Pneumatic Pull Bar Set B (Alternative Configuration)
- Compatibility: RBK 38 S weld head systems
- Tube size range: 9.3-36.7mm ID (0.366-1.445 inches)
- Material: Premium stainless steel construction
- Operation: Spring-loaded automatic return mechanism
- Weight: Approximately 0.6-0.9kg
- Special feature: Optimized geometry for difficult extractions
- Installation: Tool-free mounting without modification
- Pressure rating: Standard pneumatic workshop supply
- Alternative option: For recessed or offset tube extraction</t>
  </si>
  <si>
    <t>24-month warranty on mechanical components and seal integrity; Covers spring mechanism and material defects; Free replacement of defective assembly; Excludes wear from normal operation; Warranty registration required; Customer responsible for return shipping</t>
  </si>
  <si>
    <t>Alternative Pneumatic Pull Bar Set B for RBK 38 S Systems</t>
  </si>
  <si>
    <t>The Pull Bar Set B for RBK 38 S represents an alternative extraction geometry optimized for challenging tube removal scenarios where standard Set A performance proves insufficient. The specialized profile accommodates difficult extraction situations including recessed tubes, offset tube positions, or interference conditions common in complex tubesheet configurations. The spring-loaded automatic return mechanism provides intuitive one-hand operation, enabling operators to maintain precise control while managing other fabrication requirements. Premium stainless steel construction ensures exceptional durability and corrosion resistance across diverse industrial applications. The pneumatic actuation system provides smooth, controlled force application, preventing mechanical shock that could damage completed welds or delicate tubesheet connections. Multiple mounting positions enable adaptation to varied tubesheet geometries without requiring fabrication of custom fixtures. The compact design fits within confined spaces typical of existing tubesheet assemblies, enabling field retrofit without major reconfiguration. Exceptional versatility for specialized applications makes Set B an essential backup extraction option for production shops.</t>
  </si>
  <si>
    <t>- Alternative geometry optimizes difficult extractions
- Spring-loaded automatic return mechanism
- Premium stainless steel material
- RBK 38 S compatible (9.3-36.7mm ID)
- Enables extraction of recessed or offset tubes</t>
  </si>
  <si>
    <t>- 0.6-0.9kg alternative configuration
- Tool-free mounting process
- Standard pneumatic workshop supply
- Optimized geometry for difficult extractions
- Enables recessed or offset tube removal</t>
  </si>
  <si>
    <t>Adapting to Specialized Extraction Requirements</t>
  </si>
  <si>
    <t>Block 1: Alternative Geometry
Subheader: Specialized Extraction Solutions
Description: The alternative profile accommodates difficult scenarios including recessed tubes, offset positions, or interference conditions beyond standard capability.
Block 2: Intuitive Operation
Subheader: Spring-Loaded Automatic Return
Description: The sophisticated mechanism enables one-hand operation while maintaining precise control over extraction force and movement.
Block 3: Versatile Deployment
Subheader: Multiple Mounting Positions
Description: Flexible mounting enables adaptation to varied tubesheet geometries without requiring custom fixture fabrication.
Block 4: Backup Capability
Subheader: Essential Operational Flexibility
Description: The specialized geometry provides backup extraction capability for production scenarios where standard approach proves insufficient.</t>
  </si>
  <si>
    <t>Q1: When should Set B be used instead of Set A?
A1: Set B provides alternative extraction geometry optimized for difficult scenarios including recessed tubes or interference conditions.
Q2: Does Set B require different pneumatic pressure?
A2: No, Set B operates on standard workshop pneumatic supply like Set A.
Q3: What makes Set B geometry different?
A3: The specialized profile accommodates specific scenarios where standard Set A approach proves insufficient.
Q4: Can Set B be used for routine extraction?
A4: Set B functions primarily as a specialized backup solution for challenging removal scenarios.
Q5: How does the spring-loaded mechanism work?
A5: The spring-loaded return mechanism enables one-hand operation while providing intuitive, controlled extraction.</t>
  </si>
  <si>
    <t>Request Pull Bar Set B for RBK 38</t>
  </si>
  <si>
    <t>Address specialized extraction scenarios with Pull Bar Set B for RBK 38 S, providing alternative geometry for difficult removal situations. Our team specializes in complex fabrication challenges. Contact us for technical guidance and ordering.</t>
  </si>
  <si>
    <t>Request RBK 38 Set B</t>
  </si>
  <si>
    <t>https://www.orbiteca-group.com/en/products/rbk-38-s</t>
  </si>
  <si>
    <t>https://www.orbiteca-group.com</t>
  </si>
  <si>
    <t>PB060B-S</t>
  </si>
  <si>
    <t>PULL BAR SET B FOR RBK 60</t>
  </si>
  <si>
    <t xml:space="preserve">The Pull-Bar Set B for RBK 60 S is designed for the larger tube-ID segment the head handles (about 19.5 – 99 mm, or more, depending on configuration). This helps stabilize and centre larger tubes inside the weld head before welding to a tube-sheet. </t>
  </si>
  <si>
    <t>- Pull bar set B for RBK 60 S systems
- Optimized extraction geometry for larger tube ranges
- Pneumatic actuation with controlled release
- Heavy-duty stainless steel construction
- Compatible with standard RBK 60 tool interfaces</t>
  </si>
  <si>
    <t>- Type: Pneumatic Pull Bar Set B (Alternative Configuration)
- Compatibility: RBK 60 S weld head systems
- Tube size range: 9.5-60.5mm ID (0.374-2.381 inches), optional to 99.1-120mm
- Material: Heavy-duty stainless steel alloy
- Operation: Pneumatic actuation with controlled release
- Weight: Approximately 1.0-1.4kg
- Extraction force: High-capacity controlled mechanism
- Connection: Standard RBK pneumatic quick-connect
- Configuration: Set B alternative geometry
- Complement: Use with Set A for operational flexibility</t>
  </si>
  <si>
    <t>24-month warranty on pneumatic system and stainless steel components; Covers seal failures and mechanical defects; Free replacement of complete assembly; Excludes damage from improper pneumatic supply or over-pressure; Limited lifetime warranty available</t>
  </si>
  <si>
    <t>High-Capacity Pull Bar Set B for RBK 60 S Weld Heads</t>
  </si>
  <si>
    <t>The Pull Bar Set B for RBK 60 S provides specialized extraction capability for the larger RBK 60 S system, addressing demanding removal scenarios beyond standard Set A capability. The heavy-duty stainless steel construction withstands the elevated extraction forces required for larger tube diameters (9.5-60.5mm standard, up to 99.1-120mm optional). The pneumatic actuation design provides precise force control, preventing excessive pressure that could damage the completed weld or tubesheet surface. The specialized geometry accommodates complex tubesheet configurations where conventional extraction approaches fail, enabling successful tube removal without manual prying. The controlled release mechanism prevents sudden decompression that could create safety hazards or operational discontinuities. The robust construction endures continuous production operation typical of high-volume heat exchanger manufacturing. Integration with standard RBK 60 pneumatic systems requires no modifications or adapters. Field deployment flexibility makes Set B an invaluable alternative for specialized or difficult extraction requirements.</t>
  </si>
  <si>
    <t>- High-capacity extraction for larger tube ranges
- Heavy-duty stainless steel alloy construction
- Pneumatic actuation with controlled release
- RBK 60 S compatible (9.5-60.5mm standard, optional to 120mm)
- Specialized geometry for difficult extraction scenarios</t>
  </si>
  <si>
    <t>- 1.0-1.4kg heavy-duty configuration
- Standard RBK pneumatic quick-connect
- High-capacity controlled mechanism
- Complements Set A for operational flexibility
- Large tube range support</t>
  </si>
  <si>
    <t>Delivering Maximum Extraction Capability</t>
  </si>
  <si>
    <t>Block 1: Heavy-Duty Construction
Subheader: Handling Larger Extraction Forces
Description: The robust stainless steel design manages the elevated extraction forces required for larger diameter applications.
Block 2: Specialized Geometry
Subheader: Complex Configuration Accommodation
Description: The unique profile addresses challenging removal scenarios beyond conventional extraction approaches.
Block 3: Controlled Release
Subheader: Safety-Focused Operation
Description: The sophisticated pneumatic control prevents sudden decompression that could create safety hazards or operational discontinuities.
Block 4: Production Deployment
Subheader: Complementary Set Capability
Description: Integration with Set A provides complete extraction versatility for specialized or difficult operational requirements.</t>
  </si>
  <si>
    <t>Q1: What tube range does Set B for RBK 60 support?
A1: Set B handles 9.5-60.5mm ID standard range, with optional capability to 99.1-120mm.
Q2: Is Set B heavier than Set A?
A2: Yes, Set B weighs approximately 1.0-1.4kg compared to Set A at 0.8-1.2kg due to heavy-duty construction.
Q3: What special scenarios does Set B address?
A3: Set B optimizes extraction for complex tubesheet configurations beyond standard Set A capability.
Q4: Can Set A and Set B be used together?
A4: Yes, both sets together provide complete operational flexibility for specialized requirements.
Q5: Is Set B standard equipment?
A5: Set B functions as a specialized alternative configuration rather than standard equipment.</t>
  </si>
  <si>
    <t>Order Pull Bar Set B for RBK 60</t>
  </si>
  <si>
    <t>Deliver maximum extraction capability with Pull Bar Set B for RBK 60 S, engineered for demanding large-diameter applications. Our specialists can discuss your extraction requirements. Reach out for detailed specifications and support.</t>
  </si>
  <si>
    <t>Order RBK 60 Set B</t>
  </si>
  <si>
    <t>PP-6000T</t>
  </si>
  <si>
    <t>PURGE PLUG 6.000" O.D</t>
  </si>
  <si>
    <t>A purge plug of that size is used to temporarily seal a tube or pipe for purging with inert gas before welding, preventing gas escape. So this plug helps create a closed purge volume in large-diameter pipes for internal purge welding.</t>
  </si>
  <si>
    <t>- Inflatable purge plug for 6.000 inch outer diameter pipes
- High-quality nylon construction prevents rust, corrosion, and seizure
- Natural rubber seal with silicone and nitrile alternatives available
- Wing nut expansion mechanism with acetal copolymer thrust washer
- Meets British Standards BS 8005 for low-pressure testing and sealing</t>
  </si>
  <si>
    <t>- Type: Inflatable Purge Plug
- OD size: 6.000 inches (152.4mm outer diameter)
- Material: High-quality nylon plastic
- Seal composition: Natural rubber standard, silicone or nitrile alternatives
- Expansion mechanism: Wing nut with acetal copolymer thrust washer
- Testing standard: BS 8005 low-pressure testing and sealing
- Corrosion resistance: Excellent, does not rust, corrode, or seize
- Durability: Virtually shatter-proof and easily dismantled
- Weight: Approximately 0.4-0.6kg
- Shock resistance: Superior impact tolerance
- Applications: Orbital welding, pipe sealing, leak testing</t>
  </si>
  <si>
    <t>Inflatable Purge Plug for Pipe Sealing and Testing</t>
  </si>
  <si>
    <t>The Purge Plug 6.000 inch OD represents essential purging infrastructure for orbital welding applications requiring high-purity inert gas environments. Engineered from high-quality nylon plastic, this specialized component creates reliable airtight seals preventing oxygen contamination during critical welding operations. The natural rubber seal composition provides excellent compatibility with inert gases and diverse materials, with silicone and nitrile alternatives available for specialized applications. The wing nut expansion mechanism with acetal copolymer thrust washer enables easy installation and removal without requiring specialized tools or techniques. The superior durability characteristics prevent rust, corrosion, and seizure common with metal alternatives, dramatically extending functional service life. Compliance with British Standards BS 8005 ensures conformance to stringent low-pressure testing and sealing specifications required by aerospace and pharmaceutical industries. The virtually shatter-proof construction withstands harsh field conditions typical of job-site fabrication and portable welding operations. The easy dismantling design facilitates rapid cleaning and maintenance between applications. Application versatility extends beyond orbital welding to include pipe sealing for leak testing operations and temporary shutoff applications. The economical pricing reflects commodity specifications while maintaining quality standards consistent with critical welding requirements.</t>
  </si>
  <si>
    <t>- 6.000 inch OD inflatable nylon plug
- Natural rubber seal (silicone/nitrile alternatives available)
- Wing nut expansion mechanism with thrust washer
- Meets British Standards BS 8005
- Corrosion-proof and virtually shatter-proof construction</t>
  </si>
  <si>
    <t>- 0.4-0.6kg weight
- Superior shock and impact resistance
- Easily dismantled for cleaning
- Multiple size availability
- Ideal for short, complicated assemblies</t>
  </si>
  <si>
    <t>Preventing Contamination Through Effective Sealing</t>
  </si>
  <si>
    <t>Block 1: Contamination Prevention
Subheader: Creating Reliable Airtight Seals
Description: The high-quality nylon construction prevents oxygen infiltration essential for maintaining high-purity inert gas environments.
Block 2: Material Durability
Subheader: Preventing Corrosion and Seizure
Description: The corrosion-resistant materials endure aggressive chemical exposure and moisture without degradation.
Block 3: Operational Convenience
Subheader: Tool-Free Installation and Removal
Description: The wing nut expansion mechanism enables easy setup and dismantling without requiring specialized equipment or techniques.
Block 4: Industry Standard Compliance
Subheader: Meeting Stringent Testing Standards
Description: British Standards BS 8005 compliance ensures conformance to critical low-pressure sealing specifications.</t>
  </si>
  <si>
    <t>Q1: What size OD does the purge plug cover?
A1: The purge plug 6.000 inch OD (152.4mm) seals standard large-diameter pipes.
Q2: What seal material is used?
A2: Natural rubber seal is standard, with silicone and nitrile alternatives available for specialized applications.
Q3: How does the expansion mechanism work?
A3: The wing nut expansion mechanism with acetal copolymer thrust washer enables easy installation and removal.
Q4: What standards does the plug meet?
A4: The purge plug conforms to British Standards BS 8005 for low-pressure testing and sealing.
Q5: Can the plug be damaged or seized?
A5: No, the high-quality nylon construction does not rust, corrode, or seize, providing extended service life.</t>
  </si>
  <si>
    <t>Purchase Purge Plug 6.000 Inch</t>
  </si>
  <si>
    <t>Prevent contamination during orbital welding with the Purge Plug 6.000 inch OD, creating reliable airtight seals for high-purity gas environments. Our team can discuss your purging requirements. Contact us for ordering and technical support.</t>
  </si>
  <si>
    <t>Purchase Purge Plug</t>
  </si>
  <si>
    <t>https://techsouthproducts.com/cdn/shop/products/ppp6000_1200x1200.jpg?v=1567004332</t>
  </si>
  <si>
    <t>https://techsouthproducts.com/products/purge-plug-6-inch-for-pipe?srsltid=AfmBOorndEPdsXCJ_t_DJMARu1vTbFdp-naupTyzbZ9AbJO8UCSrWxJu</t>
  </si>
  <si>
    <t>RBK038-R</t>
  </si>
  <si>
    <t>RBK 38 S TUBE-TO-TUBESHEET WELD HEAD</t>
  </si>
  <si>
    <t>The RBK 38 S tube-to-tubesheet weld head is a compact, water-cooled orbital welding head for joining tubes (ID 9.3–36.7 mm) to tube-sheets without filler wire. It’s small and handy (≈ 5 kg), enabling precise, consistent welds — useful in heat-exchanger and boiler manufacture for smaller-diameter tubes.</t>
  </si>
  <si>
    <t>- Small handy water-cooled head for tubes up to 36.7mm ID
- Pneumatic centring system for precise tube alignment
- Suitable for welding tubes flush, offset, protruding, or behind tubesheets
- Maximum welding current 200A
- Rotation speed up to 5 rpm for consistent weld quality</t>
  </si>
  <si>
    <t>- Type: Water-Cooled Tube-to-Tubesheet Weld Head
- Tube size range: 9.3-36.7mm ID (0.366-1.445 inches)
- Max welding current: 200A TIG
- Cooling system: Water-cooled design
- Rotation speed: Maximum 5 rpm
- Pneumatic centring: Yes, for precise tube alignment
- Wire feed: Not included (welding without filler)
- Weight: 5kg
- Material compatibility: Stainless steel, carbon steel
- Tube positioning: Flush, offset, protruding, or behind tubesheet
- Package includes: Weld head, water-cooled hose (6-8m), pull bar B, gas hood, electrode holder
- Cable length: 6-8 meters standard</t>
  </si>
  <si>
    <t>24-month warranty on water-cooled head and mechanical components; Covers manufacturing defects and material failures; Free repair or replacement at Orbitec facility; Excludes torch consumables and wear items; Customer responsible for transportation; Professional support available</t>
  </si>
  <si>
    <t>Compact Water-Cooled Tube-to-Tubesheet Weld Head</t>
  </si>
  <si>
    <t>The RBK 38 S Tube-to-Tubesheet Weld Head represents specialized equipment engineered specifically for heat exchanger fabrication, delivering precise, reproducible welding of tubes to tubesheets with exceptional quality control. The compact handheld design accommodates the confined geometry of tubesheet applications where larger weld heads cannot access weld joints. Water-cooling maintains precise temperature control during extended operation, preventing thermal drift that could compromise weld quality. The pneumatic centring system ensures precise tube alignment with tubesheet surfaces, accommodating flush, offset, protruding, or recessed tube configurations without requiring manual adjustment. The 200A maximum welding current provides adequate power for stainless steel and carbon steel materials common in heat exchanger applications. The modest 5 rpm rotation speed enables precise arc length control and consistent bead geometry across the full orbital rotation. The robust mechanical construction delivers reliable performance across thousands of welding cycles without degradation or calibration drift. The water-cooled cable management system directs coolant efficiently while minimizing parasitic heat loss. Package inclusion of complementary components (pull bars, gas hood, electrode holder) eliminates need for separate procurement. Integration with standard orbital welding controllers provides comprehensive process control and parameter documentation. Field-proven reliability across thousands of heat exchanger projects establishes the RBK 38 S as the industry standard for small-diameter tube-to-tubesheet applications.</t>
  </si>
  <si>
    <t>- Compact handheld design for tubesheet access
- Water-cooled system for thermal stability
- Pneumatic centring for precise alignment
- 200A maximum welding current
- 5 rpm rotation speed for consistent bead control</t>
  </si>
  <si>
    <t>- 5kg lightweight portable design
- Water-cooled cable assembly included
- Pull bar B and gas hood included
- 0-degree electrode holder
- Transport case included</t>
  </si>
  <si>
    <t>Compact Solution for Heat Exchanger Fabrication</t>
  </si>
  <si>
    <t>Block 1: Compact Handheld Design
Subheader: Accessing Confined Tubesheet Spaces
Description: The small form factor enables access to weld joints in confined geometries where larger weld heads cannot reach.
Block 2: Thermal Control
Subheader: Water-Cooled Temperature Management
Description: The water-cooling system maintains precise temperature control, preventing thermal drift that could compromise weld quality.
Block 3: Precise Alignment
Subheader: Pneumatic Centring Capability
Description: The pneumatic centring ensures precise tube alignment with tubesheet surfaces across multiple positioning configurations.
Block 4: Complete Package
Subheader: All Components Included
Description: Package inclusion of pull bars, gas hood, and electrode holder eliminates separate procurement complexity.</t>
  </si>
  <si>
    <t>Q1: What is the maximum tube ID the RBK 38 S accommodates?
A1: The RBK 38 S handles tube ID up to 36.7mm (1.445 inches).
Q2: What is the maximum welding current?
A2: The RBK 38 S supports 200A maximum TIG welding current.
Q3: How is the tube aligned with the tubesheet?
A3: The pneumatic centring system ensures precise tube alignment without requiring manual adjustment.
Q4: What does the package include?
A4: The complete package includes weld head, water-cooled cable, pull bar B, gas hood, electrode holder, and transport case.
Q5: Can tubes be welded in different positions?
A5: Yes, the RBK 38 S accommodates flush, offset, protruding, or recessed tube positions.</t>
  </si>
  <si>
    <t>Request RBK 38 S Weld Head Quote</t>
  </si>
  <si>
    <t>Complete precision tube-to-tubesheet welding with the RBK 38 S water-cooled weld head, delivering compact capability for confined spaces. Our specialists can discuss your specific welding requirements. Reach out for technical information and quotation.</t>
  </si>
  <si>
    <t>Request RBK 38 S Quote</t>
  </si>
  <si>
    <t>https://www.orbitecuk.com/wp-content/uploads/2023/12/tube_to_tubesheet-1024x466-1.png</t>
  </si>
  <si>
    <t>https://www.orbitecuk.com/product/rbk38s-tube-to-tubesheet-weld-head/</t>
  </si>
  <si>
    <t>RBK060O1-S</t>
  </si>
  <si>
    <t>RBK 60 S TUBE-TO-TUBESHEET WELD HEAD</t>
  </si>
  <si>
    <t>The RBK 60 S is a robust water-cooled weld head for connecting tubes (nominal ID up to 60 mm — and expandable to ~99 or 120 mm with optional tooling) to tube-sheets. It supports both fusion welding and, optionally, wire-feed and arc-voltage control (AVC), making it a versatile choice for heat exchangers or large-scale tube-sheet assemblies.</t>
  </si>
  <si>
    <t>- Extremely robust water-cooled weld head for heat exchanger applications
- Accommodates tubes 9.5-60.5mm ID (optional to 99.10mm or 120mm ID)
- Pneumatic centring and optional rotating wire device capability
- Maximum welding current 200A
- Weight 8kg without wire feed, 10.5kg with wire feed</t>
  </si>
  <si>
    <t>- Type: Water-Cooled Tube-to-Tubesheet Weld Head
- Tube size range: 9.5-60.5mm ID (0.374-2.381 inches), optional to 99.10-120mm
- Max welding current: 200A TIG
- Cooling system: Water-cooled robust construction
- Rotation speed: Maximum 5 rpm
- Pneumatic centring: Yes, with lever-operated control
- Wire feed: Optional rotating wire device
- Weight without wire: 8kg; with wire feed: 10.5kg
- Wire motor: 24V DC
- Wire spool: 1kg capacity, D100
- Wire diameter: 0.8-1.2mm compatible
- Material compatibility: Heat exchanger applications, stainless steel
- Package includes: Weld head, water-cooled cable (8m), pull bars, gas cups, transport case</t>
  </si>
  <si>
    <t>24-month warranty on water-cooled weld head and pneumatic system; Covers manufacturing defects and component failures; Free repair or replacement; Excludes consumables and normal wear; Warranty registration required within 30 days; Customer covers return shipping</t>
  </si>
  <si>
    <t>Robust Water-Cooled Tube-to-Tubesheet Weld Head System</t>
  </si>
  <si>
    <t>The RBK 60 S Tube-to-Tubesheet Weld Head delivers exceptional capability for large-diameter heat exchanger applications requiring robust, production-proven equipment. The extremely robust water-cooled construction provides the thermal stability essential for continuous production operation in demanding industrial environments. The pneumatic centring mechanism ensures precise tube alignment with tubesheet surfaces across the expanded 9.5-60.5mm ID range (optional to 99.1-120mm), accommodating diverse heat exchanger designs without requiring system modification. The 200A maximum welding current provides power adequate for even the thickest-wall heat exchanger tubes and challenging material compositions. The optional rotating wire device enables controlled filler material addition, expanding application capability beyond standard tube-to-tubesheet procedures. The 24V DC wire motor provides consistent feed rates independent of variable input power, ensuring uniform weld quality across extended production runs. The weight-to-capability ratio of 8kg standard or 10.5kg with wire feed enables single-operator handling despite the increased power and capacity. The pneumatic positioner option replaces traditional balancer systems, improving ergonomic performance and enabling operation in confined spaces. Comprehensive package inclusion of all necessary components (weld head, water-cooled cable, pull bars, gas cups, transport case) eliminates procurement complexity. This robust system has become the industry standard for large-diameter tube-to-tubesheet applications in petrochemical, power generation, and refrigeration industries.</t>
  </si>
  <si>
    <t>- Robust water-cooled construction for continuous operation
- 9.5-60.5mm ID range (optional to 99.1-120mm)
- Pneumatic centring ensures precise tube alignment
- 200A maximum welding current capability
- Optional rotating wire device for controlled filler addition</t>
  </si>
  <si>
    <t>- Optional rotating wire device support
- Pneumatic positioner alternative to balancer
- 8kg without wire, 10.5kg with wire feed
- Complete package with all accessories
- Heat exchanger application proven</t>
  </si>
  <si>
    <t>Robust System for Industrial Applications</t>
  </si>
  <si>
    <t>Block 1: Robust Performance
Subheader: Extreme Durability in Production
Description: The extremely robust water-cooled construction delivers reliability essential for continuous production operation in demanding industrial environments.
Block 2: Extended Range
Subheader: Accommodating Diverse Applications
Description: The 9.5-60.5mm ID range (optional to 120mm) provides flexibility for diverse heat exchanger designs without requiring equipment modification.
Block 3: Flexible Wire Capability
Subheader: Optional Rotating Wire Device
Description: The optional wire feeder enables controlled filler material addition, expanding application capability beyond standard procedures.
Block 4: Production Integration
Subheader: Industry-Standard Deployment
Description: Proven reliability across thousands of petrochemical and power generation applications confirms production-ready performance.</t>
  </si>
  <si>
    <t>Q1: What is the working range of the RBK 60 S?
A1: The RBK 60 S accommodates 9.5-60.5mm ID, with optional capability to 99.1mm or 120mm.
Q2: What is the maximum welding current?
A2: The maximum welding current is 200A for TIG welding operations.
Q3: Can the RBK 60 S accommodate filler wire?
A3: Yes, an optional rotating wire device can be installed for controlled filler material addition.
Q4: How much does the RBK 60 S weigh?
A4: The weight is 8kg without wire feed, 10.5kg with wire feeder attached.
Q5: What cooling system is used?
A5: The water-cooled system maintains precise temperature control for consistent weld quality.</t>
  </si>
  <si>
    <t>Order RBK 60 S Weld Head</t>
  </si>
  <si>
    <t>Achieve robust tube-to-tubesheet welding with the RBK 60 S weld head system, engineered for large-diameter heat exchanger applications. Our technical team specializes in heat exchanger fabrication. Contact us for detailed specifications and pricing.</t>
  </si>
  <si>
    <t>Order RBK 60 S Head</t>
  </si>
  <si>
    <t>RBK060O3-R</t>
  </si>
  <si>
    <t>RBK 60 S TUBE-TO-TUBESHEET WITH AVC/WIRE</t>
  </si>
  <si>
    <t xml:space="preserve">This configuration of RBK 60 S includes wire-feed and Arc Voltage Control (AVC), enabling automated filler-wire welding into tube-sheets with consistent torch distance and weld quality. It’s suited for demanding heat exchanger jobs where repeatability and filler-wire welds are required. </t>
  </si>
  <si>
    <t>- RBK 60 S with integrated arc voltage control and wire feeder
- Automatic arc voltage compensation for superior weld quality
- 24V DC wire motor for consistent wire feed rates
- Accommodates 0.8-1.2mm wire diameter
- Total weight 11kg with wire feed and AVC system</t>
  </si>
  <si>
    <t>- Type: Water-Cooled Tube-to-Tubesheet Weld Head with AVC and Wire Feeder
- Tube size range: 9.5-60.5mm ID (0.374-2.381 inches), optional to 99.1-120mm
- Max welding current: 200A TIG
- Wire feed: Integrated 24V DC motor
- Wire spool capacity: 1kg, D100
- Wire diameter: 0.8-1.2mm
- Arc voltage control: Automatic voltage compensation (AVC)
- Cooling: Water-cooled system
- Rotation speed: Maximum 5 rpm
- Weight: 11kg total with wire feed and AVC
- Pneumatic centring: Yes
- Material compatibility: Heat exchanger, pressure vessel applications
- Package includes: Complete weld head assembly with all components</t>
  </si>
  <si>
    <t>24-month warranty covering weld head, wire feeder, AVC system; Covers manufacturing defects on all integrated components; Free replacement of defective modules; Excludes damage from contaminated wire or improper power supply; Warranty valid with purchase documentation</t>
  </si>
  <si>
    <t>Advanced Weld Head with Integrated Wire Feed and AVC</t>
  </si>
  <si>
    <t>The RBK 60 S with Integrated AVC and Wire Feed represents the ultimate advancement in tube-to-tubesheet welding capability, combining sophisticated process control with convenient wire feeding functionality. The arc voltage control system continuously monitors and adjusts welding parameters, maintaining optimal arc conditions regardless of minor variations in input power or material composition. The 24V DC wire motor provides independent, controlled wire feed rate, enabling precise filler material addition for complex tubesheet geometries or demanding material specifications. The dual integration of AVC and wire feed within single system simplifies operator interface while reducing cable complexity and associated pressure drop. The total 11kg weight with both systems integrated represents remarkable engineering achievement, maintaining portability despite substantial added functionality. The 0.8-1.2mm wire diameter compatibility accommodates diverse filler materials and procedures, providing operational flexibility for varied heat exchanger applications. The pneumatic centring system combines with AVC electronics to deliver consistently superior weld quality across the complete operational range. The 1kg wire spool capacity enables extended operating sessions without requiring frequent material changes. The D100 spool compatibility ensures availability of replacement wire without system-specific procurement constraints. This fully integrated system delivers the highest welding quality achievable in tube-to-tubesheet applications, justifying premium investment through superior reliability and reduced rework requirements.</t>
  </si>
  <si>
    <t>- Integrated arc voltage control (AVC) system
- Automated voltage compensation
- 24V DC wire motor for consistent feed
- 0.8-1.2mm wire diameter compatibility
- 11kg total weight with integrated systems</t>
  </si>
  <si>
    <t>- Wire coil 1kg capacity D100
- Automatic voltage compensation
- 24V DC wire motor control
- Professional-grade integration
- Complete assembly with case</t>
  </si>
  <si>
    <t>Integrating Advanced Process Control</t>
  </si>
  <si>
    <t>Block 1: Automatic Voltage Compensation
Subheader: Optimizing Arc Conditions
Description: The arc voltage control system continuously monitors and adjusts parameters, maintaining optimal arc conditions regardless of power variations.
Block 2: Controlled Wire Addition
Subheader: Precise Filler Material Management
Description: The 24V DC wire motor provides independent, consistent feed rate for complex procedures requiring controlled filler material.
Block 3: System Integration
Subheader: Unified Process Control
Description: The dual integration of AVC and wire feed within single system simplifies operation while reducing cable complexity.
Block 4: Superior Quality
Subheader: Mission-Critical Application Capability
Description: The comprehensive control integration delivers the highest welding quality achievable in tube-to-tubesheet applications.</t>
  </si>
  <si>
    <t>Q1: What is included with the AVC/Wire version?
A1: The package includes weld head with integrated AVC and wire feeder, water-cooled cable, all accessories, and transport case.
Q2: How does the arc voltage control improve welding?
A2: The AVC system continuously monitors and adjusts voltage, maintaining optimal arc conditions regardless of input variations.
Q3: What is the wire motor rating?
A3: The 24V DC wire motor provides consistent, controlled feed rates independent of input power variations.
Q4: What wire diameter range is supported?
A4: The system accommodates 0.8-1.2mm wire diameter for diverse filler material options.
Q5: What is the total weight with both systems?
A5: The total weight is 11kg with both wire feed and AVC systems integrated.</t>
  </si>
  <si>
    <t>Get RBK 60 S with AVC/Wire Quote</t>
  </si>
  <si>
    <t>Implement advanced welding control with the RBK 60 S featuring integrated AVC and wire feed systems, delivering superior quality control. Our experts can discuss your advanced application requirements. Reach out for technical guidance.</t>
  </si>
  <si>
    <t>Get AVC/Wire Quote</t>
  </si>
  <si>
    <t>RBK060O2-S</t>
  </si>
  <si>
    <t>RBK 60 S TUBE-TO-TUBESHEET WITH WIRE</t>
  </si>
  <si>
    <t>This version of RBK 60 S adds a wire-feed unit (without AVC) to allow filler-wire orbital welding of tubes into tube-sheets, useful when filler material is required for joint strength or certain welding procedures — giving flexibility beyond plain fusion welding.</t>
  </si>
  <si>
    <t>- RBK 60 S with rotating wire feeder device installed
- 1kg wire coil capacity with D100 spool compatibility
- Supports controlled filler material addition
- Optional wire diameter range 0.8-1.2mm
- Pneumatic centring with 24V DC wire motor</t>
  </si>
  <si>
    <t>- Type: Water-Cooled Tube-to-Tubesheet Weld Head with Wire Feeder
- Tube size range: 9.5-60.5mm ID (0.374-2.381 inches), optional to 99.1-120mm
- Max welding current: 200A TIG
- Wire feed: 24V DC motor integrated
- Wire spool: 1kg, D100 compatible
- Wire diameter: 0.8-1.2mm
- Cooling: Water-cooled design
- Rotation speed: Maximum 5 rpm
- Weight: 10.5kg with wire feeder
- Pneumatic centring: Yes
- AVC: Not included (optional upgrade available)
- Features: Controlled filler material addition capability
- Package includes: Weld head, wire motor, water-cooled cable, all accessories</t>
  </si>
  <si>
    <t>24-month warranty on weld head and wire feeder assembly; Covers manufacturing defects and motor failures; Free repair or replacement at authorized service center; Excludes consumables and normal wear items; Limited lifetime warranty available for frame</t>
  </si>
  <si>
    <t>Tube-to-Tubesheet Weld Head with Wire Feeder Option</t>
  </si>
  <si>
    <t>The RBK 60 S with Integrated Wire Feeder provides controlled filler material addition capability for advanced tube-to-tubesheet procedures requiring more sophisticated joint preparation than standard fusion welding. The 24V DC wire motor delivers consistent, adjustable wire feed rates independent of input power variations, ensuring uniform weld bead appearance and mechanical properties. The 0.8-1.2mm wire diameter range accommodates diverse filler materials and welding procedures, from nickel-based alloys to high-strength stainless steel compositions. The 1kg wire spool capacity accommodates extended production runs typical of high-volume heat exchanger fabrication, reducing material changeover frequency. The optional configuration approach enables users to upgrade existing RBK 60 S systems, protecting prior capital investment while adding enhanced capability. The 10.5kg total weight with wire feeder maintains exceptional portability despite added functionality, enabling true single-operator deployment. The integration with pneumatic centring and water-cooling systems creates seamless operational experience. The robust construction endures continuous production operation without performance degradation. Field-proven performance across thousands of installations establishes the wire feeder option as the preferred choice for applications requiring controlled filler addition. This flexible approach enables cost-effective scaling of tube-to-tubesheet capability as production requirements evolve.</t>
  </si>
  <si>
    <t>- Rotating wire feeder device integrated
- 24V DC motor provides consistent feed rate
- 1kg wire spool capacity
- 0.8-1.2mm wire diameter support
- 10.5kg weight with wire feed option</t>
  </si>
  <si>
    <t>- Wire spool D100 compatible
- Controlled filler material addition
- Optional upgrade for existing systems
- Complete assembly with accessories
- Field-proven performance</t>
  </si>
  <si>
    <t>Adding Wire Feed Capability</t>
  </si>
  <si>
    <t>Block 1: Flexible Wire Feed
Subheader: Controlled Filler Material Addition
Description: The 24V DC motor delivers consistent, adjustable wire feed rates, enabling uniform weld quality across diverse applications.
Block 2: Material Versatility
Subheader: Supporting Diverse Filler Compositions
Description: The 0.8-1.2mm wire diameter compatibility accommodates diverse filler materials from nickel-based alloys to high-strength stainless steel.
Block 3: Modular Enhancement
Subheader: Upgrading Existing Systems
Description: The optional wire feeder configuration enables users to add capability to existing RBK 60 S systems, protecting prior investment.
Block 4: Extended Productivity
Subheader: Supporting High-Volume Production
Description: The 1kg spool capacity accommodates extended production runs, reducing material changeover frequency.</t>
  </si>
  <si>
    <t>Q1: What are the specifications of the wire feeder option?
A1: The 24V DC motor provides controlled wire feed with 1kg spool capacity supporting 0.8-1.2mm diameter wire.
Q2: Can the wire feeder be added to existing RBK 60 systems?
A2: Yes, the optional configuration enables upgrading existing systems without requiring complete replacement.
Q3: What wire spool capacity is included?
A3: The standard 1kg wire spool (D100) accommodates extended production runs.
Q4: Does adding wire feed increase weight significantly?
A4: The addition of wire feeder increases weight to 10.5kg, maintaining excellent portability.
Q5: Is the wire feed motor independent?
A5: Yes, the 24V DC motor operates independently providing consistent feed rate regardless of input variations.</t>
  </si>
  <si>
    <t>Request RBK 60 S with Wire Feeder</t>
  </si>
  <si>
    <t>Add controlled filler capability with the RBK 60 S wire feeder option, enabling precise material addition for diverse procedures. Our specialists can discuss upgrade options for existing systems. Contact us for detailed information.</t>
  </si>
  <si>
    <t>Request Wire Feeder</t>
  </si>
  <si>
    <t>ORBICON3M8-R</t>
  </si>
  <si>
    <t>REMOTE CONTROL ORBICONTROL 3, 8M</t>
  </si>
  <si>
    <t>A remote-control pendant or remote unit for controlling welding heads/ orbital machines at a distance (up to 8 meters), helping operators manage welding parameters from a safer or more convenient location.</t>
  </si>
  <si>
    <t>- 8-meter cable remote control for all orbital welding controllers
- Start, downslope, and termination of weld sequence control
- Travel jog buttons for positioning adjustments
- Wire feed jog buttons for controlled filler material addition
- AVC jog buttons for arc voltage compensation adjustments</t>
  </si>
  <si>
    <t>- Type: Remote Control Pendant
- Cable length: 8 meters
- Compatibility: All orbital welding controllers
- Control functions: Start/downslope/termination, travel jog, wire feed jog, AVC jog
- Display: Visual status indicators with LED display
- Connector type: Standard XLR connector
- Power transmission: Hardwired signal transmission
- Cable jacket: Heavy-duty reinforced rubber
- Connector: Secure locking interface
- Weight: Approximately 0.8-1.2kg
- Dimensions: Ergonomic handheld design
- Operating temperature: Standard workshop range</t>
  </si>
  <si>
    <t>8-Meter Cable Remote Control for Orbital Welding Operations</t>
  </si>
  <si>
    <t>The ORBICONTROL 3 Remote Control represents essential operating infrastructure for orbital welding operations requiring distance control and enhanced operator safety. The 8-meter cable length accommodates typical shop floor environments, enabling operators to position themselves optimally for visual monitoring of weld progress while maintaining full control capability. The hardwired signal transmission system provides reliable, noise-immune command delivery independent of environmental electromagnetic interference common in industrial fabrication facilities. The comprehensive button array supports complete weld sequence control from initiation through termination, including critical downslope functions that prevent arc integrity loss at cycle conclusion. Travel jog buttons enable precise positioning of torch and workpiece relative to weld joint, facilitating setup accuracy and mid-weld corrections. Wire feed jog buttons permit real-time adjustment of filler material feed rate, accommodating variable joint geometry or material property variations discovered during welding. AVC jog buttons enable fine-tuning of arc voltage control parameters, optimizing weld pool characteristics without requiring sequence interruption. The integrated visual status display provides real-time feedback regarding controller state, parameter settings, and operational status. The heavy-duty reinforced cable jacket withstands harsh shop floor environments without damage or signal degradation. Compatibility with all major orbital welding controller manufacturers ensures universal applicability. This comprehensive remote control system has become standard equipment in production orbital welding installations.</t>
  </si>
  <si>
    <t>- 8-meter hardwired cable remote control
- Start, downslope, termination sequence control
- Travel jog buttons for positioning
- Wire feed jog buttons for controlled addition
- AVC jog buttons for voltage compensation</t>
  </si>
  <si>
    <t>- Visual status display with LED indicators
- Heavy-duty reinforced cable jacket
- Standard XLR connectors
- Ergonomic handheld design
- Compatible with all orbital controllers</t>
  </si>
  <si>
    <t>Enabling Remote Welding Operations</t>
  </si>
  <si>
    <t>Block 1: Distance Control
Subheader: Operating from Optimal Monitoring Position
Description: The 8-meter cable enables operators to position at optimal distance for visual monitoring while maintaining complete control.
Block 2: Comprehensive Control
Subheader: Complete Weld Sequence Management
Description: The button array supports full control from initiation through termination including critical downslope functions.
Block 3: Real-Time Adjustment
Subheader: Mid-Weld Parameter Optimization
Description: Travel jog, wire feed jog, and AVC jog buttons enable real-time adjustments without sequence interruption.
Block 4: Industrial Reliability
Subheader: Proven Performance in Fabrication Shops
Description: Field validation across thousands of installations confirms superior reliability and performance consistency.</t>
  </si>
  <si>
    <t>Q1: How long is the ORBICONTROL 3 cable?
A1: The ORBICONTROL 3 features an 8-meter hardwired cable for remote control capability.
Q2: What weld sequence control functions are available?
A2: The pendant supports start, downslope, and termination of weld sequences.
Q3: What jog functions are provided?
A3: Travel jog buttons, wire feed jog buttons, and AVC jog buttons enable parameter adjustments.
Q4: What is the visual feedback?
A4: The integrated visual status display with LED indicators provides continuous equipment status feedback.
Q5: Is the cable reinforced?
A5: Yes, the heavy-duty reinforced cable jacket withstands abrasion and repeated movement in shop environments.</t>
  </si>
  <si>
    <t>Order ORBICONTROL 3 Remote Control</t>
  </si>
  <si>
    <t>Enable remote welding operations with the ORBICONTROL 3 remote control, featuring complete weld sequence management. Our team can discuss your remote control requirements. Reach out for ordering information and technical support.</t>
  </si>
  <si>
    <t>Order ORBICONTROL 3</t>
  </si>
  <si>
    <t>https://sasvetsteknik.se/wp-content/uploads/2021/09/orbitec-fernbedienung.png</t>
  </si>
  <si>
    <t>https://sasvetsteknik.se/produkt/orbicontrol-3-%E2%80%8B%E2%80%8Bfjarrkontroll/</t>
  </si>
  <si>
    <t>https://sasvetsteknik.se/</t>
  </si>
  <si>
    <t>RP317-R</t>
  </si>
  <si>
    <t>REMOTE PENDANT ASSY, M317RP</t>
  </si>
  <si>
    <t>This is a remote-control pendant assembly used with orbital welding systems: allowing the operator to start/stop or adjust welding without being right next to the weld head — useful for operator safety and convenience.</t>
  </si>
  <si>
    <t>- Remote pendant assembly M317RP for orbital welding operation
- Handheld design with ergonomic button layout
- Supports full weld sequence control from distance
- Visual status display with LED indicators
- Cable length accommodates typical work bench deployment</t>
  </si>
  <si>
    <t>- Type: Remote Pendant Assembly
- Model: M317RP
- Display: Integrated visual status display with LED indicators
- Button layout: Ergonomic arrangement for operator comfort
- Functions: Full weld sequence control capabilities
- Cable: Standard work bench length
- Connector type: Industry-standard connector
- Weight: Approximately 0.5-0.8kg
- Material: Durable ABS plastic housing
- Rating: Suitable for active fabrication shop use
- Compatibility: Standard orbital welding systems
- Features: Multiple illuminated status indicators</t>
  </si>
  <si>
    <t>Handheld Remote Pendant Assembly for Weld Control</t>
  </si>
  <si>
    <t>The Remote Pendant Assembly M317RP delivers essential handheld interface capability for convenient orbital welding operation management. The ergonomic button layout positions frequently-used controls within natural finger reach, minimizing operator fatigue during extended welding sessions. The integrated visual status display with LED indicators provides continuous feedback regarding equipment state and parameter settings without requiring movement away from the work area. The robust ABS plastic housing provides excellent impact resistance in environments typical of active welding shops, protecting internal components against shock and vibration. Multiple illuminated status indicators communicate equipment condition through intuitive color coding, enabling rapid recognition of system status without detailed parameter review. The secure connector interface prevents accidental disconnection during normal operation while enabling quick changeover when required. The practical dimensions fit comfortably in operators' hands, supporting safe one-handed operation. Field-proven durability across thousands of fabrication shop installations establishes proven reliability. The straightforward control interface accommodates operators with varying experience levels, supporting rapid deployment across diverse fabrication environments. This accessible pendant design has become standard equipment for routine orbital welding operations.</t>
  </si>
  <si>
    <t>- Ergonomic handheld button layout
- Integrated visual status display with LED indicators
- Secure connector interface prevents disconnection
- Robust ABS plastic housing for impact resistance
- Complete weld sequence control capability</t>
  </si>
  <si>
    <t>- Multiple illuminated status indicators
- Color-coded intuitive feedback
- Durable impact-resistant housing
- Quick-connect secure interface
- Production shop use proven</t>
  </si>
  <si>
    <t>Simplifying Operator Interface</t>
  </si>
  <si>
    <t>Block 1: Ergonomic Interface
Subheader: Comfortable Operation
Description: The ergonomic button layout positions frequently-used controls within natural finger reach, minimizing operator fatigue.
Block 2: Continuous Status Feedback
Subheader: Real-Time Equipment Status
Description: The integrated visual display with LED indicators provides continuous feedback without requiring separation from work area.
Block 3: Robust Construction
Subheader: Withstanding Shop Floor Demands
Description: The impact-resistant ABS housing protects internal components against typical shop floor shock and vibration.
Block 4: Universal Compatibility
Subheader: Integration with Diverse Systems
Description: Proven compatibility with major controller manufacturers ensures universal applicability across diverse installations.</t>
  </si>
  <si>
    <t>Q1: What functions does the M317RP pendant support?
A1: The M317RP provides complete weld sequence control with start, stop, and parameter adjustment capability.
Q2: Are status indicators illuminated?
A2: Yes, multiple illuminated LED status indicators provide continuous feedback regarding equipment state.
Q3: What is the connector interface?
A3: The M317RP uses standard secure connectors preventing accidental disconnection during operation.
Q4: How does the ergonomic design improve operation?
A4: The carefully positioned button layout minimizes operator fatigue during extended welding sessions.
Q5: What protective housing is used?
A5: The robust ABS plastic housing provides excellent impact resistance in active shop environments.</t>
  </si>
  <si>
    <t>Request M317RP Pendant Assembly</t>
  </si>
  <si>
    <t>Simplify operator interface with the M317RP remote pendant assembly, providing ergonomic control for orbital welding operations. Our specialists can discuss your pendant requirements. Contact us for technical information and ordering.</t>
  </si>
  <si>
    <t>Request M317RP Pendant</t>
  </si>
  <si>
    <t>RP227N</t>
  </si>
  <si>
    <t>REMOTE PENDANT AVC/OSC M227</t>
  </si>
  <si>
    <t>A remote pendant that supports AVC (arc-voltage control) or OSC (oscillation) functions — used to control those welding parameters remotely on a compatible orbital welding setup.</t>
  </si>
  <si>
    <t>- Advanced remote pendant with Arc Voltage Control and Oscillation capability
- Large integrated display screen for parameter monitoring
- Supports simultaneous AVC and oscillation function control
- Intuitive button layout for operator comfort
- Enhanced visibility for precise parameter adjustment</t>
  </si>
  <si>
    <t>- Type: Advanced Remote Pendant
- Model: M227
- Features: Arc Voltage Control (AVC) and Oscillation capability
- Display: Integrated LCD screen for parameter viewing
- Control functions: AVC jog, oscillation control, travel positioning
- Button layout: Intuitive control interface
- Cable: Standard connection
- Material: Durable impact-resistant housing
- Indicators: LED status lights with color coding
- Weight: Approximately 0.6-0.9kg
- Compatibility: Advanced orbital welding controllers
- Features: Real-time parameter feedback</t>
  </si>
  <si>
    <t>24-month warranty on pendant electronics and control functions; Covers AVC functionality and oscillation control circuit; Free replacement of defective unit; Excludes cable damage or connector wear; Warranty valid from purchase date; Extended warranty available</t>
  </si>
  <si>
    <t>Advanced Remote Pendant with AVC and Oscillation Control</t>
  </si>
  <si>
    <t>The Remote Pendant M227 with AVC and Oscillation Control delivers advanced process management capability for sophisticated orbital welding applications requiring precise parameter adjustment. The arc voltage control function continuously monitors and adjusts electrical parameters, maintaining optimal arc conditions across the complete operational envelope. The oscillation control enables precise management of torch motion patterns, accommodating diverse bead width requirements and complex joint geometries. The integrated LCD display provides comprehensive parameter visualization, enabling operators to monitor and adjust settings in real-time without interrupting welding operations. The AVC jog buttons permit incremental parameter adjustments, facilitating process optimization as material properties or joint configurations change during production runs. The oscillation control buttons enable smooth modification of torch motion parameters, adapting welding technique to variable joint requirements without sequence interruption. The refined ergonomic design positions controls logically, supporting intuitive operation by operators with varying skill levels. The durable impact-resistant housing provides reliable protection in active fabrication environments. The comprehensive feature set makes this pendant essential for production facilities requiring tight quality control. Field deployment across demanding aerospace and pharmaceutical applications confirms exceptional reliability and performance consistency.</t>
  </si>
  <si>
    <t>- Arc Voltage Control (AVC) integrated
- Oscillation control functionality
- Integrated LCD screen for parameter viewing
- Intuitive button layout for operator comfort
- Real-time parameter feedback capability</t>
  </si>
  <si>
    <t>- Intuitive button control layout
- Enhanced ergonomic design
- Color LED status indicators
- 0.6-0.9kg total weight
- Professional production environment rated</t>
  </si>
  <si>
    <t>Implementing Advanced Parameter Control</t>
  </si>
  <si>
    <t>Block 1: Advanced Process Control
Subheader: Optimizing Arc Characteristics
Description: Arc voltage control continuously adjusts parameters, enabling superior weld quality across variable operational conditions.
Block 2: Motion Customization
Subheader: Precise Torch Position Management
Description: Oscillation control enables customization of torch motion patterns to accommodate diverse joint geometries.
Block 3: Real-Time Monitoring
Subheader: Comprehensive Parameter Visualization
Description: The LCD display provides continuous parameter feedback enabling operators to monitor and optimize settings without sequence interruption.
Block 4: Production Integration
Subheader: Mission-Critical Application Capability
Description: Advanced feature integration makes this pendant essential for production facilities requiring sophisticated quality control.</t>
  </si>
  <si>
    <t>Q1: What advanced functions does the M227 provide?
A1: The M227 includes Arc Voltage Control (AVC) and Oscillation control for sophisticated parameter management.
Q2: What does the LCD display show?
A2: The integrated LCD screen provides real-time parameter visualization for informed operator decisions.
Q3: How do the AVC jog buttons improve welding?
A3: AVC jog buttons enable incremental voltage adjustments, optimizing arc conditions without sequence interruption.
Q4: What is the oscillation control capability?
A4: Oscillation control enables precise torch motion customization to accommodate diverse joint geometries.
Q5: What is the pendant weight?
A5: The M227 weighs approximately 0.6-0.9kg, maintaining excellent portability.</t>
  </si>
  <si>
    <t>Order M227 AVC/OSC Pendant</t>
  </si>
  <si>
    <t>Implement advanced parameter control with the M227 AVC/OSC pendant, enabling sophisticated arc voltage and oscillation management. Our team specializes in advanced welding control systems. Reach out for detailed information.</t>
  </si>
  <si>
    <t>Order M227 Pendant</t>
  </si>
  <si>
    <t>https://encrypted-tbn0.gstatic.com/images?q=tbn:ANd9GcS2r5ppVdGeHfzOMQv10ktJfwsmwzGEfsgPSg&amp;s</t>
  </si>
  <si>
    <t>https://www.ebay.com/itm/166055276119</t>
  </si>
  <si>
    <t>RP227</t>
  </si>
  <si>
    <t>REMOTE PENDANT AVC/OSC M227 W/ HUD</t>
  </si>
  <si>
    <t>“Remote Pendant AVC/OSC M227 with HUD” is a remote control pendant offering arc-voltage control or oscillation features, plus a HUD (display) so the operator can monitor welding parameters in real time while controlling the weld — useful for precision welding tasks.</t>
  </si>
  <si>
    <t>- Remote pendant M227 with integrated Heads-Up Display (HUD)
- Real-time weld parameter visualization on pendant screen
- AVC and oscillation control with live feedback
- High-visibility display for outdoor or high-ambient-light conditions
- Extended cable management for flexible work positioning</t>
  </si>
  <si>
    <t>- Type: Advanced Remote Pendant with Heads-Up Display
- Model: M227 with HUD
- Display: Integrated Heads-Up Display screen
- Features: AVC, Oscillation control with live feedback
- Screen: High-visibility LCD for outdoor conditions
- Parameters shown: Real-time weld data, current, voltage, speed
- Button layout: Enhanced ergonomic design
- Weight: Approximately 0.7-1.0kg
- Cable: Standard length with quick-connect
- Connector: Secure locking interface
- Rating: Professional production environment use
- Power: Powered by controller via pendant cable</t>
  </si>
  <si>
    <t>24-month warranty on pendant with integrated HUD display; Covers display functionality, electronics, and control buttons; Free replacement of defective pendant; Excludes physical damage to housing or screen; Warranty registration required within 30 days</t>
  </si>
  <si>
    <t>Remote Pendant with Integrated Heads-Up Display System</t>
  </si>
  <si>
    <t>The Remote Pendant M227 with Integrated Heads-Up Display represents ultimate advancement in remote pendant interface design, combining AVC and oscillation functionality with sophisticated real-time parameter visualization. The integrated high-visibility Heads-Up Display screen provides continuous parameter feedback including weld current, arc voltage, travel speed, and system status without requiring operator movement away from work area. The color-coded display provides intuitive indication of operating range, alarm conditions, and parameter relationships, enabling rapid recognition of operational issues. The outdoor-rated display remains clearly visible in high-ambient-light conditions common in fabrication shops with significant sunlight exposure. The AVC and oscillation controls combine with display feedback to enable sophisticated mid-weld adjustments, optimizing performance as conditions vary. The weather-resistant housing protects internal electronics against shop floor moisture and welding fume exposure. The reinforced connector interface ensures reliable signal transmission under demanding operational conditions. The comprehensive parameter display reduces requirement for constant attention to separate controller display, improving operator focus on weld joint quality. This premium pendant interface delivers the process control and feedback essential for mission-critical welding applications. Field validation across aerospace and pharmaceutical manufacturing confirms exceptional performance.</t>
  </si>
  <si>
    <t>- Integrated Heads-Up Display screen
- AVC and oscillation control with live feedback
- High-visibility LCD for outdoor conditions
- Real-time weld data visualization
- Professional production environment rated</t>
  </si>
  <si>
    <t>- High-visibility display for outdoor
- Screen shows real-time weld data
- Current, voltage, speed monitoring
- 0.7-1.0kg with integrated display
- Extended cable quick-connect</t>
  </si>
  <si>
    <t>Maximizing Real-Time Parameter Visibility</t>
  </si>
  <si>
    <t>Block 1: Visual Parameter Display
Subheader: Outdoor-Rated Display Technology
Description: The high-visibility Heads-Up Display remains clearly visible in high-ambient-light conditions typical of industrial shops.
Block 2: Comprehensive Feedback
Subheader: Real-Time Performance Data
Description: Display shows weld current, arc voltage, travel speed, and system status enabling rapid issue recognition.
Block 3: Advanced Control
Subheader: Sophisticated Mid-Weld Adjustments
Description: AVC and oscillation controls combined with display feedback enable precise parameter optimization.
Block 4: Operator Experience
Subheader: Enhanced Focus on Weld Quality
Description: Integrated display reduces requirement for constant attention to separate controller, improving operator focus.</t>
  </si>
  <si>
    <t>Q1: What is unique about the HUD display?
A1: The integrated Heads-Up Display screen remains clearly visible in high-ambient-light conditions typical of outdoor shops.
Q2: What parameters are displayed?
A2: The HUD shows weld current, arc voltage, travel speed, and system status in real-time.
Q3: How does HUD improve operator effectiveness?
A3: The integrated display reduces requirement for attention to separate controller, improving focus on weld quality.
Q4: What color coding system is used?
A4: The color-coded display provides intuitive indication of operating range and alarm conditions.
Q5: Is the display weatherproof?
A5: Yes, the outdoor-rated display withstands moisture and welding fume exposure.</t>
  </si>
  <si>
    <t>Request M227 with HUD Display</t>
  </si>
  <si>
    <t>Maximize real-time parameter visibility with the M227 pendant featuring integrated HUD display, supporting outdoor and high-light operations. Our specialists can discuss your advanced display requirements. Contact us for technical guidance.</t>
  </si>
  <si>
    <t>Request M227 with HUD</t>
  </si>
  <si>
    <t>https://i.ebayimg.com/00/s/MTEzMFgxNDQ3/z/9T4AAOSwtEhkSXSe/$_57.PNG?set_id=880000500F</t>
  </si>
  <si>
    <t>RP207EXT100</t>
  </si>
  <si>
    <t>REMOTE PENDANT EXT 100 FT</t>
  </si>
  <si>
    <t>This extension pendant cable (100 ft) allows remote control pendants (for orbital welding machines) to operate from farther away — enhancing flexibility and safety when welding in large setups or hazardous environments.</t>
  </si>
  <si>
    <t>- Extension cable for remote pendant operation (100 feet total)
- Enables remote weld control at extended distances
- Reinforced cable jacket for abrasion resistance
- Standard connector interface with all pendant types
- Supports full signal integrity over extended length</t>
  </si>
  <si>
    <t>- Type: Pendant Extension Cable
- Length: 100 feet (30.5 meters)
- Connector type: Standard XLR connectors both ends
- Cable gauge: Heavy-duty AWG specification
- Jacket material: Reinforced rubber for abrasion protection
- Shielding: Electrically shielded for signal integrity
- Flexibility: Designed for repeated movement
- Weight: Approximately 3.5-4.5kg
- Tension rating: Rated for sustained pull
- Temperature range: Standard industrial workshop
- Compatibility: All standard pendant types
- Features: Enables extended distance remote control</t>
  </si>
  <si>
    <t>Extended-Distance Pendant Control Cable (100 Feet)</t>
  </si>
  <si>
    <t>The Remote Pendant Extension Cable (100 feet) enables extraordinarily extended distance control of orbital welding systems, facilitating operations in large fabrication bays where operators must position at substantial distance from weld equipment. The 30.5-meter length accommodates typical industrial fabrication facilities without requiring intermediate amplification, maintaining full signal integrity across the extended distance. The heavy-duty AWG cable gauge provides robust current-carrying capacity without signal degradation or impedance issues. The reinforced rubber jacket withstands abrasion from repeated movement across rough shop floor surfaces, protecting internal conductors against damage. Complete electrical shielding prevents electromagnetic interference from surrounding welding equipment, ensuring clean signal transmission. The professionally-terminated connectors provide secure locking engagement, preventing accidental disconnection during operation. The substantial weight reflects cable quality necessary for extended distance performance, requiring secure storage and management practices. The smooth flexibility enables coiling and storage without damaging internal conductors or insulation. This extended capability proves invaluable for large-scale fabrication projects where distance from equipment presents operational constraints.</t>
  </si>
  <si>
    <t>- 100 feet (30.5 meters) extended reach
- Heavy-duty AWG cable gauge
- Reinforced rubber jacket for abrasion protection
- Complete electrical shielding for noise immunity
- Professionally-terminated locking connectors</t>
  </si>
  <si>
    <t>- Sustained pull tension rated
- Temperature range standard industrial
- Full signal integrity maintained
- Smooth flexibility for storage
- Enables extended distance control</t>
  </si>
  <si>
    <t>Extending Control Distance</t>
  </si>
  <si>
    <t>Block 1: Extended Distance Capability
Subheader: Reaching Distant Equipment
Description: The 100-foot reach accommodates large fabrication facilities enabling operators to position at optimal distance from weld equipment.
Block 2: Signal Integrity
Subheader: Maintained Performance Over Distance
Description: Complete electrical shielding and high-quality construction prevent signal degradation across extended distance.
Block 3: Durable Construction
Subheader: Withstanding Harsh Environments
Description: Reinforced rubber jacket protects against abrasion from repeated movement across rough shop floor surfaces.
Block 4: Professional Deployment
Subheader: Large-Scale Project Capability
Description: This extended capability proves invaluable for large-scale fabrication where distance constraints present significant challenges.</t>
  </si>
  <si>
    <t>Q1: What is the total reach of the 100-foot extension cable?
A1: The 100-foot (30.5-meter) cable enables extraordinarily extended distance control capability.
Q2: What protection does the cable jacket provide?
A2: The reinforced rubber jacket protects internal conductors against abrasion from repeated movement.
Q3: How is signal integrity maintained over distance?
A3: Complete electrical shielding prevents electromagnetic interference maintaining clean signal transmission.
Q4: What connector type is used?
A4: Heavy-duty XLR connectors with professional locking engagement prevent accidental disconnection.
Q5: How is the cable stored?
A5: The smooth flexibility enables straightforward coiling for storage between uses.</t>
  </si>
  <si>
    <t>Order 100 Foot Pendant Extension</t>
  </si>
  <si>
    <t>Extend remote control reach to 100 feet with our professional-grade extension cable, enabling operations in large fabrication facilities. Our team can discuss your extension requirements. Reach out for ordering information.</t>
  </si>
  <si>
    <t>Order 100 FT Extension</t>
  </si>
  <si>
    <t>https://weldingmart.com/cdn/shop/files/lincoln-remote-output-control-for-sae-300-he-and-classic-300-he-100-ft-30-5-m-k924-4-lincoln-electric.jpg?v=1746562803&amp;width=900</t>
  </si>
  <si>
    <t>https://weldingmart.com/products/lincoln-remote-control-kit-100-ft-k924-4?srsltid=AfmBOor-VFZVEOK-cgiDctQQuZeHAELp0QUGrLn_n33zA11nSGOwo-7d</t>
  </si>
  <si>
    <t>https://4hornind.com/wp-content/uploads/2021/01/e6163.pdf</t>
  </si>
  <si>
    <t>RP207EXT025</t>
  </si>
  <si>
    <t>REMOTE PENDANT EXT 25 FT</t>
  </si>
  <si>
    <t>A 25-ft extension for a remote pendant, useful when you need slight distance between operator and welding head — giving operator flexibility and more comfortable working range without extra wiring.</t>
  </si>
  <si>
    <t>- Extension cable for remote pendant (25 feet)
- Portable remote control extension for job site flexibility
- Durable cable construction for repeated movement and flexing
- Quick-connect standard interface
- Suitable for confined space welding operations</t>
  </si>
  <si>
    <t>- Type: Pendant Extension Cable
- Length: 25 feet (7.6 meters)
- Connector type: Standard interface both ends
- Cable construction: Professional-grade shielded
- Jacket: Flexible reinforced rubber
- Shielding: Signal protection and noise immunity
- Weight: Approximately 1.0-1.2kg
- Flexibility: High flexibility for coiling and storage
- Temperature: Standard operational range
- Compatibility: Universal pendant compatibility
- Applications: Confined space and portable operations</t>
  </si>
  <si>
    <t>Compact Pendant Extension Cable (25 Feet)</t>
  </si>
  <si>
    <t>The Remote Pendant Extension Cable (25 feet) provides portable remote control extension suitable for compact fabrication spaces and job-site applications. The 7.6-meter length balances extended reach against practical coiling and portability for field deployment. The professional-grade shielded construction prevents electromagnetic interference from surrounding equipment, ensuring reliable signal transmission in electrically noisy environments. The flexible reinforced rubber jacket provides excellent durability against repeated flexing and movement. The low weight enables easy handling and coiling for transport between job sites. The standard connector interface provides universal compatibility with all pendant types. The compact form factor fits readily into toolboxes and equipment transport containers. This practical length addresses typical job-site welding scenarios where modest extension beyond pendant cable length proves necessary.</t>
  </si>
  <si>
    <t>- 25 feet (7.6 meters) for portable deployment
- Professional-grade shielded construction
- Flexible reinforced rubber jacket
- Low weight for easy handling
- Universal pendant compatibility</t>
  </si>
  <si>
    <t>- Coils compact for portability
- Standard operational temperature range
- Suitable for confined space operations
- Quick-connect interface
- Portable job-site deployment</t>
  </si>
  <si>
    <t>Portable Remote Control Extension</t>
  </si>
  <si>
    <t>Block 1: Portable Flexibility
Subheader: Field Deployment Capability
Description: The 25-foot extension balances extended reach against practical portability for job-site applications.
Block 2: Noise Immunity
Subheader: Reliable Signal in Interference
Description: Professional-grade shielding prevents electromagnetic interference from surrounding equipment.
Block 3: Easy Handling
Subheader: Single-Operator Management
Description: The low weight enables easy carrying and straightforward coiling for transport between work areas.
Block 4: Compact Storage
Subheader: Efficient Space Utilization
Description: The compact form factor fits readily into toolboxes for portable deployment.</t>
  </si>
  <si>
    <t>Q1: How portable is the 25-foot extension cable?
A1: The 7.6-meter length balances extended reach against practical portability for field deployment.
Q2: What gauge cable is used?
A2: Professional-grade shielded cable prevents electromagnetic interference from surrounding equipment.
Q3: Can the cable be coiled for storage?
A3: Yes, the flexible construction enables easy coiling and storage in toolboxes.
Q4: What is the weight?
A4: Approximately 1.0-1.2kg makes single-operator handling practical.
Q5: Is the connector universal?
A5: Yes, the standard interface provides compatibility with all pendant types.</t>
  </si>
  <si>
    <t>Get 25 Foot Pendant Extension</t>
  </si>
  <si>
    <t>Deploy portable remote control with the 25-foot extension cable, ideal for compact fabrication spaces and field applications. Our specialists support field operation requirements. Contact us for ordering and technical support.</t>
  </si>
  <si>
    <t>Get 25 FT Extension</t>
  </si>
  <si>
    <t>https://ch-delivery.lincolnelectric.com/api/public/content/c1e7ef5dc67a492c9054e5b9d0aa395f?v=3ced64d3&amp;t=600x429</t>
  </si>
  <si>
    <t>https://weldingmart.com/products/pendant-cable?srsltid=AfmBOookMk73BMdEBIzwdEF5xAfRsKb-AyZS4w4bmTwwBAEEwhnyQwmP</t>
  </si>
  <si>
    <t>RP207EXT050</t>
  </si>
  <si>
    <t>REMOTE PENDANT EXT 50 FT</t>
  </si>
  <si>
    <t>A 50-ft extension that expands the usable distance for a remote pendant controlling a welding machine — helpful on larger jobs or where operator needs mobility around the workspace.</t>
  </si>
  <si>
    <t>- Extension cable for remote pendant operations (50 feet)
- Optimal length for shop floor and fabrication bay deployment
- Flexible design prevents kinking and cable damage
- Standard connector compatibility with all AMI and Orbitec pendants
- Supports full signal bandwidth without degradation</t>
  </si>
  <si>
    <t>- Type: Pendant Extension Cable
- Length: 50 feet (15.2 meters)
- Connector type: Standard XLR both ends
- Cable gauge: Professional-grade specification
- Jacket: Durable abrasion-resistant rubber
- Shielding: Complete electromagnetic shielding
- Weight: Approximately 1.8-2.2kg
- Bandwidth: Full signal integrity maintained
- Temperature rating: Industrial workshop range
- Flexibility: Optimal balance for shop floor use
- Compatibility: All pendant types
- Applications: Typical shop floor fabrication</t>
  </si>
  <si>
    <t>Standard Pendant Extension Cable for Shop Floor (50 Feet)</t>
  </si>
  <si>
    <t>The Remote Pendant Extension Cable (50 feet) represents optimal length for typical shop floor fabrication environments, providing balanced extension capability without excessive weight or coiling difficulty. The 15.2-meter length accommodates most production shop layouts, enabling operator positioning at optimal distance for visual monitoring while maintaining full control capability. The professional-grade cable construction provides complete electromagnetic shielding against industrial welding environment interference. The durable abrasion-resistant jacket protects internal conductors across thousands of operational hours of repeated movement and flexing. The robust connector ends incorporate reinforced locking mechanisms, ensuring reliable signal transmission under demanding field conditions. The manageable weight enables single-operator handling and straightforward coiling for storage. The smooth flexibility facilitates rapid deployment and removal for shift changes or equipment relocation. This standard length has become the industry choice for production facilities seeking practical extended control capability.</t>
  </si>
  <si>
    <t>- 50 feet (15.2 meters) standard shop floor length
- Professional-grade cable construction
- Durable abrasion-resistant jacket
- Complete electromagnetic shielding
- Manageable weight for single-operator handling</t>
  </si>
  <si>
    <t>- Optimal balance for shop floor use
        - Full bandwidth maintained
- Industrial duty temperature rated
- Smooth flexibility for storage
- Typical shop floor application standard</t>
  </si>
  <si>
    <t>Standard Shop Floor Remote Extension</t>
  </si>
  <si>
    <t>Block 1: Shop Floor Standard
Subheader: Optimal Length for Production
Description: The 50-foot length balances extension capability against practical manageability for typical shop layouts.
Block 2: Professional Grade
Subheader: Industrial Durability
Description: Professional-grade cable construction provides complete electromagnetic shielding and durable jacket protection.
Block 3: Practical Management
Subheader: Manageable Weight and Handling
Description: The balanced weight enables single-operator deployment while remaining easy to coil for storage.
Block 4: Industry Standard
Subheader: Production Facility Proven
Description: This length has become industry standard choice for production facilities seeking practical extended control.</t>
  </si>
  <si>
    <t>Q1: Why is the 50-foot cable considered standard length?
A1: The 15.2-meter length optimally balances extension capability against practical manageability for shop environments.
Q2: What makes this cable suitable for shop floor use?
A2: The professional-grade shielding provides complete noise immunity while remaining manageable for shop deployment.
Q3: How durable is the jacket?
A3: The durable abrasion-resistant jacket protects internal conductors across thousands of operational hours.
Q4: Can a single operator manage this cable?
A4: Yes, the balanced weight enables single-operator handling and straightforward coiling.
Q5: What signal bandwidth is supported?
A5: Complete signal integrity is maintained, supporting full bandwidth requirements.</t>
  </si>
  <si>
    <t>Request 50 Foot Pendant Extension</t>
  </si>
  <si>
    <t>Standardize shop floor remote control with the 50-foot extension cable, the industry-preferred length for production environments. Our team can discuss your remote control requirements. Reach out for detailed information.</t>
  </si>
  <si>
    <t>Request 50 FT Extension</t>
  </si>
  <si>
    <t>https://accesstorque.com/cdn/shop/files/166055276119-2.jpg?v=1756055808&amp;width=1100</t>
  </si>
  <si>
    <t>https://accesstorque.com/products/ami-model-m-227-rp-remote-pendant-weld-control-arc-machines-w-50-cable-tested</t>
  </si>
  <si>
    <t>RP207EXT075</t>
  </si>
  <si>
    <t>REMOTE PENDANT EXT 75 FT</t>
  </si>
  <si>
    <t>A 75-ft extension for a remote-control pendant, offering substantial reach for an operator to control welding equipment from a safe or convenient distance — good for large work areas or awkward setups.</t>
  </si>
  <si>
    <t>- Extension cable for remote pendant (75 feet)
- Extended reach for large fabrication projects
        - Heavy-duty jacket protects cable in industrial environments
- Reinforced connector ends for reliable signal transmission
- Enables remote control across large work areas</t>
  </si>
  <si>
    <t>- Type: Pendant Extension Cable
- Length: 75 feet (22.9 meters)
- Connector type: Standard XLR connectors
- Cable construction: Heavy-duty reinforced specification
- Jacket: Abrasion-resistant protective coating
- Shielding: Multi-layer electromagnetic shielding
- Weight: Approximately 2.6-3.2kg
- Signal transmission: Full bandwidth supported
- Temperature range: Industrial duty rated
- Flexibility: Controlled bend radius
- Connector ends: Reinforced for durability
- Compatibility: All pendant interface standards</t>
  </si>
  <si>
    <t>Long-Distance Pendant Extension Cable (75 Feet)</t>
  </si>
  <si>
    <t>The Remote Pendant Extension Cable (75 feet) delivers substantial extended reach for large-scale fabrication projects requiring significant distance between operator position and weld equipment. The 22.9-meter length accommodates large fabrication bays and industrial production facilities where conventional pendant cable length proves inadequate. The heavy-duty reinforced cable construction provides exceptional durability despite substantial length and associated weight. The multi-layer electromagnetic shielding prevents interference from surrounding welding equipment and electrical systems. The durable protective jacket withstands abrasion from repeated movement across rough fabrication surfaces and equipment. The reinforced connector ends incorporate professional-grade locking mechanisms ensuring secure engagement. The controlled bend radius specifications prevent internal damage when coiling for transport or storage. The robust construction maintains full signal integrity despite substantial cable length. This extended capability enables deployment in environments where distance presents significant operational challenges.</t>
  </si>
  <si>
    <t>- 75 feet (22.9 meters) extended distance capability
- Heavy-duty reinforced cable construction
- Multi-layer electromagnetic shielding
- Durable protective jacket for harsh environments
- Reinforced connector ends for reliability</t>
  </si>
  <si>
    <t>- Controlled bend radius specifications
- Industrial duty temperature rating
- Robust construction for durability
- Reinforced connector ends
- Large work area coverage capability</t>
  </si>
  <si>
    <t>Reaching Distant Equipment</t>
  </si>
  <si>
    <t>Block 1: Large-Scale Projects
Subheader: Maximum Extended Reach
Description: The 75-foot reach accommodates large fabrication bays where substantial distance between operator and equipment is necessary.
Block 2: Heavy-Duty Construction
Subheader: Extreme Durability
Description: Multi-layer electromagnetic shielding and robust jacket protect against harsh industrial environments.
Block 3: Reliable Transmission
Subheader: Full Signal Integrity Maintained
Description: Complete cable reinforcement prevents signal degradation despite substantial length.
Block 4: Professional Deployment
Subheader: Mission-Critical Applications
Description: This extended capability enables operations in environments where distance presents significant operational challenges.</t>
  </si>
  <si>
    <t>Q1: What distance does the 75-foot cable reach?
A1: The 22.9-meter cable provides substantial extended reach for large-scale fabrication projects.
Q2: What cable construction is used?
A2: Heavy-duty reinforced cable construction provides exceptional durability despite substantial length.
Q3: What shielding protection is provided?
A3: Multi-layer electromagnetic shielding prevents interference from surrounding equipment.
Q4: How are the connectors reinforced?
A4: Professional-grade reinforced connector ends ensure secure engagement under demanding conditions.
Q5: What is the weight capacity?
A5: The robust construction maintains full signal integrity while withstanding the substantial weight of extended cable.</t>
  </si>
  <si>
    <t>Order 75 Foot Pendant Extension</t>
  </si>
  <si>
    <t>Reach distant equipment with the 75-foot extension cable, enabling remote control across large fabrication projects. Our specialists can discuss extended-reach requirements. Contact us for technical guidance and ordering.</t>
  </si>
  <si>
    <t>Order 75 FT Extension</t>
  </si>
  <si>
    <t>https://www.morganitech.com/wp-content/uploads/2022/02/AMI-Extension-Cable-768x768.jpg.webp</t>
  </si>
  <si>
    <t>SAFS-G01</t>
  </si>
  <si>
    <t>SAFS-G01 PIPE GAS DISTRIBUTOR</t>
  </si>
  <si>
    <t>A gas-distribution accessory used in orbital welding or purge operations: distributing purge gas inside or around pipes/tubes to ensure proper shielding gas coverage during welding.</t>
  </si>
  <si>
    <t>- AXXAIR pipe gas distributor for TIG welding operations
- Designed for efficient gas flow distribution to weld head
- Accommodates standard orbital welding gas mixtures
- Compact design for easy installation in confined spaces
- Stainless steel construction for corrosion resistance</t>
  </si>
  <si>
    <t>- Type: Pipe Gas Distributor for TIG Welding
- Manufacturer: AXXAIR
- Model: SAFS-G01
- Application: Orbital TIG welding gas distribution
- Function: Efficient gas flow distribution to weld torch
- Material: Stainless steel 304/316L construction
- Compatibility: Standard orbital welding equipment
- Gas types: Argon, helium, nitrogen, and mixed gases
- Flow rate range: Adjustable per welding requirements
- Connector type: Standard industrial push-fit connections
- Pressure rating: Standard workshop supply pressures
- Weight: Approximately 0.3-0.5kg
- Dimensions: Compact design for confined installation
- Features: Low-pressure drop design for efficiency</t>
  </si>
  <si>
    <t>AXXAIR Pipe Gas Distributor for TIG Welding</t>
  </si>
  <si>
    <t>The AXXAIR SAFS-G01 Pipe Gas Distributor delivers essential purging infrastructure for TIG orbital welding operations requiring efficient inert gas distribution to torch and weld joint. The specialized design optimizes gas flow characteristics, ensuring consistent coverage and contamination prevention essential for high-purity welding applications. The stainless steel construction provides superior corrosion resistance in aggressive oxidizing environments common in process piping fabrication. The compact form factor enables installation in confined spaces typical of tubesheet assemblies and complex pipe configurations. The low-pressure-drop design maximizes gas delivery efficiency, reducing required supply pressure and associated operating costs. The standard industrial push-fit connectors integrate seamlessly with existing purging system infrastructure without requiring specialized adapters. The design accommodates diverse gas mixtures (argon, helium, nitrogen, mixed) without performance degradation. The robust construction endures continuous production operation across thousands of welding cycles. The economical pricing reflects commodity specifications while maintaining performance standards essential for quality welding. This specialized gas distributor has become essential infrastructure for high-volume orbital welding operations.</t>
  </si>
  <si>
    <t>- Stainless steel 304/316L construction
- Efficient gas flow distribution capability
- Compact design for confined spaces
- Low-pressure-drop design for efficiency
- Accommodates diverse gas mixtures (Ar, He, N2)</t>
  </si>
  <si>
    <t>- Standard industrial push-fit connectors
- Adjustable flow rate capability
- Robust continuous operation rated
- Economical pricing available
- High-purity welding suitable</t>
  </si>
  <si>
    <t>Optimizing Inert Gas Distribution</t>
  </si>
  <si>
    <t>Block 1: Efficient Gas Distribution
Subheader: Optimized Flow Characteristics
Description: The specialized design ensures consistent inert gas coverage to torch and weld joint, essential for high-purity welding.
Block 2: Corrosion Resistance
Subheader: Stainless Steel Durability
Description: Premium construction provides superior corrosion resistance in oxidizing environments.
Block 3: Compact Integration
Subheader: Installation Flexibility
Description: The compact design enables installation in confined spaces typical of complex piping configurations.
Block 4: Cost-Effective Operation
Subheader: Reducing Operating Expense
Description: The low-pressure-drop design maximizes efficiency while reducing required supply pressure and operating costs.</t>
  </si>
  <si>
    <t>Q1: What is the SAFS-G01 used for?
A1: The SAFS-G01 pipe gas distributor optimizes inert gas flow distribution to the TIG welding torch.
Q2: What materials is it constructed from?
A2: Stainless steel 304/316L construction provides superior corrosion resistance.
Q3: What gas types are compatible?
A3: The distributor accommodates argon, helium, nitrogen, and mixed gas atmospheres.
Q4: How does the design reduce pressure drop?
A4: The optimized flow characteristics design minimizes pressure drop increasing efficiency.
Q5: What flow rates are supported?
A5: The distributor accommodates adjustable flow rates per welding requirements without performance degradation.</t>
  </si>
  <si>
    <t>Purchase SAFS-G01 Gas Distributor</t>
  </si>
  <si>
    <t>Optimize inert gas distribution with the AXXAIR SAFS-G01 pipe gas distributor, delivering efficient purging infrastructure for TIG welding. Our team can discuss your gas distribution requirements. Reach out for ordering and technical support.</t>
  </si>
  <si>
    <t>Purchase Gas Distributor</t>
  </si>
  <si>
    <t>https://roussakis.com.gr/wp-content/uploads/SAFS-G01.jpg</t>
  </si>
  <si>
    <t>https://roussakis.com.gr/en/product/axxair-pipe-gas-distributor-tig-safs-g01/</t>
  </si>
  <si>
    <t>SAMX17-CAG02</t>
  </si>
  <si>
    <t>SAMX17 THIN SIDE PLATE (LEFT)</t>
  </si>
  <si>
    <t>The SAMX-17 Thin Side Plate (Left) is an accessory for the Axxair SAMX-17 micro-orbital welding head — designed to hold and align tubes/fittings securely during welding. As the “thin side” version, it’s useful for compact setups where space is limited, helping operators maintain accurate alignment in tight or constrained welding configurations.</t>
  </si>
  <si>
    <t>- Modular design for microfit weld heads
- Nickel-treated aluminum for high conductivity
- Designed for tight tube configurations</t>
  </si>
  <si>
    <t>- Compatible with SAMX-17 cassettes
- Tube O.D. min 3mm/max 17.2mm
- Used with closed orbital welding heads
- Material: Nickel-treated aluminum
- Left-sided configuration for thin wall tubes</t>
  </si>
  <si>
    <t>Thin Side Plate for Precision Microfit Welding</t>
  </si>
  <si>
    <t>The “Thin Side Plate (Left)” for the AXXAIR SAMX-17 orbital welding head forms one half of a cassette clamping system that ensures precise alignment and minimal distortion of thin-walled tubing during orbital TIG welding. In the SAMX-17 configuration, sideplates (thin, wide, or standard) define how the cassette jaws grip the tube or fitting to be welded. The thin side plate variant is machined to closely match the tube outer diameter with minimal overhang, reducing the mechanical leverage on the tube walls during clamping — a critical feature when working with small-diameter or thin-wall tubes common in high-purity or cleanroom-critical applications.</t>
  </si>
  <si>
    <t>- Grease-free operation
- Stainless steel jaws ensure no contamination
- Optimized tube position</t>
  </si>
  <si>
    <t>- Durable lightweight build
- Minimal tube marking due to smart tightening
- Nickel-treated for conductivity</t>
  </si>
  <si>
    <t>Microfit Orbital Welding Precision: Ensuring precision alignment and repeatable welds for small-diameter tubes in ultra-clean applications.</t>
  </si>
  <si>
    <t>- Block 1: Modular Flexibility
Subheader: Swappable sideplates for different weld needs
Desc: Adapt weld head for tube, fitting, mixed joints
- Block 2: Cleanroom Standard
Subheader: No grease needed
Desc: Meets highest purity requirements for semiconductor piping</t>
  </si>
  <si>
    <t>Q1: What SAMX head is compatible? A: All SAMX-17 heads.
Q2: What tube O.D.? A: 3mm to 17.2mm.
Q3: Can plates be swapped? A: Yes, mix thin, standard, wide.
Q4: Material of jaws? A: Stainless steel, avoids contamination.
Q5: Is orientation important? A: Yes, match left/right for setup.</t>
  </si>
  <si>
    <t>Inquire About Thin Side Plates</t>
  </si>
  <si>
    <t>Contact us for configuration advice or technical support about your application.</t>
  </si>
  <si>
    <t>https://encrypted-tbn0.gstatic.com/images?q=tbn:ANd9GcRYhNn4AGL1nCstvPThmVUCARdMShanlfeAFQ&amp;s</t>
  </si>
  <si>
    <t>https://pretev.ro/pdf/AXXAIR-cap-inchis-de-sudare-microfit-SAMX-17.pdf</t>
  </si>
  <si>
    <t>SAMX17-CAD02</t>
  </si>
  <si>
    <t>SAMX17 THIN SIDE PLATE (RIGHT)</t>
  </si>
  <si>
    <t>The SAMX-17 Thin Side Plate (Right) functions similarly to the left plate, giving the SAMX-17 welding head a paired alignment support for tube/fitting welding. Its thin profile allows precise positioning even in narrow spaces, aiding consistency and repeatability in welds.</t>
  </si>
  <si>
    <t>- Right-side configuration for microfit weld heads
- Nickel-treated aluminum for enhanced conductivity
- Designed for non-standard tube positions</t>
  </si>
  <si>
    <t>- Compatible with SAMX-17 cassettes
- Tube O.D. min 3mm/max 17.2mm
- Material: Nickel-treated aluminum
- Right-sided configuration for tight weld requirements</t>
  </si>
  <si>
    <t>Precision Microfit Side Plate Component</t>
  </si>
  <si>
    <t>This is the complementary half-plate for the SAMX-17 cassette system. Mirroring the Left plate, the Right thin side plate completes the cassette so that the tube or fitting can be clamped securely and concentrically. The right/left pairing ensures symmetric clamping pressure around the tube circumference, critical for preventing misalignment or ovalization of the tube during welding — particularly for small-diameter, thin-wall tubing used in cleanroom, pharmaceutical, or high-purity process installations.</t>
  </si>
  <si>
    <t>- High electrical conductivity
- Flexible for specialized cassette configuration
- Can be paired with left or wide side plates</t>
  </si>
  <si>
    <t>- Lightweight
- Easy setup/removal
- Nickel treatment resists wear</t>
  </si>
  <si>
    <t>Specialized Tube Positioning: Helps achieve exact fit-up in micro-orbital welding, maximizing weld seam quality.</t>
  </si>
  <si>
    <t>- Block 1: Tool-less Adjustment
Subheader: Allen key included
Desc: Enables quick maintenance and changes
- Block 2: Custom Pairing
Subheader: Mix &amp; Match Cassette
Desc: Suit weld geometry to part</t>
  </si>
  <si>
    <t>Q1: Which tubes? A: 3-17.2mm OD.
Q2: Can it be combined with other plates? A: Yes.
Q3: Is cleaning easy? A: Yes, tool integrated.
Q4: Is it cleanroom-ready? A: Yes.
Q5: Does left/right matter? A: Match drawing.</t>
  </si>
  <si>
    <t>Send us your drawings or project needs for exact plate recommendations.</t>
  </si>
  <si>
    <t>https://www.axxair.com/hubfs/Produits/SAMX17/SAMX17%20thin%20sideplate.png</t>
  </si>
  <si>
    <t>SAMX17-CADG03</t>
  </si>
  <si>
    <t>SAMX17 WIDE SIDE PLATE (RIGHT/LEFT)</t>
  </si>
  <si>
    <t>The SAMX-17 Wide Side Plate (Right/Left) gives the SAMX-17 orbital welding head a broader support surface for holding tubes securely. The wider side-plate design provides improved stability during welding — especially helpful when working with slightly larger or harder-to-align tubes — reducing the risk of misalignment or deformation during the weld.</t>
  </si>
  <si>
    <t>- Wide design for larger or offset tubing
- Supports custom jaw sets for fittings/valves
- High strength alloy for longevity</t>
  </si>
  <si>
    <t>- Compatible with SAMX-17 cassettes
- For fitting/tube assembly
- Tube O.D.: up to 17.2mm
- Jaw options for elbows, tees, unions
- Nickel-treated aluminum</t>
  </si>
  <si>
    <t>Wide Side Plates for Orbital Welding Applications</t>
  </si>
  <si>
    <t>The Wide Side Plates (both left and right) in the SAMX-17 cassette system adapt the head to weld configurations that involve fittings, elbows, unions or offsets — situations where the geometry is more complex than a simple tube-to-tube butt weld. 
By increasing the clamping envelope and jaw spacing, the wide plates accommodate larger or non-concentric parts, while still maintaining stable and concentric alignment of tube and fitting. This helps ensure that the welding torch (tungsten electrode) remains centered relative to the joint — a prerequisite for a consistent orbital TIG weld loop and uniform heat distribution, critical for weld integrity.</t>
  </si>
  <si>
    <t>- Adaptability for multiple fitting types
- Strong clamping prevents part misalignment
- Lightweight for easy handling</t>
  </si>
  <si>
    <t>- Custom jaw design
- Up to 1.189” straight tube length
- Quick replacement for maintenance</t>
  </si>
  <si>
    <t>Advanced Fitting-Weld Solutions: Wide side plates expand the versatility of the microfit orbital head for complex tube/fitting assemblies.</t>
  </si>
  <si>
    <t>- Block 1: Universal Compatibility
Subheader: Covers elbows, tees, unions
Desc: Jaw sets match fitting geometry
- Block 2: Superior Conductivity
Subheader: Minimal resistance
Desc: Ensures stable TIG arc start</t>
  </si>
  <si>
    <t>Q1: What is the max tube size for wide plates? A: 17.2mm OD.
Q2: Are plates interchangeable? A: Yes.
Q3: Are custom jaw sets available? A: Yes.
Q4: Can the wide plate be used for elbows? A: Yes.
Q5: What’s the material? A: Nickel-treated aluminum.</t>
  </si>
  <si>
    <t>Get Wide Side Plate Info</t>
  </si>
  <si>
    <t>Ask about tube or fitting geometry for plate selection.</t>
  </si>
  <si>
    <t>https://www.axxair.com/hubfs/Produits/SAMX17/SAMX17%20wide%20sideplate.png</t>
  </si>
  <si>
    <t>STCKIT14</t>
  </si>
  <si>
    <t>SANITARY TACK CLAMP KIT 1-4" TUBE</t>
  </si>
  <si>
    <t xml:space="preserve">The Sanitary Tack Clamp Kit for 1–4″ tubes is a ready-made set of stainless-steel clamps meant for tack-welding sanitary tubes in that size range. It helps welders align, hold and clamp tubes accurately before welding, ensuring clean, precise joints and saving time on fit-up. </t>
  </si>
  <si>
    <t>- V-Grooved design for precision tacking
- Stainless steel build for contamination-free welding
- Hinged clamps for easy setup</t>
  </si>
  <si>
    <t>- Kit includes clamps for 1", 1.5", 2", 2.5", 3", 4" tubes
- Strong thumbscrew system
- Quickly aligns tube ends
- Dual-sided clamp
- Model: Various sizes per kit</t>
  </si>
  <si>
    <t>Sanitary Tack Clamp Kit: Precision Tube Alignment</t>
  </si>
  <si>
    <t>The sanitary tack clamp kit for 1–4″ (i.e., roughly 25 mm to 100 mm OD) tubing is a mechanical fixture engineered to hold, align, and stabilize tubes end-to-end for tack welding prior to full orbital TIG welding. Tack clamps are especially important in sanitary or hygienic piping systems (food, biotech, pharmaceutical) where precise alignment, concentricity, and clean, spatter-free welds are essential.
The kit typically includes V-groove clamp jaws that cradle the tubes. The V-grooves and contoured, collet-style internal surfaces provide even circumferential contact and support. When tightened gently (often by hand, not with force tools), the clamps hold the tube ends in perfect axial alignment and concentric orientation — reducing mismatch, offset or angular misalignment. This is critical because even small misalignments can lead to weld defects, excessive grinding/polishing, or post-weld finishing time.</t>
  </si>
  <si>
    <t>- Precision tube alignment
- V-Grooved for TIG tacking
- Stainless steel; won't scratch polish</t>
  </si>
  <si>
    <t>- Hinged design for fast clamping
- Allows multiple tacks in one setup
- Available as complete kit</t>
  </si>
  <si>
    <t>Essential for Clean Tube Welding: Achieves true and repeatable tack welds—critical for orbital and manual TIG.</t>
  </si>
  <si>
    <t>- Block 1: Fast Setup
Subheader: Hinged clamps
Desc: Reduces time and fit-up hassle
- Block 2: Contamination-Free
Subheader: All stainless
Desc: No risk of tube contamination</t>
  </si>
  <si>
    <t>Q1: What sizes? A: 1"–4" OD in kit.
Q2: Scratch safety? A: Won't scratch polished tube.
Q3: Multiple tacks? A: Yes, four prepared locations.
Q4: Suit orbital welding? A: Yes, perfect for TIG orbital.
Q5: Can used for tacking flanges? A: Yes.</t>
  </si>
  <si>
    <t>Order Sanitary Clamp Kit</t>
  </si>
  <si>
    <t>Upgrade tube fit-up speed and quality—kits available for immediate shipment.</t>
  </si>
  <si>
    <t>https://techsouthproducts.com/cdn/shop/products/stckit_c7b8b907-b6cc-4870-b8ff-29f8eadca0a2_540x.jpg?v=1595344140</t>
  </si>
  <si>
    <t>https://techsouthproducts.com/products/sanitary-tack-clamp-kit-1-4-inch-for-tube?srsltid=AfmBOoppVLb9YJs0g273vuGBKNFe9EFCH_L9EbQ6Ov6kOdgTPkVOEdWS</t>
  </si>
  <si>
    <t>https://techsouthproducts.com/products/sanitary-tack-clamp-kit-1-4-inch-for-tube?srsltid=AfmBOop-IKGIyz9Zb1GJjPn8FcllFtqAB9H9jZXBtapIdsQ9I1scvqoY</t>
  </si>
  <si>
    <t>STC0250</t>
  </si>
  <si>
    <t>SANITARY TACKING CLAMP 0.250" FOR TUBE</t>
  </si>
  <si>
    <t>This 0.250″ sanitary tacking clamp is designed for very small-diameter tubes. It gives a secure V-groove grip to align and tack-weld small tubes, helping maintain concentricity and preventing distortion before the final weld.</t>
  </si>
  <si>
    <t>- Stainless steel
- V-Groove window for perfect TIG torch cup fit
- Hinged quick-fit design for repeat uses</t>
  </si>
  <si>
    <t>- Clamps for 1/4" OD tubing
- Robust construction
- Open windows for tack access
- Model: STC-0.25</t>
  </si>
  <si>
    <t>Sanitary Tack Clamp for 0.25" Tube</t>
  </si>
  <si>
    <t>This clamp is a smaller-diameter version of the sanitary tack clamp designed for 1/4" stainless or sanitary tubing — often used in lab, pharmaceutical or instrumentation piping. Despite its small size, the clamp uses the same principle: evenly distributed collet-style clamping to hold the tube ends in perfect alignment and concentricity before tack welding.
The even circumferential contact prevents tube deformation or scratching — common problems if tubes are held with improvised clamps or vice grips. The V-groove / collet internal surfaces support the tube gently but firmly, ensuring that when tack welds are applied, the tube ends remain square and aligned.</t>
  </si>
  <si>
    <t>- Prevents tube misalignment
- Maintains tube roundness
- Easy fit for smallest tube sizes</t>
  </si>
  <si>
    <t>- Window design for multiple tacks
- Hinged clamp for speed
- Reusable and durable</t>
  </si>
  <si>
    <t>Small Diameter Tack Welding: Vital for miniature sanitary and process tube install jobs.</t>
  </si>
  <si>
    <t>- Block 1: True Alignment
Subheader: Holds tube concentric
Desc: Minimizes cut-outs due to misfit
- Block 2: Fast Set
Subheader: Hinged for quick cycle
Desc: Reduce job times</t>
  </si>
  <si>
    <t>Q1: Best use? A: Tacking 1/4" tube OD.
Q2: Scratch safety? A: Stainless finish; safe for polished tube.
Q3: Multiple tacks? A: Yes.
Q4: Reusable? A: Yes.
Q5: Is it orbital weld compatible? A: Yes.</t>
  </si>
  <si>
    <t>Buy Tack Clamp 0.25"</t>
  </si>
  <si>
    <t>Optimize your micro-tube weld setup.</t>
  </si>
  <si>
    <t>https://encrypted-tbn0.gstatic.com/images?q=tbn:ANd9GcQIdx1XgUK73dXwAqEZzndEIc35EX4MkHa08g&amp;s</t>
  </si>
  <si>
    <t>https://techsouthproducts.com/products/sanitary-tack-clamp-1-4-inch-for-tube?srsltid=AfmBOooJ8QifuMdFOmeUA8b2PC5WhR8hhPd87NJFNfdgWXUsoD0BdnXI</t>
  </si>
  <si>
    <t>STC0375</t>
  </si>
  <si>
    <t>SANITARY TACKING CLAMP 0.375" FOR TUBE</t>
  </si>
  <si>
    <t>The 0.375″ sanitary tacking clamp is built for small stainless-steel tubing. By holding tubes firmly in a V-groove, it ensures precise alignment and reduces offset or mismatch so tack welds stay accurate and stable.</t>
  </si>
  <si>
    <t>- V-Grooved alignment for 3/8" tube
- Stainless steel construction
- Hinged clamp system</t>
  </si>
  <si>
    <t>- For 3/8" OD tube
- V-Notched for accurate tacking
- Fast clamp, repeat design
- Model: STC-0.375</t>
  </si>
  <si>
    <t>Tacking Clamp for 0.375" Tubes</t>
  </si>
  <si>
    <t>This clamp functions similarly to the 1/4″ version, but is dimensioned for 3/8″ (≈ 9.5 mm) tubes — a common size in sanitary, instrumentation, or process-piping systems. Its design — precise V-groove or collet-style jaws, stainless steel construction, and careful internal machining — ensures that tube ends are held concentrically and without distortion prior to tack welding.
The precise alignment minimizes mismatch and offset, which otherwise could contribute to weld defects, difficult post-weld finishing, or uneven flow surfaces — especially important for sanitary or high-purity piping.</t>
  </si>
  <si>
    <t>- Holds tube flush
- Stainless steel for hygiene
- Quick open/close hinge</t>
  </si>
  <si>
    <t>- Fits 3/8" OD tube
- Allows 4-tack setup
- Compact for tight spaces</t>
  </si>
  <si>
    <t>For 3/8" Tube Weld Prep: Essential for process, biotech, and lab tube fitting precision.</t>
  </si>
  <si>
    <t>- Block 1: Alignment
Subheader: Prevent hi-low
Desc: Reduces weld defects
- Block 2: Speed
Subheader: Quick release
Desc: Multiple tacks in one pass</t>
  </si>
  <si>
    <t>Q1: Tube size supported? A: 0.375" OD.
Q2: Damage to finish? A: No.
Q3: Can it be clamped repeatedly? A: Yes.
Q4: How many tacks per setup? A: Up to 4.
Q5: Suit cleanroom? A: Yes.</t>
  </si>
  <si>
    <t>Enquire About 0.375" Clamp</t>
  </si>
  <si>
    <t>Request technical info or pricing for project planning.</t>
  </si>
  <si>
    <t>https://techsouthproducts.com/cdn/shop/files/stc375_1_580x.png?v=1723622213</t>
  </si>
  <si>
    <t>https://techsouthproducts.com/products/sanitary-tack-clamp-3-8-inch-for-tube?srsltid=AfmBOorzgt3SiBlBJ8_Ai3Q5FhgzkDtPA4oyHulL-l34DIKSavK4DVZp</t>
  </si>
  <si>
    <t>STC0500</t>
  </si>
  <si>
    <t>SANITARY TACKING CLAMP 0.500" FOR TUBE</t>
  </si>
  <si>
    <t>The 0.5″ sanitary tacking clamp gives a reliable, stainless-steel grip on half-inch tubes to stabilize them for tack welds. It helps avoid misalignment or deformation and ensures clean, concentric weld joints.</t>
  </si>
  <si>
    <t>- TIG-window for ideal torch angle
- Clean, stainless design
- Hinged for quick use</t>
  </si>
  <si>
    <t>- 0.5" OD tube
- All stainless
- V-Grooved welding window
- Quick, durable hinged action
- Model: STC-0.500</t>
  </si>
  <si>
    <t>Tack Clamp for 0.5" Tube</t>
  </si>
  <si>
    <t>For 1/2″ sanitary tubing, this clamp provides reliable and repeatable alignment for tack welding. The collet-style internal surfaces maintain concentric contact around the tube circumference, preventing scratches, dents, or deformation — common issues when using less precise clamping methods.
The clamp’s V-groove design gives good torch access for spot tacking — typically multiple small welds around the circumference — which “lock in” the alignment so that subsequent orbital welding (or final manual weld) can proceed with confidence in joint geometry.</t>
  </si>
  <si>
    <t>- Secure and stable
- Multiple tacking positions
- Clean-room safe</t>
  </si>
  <si>
    <t>- Reusable, quick fit
- Designed for TIG orbital tacking</t>
  </si>
  <si>
    <t>For 1/2" Tube Sanitary Welds: Ensures best fit for orbital pipe welding or manual TIG.</t>
  </si>
  <si>
    <t>- Block 1: Window
Subheader: Easy torch access
Desc: Reduces setup time
- Block 2: Sanitary
Subheader: Prevents contamination
Desc: All stainless</t>
  </si>
  <si>
    <t>Q1: Tube OD supported? A: 0.5".
Q2: Multiple tacks? A: Yes.
Q3: Designed for orbital TIG? A: Yes.
Q4: Residue on tube? A: No.
Q5: Cleanroom grade? A: Yes.</t>
  </si>
  <si>
    <t>Order 0.5" Tack Clamp</t>
  </si>
  <si>
    <t>Ask for demo, pricing, or fit-up procedures.</t>
  </si>
  <si>
    <t>https://techsouthproducts.com/cdn/shop/products/stc500_1200x1200.jpg?v=1567614271</t>
  </si>
  <si>
    <t>https://techsouthproducts.com/products/sanitary-tack-clamp-1-2-inch-for-tube?srsltid=AfmBOookZbP3dNPKZJRZzS6GLAkRA3-1wuJ4Mr0Pte9Whyk0hKL7rsJ8</t>
  </si>
  <si>
    <t>STC0750</t>
  </si>
  <si>
    <t>SANITARY TACKING CLAMP 0.750" FOR TUBE</t>
  </si>
  <si>
    <t>This 0.75″ tube clamp supports three-quarter-inch tubes to be held firmly and precisely during tack welding, offering good alignment and stability for small-diameter sanitary pipelines.</t>
  </si>
  <si>
    <t>- For 3/4" tube tacking
- Polished stainless construction
- Hinged clamp with multiple weld windows</t>
  </si>
  <si>
    <t>- 0.75" OD tube
- V-notch for TIG torch
- Durable design for repeat use
- Model: STC-0.750</t>
  </si>
  <si>
    <t>0.75" Sanitary Tack Clamp</t>
  </si>
  <si>
    <t>This size of clamp caters to medium-sized sanitary tubing (~19 mm OD), often used in process or food-grade piping systems. The mechanism remains the same: stainless steel, collet-style or V-groove jaws that evenly distribute clamping force around the tube circumference, ensuring concentric and axial alignment before tack welding.
The accurate and repeatable alignment reduces offset, mismatch, or angular misalignment — problems which, if left unchecked, lead to weld defects, internal roughness, or poor mechanical integrity after welding.</t>
  </si>
  <si>
    <t>- Maintains tube roundness
- Quick hinge action
- Designed for repeat cycle jobs</t>
  </si>
  <si>
    <t>- TIG torch optimized window
- Suitable for multiple tacks</t>
  </si>
  <si>
    <t>Orbital/Sanitary Weld Prep: Used in biotech, pharma, and food-grade installations.</t>
  </si>
  <si>
    <t>- Block 1: Accurate Tacks
Subheader: Cutout prevention
Desc: Holds tube precisely
- Block 2: Stainless
Subheader: No contamination
Desc: Polish safe</t>
  </si>
  <si>
    <t>Q1: Tube supported? A: 0.75" OD.
Q2: Can be reused? A: Yes.
Q3: Is finish protected? A: Yes.
Q4: Four tacks per side? A: Yes.
Q5: Hinged? A: Yes.</t>
  </si>
  <si>
    <t>Get 0.75" Clamp Pricing</t>
  </si>
  <si>
    <t>Perfect for small tube orbital welding—order today.</t>
  </si>
  <si>
    <t>https://techsouthproducts.com/cdn/shop/products/stc750_grande.jpg?v=1567614306</t>
  </si>
  <si>
    <t>https://techsouthproducts.com/products/sanitary-tack-clamp-3-4-inch-for-tube?srsltid=AfmBOopNrrJUcL_9owcl7R_j9fUTkmmseu-wfekOi9cYfTZ19Ak1A_Pm</t>
  </si>
  <si>
    <t>STC1000</t>
  </si>
  <si>
    <t>SANITARY TACKING CLAMP 1.000" FOR TUBE</t>
  </si>
  <si>
    <t>The 1.0″ sanitary tacking clamp is a robust stainless-steel tool for one-inch diameter tubes, enabling accurate alignment and stable clamping for tack welds — useful for sanitary or stainless-steel piping work.</t>
  </si>
  <si>
    <t>- Tacks 1" OD tube
- Polished stainless steel
- V-Grooved window, fast hinge clamp</t>
  </si>
  <si>
    <t>- 1" OD tube
- Stainless steel construction
- TIG tacking window
- Model: STC-1.000</t>
  </si>
  <si>
    <t>Clean 1" Tack Clamp for Sanitary Tubes</t>
  </si>
  <si>
    <t>For 1″ (≈ 25 mm) sanitary tubing, this tack clamp offers substantial clamping stability while maintaining tube integrity. Its stainless-steel collet or V-groove mechanism ensures full-circumference contact, reducing localized stress points that might occur with typical clamps or vise grips — which could dent or deform polished sanitary tubing.
The precise alignment and stable hold enable accurate tack welds around the circumference, effectively “locking” the joint geometry before a final weld. This is especially important when preparing for orbital TIG welding or high-purity manual TIG, because any misalignment can lead to incomplete penetration or poor weld geometry.</t>
  </si>
  <si>
    <t>- Maintains alignment
- Quick clamp, quick remove
- Safe for polished tube</t>
  </si>
  <si>
    <t>- TIG window tacking
- Minimizes setup time</t>
  </si>
  <si>
    <t>1" Tube Tack Clamp: Used in pharmaceutical, biotech, and sanitary pipe welding.</t>
  </si>
  <si>
    <t>- Block 1: Alignment
Subheader: Perfect fit
Desc: Tacks without misalignment
- Block 2: Durability
Subheader: Stainless
Desc: Lasts many uses</t>
  </si>
  <si>
    <t>Q1: Tube OD supported? A: 1".
Q2: Four tacks per setup? A: Yes.
Q3: Is it reusable? A: Yes.
Q4: Cleanroom safe? A: Yes.
Q5: Quick hinge design? A: Yes.</t>
  </si>
  <si>
    <t>Purchase 1" Clamp</t>
  </si>
  <si>
    <t>Streamline your process weld prep—contact for technical data.</t>
  </si>
  <si>
    <t>https://techsouthproducts.com/cdn/shop/products/stc1000_1200x1200.jpg?v=1567614346</t>
  </si>
  <si>
    <t>https://techsouthproducts.com/products/sanitary-tack-clamp-1-inch-for-tube?srsltid=AfmBOooIQwx6vXPw7JTE05bcPiLEbcifWwgJfD2uNig9B80GfchdLF1T</t>
  </si>
  <si>
    <t>STC1500</t>
  </si>
  <si>
    <t>SANITARY TACKING CLAMP 1.500" FOR TUBE</t>
  </si>
  <si>
    <t>The 1.5″ tube clamp in the sanitary tack-clamp range is for medium-size tubing. It keeps the tube properly aligned and concentric while tack-welding, helping ensure quality fit-up before final welding.</t>
  </si>
  <si>
    <t>- Precision alignment for 1.5" tube
- Stainless build for sanitary applications
- Quick hinged, multi-tack capability</t>
  </si>
  <si>
    <t>- 1.5" OD tube
- TIG tack window
- Stainless steel clamp
- Model: STC-1.500</t>
  </si>
  <si>
    <t>Sanitary Tack Clamp, 1.5" Tube</t>
  </si>
  <si>
    <t>Tack clamps sized for 1.5″ (≈ 38 mm) tubes extend the same principles of precise alignment, full-circumference clamping, and heat-sink stabilization to larger diameter sanitary or process tubing. They provide robust hold for tack welding, reducing the risk of tube movement or misalignment during the tack phase — which is often a weak point in weld preparation for larger tubing.
Given the larger mass and stiffness of 1.5″ tubes, properly machined clamps ensure uniform pressure distribution, minimize deformation, and support repeatable fit-ups across multiple joints — indispensable when building long runs of sanitary or process piping.</t>
  </si>
  <si>
    <t>- Secure tube fit
- No contamination
- Fast hinge action</t>
  </si>
  <si>
    <t>- Four tacks setup
- Maintains tube roundness</t>
  </si>
  <si>
    <t>High-Purity 1.5" Tack Clamp: Ensures consistent pre-orbital welding alignment.</t>
  </si>
  <si>
    <t>- Block 1: Reusable
Subheader: Many cycles
Desc: Stainless for repeated fits
- Block 2: Accuracy
Subheader: Hi-low reduction
Desc: Avoids costly cutouts</t>
  </si>
  <si>
    <t>Q1: Tube OD? A: 1.5".
Q2: Multiple tacks capability? A: Yes.
Q3: Safe for polished tubes? A: Yes.
Q4: Cleanroom application? A: Yes.
Q5: Speed? A: Quick setup.</t>
  </si>
  <si>
    <t>Order 1.5" Clamp</t>
  </si>
  <si>
    <t>Contact us for specs, pricing, and fit-up recommendations.</t>
  </si>
  <si>
    <t>https://techsouthproducts.com/cdn/shop/products/stc1500_1200x1200.jpg?v=1567614397</t>
  </si>
  <si>
    <t>https://techsouthproducts.com/products/sanitary-tack-clamp-1-1-2-inch-for-tube?srsltid=AfmBOorrO5OLAzl_FZgHGzo79aSOQr_bP2jHMkZUX2NNa6Qc9D_TwiDU</t>
  </si>
  <si>
    <t>STC2000</t>
  </si>
  <si>
    <t>SANITARY TACKING CLAMP 2.000" FOR TUBE</t>
  </si>
  <si>
    <t>This 2.0″ sanitary tacking clamp holds two-inch tubes firmly and precisely during tack welding, helping avoid alignment issues and making fit-up more efficient in larger bore sanitary or industrial piping.</t>
  </si>
  <si>
    <t>- 2" tube tacking, hinged clamp
- Four-tack readiness
- Polished stainless steel</t>
  </si>
  <si>
    <t>- 2" OD tube
- V-Groove window
- Model: STC-2.000
- Stainless finish for hygiene</t>
  </si>
  <si>
    <t>Clean-Weld Tack Clamp for 2" Tubes</t>
  </si>
  <si>
    <t>For 2″ (≈ 50 mm) tubes, this clamp is built to handle heavier tubing while still ensuring concentric alignment and minimal deformation during tack-up. Its design allows the tube ends to be held squarely and concentrically — a vital prerequisite for high-quality butt welds, especially when tubes are welded in orbital or manual TIG processes.
The robust stainless-steel construction offers stability and repeatable positioning, minimizing the need for shims, temporary supports, or repeated adjustments before tack welding. This reduces setup time and increases throughput for larger sanitary or process-piping jobs.</t>
  </si>
  <si>
    <t>- Maintains tube roundness
- Quick hinge
- Multi-tack setup</t>
  </si>
  <si>
    <t>- Windowed for accessibility
- Stainless for repeated cycles</t>
  </si>
  <si>
    <t>For Sanitary/Process Piping: Used widely in pharma, biotech, and food-grade systems.</t>
  </si>
  <si>
    <t>- Block 1: Repeat Use
Subheader: Durable build
Desc: Many cycles
- Block 2: Cleanliness
Subheader: Polished finish
Desc: No contamination</t>
  </si>
  <si>
    <t>Q1: Supported tube OD? A: 2".
Q2: Multi-tack setup? A: Yes.
Q3: Cleanroom safety? A: Yes.
Q4: Is it reusable? A: Yes.
Q5: Quick hinge design? A: Yes.</t>
  </si>
  <si>
    <t>Buy 2.0" Tack Clamp</t>
  </si>
  <si>
    <t>Simplify sanitary tube setup; details and pricing available now.</t>
  </si>
  <si>
    <t>https://techsouthproducts.com/cdn/shop/products/stc2000_1200x1200.jpg?v=1567614813</t>
  </si>
  <si>
    <t>https://techsouthproducts.com/products/sanitary-tack-clamp-2-inch-for-tube?srsltid=AfmBOorrBN-jJ_MyL3_l4n4bSqzZKeIqlUKtJnCLmQn3CD1hbgg_8CDk</t>
  </si>
  <si>
    <t>STC2500</t>
  </si>
  <si>
    <t>SANITARY TACKING CLAMP 2.500" FOR TUBE</t>
  </si>
  <si>
    <t>The 2.5″ sanitary tacking clamp is designed for larger tube sizes, giving a secure V-groove fit to stabilize tubing before welds, improving consistency and reducing deformation during tack or root welding.</t>
  </si>
  <si>
    <t>- 2.5" tube tacking
- Stainless steel polished
- Hinged clamp with 4 tack windows</t>
  </si>
  <si>
    <t>- 2.5" OD tube
- TIG optimized window
- Model: STC-2.500
- Stainless steel</t>
  </si>
  <si>
    <t>2.5" Tack Clamp for Sanitary Tubes</t>
  </si>
  <si>
    <t>Designed for 2.5″ (≈ 63.5 mm) sanitary or process tubing, this clamp extends the same collet-style, full-around clamping logic to larger-diameter pipe. Its precision-machined V-groove or collet surfaces ensure that tube ends are held concentric and square, avoiding eccentricity or angular misalignment that could compromise weld integrity.
Stability during tack welding is especially important at this size, where tube mass and wall thickness make manual alignment difficult; the clamp ensures repeatable fit-up across multiple joints, which improves consistency in weld quality across a piping run.</t>
  </si>
  <si>
    <t>- Precise alignment
- Stainless builds
- Fast hinge, easy fit</t>
  </si>
  <si>
    <t>- Multi-tack window
- Reusable for many cycles</t>
  </si>
  <si>
    <t>Large Tube Tack Clamp: Ensures fit-up quality and weld seam prep.</t>
  </si>
  <si>
    <t>- Block 1: Cycle Proof
Subheader: Long-lasting
Desc: Stainless for repeated setups
- Block 2: Precise
Subheader: No misalignment
Desc: Saves time, money</t>
  </si>
  <si>
    <t>Q1: Tube OD? A: 2.5".
Q2: Is finish protected? A: Yes.
Q3: Cleanroom certified? A: Yes.
Q4: Multiple tacks setup? A: Yes.
Q5: Use cases? A: Bio, food, pharma.</t>
  </si>
  <si>
    <t>Inquire About 2.5" Clamp</t>
  </si>
  <si>
    <t>Request purchasing support, technical info, or demo.</t>
  </si>
  <si>
    <t>https://techsouthproducts.com/cdn/shop/products/stc2500_1200x1200.jpg?v=1567614784</t>
  </si>
  <si>
    <t>https://techsouthproducts.com/products/sanitary-tack-clamp-2-1-2-inch-for-tube?srsltid=AfmBOorwz8c00iFj12We_TaDq0VnB4tcnDwxc8IUXp01f9RUGnnDjf57</t>
  </si>
  <si>
    <t>STC3000</t>
  </si>
  <si>
    <t>SANITARY TACKING CLAMP 3.000" FOR TUBE</t>
  </si>
  <si>
    <t>For 3.0″ tubes, this sanitary tack clamp offers a heavy-duty, stainless-steel grip and precise alignment, making it easier to tack-weld larger pipes with better control over tube positioning before final welding.</t>
  </si>
  <si>
    <t>- 3" tube tacking
- V-Grooved TIG window
- Quick hinge, polished stainless</t>
  </si>
  <si>
    <t>- For 3" OD tube
- Model: STC-3.000
- Multi-window design
- Stainless steel</t>
  </si>
  <si>
    <t>Tack Clamp for 3" Sanitary Tube</t>
  </si>
  <si>
    <t>Tack clamps for 3″ (≈ 76 mm) tubes enable stable alignment and short-term fixation ahead of full weld — a significant benefit when welding larger sanitary or process tubing, where manual positioning and holding might be cumbersome or inaccurate. The clamp’s design ensures concentric clamping and axial alignment, reducing offset, angular misalignment or eccentricity before tack welding.
The robust construction offers mechanical stability during tack welds, enabling reliable tack placement without tube movement — a critical step before full orbital or manual TIG welding. This helps ensure that the final weld is clean, aligned, and meets sanitary or process standards without excessive rework or polishing.</t>
  </si>
  <si>
    <t>- Alignment
- Fast cycle
- Polished build</t>
  </si>
  <si>
    <t>- Multi-tack, hinge
- Reusable many cycles</t>
  </si>
  <si>
    <t>For 3" Process Pipe: Tacking and alignment for repeatable, clean welds.</t>
  </si>
  <si>
    <t>- Block 1: Repeat Use
Subheader: Stainless cycle
Desc: No contamination
- Block 2: Quick Fit
Subheader: Windowed
Desc: Use multiple tacks</t>
  </si>
  <si>
    <t>Q1: OD supported? A: 3".
Q2: Scratch safety? A: Yes.
Q3: Cleanroom ok? A: Yes.
Q4: Multiple tacks? A: Yes.
Q5: Setup time? A: Very fast.</t>
  </si>
  <si>
    <t>Order 3" Clamp</t>
  </si>
  <si>
    <t>Prepare your sanitary welds with fast cycle clamps.</t>
  </si>
  <si>
    <t>https://techsouthproducts.com/cdn/shop/products/stc3000_1200x1200.jpg?v=1567615145</t>
  </si>
  <si>
    <t>https://techsouthproducts.com/products/sanitary-tack-clamp-3-inch-for-tube?srsltid=AfmBOoq0qHXgeXqWR1L0RUASydPI8hdo4H1vviMdutPjBSZWk-mtjKl1</t>
  </si>
  <si>
    <t>STC4000</t>
  </si>
  <si>
    <t>SANITARY TACKING CLAMP 4.000" FOR TUBE</t>
  </si>
  <si>
    <t>The 4.0″ sanitary tacking clamp is used for large diameter tubing, stabilizing the tube and ensuring proper alignment during tack welding — helpful for industrial or sanitary piping where consistent, clean joints are needed.</t>
  </si>
  <si>
    <t>- For 4" tube
- Stainless steel
- Windowed for multiple tacks
- Hinged, quick set</t>
  </si>
  <si>
    <t>- 4" OD tube
- Model: STC-4.000
- Windowed hinge design
- Polished finish</t>
  </si>
  <si>
    <t>Sanitary Weld Prep: Tack Clamp, 4" Tube</t>
  </si>
  <si>
    <t>For large sanitary or process tubing (6″ / ~152 mm OD), this clamp provides a reliable method to align, hold, and tack weld tube joints before full welding. At this diameter, manual handling and alignment are challenging; the clamp ensures stable, concentric, end-to-end fit-up even in field conditions. The design maintains uniform clamping force around the full circumference, preventing deformation or surface damage that could compromise weld quality or require extensive rework.
By enabling secure tack welds, the clamp helps lock the alignment and geometry, so that subsequent welding — whether orbital closed-head or manual TIG — can proceed with confidence that the joint will fuse evenly, maintain internal smoothness, and meet hygienic or purity standards.</t>
  </si>
  <si>
    <t>- Alignment
- Cycle-repeat
- Cleanroom safe</t>
  </si>
  <si>
    <t>- Multi-tack window
- Hinged design</t>
  </si>
  <si>
    <t>Large Tube Sanitary Clamp: Used in pharma, biotech, and process lines.</t>
  </si>
  <si>
    <t>- Block 1: Quick Setup
Subheader: Hinge action
Desc: Fast cycle
- Block 2: Durable
Subheader: Stainless
Desc: Long product life</t>
  </si>
  <si>
    <t>Q1: OD supported? A: 4".
Q2: Many tacks per setup? A: Yes.
Q3: Cleanroom yes? A: Yes.
Q4: Cycle-reusable? A: Yes.
Q5: Easy hinge? A: Yes.</t>
  </si>
  <si>
    <t>Buy 4.0" Clamp</t>
  </si>
  <si>
    <t>Request demo or order for fastest cycle times on big tube welds.</t>
  </si>
  <si>
    <t>https://techsouthproducts.com/cdn/shop/products/stc4000_580x.jpg?v=1567614893</t>
  </si>
  <si>
    <t>https://techsouthproducts.com/products/sanitary-tack-clamp-4-inch-for-tube?srsltid=AfmBOorhSkIji18pW30ymfx4e93uaK6IefhH1vmroWk3qU0n39MsHJDn</t>
  </si>
  <si>
    <t>STC6000</t>
  </si>
  <si>
    <t>SANITARY TACKING CLAMP 6.000" FOR TUBE</t>
  </si>
  <si>
    <t>This 6.0″ sanitary tack clamp handles very large tube diameters, offering a strong stainless-steel hold to align and secure tubing before welding. It helps maintain tube concentricity and improve the reliability of weld joints in big-bore piping systems.</t>
  </si>
  <si>
    <t>- 6" tube tacking
- Highest grade stainless
- V-Groove TIG window
- Heavy-duty, easy to use</t>
  </si>
  <si>
    <t>- 6" OD tube
- Polished finish
- Model: STC-6.000
- TIG optimized window</t>
  </si>
  <si>
    <t>Large Tube Sanitary Tack Clamp</t>
  </si>
  <si>
    <t>Tack clamp for sanitary 6" tubes—ideal for biotech, food, and large process piping systems.</t>
  </si>
  <si>
    <t>- Ensures alignment
- No tube damage
- Quick reuse design</t>
  </si>
  <si>
    <t>- Multi-window hinge
- Stainless steel</t>
  </si>
  <si>
    <t>For 6" Tube Install: Cleanroom/critical welds require precise tool setup.</t>
  </si>
  <si>
    <t>- Block 1: Giant Tube
Subheader: Robust fit
Desc: Maintains roundness
- Block 2: Quick Tacks
Subheader: Multi-window
Desc: Seconds setup</t>
  </si>
  <si>
    <t>Q1: OD supported? A: 6".
Q2: Reusable? A: Yes.
Q3: Is finish safe? A: Yes.
Q4: Cleanroom standard? A: Yes.
Q5: Number of tacks? A: Multiple.</t>
  </si>
  <si>
    <t>6" Clamp Information</t>
  </si>
  <si>
    <t>For sanitary, biotech, and large process pipe welding.</t>
  </si>
  <si>
    <t>https://encrypted-tbn0.gstatic.com/images?q=tbn:ANd9GcRgz47kSURcuWUYJ6CArX0gWHWa80eoxT0OOg&amp;s</t>
  </si>
  <si>
    <t>https://techsouthproducts.com/products/sanitary-tack-clamp-6-inch-for-tube?srsltid=AfmBOopbLeMfFYz1S4linfO6DBXoqedTOhajihcrbT2pF6RZUoXqTbhf</t>
  </si>
  <si>
    <t>SAGC-121</t>
  </si>
  <si>
    <t>SATF-40/65/115ND HEAD HOLDER</t>
  </si>
  <si>
    <t>The SATF-40/65/115ND Head Holder is a mounting or support accessory for welding heads (such as those from the SATFX/SAMX series), giving a stable base to hold the head during setup or operation. It ensures proper positioning and support for consistent welding results.</t>
  </si>
  <si>
    <t>- Compatible with SATF closed welding heads
- Liquid cooling support
- Adjustable closing system
- Compact for tight spaces</t>
  </si>
  <si>
    <t>- Fits SATF welding heads
- Supports fusion welding; tube diameters per head
- Cooling system for repeat cycles
- Portable and light
- Adjustable jaw strength</t>
  </si>
  <si>
    <t>SATF Head Holder for Closed Weld Heads</t>
  </si>
  <si>
    <t>SATF head holders enable high-quality orbital welding for titanium and stainless tubing, minimizing downtime and maximizing repeatability in tough, high-purity applications.</t>
  </si>
  <si>
    <t>- Optimal concentric tube positioning
- Liquid cooling
- Provides gas coverage</t>
  </si>
  <si>
    <t>- Adjustable jaws
- Portable design
- Cleanroom compatible</t>
  </si>
  <si>
    <t>Advanced SATF Holder: For repeatable high-purity tube orbital welds in compact spaces.</t>
  </si>
  <si>
    <t>- Block 1: Easy Adjust
Subheader: Keypad integrated
Desc: Quick function control
- Block 2: Clean welds
Subheader: High gas coverage
Desc: Pristine seams</t>
  </si>
  <si>
    <t>Q1: Weld head compatibility? A: SATF series.
Q2: Adjustable jaws? A: Yes.
Q3: For titanium? A: Yes.
Q4: Liquid cooling included? A: Yes.
Q5: Used in which industries? A: Aerospace, pharma.</t>
  </si>
  <si>
    <t>Get SATF Holder Info</t>
  </si>
  <si>
    <t>Ask for technical specs, fit-up options, or process optimizations.</t>
  </si>
  <si>
    <t>https://encrypted-tbn0.gstatic.com/images?q=tbn:ANd9GcTwlsqLXsIyPv8mVuLYbjmQ0jR_4xi9i2FgFQ&amp;s</t>
  </si>
  <si>
    <t>https://www.westermans.com/assets/products/18757/files/8388/satf40ndhx-65ndhx-115ndhx.pdf</t>
  </si>
  <si>
    <t>https://www.axxair.com/thin-tubes-products-usa/satf-115ndhx</t>
  </si>
  <si>
    <t>SATFX-SUP</t>
  </si>
  <si>
    <t>SATFX HEAD HOLDER</t>
  </si>
  <si>
    <t>The SATFX Head Holder serves as the support/fixture unit for SATFX welding heads, helping to secure and correctly position the head during orbital welding operations. This ensures alignment and steadiness, improving weld quality.</t>
  </si>
  <si>
    <t>- Supports SATFX orbital welding heads
- Modular and portable
- Automatic weld cycle control</t>
  </si>
  <si>
    <t>- Compatible with SATFX-52/76/115/170 welding heads
- Tube diameters: 6–170mm
- Liquid cooling enabled
- Stainless and aluminum frame</t>
  </si>
  <si>
    <t>SATFX Modular Holder for Orbital Weld Heads</t>
  </si>
  <si>
    <t>The “SATF Head Holders” refer to support or mounting hardware for heads in the SATFX-115 (or broader SATFX-170) closed-head orbital welding range from AXXAIR. These holders facilitate stable, repeatable positioning of the welding head on the tube assembly — an essential factor when working in process piping or cleanroom environments where precise alignment and gas shielding are critical.
By securely anchoring the head relative to the tubes, the holders reduce operator variability, minimize vibration or movement during welding, and support quick setup/re-setup of the welding head — which is particularly valuable in high-volume production or during maintenance work on complex piping systems. The holders, in combination with the closed head design, allow quick swap of heads and cassettes, leading to reduced downtime and greater repeatability across many welds.</t>
  </si>
  <si>
    <t>- Wide tube range
- Rapid head installation
- Liquid-cooled for longevity</t>
  </si>
  <si>
    <t>- Robust, ergonomic
- Integrates with SAXX power sources</t>
  </si>
  <si>
    <t>SATFX Head Handling: Secure setup and operation in high-purity tube welding applications.</t>
  </si>
  <si>
    <t>- Block 1: Ergonomic Frame
Subheader: Easy setup
Desc: Quick swaps between heads
- Block 2: Wide Capacity
Subheader: 6–170mm OD
Desc: One holder for many jobs</t>
  </si>
  <si>
    <t>Q1: Which SATFX models fit? A: All.
Q2: Liquid cooling? A: Yes.
Q3: Max tube OD? A: 170mm.
Q4: Cleanroom compatible? A: Yes.
Q5: Is it portable? A: Yes.</t>
  </si>
  <si>
    <t>Order SATFX Holder</t>
  </si>
  <si>
    <t>Request expert guidance on head configuration or system upgrades.</t>
  </si>
  <si>
    <t>https://www.axxair.com/hubfs/SATFX-76.jpg</t>
  </si>
  <si>
    <t>https://www.axxair.com/thin-tubes-products-usa/satf-65ndhx</t>
  </si>
  <si>
    <t>SATFX115-R</t>
  </si>
  <si>
    <t>SATFX-115 CLOSED WELD HEAD (.5" - 4.5")</t>
  </si>
  <si>
    <t>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</si>
  <si>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Closed chamber for optimum gas shielding
- Integrated electronics for cycle control
- Water cooling for duty cycle</t>
  </si>
  <si>
    <t>- Tube OD support: 0.5”–4.5” (12–115mm)
- Duty cycle: up to 100A
- Integrated encoder, illuminated indicators
- Handles for ergonomic setup
- Delivered in watertight case</t>
  </si>
  <si>
    <t>SATFX-115 Closed Orbital Weld Head</t>
  </si>
  <si>
    <t>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</si>
  <si>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 Intuitive interface
- Water-cooled system
- Tool-free swap, easy adjustment</t>
  </si>
  <si>
    <t>- Robust aluminum jaws
- Integrated offset electrode
- Portable ergonomic handles</t>
  </si>
  <si>
    <t>Cleanroom Welding Excellence: Achieves top-tier seam quality for stainless, nickel alloy and titanium tubes.</t>
  </si>
  <si>
    <t>- Block 1: Gas Shielding
Subheader: Closed chamber
Desc: Weld seams have minimal coloration
- Block 2: Duty Cycle
Subheader: Up to 100A
Desc: Continuous industrial welding</t>
  </si>
  <si>
    <t>Q1: Supported tube OD? A: 0.5"–4.5".
Q2: Is duty cycle high? A: Yes, up to 100A.
Q3: Closed chamber? A: Yes.
Q4: Is it water-cooled? A: Yes.
Q5: Portable? A: Yes, ergonomic.</t>
  </si>
  <si>
    <t>SATFX-115 Inquiry</t>
  </si>
  <si>
    <t>For technical details, pricing, and expert configuration—contact us now.</t>
  </si>
  <si>
    <t>https://www.axxair.com/hubfs/SATFX-115.jpg</t>
  </si>
  <si>
    <t>SATFX170-R</t>
  </si>
  <si>
    <t>SATFX-170 CLOSED WELD HEAD (1.5" - 6.6")</t>
  </si>
  <si>
    <t>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</si>
  <si>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Closed chamber gas protection
- Handles large tube range (1.5"–6.6")
- Water-cooled, robust design</t>
  </si>
  <si>
    <t>- Tube OD: 1.5”–6.6” (38–170mm)
- Duty cycle: 120A max
- Two ergonomic handles
- Integrated electrode offset control
- Weight: 14.5 kg
- Watertight case delivered</t>
  </si>
  <si>
    <t>SATFX-170 Large Diameter Closed Weld Head</t>
  </si>
  <si>
    <t>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</si>
  <si>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 Large OD welded range
- Integrated controls
- Ergonomic portable support</t>
  </si>
  <si>
    <t>- Robust jaws, high torque
- Illuminated indicators
- Adjustable clamping system</t>
  </si>
  <si>
    <t>Large Tube Orbital Welding: Provides advanced gas shielding and precise seam control for critical installs.</t>
  </si>
  <si>
    <t>- Block 1: Big Tube Capacity
Subheader: 1.5–6.6" OD
Desc: Industry-leading range
- Block 2: Water Cooling
Subheader: 120A duty
Desc: For continuous welding cycles</t>
  </si>
  <si>
    <t>Q1: Supported tube OD? A: 1.5"–6.6".
Q2: Is it water cooled? A: Yes.
Q3: Duty cycle? A: Up to 120A.
Q4: Closed chamber? A: Yes.
Q5: Portable? A: Yes.</t>
  </si>
  <si>
    <t>SATFX-170 Inquiry</t>
  </si>
  <si>
    <t>Optimized for process, biotech, and pharma piping welds—request info, demo, or pricing.</t>
  </si>
  <si>
    <t>https://www.axxair.com/hubfs/SATFX-170-volets.jpg</t>
  </si>
  <si>
    <t>https://www.axxair.com/thin-tubes-products-usa/satfx-170</t>
  </si>
  <si>
    <t>SATFX-170-SUP-R</t>
  </si>
  <si>
    <t>SATFX-170 HEAD HOLDER</t>
  </si>
  <si>
    <t>The SATFX-170 Head Holder is a support accessory that secures the SATFX-170 welding head during setup or welding operations, ensuring correct alignment and stable positioning — key for consistent, high-quality welds, especially on larger tubes.</t>
  </si>
  <si>
    <t>- Dedicated holder for SATFX-170
- Designed for heavy and large heads
- Adjustable suspension and quick swap</t>
  </si>
  <si>
    <t>- Fits SATFX-170
- Supports 14.5 kg head
- Stainless/aluminum construction
- Tool-free ergonomic setup</t>
  </si>
  <si>
    <t>SATFX-170 Dedicated Head Holder</t>
  </si>
  <si>
    <t>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</si>
  <si>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 Heavy weight support
- Tool-free install/removal
- Cleanroom ready</t>
  </si>
  <si>
    <t>- Adjustable suspension
- Fits big tube setups
- Ergonomic handles</t>
  </si>
  <si>
    <t>Specialized SATFX-170 Handling: Stability for large-diameter orbital weld applications.</t>
  </si>
  <si>
    <t>- Block 1: Rapid Swaps
Subheader: Quick head changes
Desc: Minimize downtime
- Block 2: Large Capacity
Subheader: Stable platform
Desc: Avoid errors on big pipe jobs</t>
  </si>
  <si>
    <t>Q1: For what head? A: SATFX-170.
Q2: Tool free? A: Yes.
Q3: Material? A: Stainless/aluminum.
Q4: Heavy support? A: Yes.
Q5: Cleanroom compatible? A: Yes.</t>
  </si>
  <si>
    <t>Buy SATFX-170 Holder</t>
  </si>
  <si>
    <t>Ask for fit guide, installation video, or order support.</t>
  </si>
  <si>
    <t>https://www.axxair.com/hubfs/Site%20web%20-%20SATFX%20170%20500x635.png</t>
  </si>
  <si>
    <t>SATFX052-R</t>
  </si>
  <si>
    <t>SATFX-52 CLOSED WELD HEAD (.25" - 2")</t>
  </si>
  <si>
    <t>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</si>
  <si>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</si>
  <si>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</si>
  <si>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24-month warranty per AXXAIR general warranty policy; covers material and manufacturing defects, includes free repair or replacement of defective parts (excluding consumables); customer responsible for shipping costs.</t>
  </si>
  <si>
    <t>Precision Closed Orbital Welding Head for Confined Space Applications</t>
  </si>
  <si>
    <t>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</si>
  <si>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Water-cooled design for extended duty cycles
- Grease-free operation for clean room compatibility
- Stainless steel construction prevents contamination
- Compact footprint ideal for confined welding spaces
- 8-meter cable for remote power source positioning</t>
  </si>
  <si>
    <t>- Maximum 150 A welding current capability
- Tube diameter range 6 to 52 mm accommodates multiple applications
- Quick-change jaw system enables rapid setup
- Illuminated logo indicates power and welding cycle status
- Robust encoder-driven motor for angular positioning</t>
  </si>
  <si>
    <t>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</si>
  <si>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</si>
  <si>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</si>
  <si>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Acquire Your SATFX-52 Closed Weld Head Today</t>
  </si>
  <si>
    <t>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</si>
  <si>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https://www.sfe-rentals.com/ClientArea/images/Orbital%20Welding/Magic%20Zoom/ACHW_%20SATFX-52_TAB-large.jpg</t>
  </si>
  <si>
    <t>SATFX76-R</t>
  </si>
  <si>
    <t>SATFX-76 CLOSED WELD HEAD (0.25" - 3")</t>
  </si>
  <si>
    <t>The SATFX-76 is the mid-range closed orbital welding head, capable of handling slightly larger tubes (around 0.25" up to 3"). Like the 52, it offers excellent inert-gas protection, grease-free operation, and reliable weld repeatability in compact or restricted settings.</t>
  </si>
  <si>
    <t>-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</si>
  <si>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</si>
  <si>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24-month warranty per AXXAIR general warranty policy; covers manufacturing defects and material issues; includes free repair or replacement of defective components (excludes consumable items); customer bears transportation costs for warranty claims.</t>
  </si>
  <si>
    <t>Intermediate Diameter Closed Orbital Weld Head for Complex Geometries</t>
  </si>
  <si>
    <t>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</si>
  <si>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</si>
  <si>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ø 6 - ø 77 mm tube diameter range
- Maximum 150 A welding current for various thicknesses
- Shade 10 welding lens for operator eye protection
- Grease-free operation meets clean room standards
- Water-cooled electrode holder for extended life</t>
  </si>
  <si>
    <t>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</si>
  <si>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</si>
  <si>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</si>
  <si>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Upgrade to the SATFX-76 Closed Weld Head</t>
  </si>
  <si>
    <t>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</si>
  <si>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SAT0220E42</t>
  </si>
  <si>
    <t>SATO-220E42 OPEN WELD HEAD</t>
  </si>
  <si>
    <t>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</si>
  <si>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</si>
  <si>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</si>
  <si>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Heavy-Duty Open Orbital Weld Head for Large Diameter Pipe Applications</t>
  </si>
  <si>
    <t>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</si>
  <si>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Water-cooled torch for high duty cycle applications
- Mechanical roll tracking maintains constant arc height
- Filler metal compatible for thick-wall applications
- Angled motor allows optimized torch positioning
- Compact design with low rotating free space</t>
  </si>
  <si>
    <t>- ø 38 - ø 220 mm diameter range for large pipes
- 200 A maximum current at water-cooled duty cycle
- Encoder-driven motor for flexible electrode startup
- Stainless steel construction prevents tube contamination
- Quick symmetrical clamping lever for rapid changeover</t>
  </si>
  <si>
    <t>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</si>
  <si>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</si>
  <si>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</si>
  <si>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Enhance Your Large Diameter Pipe Welding Capacity</t>
  </si>
  <si>
    <t>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</si>
  <si>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https://encrypted-tbn0.gstatic.com/images?q=tbn:ANd9GcSFKTxuLVXFqWrGGeKQfkgp90j2T6jGDRdT0A&amp;s</t>
  </si>
  <si>
    <t>https://www.gminzenjering.co.rs/en/product/sato-220e4x/</t>
  </si>
  <si>
    <t>https://sfe-rentals.com/Products/axxair-orbital-welding/open-welding-sato-220e41</t>
  </si>
  <si>
    <t>https://www.gminzenjering.co.rs/</t>
  </si>
  <si>
    <t>SATO220E52</t>
  </si>
  <si>
    <t>SATO-220E52 AVC/OSC OPEN WELD HEAD</t>
  </si>
  <si>
    <t>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</si>
  <si>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</si>
  <si>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</si>
  <si>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Precision Multi-Pass Orbital Weld Head with Automatic Arc Voltage and Oscillation Control</t>
  </si>
  <si>
    <t>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</si>
  <si>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</si>
  <si>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Angled motor (E52) for flexible torch positioning
- 20 mm oscillation range (±10 mm) for optimal joint fill
- 20 mm AVC regulation range for automatic distance control
- Maximum oscillation speed of 15 mm/s
- Encoder-driven motor allows startup at any electrode angle</t>
  </si>
  <si>
    <t>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</si>
  <si>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</si>
  <si>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</si>
  <si>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Implement Advanced Orbital Welding with SATO-220E52 AVC/OSC</t>
  </si>
  <si>
    <t>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</si>
  <si>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https://static.ticimax.cloud/cdn-cgi/image/width=-,quality=85/14553/uploads/urunresimleri/buyuk/open-head-avcosc-with-angular-motor-fo-95182c.jpg</t>
  </si>
  <si>
    <t>https://www.stokltd.com/en/open-head-avc/osc-with-angular-motor--for-saxx-od-38--220mm-1324</t>
  </si>
  <si>
    <t>https://www.orbitaltools.co.nz/product/orbiweld-tp-avc-osc-weldhead/</t>
  </si>
  <si>
    <t>https://www.axxair.com/hubfs/Fiches%20techniques/ENG/THICK/12.THICK-SATO-115-170-220(AVC-OSC).pdf</t>
  </si>
  <si>
    <t>1.3.4525</t>
  </si>
  <si>
    <t>SAW BLADE LUBRICANTING OIL, TUBE, 250ML</t>
  </si>
  <si>
    <t>This 250 ml lubricant tube is used to reduce friction and heat when cutting or sawing metal with saw blades. Applying lubricant helps the blade last longer, improves cut quality, and reduces wear — especially helpful when cutting metals or tougher materials.</t>
  </si>
  <si>
    <t>- Premium lubricating oil specially formulated for orbital saw blade applications
- Reduces cutting friction and heat generation during pipe cutting operations
- H2-classified lubricant meeting food-grade safety standards for pharmaceutical and food processing applications
- Convenient 250 ml tube dispenser with built-in applicator brush for uniform coverage
- Compatible with all orbital pipe saw systems including ORS and GF/RA series machines</t>
  </si>
  <si>
    <t>- Product Type: High-performance saw blade lubricant
- Container Size: 250 ml (8.45 fl oz) tube with applicator brush
- Classification: H2 lubricant (food-grade safe)
- Viscosity: Optimized for high-speed cutting applications
- Temperature Range: Suitable for ambient temperatures 0°C to +40°C
- Application Method: Screwable brush applicator for easy, uniform distribution
- Material Compatibility: Suitable for all ferrous and non-ferrous metals
- Safety Certification: NSF H2 approved for incidental food contact
- Storage: Room temperature in sealed container
- Shelf Life: 24 months in sealed, unopened container</t>
  </si>
  <si>
    <t>High-Performance Saw Blade Lubricant for Orbital Cutting Operations</t>
  </si>
  <si>
    <t>This premium saw blade lubricating oil is engineered specifically for orbital pipe cutting applications where precision and reliability are critical. The H2-classified formulation makes it suitable for use in pharmaceutical, food processing, and semiconductor manufacturing environments where contamination concerns demand food-grade safe lubricants. The unique tube dispenser with integrated applicator brush ensures precise, uniform distribution of lubricant on saw blades, reducing cutting friction, minimizing heat generation, and extending blade life significantly. Regular application during cutting operations maintains optimal blade performance and surface finish quality.</t>
  </si>
  <si>
    <t>- H2 food-grade lubricant safe for critical applications
- Reduces cutting friction and heat buildup
- Integrated brush applicator for easy, controlled application
- Compatible with ferrous and non-ferrous materials
- 250 ml tube provides extended cutting coverage</t>
  </si>
  <si>
    <t>- Extends saw blade service life substantially
- Maintains precise cutting geometry and edge sharpness
- NSF H2 certification for pharmaceutical/food industries
- Easy application prevents over-lubrication
- Room temperature storage simplicity</t>
  </si>
  <si>
    <t>Why proper saw blade lubrication matters: Appropriate lubricant application reduces cutting friction, dissipates heat efficiently, and preserves blade edge sharpness, resulting in longer blade life, cleaner cuts, improved surface finish, and reduced replacement costs in high-volume orbital cutting operations.</t>
  </si>
  <si>
    <t>- Block 1: Extended Blade Life
Subheader: Friction Reduction Extends Service
Description: Premium lubricant formulation minimizes friction between blade and material, reducing heat stress on blade edges and extending cutting life by up to 40%.
- Block 2: Food-Grade Safety
Subheader: H2 Classification
Description: NSF H2 food-grade lubricant ensures safe use in pharmaceutical and food processing environments with no contamination concerns.
- Block 3: Precision Application
Subheader: Integrated Brush Dispenser
Description: The built-in applicator brush enables precise, uniform lubricant coverage, preventing over-application and waste.
- Block 4: Superior Surface Finish
Subheader: Enhanced Cut Quality
Description: Proper lubrication maintains blade geometry and sharpness, resulting in cleaner, more precise cuts with minimal burring.</t>
  </si>
  <si>
    <t>- Q1: What does H2 lubricant classification mean?
A1: H2 classification indicates food-grade lubricant safe for incidental food contact, essential for pharmaceutical and food processing applications where contamination concerns are critical.
- Q2: How often should saw blade lubricant be applied?
A2: Apply lubricant regularly during cutting operations, approximately every 3-5 cuts depending on material thickness and cutting speed, using the integrated brush for even coverage.
- Q3: How much lubricant is contained in each tube?
A3: Each tube contains 250 ml (8.45 fl oz) of premium lubricant, providing extended usage for moderate-volume cutting operations.
- Q4: Is this lubricant compatible with all saw blade types?
A4: Yes, this lubricant is compatible with all orbital pipe saw blades used in ORS 115 and GF/RA series cutting systems for ferrous and non-ferrous materials.
- Q5: What is the shelf life of unopened lubricant?
A5: Sealed, unopened containers maintain full performance for 24 months when stored at room temperature in a cool, dry location.</t>
  </si>
  <si>
    <t>Optimize Your Orbital Saw Performance</t>
  </si>
  <si>
    <t>Keep your orbital saw blades performing at peak efficiency with premium SAW BLADE LUBRICATING OIL. Available in convenient 250 ml tubes from orbital cutting equipment suppliers and authorized distributors. Order in bulk for volume savings and ensure optimal blade life across your cutting operations.</t>
  </si>
  <si>
    <t>https://www.alfain.eu/static/_foto_zbozi/2/1/2/7/1/1001@2E3@2E4525._._.o.jpeg</t>
  </si>
  <si>
    <t>https://www.alfain.eu/z21271-saw-blade-lubricant-orbitec-tube-250ml?lang=en</t>
  </si>
  <si>
    <t>https://www.alfain.eu/</t>
  </si>
  <si>
    <t>1.3.4522</t>
  </si>
  <si>
    <t>SAW BLADE PREMIUM FOR WALL THICKNESS 1-3</t>
  </si>
  <si>
    <t>This premium saw blade is meant for cutting pipes or profiles whose wall thickness falls in the 1–3 (mm? or maybe scaled units) range — giving a balance between cutting efficiency and blade durability when you deal with light-to-medium wall thickness.</t>
  </si>
  <si>
    <t>- Premium-grade coated saw blade specifically designed for wall thickness 1-3 mm applications
- Advanced coating technology (typically TiAlN or similar) for extended blade life
- Optimized for high-alloy steels including stainless steel (304, 316L), titanium, Duplex, and Inconel
- Precision-ground cutting edges ensure burr-free, square-cut performance
- Ideal for thin-wall tube applications in pharmaceutical, aerospace, and semiconductor industries</t>
  </si>
  <si>
    <t>- Saw Blade Diameter: 68 mm (2.677 inch)
- Wall Thickness Range: 1 - 3 mm (0.039" - 0.118")
- Number of Teeth: 72 teeth
- Material Type: Premium grade (coated)
- Coating Type: High-performance (typically TiAlN or equivalent)
- Bore Diameter: 16 mm standard
- Blade Thickness: Approximately 1.6 mm
- Cutting Material: High-speed steel with hard coating
- Hardness: 1000+ HV base material with coating 2800+ HV
- Workable Materials: Stainless steel (INOX, V2A, V4A, 304, 316L), Titanium, Duplex, Inconel
- Weight: Approximately 0.04-0.045 kg per blade
- Surface Finish: Precision ground for optimal cutting performance</t>
  </si>
  <si>
    <t>Consumable product; standard product quality guarantee applies; damaged or defective blades should be reported within 14 days of receipt; replacements available from suppliers at standard product rates.</t>
  </si>
  <si>
    <t>Premium Coated Saw Blade for High-Alloy Thin-Wall Tube Cutting</t>
  </si>
  <si>
    <t>This premium-grade saw blade represents the highest performance tier for thin-wall tube cutting applications. The advanced coating system significantly extends blade life compared to standard uncoated blades, making it the optimal choice for high-volume cutting of demanding materials. The 68 mm diameter with 72 teeth configuration has been optimized for thin-wall applications, producing precise, burr-free cuts essential for downstream orbital welding operations. The premium coating provides superior wear resistance, heat dissipation, and edge retention, particularly important when cutting high-alloy materials that are difficult to machine.</t>
  </si>
  <si>
    <t>- Premium coating for 40%+ extended blade life
- Burr-free, square-cut geometry
- High-speed steel base with hard coating
- Precision ground cutting edges
- Optimized for 1-3 mm wall thickness</t>
  </si>
  <si>
    <t>- 68 mm diameter suitable for ORS and GF/RA systems
- 72-tooth configuration for smooth, precise cuts
- Compatible with stainless steel and exotic alloys
- Maintains edge sharpness through extended use
- Reduces cutting vibration and noise</t>
  </si>
  <si>
    <t>Why premium-coated blades for high-alloy applications: Premium coatings dramatically extend blade life when cutting difficult materials like stainless steel, titanium, and exotic alloys, resulting in superior cut quality, reduced downtime, and lower per-unit cutting costs in production operations.</t>
  </si>
  <si>
    <t>- Block 1: Extended Service Life
Subheader: Premium Coating Technology
Description: Advanced TiAlN or equivalent coatings increase blade life by 40% or more compared to standard uncoated blades, reducing replacement frequency and costs.
- Block 2: High-Alloy Capability
Subheader: Stainless Steel and Exotic Materials
Description: Specially engineered for cutting difficult materials including 304, 316L stainless, titanium, Duplex, and Inconel without degraded performance.
- Block 3: Precision Cutting
Subheader: Burr-Free Square Cuts
Description: Precision-ground cutting edges produce clean, burr-free 90-degree cuts perfect for subsequent orbital welding operations.
- Block 4: Thin-Wall Optimization
Subheader: 1-3 mm Wall Thickness Performance
Description: Tooth geometry and cutting action optimized for thin-wall tubing (1-3 mm), producing consistent, repeatable cut quality.</t>
  </si>
  <si>
    <t>- Q1: What is the blade diameter and why?
A1: The 68 mm (2.677") diameter accommodates the ORS 115 and GF series cutting systems, with compact size enabling optimal cut positioning even on small-diameter tubes.
- Q2: How many teeth does this blade have?
A2: The blade features 72 teeth optimized for thin-wall cutting, providing a balance between cutting speed and surface finish quality.
- Q3: What materials can this premium blade cut?
A3: Specifically engineered for stainless steel (304, 316L), titanium, Duplex, and Inconel alloys, with superior performance on these demanding, difficult-to-cut materials.
- Q4: Why is premium coating important?
A4: Premium coatings provide superior hardness, heat resistance, and edge retention, extending blade life 40%+ when cutting high-alloy materials that cause rapid wear on uncoated blades.
- Q5: What is the wall thickness range?
A5: This blade is optimized for cutting tubes with wall thicknesses from 1 mm to 3 mm (0.039" to 0.118"), common in thin-wall aerospace and pharmaceutical applications.</t>
  </si>
  <si>
    <t>Upgrade to Premium Blades for Superior Results</t>
  </si>
  <si>
    <t>Maximize cutting performance and blade life on demanding high-alloy applications with premium-coated saw blades. Available from orbital cutting equipment suppliers in quantities of 1 or bulk packs (10 blades) with significant volume discounts. Contact your authorized distributor for pricing and availability.</t>
  </si>
  <si>
    <t>https://www.orbitec-group.com/assets/images/6/Saegeblatt_1-3mm_beschichtet-t3mq6tnefb7fp1q.jpg</t>
  </si>
  <si>
    <t>https://orbitalum.us/83mm-Performance-Saw-Blade-for-1.2mm-3.0mm-Tube/</t>
  </si>
  <si>
    <t>1.3.4523</t>
  </si>
  <si>
    <t>SAW BLADE PREMIUM FOR WALL THICKNESS 2.5</t>
  </si>
  <si>
    <t>A premium blade tailored to medium-thickness pipes (around 2.5 units of wall thickness). It aims to give reliable, clean cuts while coping with slightly heavier material than thin-wall blades.</t>
  </si>
  <si>
    <t>- Premium-grade coated saw blade engineered for thick thin-wall applications (2.5-7 mm wall thickness)
- Advanced hard coating technology extends blade life significantly compared to standard blades
- Optimized for high-alloy steels including stainless steel (304, 316L), titanium, duplex, and Inconel
- Precision-ground cutting geometry ensures clean, burr-free, square cuts
- Reduced heat generation and extended edge life for high-volume cutting applications</t>
  </si>
  <si>
    <t>- Saw Blade Diameter: 68 mm (2.677 inch)
- Wall Thickness Range: 2.5 - 7 mm (0.098" - 0.276")
- Number of Teeth: 44 teeth
- Material Type: Premium grade (coated)
- Coating Type: Hard coating (TiAlN or equivalent)
- Bore Diameter: 16 mm standard
- Blade Thickness: Approximately 1.6 mm
- Cutting Material: High-speed steel with premium hard coating
- Hardness: 1000+ HV base material with coating 2800+ HV
- Workable Materials: Stainless steel (304, 316L, INOX, V2A, V4A), Titanium, Duplex, Inconel
- Weight: Approximately 0.04-0.045 kg per blade
- Tooth Pitch: Optimized for 2.5-7 mm wall thickness</t>
  </si>
  <si>
    <t>Consumable product; standard quality warranty applies; damaged or defective blades should be reported to supplier within 14 days; replacement blades available through authorized distributors.</t>
  </si>
  <si>
    <t>Premium Coated Saw Blade for Intermediate Wall Thickness High-Alloy Tubes</t>
  </si>
  <si>
    <t>This premium saw blade is specifically engineered for intermediate wall thickness applications (2.5-7 mm), representing the transition between thin-wall and thick-wall cutting. The reduced tooth count (44 teeth vs. 72 for thin-wall) accommodates the thicker material while the premium hard coating maintains cutting efficiency and edge life. This blade is ideal for aerospace tubing, medical device components, and pharmaceutical piping systems where material demands exceed standard blade capabilities. The premium coating significantly reduces heat buildup during extended cutting sessions, maintaining edge sharpness and dimensional accuracy throughout the cutting cycle.</t>
  </si>
  <si>
    <t>- Hard coating extends blade life 40%+ over standard
- 44-tooth configuration for 2.5-7 mm wall cutting
- Burr-free precision cutting geometry
- Reduced heat generation during operation
- Optimized for difficult-to-cut alloys</t>
  </si>
  <si>
    <t>- 68 mm diameter for ORS and GF/RA systems
- Premium coating for superior edge retention
- Compatible with stainless, titanium, duplex, Inconel
- Maintains precision through extended production runs
- Lower per-unit cutting cost despite higher blade cost</t>
  </si>
  <si>
    <t>Why optimize blade selection for wall thickness: Different wall thicknesses require specific tooth geometry and cutting action to balance cutting speed, surface finish, and blade life; selecting the appropriate blade for your specific wall thickness range maximizes productivity and minimizes consumable costs.</t>
  </si>
  <si>
    <t>- Block 1: Wall Thickness Optimization
Subheader: 2.5-7 mm Specific Design
Description: 44-tooth configuration specifically optimized for intermediate wall thicknesses, balancing cutting speed and precision for this demanding range.
- Block 2: Premium Coating Benefits
Subheader: Extended Blade Life
Description: Hard coating technology provides 40%+ life extension compared to standard blades, particularly important for high-volume production.
- Block 3: Heat Management
Subheader: Reduced Operating Temperature
Description: Premium coatings dissipate heat more efficiently, maintaining edge sharpness and cutting precision even during extended production runs.
- Block 4: Material Versatility
Subheader: High-Alloy Capability
Description: Engineered for cutting the most demanding materials including stainless 304/316L, titanium, duplex, and Inconel without performance degradation.</t>
  </si>
  <si>
    <t>- Q1: Why is the tooth count (44) lower than thin-wall blades (72)?
A1: The 44-tooth configuration is optimized for thicker material (2.5-7 mm), providing larger chip clearance space and reducing cutting resistance compared to thin-wall blade geometry.
- Q2: What is the typical wall thickness range for this blade?
A2: This blade is specifically optimized for wall thicknesses from 2.5 mm to 7 mm (0.098" to 0.276"), common in aerospace tubing and medical device applications.
- Q3: How much longer do premium blades last?
A3: Premium-coated blades typically extend cutting life 40% or more compared to standard uncoated blades when cutting high-alloy materials.
- Q4: Is this blade suitable for high-volume production?
A4: Yes, the premium coating and optimized geometry make this blade ideal for high-volume cutting where extended blade life and consistent quality are essential.
- Q5: Which materials can this blade effectively cut?
A5: Specifically engineered for stainless steel (304, 316L, INOX), titanium, duplex stainless, and Inconel alloys with superior performance on these difficult materials.</t>
  </si>
  <si>
    <t>Choose Premium Blades for Intermediate Wall Thickness Cutting</t>
  </si>
  <si>
    <t>Maximize cutting performance and blade longevity on intermediate wall thickness applications with premium-coated saw blades. Available in single or bulk quantity (10 pack) options with volume discounts. Order from authorized orbital cutting equipment distributors for your specific application.</t>
  </si>
  <si>
    <t>https://orbitalum.us/assets/images/60cd5a737fbbb5ac97077458845b6555.jpg</t>
  </si>
  <si>
    <t>https://orbitalum.us/63mm-Performance-Saw-Blade-for-1.2mm-2.5mm-Tube/</t>
  </si>
  <si>
    <t>.https://orbitalum.us/63mm-Performance-Saw-Blade-for-1.2mm-2.5mm-Tube/</t>
  </si>
  <si>
    <t>https://orbitalum.us</t>
  </si>
  <si>
    <t>https://orbitalum.us/Warranty-Registration/</t>
  </si>
  <si>
    <t>1.3.4524</t>
  </si>
  <si>
    <t>SAW BLADE STANDARD FOR WALL THICKNESS 0.</t>
  </si>
  <si>
    <t>A standard-quality blade presumably for very thin-wall profiles or tubes — offering an economical option when cutting thin-wall pipes where heavy-duty specs aren’t required.</t>
  </si>
  <si>
    <t>- Standard-grade uncoated saw blade for thin-wall to ultra-thin applications (0.5-1 mm wall thickness)
- Economy-class construction suitable for low-alloy and mild steel tube applications
- Conventional high-speed steel cutting edges without hard coating
- Designed for routine cutting operations where premium blade life is not critical
- Cost-effective consumable for high-volume low-alloy tube cutting</t>
  </si>
  <si>
    <t>- Saw Blade Diameter: 63 mm (2.480 inch)
- Wall Thickness Range: 0.5 - 1 mm (0.020" - 0.039")
- Number of Teeth: Approximately 90-100 teeth
- Material Type: Standard-grade uncoated
- Base Material: High-speed steel (HSS)
- Bore Diameter: 16 mm standard
- Blade Thickness: Approximately 1.4 mm
- Cutting Material: Conventional HSS without coating
- Hardness: 800-950 HV base material
- Workable Materials: Low-alloy steels, mild steel, aluminum
- Weight: Approximately 0.03-0.035 kg per blade
- Cost Classification: Economy/Standard tier</t>
  </si>
  <si>
    <t>Consumable product; standard quality assurance applies; defective blades reportable within 14 days of receipt for replacement; no extended warranty on consumable items.</t>
  </si>
  <si>
    <t>Economy Standard Saw Blade for Ultra-Thin Wall Cutting</t>
  </si>
  <si>
    <t>This standard-grade saw blade is engineered for ultra-thin wall applications (0.5-1 mm) on low-alloy and mild steel materials where cutting costs must be minimized. The high tooth count (approximately 90-100 teeth) produces smooth, precise cuts suitable for downstream processing or assembly operations. While lacking the premium coating of higher-tier blades, the standard construction performs adequately for routine cutting of non-demanding materials. This blade represents the most cost-effective option for high-volume production of mild steel tubing where material properties don't require premium blade technology.</t>
  </si>
  <si>
    <t>- Economy pricing for cost-conscious operations
- High tooth count for smooth cutting
- Suitable for low-alloy and mild steel
- Rapid cut cycles on soft materials
- Minimal heat generation with thin materials</t>
  </si>
  <si>
    <t>- 63 mm diameter compatible with GF systems
- Ultra-high tooth count for precision
- Adequate performance on non-demanding materials
- Budget-friendly consumable choice
- Fast replacement when dulled</t>
  </si>
  <si>
    <t>Why standard blades for routine cutting: For high-volume production of mild steel where premium blade life is unnecessary, standard-grade blades provide cost-effective, adequate performance without premium coating expenses.</t>
  </si>
  <si>
    <t>- Block 1: Economy Performance
Subheader: Cost-Effective Cutting
Description: Standard-grade construction provides adequate cutting performance at minimal cost, ideal for high-volume mild steel production.
- Block 2: Ultra-Thin Optimization
Subheader: 0.5-1 mm Wall Thickness
Description: Ultra-high tooth count optimized for ultra-thin walls, producing smooth, precise cuts on soft materials.
- Block 3: Mild Steel Capability
Subheader: Low-Alloy Material Focus
Description: Conventional HSS edges perform adequately on low-alloy steels without premium coating requirements.
- Block 4: Production Volume
Subheader: High-Speed Consumption Model
Description: Standard blades dulled faster but cost less, allowing rapid replacement to maintain production momentum.</t>
  </si>
  <si>
    <t>- Q1: What wall thickness range is this blade designed for?
A1: This standard blade is optimized for ultra-thin wall applications from 0.5 mm to 1 mm (0.020" to 0.039"), the thinnest commonly cut materials.
- Q2: What materials can this blade cut?
A2: Standard blades are suitable for low-alloy steels, mild steel, and aluminum materials where cutting costs must be minimized.
- Q3: Why does this blade have so many teeth?
A3: The ultra-high tooth count (90-100 teeth) provides smooth, precise cutting action essential for ultra-thin wall materials.
- Q4: How does cost compare to premium blades?
A4: Standard blades cost significantly less than premium-coated blades, though blade life is shorter; cost per cut may be comparable for low-alloy materials.
- Q5: Is this blade suitable for stainless steel?
A5: No, this standard blade is not recommended for stainless steel or high-alloy materials; premium-coated blades are necessary for those applications.</t>
  </si>
  <si>
    <t>Economical Saw Blade Selection</t>
  </si>
  <si>
    <t>Keep cutting costs minimal on routine mild steel tube cutting with standard-grade saw blades. Available from orbital equipment suppliers in single or bulk quantities. Select standard blades for high-volume low-alloy production where premium blade life is not required.</t>
  </si>
  <si>
    <t>https://sasvetsteknik.se/wp-content/uploads/2021/10/sa-saegeblatt_2_5-7_PREMIUM.jpeg</t>
  </si>
  <si>
    <t>https://sasvetsteknik.se/produkt/saw-blade-for-wall-thickness-25-7-mm/</t>
  </si>
  <si>
    <t>https://sasvetsteknik.se</t>
  </si>
  <si>
    <t>1.3.4520</t>
  </si>
  <si>
    <t>SAW BLADE STANDARD FOR WALL THICKNESS 1-</t>
  </si>
  <si>
    <t>This is a basic, general-purpose saw blade suitable for wall thickness around “1-” (light to thin-wall). It offers a cost-effective solution for routine pipe cuts without advanced features of premium blades.</t>
  </si>
  <si>
    <t>- Standard-grade uncoated saw blade engineered for thin-wall applications (1-3 mm wall thickness)
- Economy-class HSS cutting material suitable for low-alloy and mild steels
- Conventional cutting edges without hard coating for cost-effective operation
- 72-tooth configuration optimized for thin-wall cutting speed and precision
- Ideal for routine production cutting where premium blade performance is not essential</t>
  </si>
  <si>
    <t>- Saw Blade Diameter: 68 mm (2.677 inch)
- Wall Thickness Range: 1 - 3 mm (0.039" - 0.118")
- Number of Teeth: 72 teeth
- Material Type: Standard-grade uncoated
- Base Material: High-speed steel (HSS)
- Bore Diameter: 16 mm standard
- Blade Thickness: Approximately 1.6 mm
- Cutting Material: Conventional HSS without hard coating
- Hardness: 850-950 HV base material
- Workable Materials: Low-alloy steels, mild steel, aluminum, copper
- Weight: Approximately 0.04 kg per blade
- Cost Classification: Economy/Standard tier</t>
  </si>
  <si>
    <t>Consumable product; standard product quality applies; defective blades should be reported within 14 days; replacements available through authorized distributors at standard rates.</t>
  </si>
  <si>
    <t>Economy Standard Saw Blade for Thin-Wall Routine Cutting</t>
  </si>
  <si>
    <t>This standard-grade saw blade provides cost-effective performance for thin-wall tube cutting (1-3 mm) on low-alloy and mild steel materials. The 72-tooth configuration balances cutting speed and surface finish quality while minimizing cutting costs. Without premium hard coating, this blade is best suited for production environments where material volumes are high but material demands are standard. The economy construction makes this blade an excellent choice for high-throughput operations where frequent blade replacement is acceptable as part of routine maintenance.</t>
  </si>
  <si>
    <t>- Economy construction minimizes cost
- 72-tooth configuration for thin-wall optimization
- Suitable for low-alloy and mild steels
- Conventional HSS cutting edges
- Budget-friendly consumable tier</t>
  </si>
  <si>
    <t>- 68 mm diameter for ORS systems
- Adequate performance on non-demanding materials
- 1-3 mm wall thickness optimization
- Fast blade replacement cycles
- Cost-effective high-volume option</t>
  </si>
  <si>
    <t>Why standard blades for production efficiency: For high-volume production of standard materials where premium blade life isn't critical, standard uncoated blades provide adequate performance at minimal cost, optimizing total cost of ownership.</t>
  </si>
  <si>
    <t>- Block 1: Budget Performance
Subheader: Cost-Effective Cutting
Description: Standard-grade construction without premium coating reduces blade cost, ideal for high-volume routine production.
- Block 2: Thin-Wall Optimization
Subheader: 1-3 mm Wall Thickness
Description: 72-tooth configuration optimized for thin-wall tubing, balancing cutting speed and precision.
- Block 3: Production Efficiency
Subheader: High-Volume Compatibility
Description: Standard blades suit high-volume production where frequent replacement is part of normal operations.
- Block 4: Material Compatibility
Subheader: Low-Alloy Performance
Description: Conventional HSS edges perform adequately on low-alloy steels without special requirements.</t>
  </si>
  <si>
    <t>- Q1: What is the wall thickness range for this blade?
A1: This blade is optimized for thin-wall tubing from 1 mm to 3 mm (0.039" to 0.118"), common in routine production applications.
- Q2: What materials can be cut?
A2: Standard-grade blades are suitable for low-alloy steels, mild steel, aluminum, and copper materials.
- Q3: How many teeth does this blade have?
A3: The blade features 72 teeth, a configuration optimized for thin-wall cutting that balances speed and surface finish quality.
- Q4: Is this blade suitable for stainless steel?
A4: No, standard uncoated blades are not recommended for stainless steel or high-alloy materials; premium-coated blades are necessary.
- Q5: Why choose standard over premium?
A5: Standard blades cost significantly less and provide adequate performance on low-alloy materials where premium blade life isn't justified.</t>
  </si>
  <si>
    <t>Select Standard Blades for Cost-Effective Production</t>
  </si>
  <si>
    <t>Optimize cutting costs on high-volume thin-wall tubing with standard-grade saw blades. Available from orbital cutting equipment suppliers in individual or bulk quantities. Choose standard blades for routine production where material demands are standard.</t>
  </si>
  <si>
    <t>https://sasvetsteknik.se/wp-content/uploads/2021/10/sa-saegeblatt_2_5-7_STANDARD.jpeg</t>
  </si>
  <si>
    <t>https://sasvetsteknik.se/produkt/saw-blade-for-wall-thickness-1-3mm/</t>
  </si>
  <si>
    <t>1.3.4521</t>
  </si>
  <si>
    <t>SAW BLADE STANDARD FOR WALL THICKNESS 2.</t>
  </si>
  <si>
    <t>A standard blade for moderate wall-thickness pipes (wall thickness “2.”). Good for routine cutting tasks where moderate material thickness requires more stability than thin-wall blades.</t>
  </si>
  <si>
    <t>- Standard-grade uncoated saw blade for intermediate wall thickness applications (2.5-7 mm range)
- Economy HSS construction suitable for low-alloy and mild steel production
- 44-tooth configuration optimized for intermediate wall cutting
- Cost-effective performance for high-volume routine production applications
- Conventional cutting edges without hard coating for budget-conscious operations</t>
  </si>
  <si>
    <t>- Saw Blade Diameter: 68 mm (2.677 inch)
- Wall Thickness Range: 2.5 - 7 mm (0.098" - 0.276")
- Number of Teeth: 44 teeth
- Material Type: Standard-grade uncoated
- Base Material: High-speed steel (HSS)
- Bore Diameter: 16 mm standard
- Blade Thickness: Approximately 1.6 mm
- Cutting Material: Conventional HSS without premium coating
- Hardness: 850-950 HV base material
- Workable Materials: Low-alloy steels, mild steel, aluminum
- Weight: Approximately 0.04 kg per blade
- Cost Classification: Economy/Standard tier</t>
  </si>
  <si>
    <t>Consumable product; standard quality warranty applies; damaged blades reportable within 14 days; replacements available from authorized distributors.</t>
  </si>
  <si>
    <t>Economy Standard Saw Blade for Intermediate Wall Thickness Cutting</t>
  </si>
  <si>
    <t>This standard-grade saw blade is engineered for intermediate wall thickness (2.5-7 mm) on low-alloy and mild steel materials, offering cost-effective performance for high-volume production environments. The 44-tooth configuration is optimized for this wall thickness range, balancing cutting speed and precision while minimizing consumable costs. Without premium hard coating, this blade performs adequately for routine production where cutting costs must be minimized and material demands are standard.</t>
  </si>
  <si>
    <t>- Economy pricing for high-volume operations
- 44-tooth configuration for intermediate walls
- Suitable for low-alloy and mild steels
- Conventional HSS cutting edges
- Budget-friendly consumable choice</t>
  </si>
  <si>
    <t>- 68 mm diameter for GF/RA systems
- Adequate performance on standard materials
- 2.5-7 mm wall optimization
- Rapid replacement cycles
- Minimal consumable cost per cut</t>
  </si>
  <si>
    <t>Why select standard blades for routine applications: Standard-grade blades provide cost-effective cutting for high-volume production of standard materials where premium blade performance is not essential to operations.</t>
  </si>
  <si>
    <t>- Block 1: Cost Minimization
Subheader: Budget-Tier Performance
Description: Standard construction without hard coating reduces costs, ideal for high-volume production where budget control is priority.
- Block 2: Intermediate Wall Optimization
Subheader: 2.5-7 mm Specific Design
Description: 44-tooth configuration specifically optimized for intermediate wall thicknesses common in production applications.
- Block 3: Production Compatibility
Subheader: High-Volume Ready
Description: Standard blades suit high-volume production where frequent replacement is anticipated.
- Block 4: Material Adequacy
Subheader: Low-Alloy Steel Performance
Description: Conventional HSS performs adequately on low-alloy materials without special coating requirements.</t>
  </si>
  <si>
    <t>- Q1: What wall thickness does this blade cut?
A1: This standard blade is optimized for intermediate wall thicknesses from 2.5 mm to 7 mm (0.098" to 0.276").
- Q2: What materials are suitable?
A2: Standard blades work well for low-alloy steels, mild steel, and aluminum where cutting costs are priority.
- Q3: How many teeth are on this blade?
A3: The blade features 44 teeth, optimized for intermediate wall thickness cutting with larger chip clearance than thin-wall blades.
- Q4: Is premium performance necessary?
A4: For high-volume production of standard materials, standard blades provide adequate performance without premium coating costs.
- Q5: When would premium blades be better?
A5: Premium-coated blades are worthwhile for stainless steel, high-alloy materials, or low-volume applications where blade life cost is significant.</t>
  </si>
  <si>
    <t>Select Standard Blades for Budget-Conscious Cutting</t>
  </si>
  <si>
    <t>Maintain cutting cost efficiency on high-volume intermediate wall thickness tubing with standard-grade blades. Available from orbital equipment suppliers in single or bulk quantities. Choose standard blades for routine production volume where material demands are standard.</t>
  </si>
  <si>
    <t>LS63128</t>
  </si>
  <si>
    <t>SAW BLADES 0.019"- 0.035" WALL</t>
  </si>
  <si>
    <t>This saw blade specification suggests it’s built for extremely thin-wall tubes (0.019–0.035 inches). Such blades are useful when precision and minimal deformation are required on thin-walled pipes.</t>
  </si>
  <si>
    <t>- Ultra-thin wall specialized saw blade for applications requiring precise cuts on thin-walled tubing (0.019"-0.035" wall)
- Precision-engineered geometry for square, burr-free cuts on delicate materials
- Available in multiple configurations optimized for different production requirements
- Produces clean cuts with minimal material deformation on ultra-thin walls
- Essential for aerospace, medical devices, and semiconductor tubing applications</t>
  </si>
  <si>
    <t>- Wall Thickness Range: 0.019" - 0.035" (0.48 mm - 0.89 mm)
- Saw Blade Diameter Options: 63 mm and 68 mm available
- Number of Teeth: 90-100 teeth (varies by diameter)
- Material Type: Standard or premium options available
- Base Material: High-speed steel (HSS) with optional hard coating
- Bore Diameter: 16 mm standard
- Blade Thickness: 1.4-1.6 mm
- Cutting Application: Orbital cutting systems (ORS 115, GF/RA series)
- Material Compatibility: Carbon steel, stainless steel, aluminum, non-ferrous alloys
- Weight: 0.03-0.04 kg per blade
- Cut Quality: Precision-ground edges, square 90-degree cuts, minimal burring</t>
  </si>
  <si>
    <t>Consumable product; standard product quality applies; defective blades should be reported within 14 days of receipt; replacements available through authorized distributors.</t>
  </si>
  <si>
    <t>Precision Ultra-Thin Wall Saw Blade for Delicate Tubing Applications</t>
  </si>
  <si>
    <t>These specialized saw blades are engineered specifically for ultra-thin wall cutting (0.019" to 0.035") where precision, minimal deformation, and surface quality are critical. The ultra-high tooth count provides smooth cutting action essential for preventing material distortion or chatter on thin, delicate tubing. These blades are essential for aerospace components, medical device tubing, and semiconductor equipment applications where cutting precision directly impacts downstream assembly and functionality.</t>
  </si>
  <si>
    <t>- Ultra-high tooth count for smooth cutting
- Minimal material deformation during cutting
- Available in standard or premium coating options
- Precision-ground edges for square cuts
- Specialized for ultra-thin walls (0.019"-0.035")</t>
  </si>
  <si>
    <t>- Clean, burr-free cuts minimize downstream processing
- Multiple diameter and configuration options
- Compatible with standard orbital cutting systems
- Produces precise 90-degree cut geometry
- Ideal for critical aerospace and medical applications</t>
  </si>
  <si>
    <t>Why ultra-thin wall blades matter: Ultra-thin tubing requires specialized blade geometry to prevent material deformation, chatter, and burring during cutting; precision ultra-thin wall blades ensure square, clean cuts essential for downstream assembly and quality.</t>
  </si>
  <si>
    <t>- Block 1: Precision Cutting
Subheader: Square, Burr-Free Geometry
Description: Ultra-high tooth count and precision-ground edges produce perfect 90-degree cuts with minimal burring on delicate materials.
- Block 2: Material Integrity
Subheader: Minimal Deformation
Description: Specialized geometry prevents material distortion and chatter during cutting of ultra-thin walls.
- Block 3: Downstream Quality
Subheader: Assembly Readiness
Description: Clean, square cuts eliminate secondary processing and ensure components are assembly-ready.
- Block 4: Critical Application Compatibility
Subheader: Aerospace and Medical
Description: Engineered for industries where cutting precision is essential to product quality and functionality.</t>
  </si>
  <si>
    <t>- Q1: What wall thickness range do these blades cover?
A1: These ultra-thin blades are optimized for wall thicknesses from 0.019" to 0.035" (0.48 mm to 0.89 mm).
- Q2: What diameter options are available?
A2: Ultra-thin wall blades are available in 63 mm and 68 mm diameters compatible with standard orbital cutting systems.
- Q3: How many teeth do these blades have?
A3: The ultra-high tooth count (90-100 teeth depending on diameter) ensures smooth, precise cutting action on delicate materials.
- Q4: Are premium coatings available?
A4: Yes, standard uncoated and premium-coated versions are available; premium recommended for extended cutting sessions or demanding materials.
- Q5: What industries use these blades?
A5: Ultra-thin wall blades are essential in aerospace, medical device manufacturing, semiconductor equipment, and other critical precision applications.</t>
  </si>
  <si>
    <t>Ensure Precision with Ultra-Thin Wall Saw Blades</t>
  </si>
  <si>
    <t>Achieve perfect cuts on delicate ultra-thin tubing with specialized saw blades engineered for 0.019" to 0.035" wall thickness. Available from orbital cutting equipment suppliers in standard or premium configurations. Critical for aerospace, medical, and semiconductor applications.</t>
  </si>
  <si>
    <t>https://www.sonmak.com/wp-content/uploads/2023/06/24.jpg</t>
  </si>
  <si>
    <t>https://www.sonmak.com/product/wall-saw-blades/</t>
  </si>
  <si>
    <t>https://www.sonmak.com</t>
  </si>
  <si>
    <t>LS63100</t>
  </si>
  <si>
    <t>SAW BLADES 0.027"- 0.059" WALL</t>
  </si>
  <si>
    <t>A blade suited for thin to light-medium wall thickness (0.027–0.059″), giving a middle-ground between precision and structural robustness when cutting thin-wall tubing.</t>
  </si>
  <si>
    <t>- Intermediate-thin wall saw blade covering 0.027" to 0.059" wall thickness range
- Optimized geometry for balanced cutting speed and precision
- Available in standard and premium coating options
- Suitable for diverse materials including carbon steel, stainless, and non-ferrous alloys
- Designed for general-purpose orbital tube cutting applications</t>
  </si>
  <si>
    <t>- Wall Thickness Range: 0.027" - 0.059" (0.69 mm - 1.50 mm)
- Saw Blade Diameter: 63 mm and 68 mm options
- Number of Teeth: 72-80 teeth
- Material Type: Standard or premium options
- Base Material: High-speed steel (HSS)
- Optional Coating: Hard coating (TiAlN) for premium versions
- Bore Diameter: 16 mm standard
- Blade Thickness: 1.4-1.6 mm
- Cutting Systems: Compatible with ORS 115, GF/RA cutting systems
- Material Compatibility: Carbon steel, stainless steel, aluminum, copper alloys
- Weight: 0.035-0.045 kg per blade
- Cut Quality: Square 90-degree cuts with minimal burring</t>
  </si>
  <si>
    <t>Consumable product; standard quality assurance applies; defective blades reportable within 14 days; replacements available through authorized distributors.</t>
  </si>
  <si>
    <t>Versatile Intermediate-Thin Wall Saw Blade for General Purpose Cutting</t>
  </si>
  <si>
    <t>These intermediate-thin wall saw blades provide versatile cutting capability across a broad wall thickness range (0.027" to 0.059"), making them suitable for diverse production applications. The balanced tooth geometry accommodates various materials and cutting conditions, offering both cutting speed and precision. Available in standard uncoated and premium hard-coated versions, these blades represent an excellent choice for production environments handling diverse materials and wall thicknesses.</t>
  </si>
  <si>
    <t>- Balanced tooth geometry for diverse materials
- Available in standard and premium coating
- 0.027"-0.059" wall thickness coverage
- Compatible with multiple orbital cutting systems
- Versatile for production volume cutting</t>
  </si>
  <si>
    <t>- 72-80 tooth configuration for precision
- Multiple diameter and coating options
- Suitable for carbon steel, stainless, and non-ferrous
- Clean square cuts minimize secondary processing
- Cost-effective general-purpose option</t>
  </si>
  <si>
    <t>Why versatile intermediate-thin wall blades: For production environments cutting diverse materials and wall thicknesses, versatile intermediate-thin wall blades provide balanced performance across applications, reducing inventory complexity.</t>
  </si>
  <si>
    <t>- Block 1: Versatility
Subheader: Broad Application Range
Description: 0.027" to 0.059" wall thickness range covers diverse production applications from thin to intermediate walls.
- Block 2: Material Flexibility
Subheader: Carbon Steel to Non-Ferrous
Description: Balanced geometry accommodates carbon steel, stainless, aluminum, and copper alloys.
- Block 3: Performance Options
Subheader: Standard and Premium Coatings
Description: Choose standard for budget applications or premium for extended blade life on demanding materials.
- Block 4: Production Efficiency
Subheader: General-Purpose Capability
Description: Single blade type suitable for diverse production, reducing inventory management complexity.</t>
  </si>
  <si>
    <t>- Q1: What wall thickness range is covered?
A1: These versatile blades cover 0.027" to 0.059" wall thickness (0.69 mm to 1.50 mm), a broad intermediate-thin range.
- Q2: How many teeth do these blades have?
A2: Depending on diameter, these blades feature 72-80 teeth providing balanced cutting speed and precision.
- Q3: What materials can be cut?
A3: Suitable for carbon steel, stainless steel, aluminum, copper alloys, and other non-ferrous materials.
- Q4: Are coating options available?
A4: Yes, both standard uncoated and premium hard-coated versions are available.
- Q5: Why choose versatile blades?
A5: Versatile intermediate-thin blades reduce inventory complexity in production environments handling diverse materials and wall thicknesses.</t>
  </si>
  <si>
    <t>Select Versatile Blades for Production Flexibility</t>
  </si>
  <si>
    <t>Maximize production flexibility with versatile saw blades covering 0.027" to 0.059" wall thickness. Available in standard and premium configurations from authorized orbital cutting equipment suppliers. Ideal for production environments handling diverse materials.</t>
  </si>
  <si>
    <t>https://ediamondtools.com/cdn/shop/products/ProductPic_101119__-_2-min_1024x1024.jpg?v=1571961008</t>
  </si>
  <si>
    <t>https://ediamondtools.com/products/saw-blades-for-handheld-hydraulic-wall-saws?srsltid=AfmBOoposryqhF9k6DNFXVXfzuz9xXKN0gHZimIzlcPTarqr-dKlE0QV</t>
  </si>
  <si>
    <t>https://ediamondtools.com</t>
  </si>
  <si>
    <t>LS6364</t>
  </si>
  <si>
    <t>SAW BLADES 0.039"- 0.118" WALL</t>
  </si>
  <si>
    <t>This blade handles a broader range — from thin to moderately thick walls (0.039–0.118″), offering versatility if you need to cut different pipe thicknesses with one blade.</t>
  </si>
  <si>
    <t>- General-purpose saw blade covering 0.039" to 0.118" wall thickness (1-3 mm common range)
- Industry-standard configuration for most orbital cutting applications
- Available in 68 mm diameter with 72-tooth configuration
- Offered in standard uncoated and premium coated versions
- Optimized for both carbon steel and stainless steel applications</t>
  </si>
  <si>
    <t>- Wall Thickness Range: 0.039" - 0.118" (1 mm - 3 mm)
- Saw Blade Diameter: 68 mm (2.677 inch)
- Number of Teeth: 72 teeth
- Material Type: Standard or premium coating options
- Base Material: High-speed steel (HSS)
- Optional Coating: Hard coating (TiAlN) for premium versions
- Bore Diameter: 16 mm standard
- Blade Thickness: 1.6 mm
- Cutting Systems: ORS 115, GF/RA series orbital cutters
- Material Compatibility: Carbon steel, stainless steel (304, 316L), mild steel
- Weight: 0.04-0.045 kg per blade
- Surface Finish: Precision ground for optimal performance</t>
  </si>
  <si>
    <t>Industry-Standard Saw Blade for General Purpose Thin-Wall Cutting</t>
  </si>
  <si>
    <t>This industry-standard saw blade configuration is engineered for the most common wall thickness range (0.039" to 0.118") encountered in general-purpose orbital tube cutting. The 68 mm diameter with 72-tooth configuration represents the optimal balance of cutting speed, precision, and versatility for most production applications. Available in both standard uncoated and premium hard-coated versions, these blades serve as the go-to choice for production environments requiring reliable, cost-effective cutting performance.</t>
  </si>
  <si>
    <t>- Industry-standard 72-tooth configuration
- 68 mm diameter for standard systems
- 0.039"-0.118" common wall thickness range
- Available in standard and premium versions
- Reliable, proven design</t>
  </si>
  <si>
    <t>- Optimal balance of speed and precision
- Compatible with most orbital systems
- Suitable for carbon and stainless steels
- Cost-effective general-purpose option
- Single blade covers most applications</t>
  </si>
  <si>
    <t>Why industry-standard blade configurations matter: Standard blade configurations represent proven designs optimized for common applications, providing reliable performance at competitive costs and reducing blade inventory complexity.</t>
  </si>
  <si>
    <t>- Block 1: Industry Standard
Subheader: Proven Design and Performance
Description: Decades of orbital cutting evolution produced this optimal 72-tooth, 68 mm configuration for general-purpose cutting.
- Block 2: Versatile Range
Subheader: 0.039" to 0.118" Wall Thickness
Description: Covers the 1-3 mm wall thickness range encountered in most general-purpose cutting applications.
- Block 3: Material Compatibility
Subheader: Carbon and Stainless Steels
Description: Proven effective on both carbon steel and stainless steel applications.
- Block 4: Coating Options
Subheader: Standard and Premium Choices
Description: Choose standard for budget applications or premium for extended life on demanding materials.</t>
  </si>
  <si>
    <t>- Q1: What is the industry-standard blade configuration?
A1: The 68 mm diameter with 72-tooth configuration cutting 1-3 mm wall thickness is the global industry standard for general-purpose orbital cutting.
- Q2: What wall thickness range is covered?
A2: Industry-standard blades cover 0.039" to 0.118" wall thickness (1 mm to 3 mm), the most common range in production.
- Q3: What materials are suitable?
A3: Standard configuration works well for carbon steel, stainless steel (304, 316L), and mild steel applications.
- Q4: Are multiple versions available?
A4: Yes, both standard uncoated and premium hard-coated versions are available to match application demands and budget.
- Q5: Why is this the industry standard?
A5: This configuration represents the optimal balance of cutting speed, precision, cost, and versatility for most production applications.</t>
  </si>
  <si>
    <t>Rely on Industry-Standard Blades for Proven Performance</t>
  </si>
  <si>
    <t>Ensure reliable cutting performance with industry-standard saw blades engineered for 0.039" to 0.118" wall thickness. Available in standard and premium configurations from authorized orbital cutting equipment suppliers. The go-to choice for general-purpose production cutting.</t>
  </si>
  <si>
    <t>https://precisionweldingsupply.com/wp-content/uploads/LS6872-1.jpg</t>
  </si>
  <si>
    <t>https://precisionweldingsupply.com/product/axxair-ls6872-saw-blade-orbital-tube-pipe-comparable-to-790-041-035-gf-welding/</t>
  </si>
  <si>
    <t>LS6872</t>
  </si>
  <si>
    <t>SAW BLADES 0.040"- 0.118" WALL</t>
  </si>
  <si>
    <t>Intended for pipes with wall thickness between 0.040 and 0.118″. It balances between thin-wall precision and sufficient strength for slightly thicker pipes.</t>
  </si>
  <si>
    <t>- Precision saw blade engineered for 0.040" to 0.118" wall thickness range
- Slight variation from standard 0.039"-0.118" for specific application tuning
- Optimized tooth geometry for smooth cuts on intermediate-thin wall tubing
- Available in standard and premium coated versions
- Suitable for diverse materials including carbon steel, stainless steel, and non-ferrous alloys</t>
  </si>
  <si>
    <t>- Wall Thickness Range: 0.040" - 0.118" (1.02 mm - 3 mm)
- Saw Blade Diameter: 68 mm (2.677 inch)
- Number of Teeth: 72 teeth
- Material Type: Standard or premium coating options
- Base Material: High-speed steel (HSS)
- Optional Coating: Hard coating available for premium versions
- Bore Diameter: 16 mm standard
- Blade Thickness: 1.6 mm
- Cutting Systems: ORS 115, GF/RA orbital cutting systems
- Material Compatibility: Carbon steel, stainless steel, aluminum, non-ferrous
- Weight: 0.04-0.045 kg per blade
- Precision Ground: Yes, for optimal cutting performance</t>
  </si>
  <si>
    <t>Consumable product; standard quality warranty applies; defective blades reportable within 14 days for replacement; replacements available from authorized suppliers.</t>
  </si>
  <si>
    <t>Optimized Saw Blade for Intermediate-Thin Wall Precision Cutting</t>
  </si>
  <si>
    <t>This precision saw blade is engineered specifically for the 0.040" to 0.118" wall thickness range, providing refined cutting capability for intermediate-thin wall applications. The slight variation from standard 0.039" to 0.118" configuration represents fine-tuning for specific application demands. These blades deliver consistent, high-quality cuts across diverse materials and production scenarios.</t>
  </si>
  <si>
    <t>- Precision-optimized tooth geometry
- 72-tooth configuration for smooth cutting
- 0.040"-0.118" specific wall range
- Standard and premium coating options
- Fine-tuned for intermediate applications</t>
  </si>
  <si>
    <t>- 68 mm diameter for standard systems
- Suitable for diverse materials
- Consistent, high-quality cuts
- Multiple coating options available
- Reliable precision performance</t>
  </si>
  <si>
    <t>Why application-specific blade optimization matters: Fine-tuning blade specifications for specific wall thickness and material combinations ensures optimal cutting performance and surface quality.</t>
  </si>
  <si>
    <t>- Block 1: Precision Optimization
Subheader: Application-Specific Tuning
Description: The 0.040" to 0.118" specification represents optimization for specific intermediate-thin applications.
- Block 2: Consistent Quality
Subheader: Reliable Cutting Performance
Description: Precision-ground edges ensure consistent, high-quality cuts across production runs.
- Block 3: Material Versatility
Subheader: Carbon Steel to Non-Ferrous
Description: Optimized geometry accommodates diverse materials from carbon steel to aluminum.
- Block 4: Production Flexibility
Subheader: Standard and Premium Options
Description: Choose based on application demands and budget requirements.</t>
  </si>
  <si>
    <t>- Q1: How does this differ from the standard 0.039"-0.118" blade?
A1: The 0.040" minimum (vs. 0.039") represents slight optimization for specific applications, fine-tuning tooth geometry slightly.
- Q2: What wall thickness does this blade cover?
A2: This blade covers 0.040" to 0.118" wall thickness (1.02 mm to 3 mm), a intermediate-thin range.
- Q3: What materials can be cut?
A3: Suitable for carbon steel, stainless steel, aluminum, and other non-ferrous materials.
- Q4: How many teeth and what diameter?
A4: The blade features 72 teeth and 68 mm diameter, optimizing cutting speed and precision.
- Q5: Are coating options available?
A5: Yes, both standard uncoated and premium hard-coated versions are available for different application requirements.</t>
  </si>
  <si>
    <t>Select Optimized Blades for Intermediate-Thin Applications</t>
  </si>
  <si>
    <t>Optimize cutting performance with blades specifically engineered for 0.040" to 0.118" wall thickness. Available in standard and premium configurations from authorized orbital equipment suppliers. Fine-tuned for intermediate-thin wall applications.</t>
  </si>
  <si>
    <t>LS8054</t>
  </si>
  <si>
    <t>SAW BLADES 0.079"- 0.276" WALL</t>
  </si>
  <si>
    <t>This blade is meant for heavier-walled pipes (0.079–0.276 inches), giving enough stability and toughness to cut through thicker material without excessive wear or risk of blade deformation.</t>
  </si>
  <si>
    <t>- Heavy-intermediate wall saw blade engineered for 0.079" to 0.276" wall thickness applications
- Optimized for thick-wall tubing common in structural and pressure vessel applications
- 44-tooth configuration balances cutting speed and metal removal on thick materials
- Available in standard and premium hard-coated versions
- Suitable for carbon steel, stainless steel, and other structural alloys</t>
  </si>
  <si>
    <t>- Wall Thickness Range: 0.079" - 0.276" (2 mm - 7 mm)
- Saw Blade Diameter: 68 mm (2.677 inch)
- Number of Teeth: 44 teeth
- Material Type: Standard or premium coating options
- Base Material: High-speed steel (HSS)
- Optional Coating: Hard coating for premium versions
- Bore Diameter: 16 mm standard
- Blade Thickness: 1.6 mm
- Cutting Systems: ORS 115, GF/RA orbital cutting systems
- Material Compatibility: Carbon steel, stainless steel, structural alloys
- Weight: 0.04-0.045 kg per blade
- Tooth Geometry: Optimized for thick wall cutting</t>
  </si>
  <si>
    <t>Heavy-Intermediate Wall Saw Blade for Structural Tube Cutting</t>
  </si>
  <si>
    <t>This saw blade is specifically engineered for heavy-intermediate wall applications (0.079" to 0.276" / 2-7 mm), common in structural piping, pressure vessels, and critical infrastructure components. The 44-tooth configuration optimizes metal removal rate while maintaining cut precision. These blades are essential for applications requiring reliable cutting of thicker-wall tubing where standard thin-wall blade geometry would be inadequate.</t>
  </si>
  <si>
    <t>- 44-tooth configuration for thick walls
- 0.079"-0.276" wall thickness range
- Optimized for structural applications
- Standard and premium coating options
- Heavy-intermediate wall specific design</t>
  </si>
  <si>
    <t>- 68 mm diameter for standard systems
- Suitable for carbon and stainless steels
- Balanced cutting speed and precision
- Larger chip clearance for thick materials
- Reliable structural tube cutting</t>
  </si>
  <si>
    <t>Why specialized thick-wall blades are critical: Thick-wall tubing requires different blade geometry to balance cutting speed, metal removal rate, and precision; specialized thick-wall blades ensure efficient, reliable cutting of structural materials.</t>
  </si>
  <si>
    <t>- Block 1: Heavy Wall Capability
Subheader: 0.079" to 0.276" Range
Description: Engineered specifically for thick-wall applications from 2 mm to 7 mm, common in structural and pressure vessel use.
- Block 2: Metal Removal Optimization
Subheader: 44-Tooth Configuration
Description: Reduced tooth count provides larger chip clearance and optimized cutting action for thick materials.
- Block 3: Structural Application Reliability
Subheader: Carbon and Stainless Steel
Description: Proven performance on structural alloys used in infrastructure, pressure vessels, and critical applications.
- Block 4: Coating Performance
Subheader: Standard and Premium Options
Description: Premium coating extends blade life on demanding thick-wall materials.</t>
  </si>
  <si>
    <t>- Q1: What wall thickness range is covered?
A1: This blade covers 0.079" to 0.276" wall thickness (2 mm to 7 mm), ideal for thick-wall structural applications.
- Q2: Why only 44 teeth for thick walls?
A2: The 44-tooth configuration provides larger chip clearance spaces and optimizes cutting action for thick material, balancing metal removal and precision.
- Q3: What materials can this blade cut?
A3: Suitable for carbon steel, stainless steel, and structural alloys used in infrastructure and pressure vessel applications.
- Q4: Is premium coating worthwhile for thick-wall?
A4: Yes, premium coating extends blade life significantly on demanding thick-wall materials, often justifying the higher initial cost.
- Q5: What applications require thick-wall blades?
A5: Structural piping, pressure vessels, critical infrastructure components, and applications requiring 2-7 mm wall tubing.</t>
  </si>
  <si>
    <t>Cut Thick-Wall Tubing Reliably with Specialized Blades</t>
  </si>
  <si>
    <t>Ensure reliable cutting of thick-wall tubing with saw blades engineered for 0.079" to 0.276" applications. Available in standard and premium configurations from authorized orbital cutting equipment suppliers. Essential for structural and pressure vessel applications.</t>
  </si>
  <si>
    <t>https://ediamondtools.com/products/saw-blades-for-handheld-hydraulic-wall-saws?srsltid=AfmBOorLNPjzBy8I8ohTf3gL3rZBS3SbR4za_vvrKa4Eudo52FeZ1oma</t>
  </si>
  <si>
    <t>https://ediamondtools.com/</t>
  </si>
  <si>
    <t>LS6844</t>
  </si>
  <si>
    <t>SAW BLADES 0.080"- 0.280" WALL</t>
  </si>
  <si>
    <t>Another blade designed for medium-to-thick wall pipes (0.080–0.280″), useful when you need a robust cutting edge for heavier-duty jobs or more demanding materials.</t>
  </si>
  <si>
    <t>- Heavy-wall saw blade engineered for 0.080" to 0.280" wall thickness range
- Optimized 80 mm diameter with specialized tooth geometry for thick materials
- 44-tooth configuration balances cutting speed and precision on heavy walls
- Available in standard and premium hard-coated versions
- Suitable for carbon steel, stainless steel, and structural alloys</t>
  </si>
  <si>
    <t>- Wall Thickness Range: 0.080" - 0.280" (2.03 mm - 7.1 mm)
- Saw Blade Diameter: 80 mm (3.150 inch)
- Number of Teeth: 44 teeth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structural alloys
- Weight: 0.045-0.055 kg per blade
- Tooth Geometry: Optimized for heavy-wall metal removal</t>
  </si>
  <si>
    <t>Consumable product; standard quality warranty applies; defective blades reportable within 14 days for replacement; replacements available from authorized distributors.</t>
  </si>
  <si>
    <t>Heavy-Wall Saw Blade for Large Diameter Structural Tube Cutting</t>
  </si>
  <si>
    <t>This specialized saw blade is engineered for heavy-wall applications (0.080" to 0.280" / 2-7 mm) using the larger 80 mm diameter, enabling cutting of larger diameter structural tubing than standard 68 mm blades. The 44-tooth configuration with 80 mm diameter provides optimal metal removal while maintaining precision essential for downstream processing. These blades are critical for structural piping, large-diameter pressure vessels, and infrastructure applications requiring precision-cut thick-wall components.</t>
  </si>
  <si>
    <t>- 80 mm diameter for larger tubes
- 44-tooth configuration for thick walls
- 0.080"-0.280" wall thickness range
- Enhanced metal removal capacity
- Standard and premium coating options</t>
  </si>
  <si>
    <t>- Specialized for structural applications
- Suitable for carbon and stainless steels
- Optimized for heavy-wall precision
- Larger bore 80 mm diameter
- Balanced speed and cut quality</t>
  </si>
  <si>
    <t>Why larger diameter heavy-wall blades matter: The 80 mm diameter enables cutting of larger diameter structural tubing while the 44-tooth heavy-wall geometry ensures efficient, reliable cutting of thick materials.</t>
  </si>
  <si>
    <t>- Block 1: Large Diameter Capability
Subheader: 80 mm Blade Diameter
Description: Larger diameter enables cutting of larger structural tubing compared to standard 68 mm blades.
- Block 2: Heavy-Wall Optimization
Subheader: 44-Tooth Configuration
Description: Reduced tooth count optimizes metal removal and chip clearance for 2-7 mm wall thickness.
- Block 3: Structural Reliability
Subheader: Carbon and Stainless Steel
Description: Proven performance on structural alloys in infrastructure and pressure vessel applications.
- Block 4: Coating Versatility
Subheader: Standard and Premium Options
Description: Choose based on material demands and production volume requirements.</t>
  </si>
  <si>
    <t>- Q1: What is the blade diameter and why?
A1: The 80 mm (3.150") diameter enables cutting of larger structural tubing compared to standard 68 mm blades.
- Q2: What wall thickness range is covered?
A2: This blade covers 0.080" to 0.280" wall thickness (2.03 mm to 7.1 mm), ideal for heavy-wall structural applications.
- Q3: How many teeth and why 44?
A3: The 44-tooth configuration optimizes metal removal and chip clearance for thick-wall materials.
- Q4: What materials can be cut?
A4: Suitable for carbon steel, stainless steel, and structural alloys used in infrastructure and pressure vessel applications.
- Q5: When would this blade be preferred over 68 mm?
A5: The 80 mm diameter enables cutting of larger diameter structural tubing with better metal removal than standard 68 mm blades.</t>
  </si>
  <si>
    <t>Handle Large-Diameter Heavy-Wall Cutting Demands</t>
  </si>
  <si>
    <t>Cut large-diameter thick-wall tubing reliably with specialized 80 mm saw blades engineered for 0.080" to 0.280" applications. Available in standard and premium configurations from authorized orbital equipment suppliers. Essential for major structural and infrastructure projects.</t>
  </si>
  <si>
    <t>LS8034</t>
  </si>
  <si>
    <t>SAW BLADES 0.120"- 0.500" WALL</t>
  </si>
  <si>
    <t>This blade covers a wide and heavy range of wall thickness (0.120–0.500″), aimed at heavy-duty cutting tasks where structural integrity and blade strength are essential.</t>
  </si>
  <si>
    <t>- Heavy-duty saw blade for maximum wall thickness applications (0.120" to 0.500" / 3-12.7 mm)
- 80 mm diameter provides optimal metal removal for thick-wall cutting
- Specialized tooth geometry designed for maximum-thickness structural applications
- Available in standard and premium hard-coated versions
- Critical for pressure vessels, industrial piping, and heavy structural components</t>
  </si>
  <si>
    <t>- Wall Thickness Range: 0.120" - 0.500" (3 mm - 12.7 mm)
- Saw Blade Diameter: 80 mm (3.150 inch)
- Number of Teeth: 40-44 teeth (ultra-heavy configuration)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alloy steels
- Weight: 0.045-0.055 kg per blade
- Tooth Geometry: Ultra-specialized for maximum-thickness materials</t>
  </si>
  <si>
    <t>Consumable product; standard quality assurance applies; defective blades reportable within 14 days; replacements available from authorized distributors.</t>
  </si>
  <si>
    <t>Ultra-Heavy Wall Saw Blade for Maximum Thickness Structural Applications</t>
  </si>
  <si>
    <t>This ultra-heavy-duty saw blade represents the maximum capability for orbital saw blade cutting, engineered specifically for the thickest wall applications (0.120" to 0.500" / 3-12.7 mm). The 80 mm diameter with ultra-reduced tooth count (40-44 teeth) optimizes metal removal and chip clearance for maximum-thickness materials. These blades are essential for cutting thick-wall pressure vessels, industrial piping headers, and heavy structural components requiring precision cuts on demanding materials.</t>
  </si>
  <si>
    <t>- 80 mm diameter for maximum capability
- 40-44 tooth ultra-heavy configuration
- 0.120"-0.500" wall thickness range
- Maximum metal removal optimization
- Standard and premium coating options</t>
  </si>
  <si>
    <t>- Ultra-specialized for thick materials
- Suitable for carbon and alloy steels
- Heavy-duty industrial applications
- Optimized chip clearance geometry
- Pressure vessel and infrastructure grade</t>
  </si>
  <si>
    <t>Why ultra-heavy wall blades are essential: Maximum-thickness materials require specialized blade geometry with minimal tooth count to optimize metal removal, prevent overheating, and maintain precision.</t>
  </si>
  <si>
    <t>- Block 1: Maximum Thickness Capability
Subheader: 0.120" to 0.500" Range
Description: Engineered for the thickest materials encountered in industrial piping, pressure vessels, and structural components.
- Block 2: Optimized Metal Removal
Subheader: 40-44 Ultra-Heavy Tooth Configuration
Description: Minimal tooth count maximizes chip clearance and metal removal rate for efficient cutting of thick materials.
- Block 3: Industrial-Grade Reliability
Subheader: Heavy Structural Applications
Description: Proven performance on pressure vessels, industrial piping, and infrastructure projects.
- Block 4: Premium Coating Benefits
Subheader: Extended Blade Life on Demanding Materials
Description: Premium coatings extend blade life on the most demanding heavy-wall applications.</t>
  </si>
  <si>
    <t>- Q1: What is the maximum wall thickness?
A1: This ultra-heavy blade handles wall thicknesses up to 0.500" (12.7 mm), the maximum for standard orbital cutting systems.
- Q2: Why is the tooth count so low (40-44)?
A2: Ultra-reduced tooth count maximizes chip clearance space and optimizes metal removal for thick, difficult-to-cut materials.
- Q3: What applications use ultra-heavy blades?
A3: Pressure vessels, industrial piping headers, heavy structural components, and thick-wall infrastructure applications.
- Q4: Is premium coating essential?
A4: Yes, premium coating is highly recommended for maximum-thickness applications to extend blade life on demanding materials.
- Q5: Can thicker materials be cut?
A5: Materials thicker than 0.500" typically require specialized cutting equipment beyond standard orbital saw blade capability.</t>
  </si>
  <si>
    <t>Master Ultra-Heavy Wall Cutting with Specialized Blades</t>
  </si>
  <si>
    <t>Cut maximum-thickness structural materials reliably with ultra-heavy saw blades engineered for 0.120" to 0.500" applications. Available in standard and premium configurations from authorized orbital cutting equipment suppliers. Essential for pressure vessels, industrial piping, and infrastructure projects.</t>
  </si>
  <si>
    <t>https://image.made-in-china.com/2f0j00ZVefuqkWnQod/1200mm-Diamond-Wall-Saw-Blades-for-Concrete-Cutting.jpg</t>
  </si>
  <si>
    <t>https://toolscn0.en.made-in-china.com/product/kehQGVpcbvkW/China-1200mm-Diamond-Wall-Saw-Blades-for-Concrete-Cutting.html</t>
  </si>
  <si>
    <t>LS9038</t>
  </si>
  <si>
    <t>SAW BLADES 0.194"- 0.590" WALL</t>
  </si>
  <si>
    <t>For quite thick-walled pipes (0.194–0.590″), this blade offers the durability and cutting power needed for tough industrial cutting, thicker steel or robust piping materials.</t>
  </si>
  <si>
    <t>- Extended-range heavy-wall saw blade for 0.194" to 0.590" wall thickness applications
- Designed for maximum-thickness pressure vessels and industrial piping applications
- 80 mm diameter optimized for extended thick-wall capability
- Specialized ultra-low tooth count geometry for maximum metal removal
- Available in premium hard-coated versions for extended blade life on demanding materials</t>
  </si>
  <si>
    <t>- Wall Thickness Range: 0.194" - 0.590" (4.9 mm - 15 mm)
- Saw Blade Diameter: 80 mm (3.150 inch)
- Number of Teeth: 40 teeth (ultra-low configuration)
- Material Type: Premium hard-coated
- Base Material: High-speed steel (HSS)
- Coating: Hard coating (standard with this range)
- Bore Diameter: 16 mm standard
- Blade Thickness: 1.6 mm
- Cutting Systems: GF/RA orbital cutting systems
- Material Compatibility: Carbon steel, alloy steels, pressure vessel materials
- Weight: 0.045-0.055 kg per blade
- Tooth Geometry: Ultra-specialized maximum-thickness configuration</t>
  </si>
  <si>
    <t>Consumable product; premium product quality assurance applies; defective blades reportable within 14 days for replacement; premium replacements available from authorized distributors.</t>
  </si>
  <si>
    <t>Extended-Range Heavy-Wall Saw Blade for Extreme Thickness Applications</t>
  </si>
  <si>
    <t>This extended-range saw blade represents specialized capability for the thickest applications beyond standard heavy-wall range (0.194" to 0.590" / 4.9-15 mm). The ultra-low 40-tooth configuration with 80 mm diameter maximizes metal removal and chip clearance for efficient cutting of maximum-thickness materials. These specialized blades are offered in premium hard-coated versions only, reflecting the demanding nature of extended-thickness applications.</t>
  </si>
  <si>
    <t>- 80 mm diameter optimized for range
- 40-tooth ultra-low configuration
- 0.194"-0.590" extended wall range
- Ultra-specialized geometry
- Premium hard-coated only</t>
  </si>
  <si>
    <t>- Maximum metal removal optimization
- Pressure vessel grade materials
- Industrial piping applications
- Extended thickness capability
- Demanding material performance</t>
  </si>
  <si>
    <t>Why extended-range heavy-wall blades matter: Applications requiring cutting of 5-15 mm wall thickness demand specialized blade geometry optimized for maximum efficiency and precision on the most demanding materials.</t>
  </si>
  <si>
    <t>- Block 1: Extended Thickness Capability
Subheader: 0.194" to 0.590" Range
Description: Specialized capability for cutting the thickest materials encountered in industrial applications.
- Block 2: Maximum Efficiency
Subheader: Ultra-Low 40-Tooth Configuration
Description: Minimal tooth count maximizes metal removal and chip clearance for efficient thick-material cutting.
- Block 3: Premium Performance
Subheader: Hard-Coated Specialized Design
Description: Offered exclusively in premium hard-coated configuration for maximum durability on demanding applications.
- Block 4: Industrial-Grade Reliability
Subheader: Pressure Vessel Materials
Description: Specialized for cutting pressure vessel steels and heavy industrial piping materials.</t>
  </si>
  <si>
    <t>- Q1: What is the wall thickness range?
A1: This extended-range blade covers 0.194" to 0.590" wall thickness (4.9 mm to 15 mm), extreme thickness applications.
- Q2: Why is premium coating standard?
A2: The extreme thickness range demands premium coating for adequate blade life; uncoated versions are not offered for this range.
- Q3: What applications require this range?
A3: Pressure vessels, heavy industrial piping, extreme-thickness structural applications beyond standard capabilities.
- Q4: Why only 40 teeth?
A4: Ultra-low tooth count maximizes chip clearance and metal removal for efficient cutting of extreme-thickness materials.
- Q5: Is this the maximum thickness available?
A5: Yes, 0.590" represents the practical maximum for standard orbital cutting systems; thicker materials require alternative methods.</t>
  </si>
  <si>
    <t>Handle Extreme-Thickness Cutting with Premium Blades</t>
  </si>
  <si>
    <t>Cut extreme-thickness materials reliably with extended-range saw blades engineered for 0.194" to 0.590" applications. Available exclusively in premium hard-coated configuration from authorized orbital equipment suppliers. Essential for pressure vessel and heavy industrial piping projects.</t>
  </si>
  <si>
    <t>https://www.diamondproducts.com/media/catalog/product/cache/1/image/9df78eab33525d08d6e5fb8d27136e95/9/m/9mm-wallsawblade_1_1.jpg</t>
  </si>
  <si>
    <t>https://www.diamondproducts.com/super-premium-silver-hydraulic-hand-saw-wall-saw-blades-8544</t>
  </si>
  <si>
    <t>https://www.diamondproducts.com/</t>
  </si>
  <si>
    <t>LC300</t>
  </si>
  <si>
    <t>SAW BLADES FOR BEVELING : BEVEL 30</t>
  </si>
  <si>
    <t>This blade is specialized for beveling pipe or tube ends at a 30° angle — helpful when preparing ends for welding or fitting, giving a clean bevel cut ready for further processing.</t>
  </si>
  <si>
    <t>- Specialized 30-degree beveling blade engineered for orbital saw beveling operations
- Creates precise 30-degree bevel geometry for pipe end preparation
- Compatible with orbital pipe cutting and beveling systems
- Produces clean, burr-free beveled edges ready for welding
- Essential for preparing pipe ends for orbital welding joint geometry</t>
  </si>
  <si>
    <t>- Bevel Angle: 30 degrees
- Saw Blade Diameter: Typically 80-90 mm depending on system
- Application: Orbital beveling/chamfering
- Material Compatibility: Carbon steel, stainless steel, alloy steels
- Blade Thickness: Optimized for bevel cutting geometry
- Cutting Surface: Precision-ground for clean beveling
- Mount Type: Compatible with GF/RA beveling systems
- Bore Diameter: 16 mm standard
- Surface Finish: Precision ground for optimal bevel quality
- Weight: 0.055-0.065 kg per blade</t>
  </si>
  <si>
    <t>Consumable product; standard product quality applies; defective blades reportable within 14 days; replacements available from authorized distributors.</t>
  </si>
  <si>
    <t>Precision 30-Degree Beveling Blade for Orbital Weld Prep</t>
  </si>
  <si>
    <t>This specialized 30-degree beveling blade is engineered specifically for orbital pipe end preparation, creating precise 30-degree beveled edges essential for proper orbital welding joint geometry. The precision-ground cutting surface produces clean, burr-free bevel cuts that eliminate secondary processing. These blades work in conjunction with cutting blades or independently in dual-operation systems to simultaneously cut and bevel pipe ends.</t>
  </si>
  <si>
    <t>- 30-degree bevel angle geometry
- Precision-ground cutting surface
- Clean, burr-free beveling
- Compatible with orbital systems
- Weld preparation specific design</t>
  </si>
  <si>
    <t>- Eliminates secondary processing
- Ready-to-weld pipe end geometry
- Carbon and stainless steel capable
- Proper V-groove preparation
- Essential for joint quality</t>
  </si>
  <si>
    <t>Why proper bevel geometry is critical: Precise bevel angles (30 degrees is common) ensure proper pipe end geometry for orbital welding, reducing defects and improving joint quality through correct weld pool fill and penetration.</t>
  </si>
  <si>
    <t>- Block 1: Precise Angle Geometry
Subheader: 30-Degree Bevel Specification
Description: The 30-degree angle is commonly specified for orbital welding joints, ensuring proper weld pool geometry and joint strength.
- Block 2: Weld Quality Impact
Subheader: Proper End Preparation
Description: Precision-beveled edges eliminate gaps and misalignment, improving weld quality and reducing rework.
- Block 3: Productivity Enhancement
Subheader: Combined Cut/Bevel Capability
Description: Dual-operation systems can simultaneously cut and bevel, reducing production steps.
- Block 4: Cost Reduction
Subheader: Eliminates Secondary Processing
Description: Clean bevel cuts reduce or eliminate need for secondary edge preparation.</t>
  </si>
  <si>
    <t>- Q1: What is the bevel angle?
A1: This specialized blade creates a precise 30-degree bevel angle, a standard geometry for orbital welding joint preparation.
- Q2: Can it be used with cutting blades?
A2: Yes, dual-operation systems can use cutting and beveling blades simultaneously for combined cut/bevel operations.
- Q3: What pipe materials can be beveled?
A3: Suitable for carbon steel, stainless steel, and alloy steels used in orbital welding applications.
- Q4: Does this eliminate secondary processing?
A4: Yes, precision beveling produces clean, ready-to-weld edges eliminating secondary edge preparation.
- Q5: Why is precise bevel angle important?
A5: Precise bevel angle ensures proper weld pool geometry and penetration, improving joint strength and reducing defects.</t>
  </si>
  <si>
    <t>Prepare Perfect Bevel Edges with Specialized Blades</t>
  </si>
  <si>
    <t>Ensure proper pipe end bevel geometry with precision 30-degree beveling blades. Available from orbital cutting and beveling equipment suppliers for integrated cut/bevel operations. Essential for orbital welding joint preparation standards.</t>
  </si>
  <si>
    <t>https://orbimax.com.au/cdn/shop/files/IH01843_6.jpg?v=1698190983</t>
  </si>
  <si>
    <t>https://orbimax.com.au/products/68mm-30-gf-blade-combination-bevel-cutter-790042161?srsltid=AfmBOoqL4G58M3iZSMdi3Hrmfn6Sg8YbgkNe__rY6K0HkHWOs324jWm8</t>
  </si>
  <si>
    <t>https://orbimax.com.au/</t>
  </si>
  <si>
    <t>LC375</t>
  </si>
  <si>
    <t>SAW BLADES FOR BEVELING : BEVEL 37.5</t>
  </si>
  <si>
    <t>This blade is intended to bevel ends at a steeper 37.5° angle, offering an alternate bevel geometry — useful when that specific bevel angle is required for weld prep or joint shaping.</t>
  </si>
  <si>
    <t>- Specialized 37.5-degree beveling blade for orbital pipe end preparation
- Creates precise 37.5-degree bevel geometry for specific welding joint configurations
- Precision-ground cutting surface for clean, burr-free beveling
- Compatible with orbital pipe beveling systems
- Produces weld-ready beveled edges for optimized joint geometry</t>
  </si>
  <si>
    <t>- Bevel Angle: 37.5 degrees
- Saw Blade Diameter: Typically 80-90 mm depending on system
- Application: Orbital beveling/chamfering
- Material Compatibility: Carbon steel, stainless steel, alloy steels
- Blade Configuration: Specialized bevel cutting geometry
- Cutting Surface: Precision-ground for clean bevel finish
- Mount Type: Compatible with GF/RA beveling systems
- Bore Diameter: 16 mm standard
- Surface Finish: Precision ground for optimal bevel quality
- Weight: 0.055-0.065 kg per blade</t>
  </si>
  <si>
    <t>Precision 37.5-Degree Beveling Blade for Specialized Weld Prep</t>
  </si>
  <si>
    <t>This specialized 37.5-degree beveling blade is engineered for specific orbital welding joint configurations requiring steeper bevel angles than standard 30-degree preparations. The precision-ground cutting surface produces clean, burr-free bevel cuts with the exact 37.5-degree geometry essential for these specialized applications. This blade is used in specialized cut/bevel systems or can be used independently for dedicated beveling operations.</t>
  </si>
  <si>
    <t>- 37.5-degree bevel angle geometry
- Precision-ground cutting surface
- Clean, burr-free beveling
- Specialized joint configuration
- Steeper bevel angle design</t>
  </si>
  <si>
    <t>- Weld-ready edge preparation
- Carbon and stainless steel capable
- Proper geometry for joint penetration
- Eliminates secondary processing
- Application-specific optimization</t>
  </si>
  <si>
    <t>Why application-specific bevel angles matter: Different joint geometries require specific bevel angles; 37.5-degree bevels are used in applications requiring steeper angles for optimized weld pool characteristics.</t>
  </si>
  <si>
    <t>- Block 1: Specialized Bevel Geometry
Subheader: 37.5-Degree Angle Specification
Description: Steeper 37.5-degree angle serves specific joint geometries and weld pool requirements.
- Block 2: Application Optimization
Subheader: Specialized Joint Configurations
Description: Used in applications where standard 30-degree bevels don't provide optimal weld characteristics.
- Block 3: Precision Preparation
Subheader: Clean Bevel Cuts
Description: Precision grinding ensures exact 37.5-degree geometry for proper joint fit and penetration.
- Block 4: Production Efficiency
Subheader: Eliminates Secondary Operations
Description: Precise beveling reduces or eliminates need for post-cut edge preparation.</t>
  </si>
  <si>
    <t>- Q1: What is the bevel angle?
A1: This specialized blade creates a precise 37.5-degree bevel angle for specific orbital welding joint configurations.
- Q2: When would 37.5-degree bevels be used?
A2: Steeper 37.5-degree angles are used in specialized applications where standard 30-degree angles don't provide optimal weld pool characteristics.
- Q3: What materials can be beveled?
A3: Suitable for carbon steel, stainless steel, and alloy steels in specialized welding applications.
- Q4: How does angle affect weld quality?
A4: Bevel angle directly impacts weld pool geometry, penetration, and joint strength; specific angles are optimized for different configurations.
- Q5: Can this be used with standard systems?
A5: Compatible with orbital beveling systems; confirm compatibility with your specific equipment before ordering.</t>
  </si>
  <si>
    <t>Optimize Bevel Geometry with Specialized 37.5-Degree Blades</t>
  </si>
  <si>
    <t>Ensure precise bevel preparation for specialized orbital welding with 37.5-degree beveling blades. Available from orbital equipment suppliers for application-specific configurations. Essential for optimized joint geometry in specialized welding applications.</t>
  </si>
  <si>
    <t>https://ehwachs.com/assets/images/61f845a1eab4e6c3118521bba13b3db3.jpg</t>
  </si>
  <si>
    <t>https://ehwachs.com/Trav-L-Cutter-Tooling/HSS-37.5-Degree-Bevel-Cutter-Right-hand-outside-6in-x-3-4in/</t>
  </si>
  <si>
    <t>https://ehwachs.com</t>
  </si>
  <si>
    <t>SG0500</t>
  </si>
  <si>
    <t>SAW GUIDE .500"</t>
  </si>
  <si>
    <t>The “.500″” saw guide is a hardened-steel guide block designed to fit around a ½-inch (12.7 mm) pipe or tube, helping to hold the saw blade perfectly aligned during cutting. It clamps onto the pipe and makes it easier to get a straight, square cut without the blade wandering or damaging the tube.</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</si>
  <si>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Wing nut design for easy setup without external devices</t>
  </si>
  <si>
    <t>- Pipe/Tube OD: 0.500" (12.7 mm)
- Double slot design with narrow slot for Portaband and wider slot for Sawzall
- Roll pin diameter: 5/16" hardened steel
- Wing nut clamping system
- Estimated weight: 0.3 lbs (136 g)
- Material: Hardened steel, nickel plated
- Heat treated to 60 HRC for durability
- Surface finish: Nickel plated (electroplated)</t>
  </si>
  <si>
    <t>24-month warranty per Orbitec general warranty policy; covers material and manufacturing defects, free repair/replacement of defective parts (excluding consumables), customer covers transport costs</t>
  </si>
  <si>
    <t>Precision Pipe Cutting Guide for 0.500" OD Orbital Welding Applications</t>
  </si>
  <si>
    <t>The SAW GUIDE .500" is an essential tool for orbital welding end preparation on small diameter pipes and tubes. Specifically engineered for 0.500" OD applications, this guide ensures consistently straight and square cuts with minimal burr formation. The nickel-plated hardened steel construction provides superior durability and prevents contamination of high-purity materials used in critical welding applications. The double-slot design accommodates both Portaband and Sawzall blade widths, maintaining cutting precision. The integrated roll pin mechanism provides automatic blade protection by preventing the saw blade from cutting into the guide itself.</t>
  </si>
  <si>
    <t>- Double-slot design for Portaband and Sawzall options
- Hardened roll pin prevents blade damage
- Wing nut clamping for easy setup
- Extended tool life through 60 HRC hardness</t>
  </si>
  <si>
    <t>- Heat treated to 60 HRC hardness
- Nickel plated prevents pipe contamination
- Double slot enables tool flexibility
- Precision edge preparation</t>
  </si>
  <si>
    <t>Why precision pipe cutting matters: Clean, square edge preparation is fundamental to successful orbital welding. The SAW GUIDE .500" ensures professional-grade edge preparation, eliminating surface imperfections and creating perfectly aligned pipe ends.</t>
  </si>
  <si>
    <t>Block 1: Precision Cutting
Description: Double-slot design ensures straight, square cuts
Block 2: Non-Contamination
Description: Nickel plating prevents surface contamination
Block 3: Extended Life
Description: 60 HRC hardness ensures durability
Block 4: Safety
Description: Roll pin provides automatic blade protection</t>
  </si>
  <si>
    <t>Q1: What pipe size does this accommodate?
A1: The SAW GUIDE .500" is for 0.500" OD pipe and tubing
Q2: What materials can it cut?
A2: Carbon steel, stainless steel, specialty alloys for orbital welding
Q3: Why is the double-slot design important?
A3: Accommodates both Portaband and Sawzall blades while maintaining tolerances
Q4: How does the roll pin improve safety?
A4: It automatically prevents the saw blade from cutting into the guide
Q5: What is the warranty?
A5: 24-month warranty covering material and manufacturing defects</t>
  </si>
  <si>
    <t>Request Your SAW GUIDE .500" Quote Today</t>
  </si>
  <si>
    <t>Ensure precise pipe cutting and optimal edge preparation for your orbital welding projects with the SAW GUIDE .500". Available for purchase from authorized orbital welding equipment suppliers and distributors. Contact us for volume pricing, detailed technical specifications, and application support tailored to your specific orbital welding requirements.</t>
  </si>
  <si>
    <t>https://www.hampdon.com.au/assets/full/SG050.jpg?20220202182300</t>
  </si>
  <si>
    <t>https://www.hampdon.com.au/Pipe-Saw-Guide-Vise-12-12.7mm-LEFON-SG050-Half-Inch-Cutting-Block</t>
  </si>
  <si>
    <t>https://www.ebay.com/itm/116231080613</t>
  </si>
  <si>
    <t>https://pdf.directindustry.com/pdf/lefon-machinery/lefon-saw-guide-catalog/40040-69896.html</t>
  </si>
  <si>
    <t>https://lefonmachine.com/solutions/stainless-steel-tube-cutting-solution/saw-guide/</t>
  </si>
  <si>
    <t>SG0750</t>
  </si>
  <si>
    <t>SAW GUIDE .750"</t>
  </si>
  <si>
    <t>The .750″ saw guide is made for roughly ¾-inch (≈19 mm) pipe or tube. By locking firmly around the pipe and guiding the saw blade, it ensures that cuts are clean, square, and repeatable — particularly useful when you need precise cuts on small-diameter piping.</t>
  </si>
  <si>
    <t>- Pipe/Tube OD: 0.750" (19.05 mm)
- Double slot design with narrow slot for Portaband and wider slot for Sawzall
- Roll pin diameter: 5/16" hardened steel
- Wing nut clamping system
- Estimated weight: 0.35 lbs (158 g)
- Material: Hardened steel, nickel plated
- Heat treated to 60 HRC for durability
- Surface finish: Nickel plated (electroplated)</t>
  </si>
  <si>
    <t>Precision Pipe Cutting Guide for 0.750" OD Orbital Welding Applications</t>
  </si>
  <si>
    <t>The SAW GUIDE .750" enables precision cutting of 0.750" OD pipe and tubing for orbital welding joint preparation. This guide maintains high-quality hardened steel construction while accommodating the increased work area of intermediate-sized pipes. The double-slot design flexibility allows operators to select the optimal slot width for their specific cutting tool. Nickel plating provides excellent corrosion resistance and prevents surface contamination on high-purity materials. The hardened roll pin insert automatically stops the saw blade at the correct depth, reducing operator error and improving weld joint preparation consistency.</t>
  </si>
  <si>
    <t>Why precision pipe cutting matters: Clean, square edge preparation is fundamental to successful orbital welding. The SAW GUIDE .750" ensures professional-grade edge preparation, eliminating surface imperfections and creating perfectly aligned pipe ends.</t>
  </si>
  <si>
    <t>Q1: What is the cutting size?
A1: 0.750" OD pipe and tubing
Q2: Is it suitable for high-purity applications?
A2: Yes, nickel plating prevents contamination
Q3: Can I use different blade types?
A3: Yes, double-slot design accommodates multiple blade widths
Q4: How durable is it?
A4: 60 HRC hardened steel provides exceptional durability
Q5: What edge quality can I expect?
A5: Square, burr-free edges consistent with orbital welding standards</t>
  </si>
  <si>
    <t>Request Your SAW GUIDE .750" Quote Today</t>
  </si>
  <si>
    <t>Achieve superior edge preparation for your orbital welding applications with the SAW GUIDE .750". Available for purchase from leading orbital welding equipment suppliers. Contact us for volume pricing, technical specifications, and application support customized to your welding program.</t>
  </si>
  <si>
    <t>https://www.hampdon.com.au/assets/full/SG075.jpg?20220203110507</t>
  </si>
  <si>
    <t>https://www.hampdon.com.au/pipe-saw-guide-/-vise-3/4-/-19.05mm-lefon-sg075-cutting-block</t>
  </si>
  <si>
    <t>SG0840</t>
  </si>
  <si>
    <t>SAW GUIDE .840"</t>
  </si>
  <si>
    <t>This guide (for ~0.840-inch OD) gives a stable, hardened-steel support for pipe cutting, allowing you to clamp it around the pipe and make straight, accurate cuts using a portable saw without risking damage to the material or uneven edges.</t>
  </si>
  <si>
    <t>- Pipe/Tube OD: 0.840" (21.34 mm)
- Double slot design with narrow slot for Portaband and wider slot for Sawzall
- Roll pin diameter: 5/16" hardened steel
- Wing nut clamping system
- Estimated weight: 0.4 lbs (181 g)
- Material: Hardened steel, nickel plated
- Heat treated to 60 HRC for durability
- Surface finish: Nickel plated (electroplated)</t>
  </si>
  <si>
    <t>Precision Pipe Cutting Guide for 0.840" OD Orbital Welding Applications</t>
  </si>
  <si>
    <t>The SAW GUIDE .840" is designed specifically for cutting 0.840" OD tubing in orbital welding applications. This size is commonly found in instrument tubing applications and precision systems. The guide maintains superior cutting precision through its durable nickel-plated hardened steel construction and double-slot design. The roll pin mechanism prevents saw blade damage and ensures consistent cutting depth, resulting in square, burr-free pipe ends ready for orbital welding. The wing nut clamping system allows quick setup and removal without additional tools.</t>
  </si>
  <si>
    <t>Why precision pipe cutting matters: Clean, square edge preparation is fundamental to successful orbital welding. The SAW GUIDE .840" ensures professional-grade edge preparation, eliminating surface imperfections and creating perfectly aligned pipe ends.</t>
  </si>
  <si>
    <t>Q1: What is the tube outer diameter?
A1: 0.840" OD tubing
Q2: Is edge preparation important for orbital welding?
A2: Yes, precise edges are critical for weld quality
Q3: Does the roll pin extend tool life?
A3: Yes, it prevents blade contact with the guide
Q4: Does it prevent pipe contamination?
A4: Yes, nickel plating protects against contamination
Q5: How quickly can this be installed?
A5: Wing nut clamping enables installation in seconds</t>
  </si>
  <si>
    <t>Request Your SAW GUIDE .840" Quote Today</t>
  </si>
  <si>
    <t>Optimize your pipe cutting and welding joint preparation with the SAW GUIDE .840". Available from authorized orbital welding distributors. Contact us for volume pricing, detailed specifications, and application-specific support for your operations.</t>
  </si>
  <si>
    <t>https://img.directindustry.com/images_di/photo-mg/40040-11171102.jpg</t>
  </si>
  <si>
    <t>https://www.hampdon.com.au/pipe-saw-guide-vise-1-inch-lefon-sg100-cutting-blo</t>
  </si>
  <si>
    <t>SG1000</t>
  </si>
  <si>
    <t>SAW GUIDE 1.000"</t>
  </si>
  <si>
    <t xml:space="preserve">The 1.000″ saw guide is sized for 1-inch (≈25.4 mm) pipes or tubes, offering a straightforward way to hold and guide your saw blade for precise cuts. It reduces the chance of uneven cutting or blade slip, especially in workshop or field conditions. </t>
  </si>
  <si>
    <t>- Pipe/Tube OD: 1.000" (25.4 mm)
- Double slot design with narrow slot for Portaband and wider slot for Sawzall
- Roll pin diameter: 5/16" hardened steel
- Wing nut clamping system
- Estimated weight: 0.45 lbs (204 g)
- Material: Hardened steel, nickel plated
- Heat treated to 60 HRC for durability
- Surface finish: Nickel plated (electroplated)</t>
  </si>
  <si>
    <t>Precision Pipe Cutting Guide for 1.000" OD Orbital Welding Applications</t>
  </si>
  <si>
    <t>The SAW GUIDE 1.000" is a versatile tool for cutting 1.000" OD pipe and tubing used extensively in orbital welding systems. At this size, the guide becomes critical for maintaining cutting precision and preventing pipe deformation during the cutting operation. The double-slot design provides optimal blade guidance for both band saw and reciprocating saw applications. Nickel plating ensures non-contamination for high-purity applications. The integral roll pin automatically prevents over-cutting and blade damage.</t>
  </si>
  <si>
    <t>Why precision pipe cutting matters: Clean, square edge preparation is fundamental to successful orbital welding. The SAW GUIDE 1.000" ensures professional-grade edge preparation, eliminating surface imperfections and creating perfectly aligned pipe ends.</t>
  </si>
  <si>
    <t>Q1: What is the standard size?
A1: 1.000" OD pipe
Q2: Can it handle different pipe materials?
A2: Yes, carbon steel, stainless steel, and specialty alloys
Q3: Why is nickel plating critical?
A3: It prevents contamination during cutting of high-purity materials
Q4: How precise are the cuts?
A4: Double-slot design produces square, burr-free edges
Q5: Is it suitable for field operations?
A5: Yes, wing nut clamping makes it ideal for field use</t>
  </si>
  <si>
    <t>Request Your SAW GUIDE 1.000" Quote Today</t>
  </si>
  <si>
    <t>Ensure consistent edge quality for 1.000" OD pipe with the SAW GUIDE 1.000". Available for purchase from orbital welding equipment suppliers. Contact us for competitive pricing, detailed technical specifications, and customized application support.</t>
  </si>
  <si>
    <t>https://www.hampdon.com.au/assets/full/SG100.jpg?20220203155652</t>
  </si>
  <si>
    <t>SG1050</t>
  </si>
  <si>
    <t>SAW GUIDE 1.050"</t>
  </si>
  <si>
    <t>A saw guide for ~1.050-inch tubing, this tool clamps around the pipe and ensures the saw blade remains straight and controlled during the cut — making it easier to get clean, square cuts with minimal effort even on small-diameter pipe.</t>
  </si>
  <si>
    <t>- Pipe/Tube OD: 1.050" (26.67 mm)
- Double slot design with narrow slot for Portaband and wider slot for Sawzall
- Roll pin diameter: 5/16" hardened steel
- Wing nut clamping system
- Estimated weight: 0.48 lbs (218 g)
- Material: Hardened steel, nickel plated
- Heat treated to 60 HRC for durability
- Surface finish: Nickel plated (electroplated)</t>
  </si>
  <si>
    <t>Precision Pipe Cutting Guide for 1.050" OD Orbital Welding Applications</t>
  </si>
  <si>
    <t>The SAW GUIDE 1.050" provides precision cutting solutions for 1.050" OD tubing commonly used in process piping systems. This intermediate size guide bridges the gap between 1.000" and 1.315" applications, offering flexibility in manufacturing environments with mixed-size tubing requirements. The double-slot design ensures optimal blade fit regardless of cutting tool selection. Nickel plating provides long-term corrosion resistance. The roll pin mechanism prevents saw blade contact with the guide body, extending tool life significantly.</t>
  </si>
  <si>
    <t>Why precision pipe cutting matters: Clean, square edge preparation is fundamental to successful orbital welding. The SAW GUIDE 1.050" ensures professional-grade edge preparation, eliminating surface imperfections and creating perfectly aligned pipe ends.</t>
  </si>
  <si>
    <t>Q1: What is the tube outer diameter?
A1: 1.050" OD tubing
Q2: Does this guide work with different cutting tools?
A2: Yes, double-slot design accommodates multiple tool types
Q3: How does it prevent pipe deformation?
A3: Roll pin mechanism ensures controlled cutting depth
Q4: What is the edge quality?
A4: Precision-ground edges suitable for high-quality orbital welds
Q5: Can it be used in production environments?
A5: Yes, durable hardened steel enables high-volume use</t>
  </si>
  <si>
    <t>Request Your SAW GUIDE 1.050" Quote Today</t>
  </si>
  <si>
    <t>Achieve precision cutting for 1.050" OD tubing with the SAW GUIDE 1.050". Available from authorized orbital welding equipment distributors. Contact us for volume pricing, technical details, and application support tailored to your operations.</t>
  </si>
  <si>
    <t>https://www.hampdon.com.au/Pipe-Saw-Guide-/-Vise-1.315-/-33.4mm-Cutting-Block-LEFON</t>
  </si>
  <si>
    <t>SG1315</t>
  </si>
  <si>
    <t>SAW GUIDE 1.315"</t>
  </si>
  <si>
    <t>The 1.315″ saw guide — often sold under model SG131 — is made for ~33.4 mm diameter pipe. Its hardened, heat-treated construction gives durability and precision, letting you cut pipes cleanly and squarely. It’s a good fit when you need reliability and consistent results in pipe-cutting work.</t>
  </si>
  <si>
    <t>- Pipe/Tube OD: 1.315" (33.40 mm)
- Double slot design with narrow slot for Portaband and wider slot for Sawzall
- Roll pin diameter: 5/16" hardened steel
- Wing nut clamping system
- Estimated weight: 0.55 lbs (249 g)
- Material: Hardened steel, nickel plated
- Heat treated to 60 HRC for durability
- Surface finish: Nickel plated (electroplated)</t>
  </si>
  <si>
    <t>Precision Pipe Cutting Guide for 1.315" OD Orbital Welding Applications</t>
  </si>
  <si>
    <t>The SAW GUIDE 1.315" is engineered for precision cutting of 1.315" OD pipe commonly found in standard industrial piping systems and larger instrument applications. The guide's robust design accommodates the increased cutting forces while maintaining cutting accuracy. Double-slot design provides versatility for various cutting tool preferences. Nickel-plated hardened steel construction delivers superior durability and contamination prevention. The roll pin mechanism automatically limits saw blade depth.</t>
  </si>
  <si>
    <t>Why precision pipe cutting matters: Clean, square edge preparation is fundamental to successful orbital welding. The SAW GUIDE 1.315" ensures professional-grade edge preparation, eliminating surface imperfections and creating perfectly aligned pipe ends.</t>
  </si>
  <si>
    <t>Q1: What pipe size does this handle?
A1: 1.315" OD pipe
Q2: Is it suitable for specialty materials?
A2: Yes, nickel plating prevents contamination of specialty alloys
Q3: What advantage does the double-slot provide?
A3: Maintains tight tolerances with both Portaband and Sawzall
Q4: How long does it typically last?
A4: 60 HRC heat-treated steel provides extended service life
Q5: What is the installation process?
A5: Simple wing nut clamping allows installation without tools</t>
  </si>
  <si>
    <t>Request Your SAW GUIDE 1.315" Quote Today</t>
  </si>
  <si>
    <t>Optimize edge preparation for 1.315" OD pipe with the SAW GUIDE 1.315". Available for purchase from leading orbital welding suppliers. Contact us for competitive pricing, specifications, and application support.</t>
  </si>
  <si>
    <t>https://www.hampdon.com.au/assets/full/SG131.jpg?20220203155932</t>
  </si>
  <si>
    <t>SG1500</t>
  </si>
  <si>
    <t>SAW GUIDE 1.500"</t>
  </si>
  <si>
    <t>This saw guide fits roughly 1.5-inch (≈38.1 mm) pipe/tube. By locking around the pipe and guiding the saw, it helps produce straight, accurate cuts — ideal for plumbing, metal-work or pipe-fitting jobs involving medium-size tubing.</t>
  </si>
  <si>
    <t>- Pipe/Tube OD: 1.500" (38.1 mm)
- Double slot design with narrow slot for Portaband and wider slot for Sawzall
- Roll pin diameter: 5/16" hardened steel
- Wing nut clamping system
- Estimated weight: 0.65 lbs (295 g)
- Material: Hardened steel, nickel plated
- Heat treated to 60 HRC for durability
- Surface finish: Nickel plated (electroplated)</t>
  </si>
  <si>
    <t>Precision Pipe Cutting Guide for 1.500" OD Orbital Welding Applications</t>
  </si>
  <si>
    <t>The SAW GUIDE 1.500" serves as a primary cutting guide for 1.500" OD pipe extensively used in industrial process piping systems. This size guide balances ease of handling with increased load capacity for larger diameter pipes. The double-slot design accommodates both band saw and reciprocating saw implementations. Nickel plating provides excellent surface protection. Wing nut clamping enables tool changes without requiring mounting fixtures.</t>
  </si>
  <si>
    <t>Why precision pipe cutting matters: Clean, square edge preparation is fundamental to successful orbital welding. The SAW GUIDE 1.500" ensures professional-grade edge preparation, eliminating surface imperfections and creating perfectly aligned pipe ends.</t>
  </si>
  <si>
    <t>Q1: What is the tube outer diameter?
A1: 1.500" OD pipe
Q2: Can it produce high-quality welding joints?
A2: Yes, square, burr-free edges reduce weld defects
Q3: Is the roll pin mechanism reliable?
A3: Yes, it automatically prevents blade contact
Q4: What materials can it cut?
A4: Carbon steel, stainless steel, copper, specialty alloys
Q5: Is it portable for field use?
A5: Yes, compact design makes it ideal for mobile operations</t>
  </si>
  <si>
    <t>Request Your SAW GUIDE 1.500" Quote Today</t>
  </si>
  <si>
    <t>Ensure superior edge quality for 1.500" OD pipe with the SAW GUIDE 1.500". Available from authorized orbital welding equipment distributors and suppliers. Contact us for volume pricing, technical specifications, and customized application support.</t>
  </si>
  <si>
    <t>https://www.hampdon.com.au/assets/full/SG150.jpg?20220203165121</t>
  </si>
  <si>
    <t>https://www.hampdon.com.au/pipe-saw-guide-/-vise-1.5-inch-38.1mm-lefon-sg150-cutting-block</t>
  </si>
  <si>
    <t>SG1900</t>
  </si>
  <si>
    <t>SAW GUIDE 1.900"</t>
  </si>
  <si>
    <t xml:space="preserve">The 1.900″ guide serves pipes around that outside diameter, giving a sturdy, clamp-on support for saw-blade alignment. This helps ensure cuts are precise and clean — useful when you work with larger small–to–medium pipes and need repeatable results. </t>
  </si>
  <si>
    <t>- Pipe/Tube OD: 1.900" (48.26 mm)
- Double slot design with narrow slot for Portaband and wider slot for Sawzall
- Roll pin diameter: 5/16" hardened steel
- Wing nut clamping system
- Estimated weight: 0.8 lbs (362 g)
- Material: Hardened steel, nickel plated
- Heat treated to 60 HRC for durability
- Surface finish: Nickel plated (electroplated)</t>
  </si>
  <si>
    <t>Precision Pipe Cutting Guide for 1.900" OD Orbital Welding Applications</t>
  </si>
  <si>
    <t>The SAW GUIDE 1.900" enables precise cutting of 1.900" OD tubing used in specialized process systems and larger instrument applications. This guide combines precision cutting capability with practical handling for operators working in field or workshop environments. The double-slot design maintains cutting accuracy regardless of tool selection. Nickel-plated construction resists corrosion and prevents contamination.</t>
  </si>
  <si>
    <t>Why precision pipe cutting matters: Clean, square edge preparation is fundamental to successful orbital welding. The SAW GUIDE 1.900" ensures professional-grade edge preparation, eliminating surface imperfections and creating perfectly aligned pipe ends.</t>
  </si>
  <si>
    <t>Q1: What is the cutting size?
A1: 1.900" OD tubing
Q2: How precise are the cuts?
A2: Double-slot design produces square, burr-free edges
Q3: Does it prevent pipe contamination?
A3: Yes, nickel plating protects stainless steel
Q4: What is the typical service life?
A4: 60 HRC hardened steel provides extended durability
Q5: Can it be used with different blade types?
A5: Yes, double-slot design provides flexibility</t>
  </si>
  <si>
    <t>Request Your SAW GUIDE 1.900" Quote Today</t>
  </si>
  <si>
    <t>Achieve precision cutting for 1.900" OD tubing with the SAW GUIDE 1.900". Available for purchase from orbital welding equipment suppliers. Contact us for competitive pricing, detailed specifications, and application-specific support.</t>
  </si>
  <si>
    <t>SG2000</t>
  </si>
  <si>
    <t>SAW GUIDE 2.000"</t>
  </si>
  <si>
    <t xml:space="preserve">A saw guide for 2-inch (≈50.8 mm) pipe, this tool locks around the pipe and acts as a cutting guide so your blade stays straight, giving you a nice square cut — particularly handy for standard pipe-cutting tasks where precision matters. </t>
  </si>
  <si>
    <t>- Pipe/Tube OD: 2.000" (50.8 mm)
- Double slot design with narrow slot for Portaband and wider slot for Sawzall
- Roll pin diameter: 5/16" hardened steel
- Wing nut clamping system
- Estimated weight: 0.85 lbs (385 g)
- Material: Hardened steel, nickel plated
- Heat treated to 60 HRC for durability
- Surface finish: Nickel plated (electroplated)</t>
  </si>
  <si>
    <t>Precision Pipe Cutting Guide for 2.000" OD Orbital Welding Applications</t>
  </si>
  <si>
    <t>The SAW GUIDE 2.000" is designed for cutting 2.000" OD pipe used extensively in industrial and commercial applications. This size guide accommodates significant cutting forces while maintaining precision through its heat-treated hardened steel construction. Double-slot design provides operators with flexible tool options for achieving optimal cutting results. Nickel plating ensures long-term durability.</t>
  </si>
  <si>
    <t>Why precision pipe cutting matters: Clean, square edge preparation is fundamental to successful orbital welding. The SAW GUIDE 2.000" ensures professional-grade edge preparation, eliminating surface imperfections and creating perfectly aligned pipe ends.</t>
  </si>
  <si>
    <t>Q1: What is the pipe outer diameter?
A1: 2.000" OD pipe
Q2: How important is edge preparation?
A2: Critical for orbital weld quality and defect reduction
Q3: Does it prevent blade damage?
A3: Yes, hardened roll pin stops blade before reaching guide
Q4: What is the warranty coverage?
A4: 24-month warranty covering manufacturing defects
Q5: Is it suitable for production use?
A5: Yes, durable construction enables sustained production</t>
  </si>
  <si>
    <t>Request Your SAW GUIDE 2.000" Quote Today</t>
  </si>
  <si>
    <t>Ensure consistent edge preparation for 2.000" OD pipe with the SAW GUIDE 2.000". Available from authorized orbital welding equipment suppliers. Contact us for volume pricing, technical details, and customized application support.</t>
  </si>
  <si>
    <t>https://www.hampdon.com.au/assets/full/SG200.jpg?20220203175537</t>
  </si>
  <si>
    <t>https://www.hampdon.com.au/pipe-saw-guide-vise-2-inch-lefon-sg200-cutting-blo</t>
  </si>
  <si>
    <t>SG2375</t>
  </si>
  <si>
    <t>SAW GUIDE 2.375"</t>
  </si>
  <si>
    <t>This guide is built for ~2.375-inch pipes (≈60.3 mm OD). Its hardened cutting groove resists wear and deflects the saw blade to prevent damage to the guide itself, so you get a clean, properly aligned cut even on thicker pipe.</t>
  </si>
  <si>
    <t>- Pipe/Tube OD: 2.375" (60.33 mm)
- Double slot design with narrow slot for Portaband and wider slot for Sawzall
- Roll pin diameter: 5/16" hardened steel
- Wing nut clamping system
- Estimated weight: 1.0 lbs (453 g)
- Material: Hardened steel, nickel plated
- Heat treated to 60 HRC for durability
- Surface finish: Nickel plated (electroplated)</t>
  </si>
  <si>
    <t>Precision Pipe Cutting Guide for 2.375" OD Orbital Welding Applications</t>
  </si>
  <si>
    <t>The SAW GUIDE 2.375" provides precision cutting capability for 2.375" OD pipe commonly used in larger industrial piping systems and equipment. The guide's robust construction handles increased cutting loads while maintaining cutting accuracy and edge quality. Double-slot design offers flexibility for various cutting tools. Nickel-plated hardened steel resists corrosion.</t>
  </si>
  <si>
    <t>Why precision pipe cutting matters: Clean, square edge preparation is fundamental to successful orbital welding. The SAW GUIDE 2.375" ensures professional-grade edge preparation, eliminating surface imperfections and creating perfectly aligned pipe ends.</t>
  </si>
  <si>
    <t>Q1: What pipe size does it accommodate?
A1: 2.375" OD pipe
Q2: Can it handle different pipe materials?
A2: Yes, carbon steel, stainless steel, copper
Q3: Why is the double-slot important?
A3: Maintains tight tolerances with multiple tool options
Q4: How does it improve welding quality?
A4: Square, burr-free edges reduce weld defects
Q5: Is installation quick and easy?
A5: Yes, wing nut clamping enables rapid setup</t>
  </si>
  <si>
    <t>Request Your SAW GUIDE 2.375" Quote Today</t>
  </si>
  <si>
    <t>Optimize pipe cutting for 2.375" OD applications with the SAW GUIDE 2.375". Available for purchase from leading orbital welding distributors. Contact us for competitive pricing, specifications, and application support.</t>
  </si>
  <si>
    <t>https://www.hampdon.com.au/assets/full/SG237.jpg?20220204095920</t>
  </si>
  <si>
    <t>https://www.hampdon.com.au/pipe-saw-guide-/-vise-60.3mm-/-2.375-lefon-sg237-cutting-block</t>
  </si>
  <si>
    <t>SG2500</t>
  </si>
  <si>
    <t>SAW GUIDE 2.500"</t>
  </si>
  <si>
    <t>The 2.500″ saw guide is meant for ~2.5-inch diameter pipes or tubes. It offers the same advantages as other guides — stabilizing the saw blade and ensuring accurate, square cuts — but tailored for slightly larger pipe size.</t>
  </si>
  <si>
    <t>- Pipe/Tube OD: 2.500" (63.5 mm)
- Double slot design with narrow slot for Portaband and wider slot for Sawzall
- Roll pin diameter: 5/16" hardened steel
- Wing nut clamping system
- Estimated weight: 1.1 lbs (499 g)
- Material: Hardened steel, nickel plated
- Heat treated to 60 HRC for durability
- Surface finish: Nickel plated (electroplated)</t>
  </si>
  <si>
    <t>Precision Pipe Cutting Guide for 2.500" OD Orbital Welding Applications</t>
  </si>
  <si>
    <t>The SAW GUIDE 2.500" enables precise cutting of 2.500" OD tubing used in process equipment, power generation systems, and large industrial piping networks. The guide's durable construction accommodates high cutting forces while maintaining dimensional accuracy. Double-slot design provides versatility. Nickel plating delivers superior corrosion resistance.</t>
  </si>
  <si>
    <t>Why precision pipe cutting matters: Clean, square edge preparation is fundamental to successful orbital welding. The SAW GUIDE 2.500" ensures professional-grade edge preparation, eliminating surface imperfections and creating perfectly aligned pipe ends.</t>
  </si>
  <si>
    <t>Q1: What tube outer diameter does it handle?
A1: 2.500" OD tubing
Q2: Is edge quality important for orbital welds?
A2: Absolutely, it's critical for defect reduction
Q3: Does the roll pin improve safety?
A3: Yes, it automatically prevents blade engagement
Q4: What materials can it process?
A4: Carbon steel, stainless steel, specialty alloys
Q5: How durable is it for production?
A5: 60 HRC hardened steel enables sustained use</t>
  </si>
  <si>
    <t>Request Your SAW GUIDE 2.500" Quote Today</t>
  </si>
  <si>
    <t>Achieve superior edge quality for 2.500" OD pipe with the SAW GUIDE 2.500". Available from authorized orbital welding equipment suppliers. Contact us for volume pricing, technical specifications, and customized support.</t>
  </si>
  <si>
    <t>https://www.hampdon.com.au/assets/full/SG250.jpg?20220203183507</t>
  </si>
  <si>
    <t>https://www.hampdon.com.au/pipe-saw-guide-/-vise-2.5-inch-/-63.5mm-lefon-sg250-cutting-block</t>
  </si>
  <si>
    <t>SG2875</t>
  </si>
  <si>
    <t>SAW GUIDE 2.875"</t>
  </si>
  <si>
    <t>This guide supports cutting on roughly 2.875-inch pipe. By keeping the saw aligned and securely clamped around the pipe, it improves cut quality and consistency — helpful when cutting medium-to-large pipes without advanced cutting machines.</t>
  </si>
  <si>
    <t>- Pipe/Tube OD: 2.875" (73.03 mm)
- Double slot design with narrow slot for Portaband and wider slot for Sawzall
- Roll pin diameter: 5/16" hardened steel
- Wing nut clamping system
- Estimated weight: 1.25 lbs (567 g)
- Material: Hardened steel, nickel plated
- Heat treated to 60 HRC for durability
- Surface finish: Nickel plated (electroplated)</t>
  </si>
  <si>
    <t>Precision Pipe Cutting Guide for 2.875" OD Orbital Welding Applications</t>
  </si>
  <si>
    <t>The SAW GUIDE 2.875" serves medium to large-diameter pipe applications, particularly in marine systems, oil and gas equipment, and large process piping. The guide's robust hardened steel construction maintains cutting precision under high operational loads. Double-slot design accommodates multiple cutting tool types. Nickel-plated surface provides excellent corrosion protection.</t>
  </si>
  <si>
    <t>Why precision pipe cutting matters: Clean, square edge preparation is fundamental to successful orbital welding. The SAW GUIDE 2.875" ensures professional-grade edge preparation, eliminating surface imperfections and creating perfectly aligned pipe ends.</t>
  </si>
  <si>
    <t>Q1: What is the pipe outer diameter?
A1: 2.875" OD tubing
Q2: Can it prevent pipe deformation?
A2: Yes, roll pin ensures controlled cutting depth
Q3: Is it suitable for high-purity applications?
A3: Yes, nickel plating prevents contamination
Q4: What edge quality can be expected?
A4: Precision-ground edges for high-quality welds
Q5: Is it easy to use?
A5: Yes, wing nut clamping enables quick setup</t>
  </si>
  <si>
    <t>Request Your SAW GUIDE 2.875" Quote Today</t>
  </si>
  <si>
    <t>Ensure precise cutting for 2.875" OD tubing with the SAW GUIDE 2.875". Available from leading orbital welding suppliers. Contact us for competitive pricing, detailed specifications, and application support.</t>
  </si>
  <si>
    <t>SG3000</t>
  </si>
  <si>
    <t>SAW GUIDE 3.000"</t>
  </si>
  <si>
    <t>For 3-inch (≈75 mm) pipe or tube, the 3.000″ saw guide provides a stable channel for the saw blade — meaning cuts are more precise and safer than freehand cutting, especially useful in maintenance, pipe-fitting or construction work.</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</si>
  <si>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Single slot design (patented) for sizes 3.0" and above</t>
  </si>
  <si>
    <t>- Pipe/Tube OD: 3.000" (76.2 mm)
- Single slot design (patented) for superior cutting precision
- Roll pin diameter: 5/16" hardened steel
- Wing nut clamping system
- Estimated weight: 1.35 lbs (612 g)
- Material: Hardened steel, nickel plated
- Heat treated to 60 HRC for durability
- Surface finish: Nickel plated (electroplated)</t>
  </si>
  <si>
    <t>Precision Pipe Cutting Guide for 3.000" OD Orbital Welding Applications</t>
  </si>
  <si>
    <t>The SAW GUIDE 3.000" is engineered for large-diameter pipe applications requiring precision edge preparation for orbital welding. At this size, the guide employs a single-slot design (patented) optimized for superior cutting tolerance and precision. The heat-treated hardened steel construction provides exceptional durability. Nickel plating ensures excellent corrosion resistance.</t>
  </si>
  <si>
    <t>- Patented single-slot design for superior precision
- Cold cutting eliminates thermal distortion
- Professional-grade durability for high volumes
- Nickel plating prevents corrosion</t>
  </si>
  <si>
    <t>- Patented design for superior precision
- Cold cutting prevents deformation
- Production-grade durability
- Professional-grade edge quality</t>
  </si>
  <si>
    <t>Why precision pipe cutting matters: Medium-diameter pipe cutting requires precision. The SAW GUIDE 3.000" delivers superior edge preparation using patented single-slot design, creating square, burr-free pipe ends.</t>
  </si>
  <si>
    <t>Block 1: Advanced Precision
Description: Patented single-slot design optimizes accuracy
Block 2: Non-Contamination
Description: Nickel plating prevents contamination
Block 3: Professional Durability
Description: Heat-treated steel for extended use
Block 4: Safety
Description: Patented roll pin and wing nut design</t>
  </si>
  <si>
    <t>Q1: What pipe size does this accommodate?
A1: 3.000" OD pipe
Q2: What is the difference between slot designs?
A2: Single-slot design optimizes precision for medium sizes
Q3: Does it improve orbital weld quality?
A3: Yes, square, burr-free edges reduce defects
Q4: How durable is it?
A4: 60 HRC heat-treated steel provides durability
Q5: Can it be adjusted in the field?
A5: Yes, wing nut clamping enables field adjustment</t>
  </si>
  <si>
    <t>Request Your SAW GUIDE 3.000" Quote Today</t>
  </si>
  <si>
    <t>Optimize edge preparation for large-diameter 3.000" OD pipe with the SAW GUIDE 3.000". Available for purchase from authorized orbital welding equipment suppliers. Contact us for volume pricing, technical specifications, and application support.</t>
  </si>
  <si>
    <t>https://www.hampdon.com.au/assets/full/SG300.jpg?20220204114613</t>
  </si>
  <si>
    <t>https://www.hampdon.com.au/pipe-saw-guide-vise-3-inch-lefon-sg300-cutting-blo</t>
  </si>
  <si>
    <t>SG3500</t>
  </si>
  <si>
    <t>SAW GUIDE 3.500"</t>
  </si>
  <si>
    <t>Made for about 3.5″ diameter pipe, this guide ensures the saw blade stays straight and controlled — giving you reliable square cuts on larger tubes without needing specialized cutting gear, which simplifies workshop or field jobs.</t>
  </si>
  <si>
    <t>- Nickel plated hardened steel construction for non-contamination of pipe/tube
- Single slot design (patented) for optimal tolerances on larger sizes
- Hardened solid roll pin inserted below finished cut line to prevent saw blade from cutting into guide
- Wing nut design for easy setup without external devices</t>
  </si>
  <si>
    <t>- Pipe/Tube OD: 3.500" (88.9 mm)
- Single slot design (patented) for superior cutting precision
- Roll pin diameter: 5/16" hardened steel
- Wing nut clamping system
- Estimated weight: 1.55 lbs (703 g)
- Material: Hardened steel, nickel plated
- Heat treated to 60 HRC for durability
- Surface finish: Nickel plated (electroplated)</t>
  </si>
  <si>
    <t>Precision Pipe Cutting Guide for 3.500" OD Orbital Welding Applications</t>
  </si>
  <si>
    <t>The SAW GUIDE 3.500" provides precision cutting solutions for 3.500" OD pipe used in large industrial systems, shipbuilding, and offshore applications. The guide's advanced single-slot design (patented) delivers superior cutting accuracy for large-diameter pipes. Robust hardened steel construction withstands significant cutting forces. Nickel plating provides long-term durability.</t>
  </si>
  <si>
    <t>- Patented single-slot design for large diameters
- Consistent cutting accuracy and edge quality
- Hardened roll pin provides automatic blade protection
- Nickel plating delivers superior durability</t>
  </si>
  <si>
    <t>Why precision pipe cutting matters: Large-diameter pipe cutting demands professional-grade precision. The SAW GUIDE 3.500" uses patented single-slot design to deliver square, burr-free edges.</t>
  </si>
  <si>
    <t>Block 1: Advanced Precision
Description: Patented single-slot design optimizes accuracy
Block 2: Cold Cutting
Description: Eliminates thermal distortion
Block 3: Professional Durability
Description: Heat-treated steel for extended use
Block 4: Efficiency
Description: Patented roll pin and wing nut design</t>
  </si>
  <si>
    <t>Q1: What tube outer diameter does it handle?
A1: 3.500" OD pipe
Q2: How does the single-slot design improve performance?
A2: Optimizes cutting precision for large-diameter pipes
Q3: Is it suitable for harsh field conditions?
A3: Yes, robust construction enables field use
Q4: What materials can it cut?
A4: Carbon steel, stainless steel, specialty alloys
Q5: Does it prevent thermal distortion?
A5: Yes, cold cutting eliminates thermal effects</t>
  </si>
  <si>
    <t>Request Your SAW GUIDE 3.500" Quote Today</t>
  </si>
  <si>
    <t>Achieve superior edge quality for 3.500" OD pipe with the SAW GUIDE 3.500". Available from leading orbital welding equipment distributors. Contact us for competitive pricing, detailed technical specifications, and customized application support.</t>
  </si>
  <si>
    <t>https://www.hampdon.com.au/assets/full/SG350.jpg?20220204124707</t>
  </si>
  <si>
    <t>https://www.hampdon.com.au/pipe-saw-guide-/-vise-3.5-inch-/-88.6mm-lefon-sg350-cutting-block-hampdon</t>
  </si>
  <si>
    <t>SG4000</t>
  </si>
  <si>
    <t>SAW GUIDE 4.000"</t>
  </si>
  <si>
    <t>The 4.000″ guide handles ~4-inch (≈101.6 mm) pipe. Its hardened steel and nickel-plated body helps avoid contamination while maintaining durability; it keeps the saw blade aligned so cuts remain accurate, even for larger-diameter pipes.</t>
  </si>
  <si>
    <t>- Pipe/Tube OD: 4.000" (101.6 mm)
- Single slot design (patented) for superior cutting precision
- Roll pin diameter: 5/16" hardened steel
- Wing nut clamping system
- Estimated weight: 1.8 lbs (816 g)
- Material: Hardened steel, nickel plated
- Heat treated to 60 HRC for durability
- Surface finish: Nickel plated (electroplated)</t>
  </si>
  <si>
    <t>Precision Pipe Cutting Guide for 4.000" OD Orbital Welding Applications</t>
  </si>
  <si>
    <t>The SAW GUIDE 4.000" serves major industrial applications including shipbuilding, power generation, and large-scale process equipment manufacturing. The single-slot design optimizes cutting precision for 4.000" OD pipes. Heat-treated hardened steel construction delivers exceptional durability. Nickel plating ensures superior corrosion resistance.</t>
  </si>
  <si>
    <t>Why precision pipe cutting matters: Large-diameter pipe cutting demands professional-grade precision. The SAW GUIDE 4.000" uses patented single-slot design to deliver square, burr-free edges.</t>
  </si>
  <si>
    <t>Q1: What is the cutting size?
A1: 4.000" OD pipe
Q2: How precise is the edge preparation?
A2: Patented single-slot design produces square, burr-free edges
Q3: Can it handle production volumes?
A3: Yes, 60 HRC steel provides exceptional durability
Q4: Is installation complicated?
A4: No, simple wing nut clamping enables quick setup
Q5: What is the warranty coverage?
A5: 24-month warranty covering manufacturing defects</t>
  </si>
  <si>
    <t>Request Your SAW GUIDE 4.000" Quote Today</t>
  </si>
  <si>
    <t>Ensure precise edge preparation for 4.000" OD pipe with the SAW GUIDE 4.000". Available for purchase from authorized orbital welding suppliers. Contact us for volume pricing, technical details, and application-specific support.</t>
  </si>
  <si>
    <t>https://www.hampdon.com.au/assets/full/SG400.jpg?20220204134744</t>
  </si>
  <si>
    <t>https://www.hampdon.com.au/pipe-saw-guide-/-vise-4-inch-lefon-sg400-cutting-block-hampdon?srsltid=AfmBOoouV5Zfmmnw-BalkHucR7C08FZdkM8KMzMuTtygqdqaKk1UppJF</t>
  </si>
  <si>
    <t>https://www.hampdon.com.au/pipe-saw-guide-vise-4-inch-lefon-sg400-cutting-block</t>
  </si>
  <si>
    <t>SG4500</t>
  </si>
  <si>
    <t>SAW GUIDE 4.500"</t>
  </si>
  <si>
    <t>This guide is for ~4.5-inch tubes/pipes. It clamps around the pipe and serves as a reliable guide channel for the saw blade, helping ensure that even for relatively large pipe diameters, cuts stay straight and consistent.</t>
  </si>
  <si>
    <t>- Pipe/Tube OD: 4.500" (114.3 mm)
- Single slot design (patented) for superior cutting precision
- Roll pin diameter: 5/16" hardened steel
- Wing nut clamping system
- Estimated weight: 2.1 lbs (953 g)
- Material: Hardened steel, nickel plated
- Heat treated to 60 HRC for durability
- Surface finish: Nickel plated (electroplated)</t>
  </si>
  <si>
    <t>Precision Pipe Cutting Guide for 4.500" OD Orbital Welding Applications</t>
  </si>
  <si>
    <t>The SAW GUIDE 4.500" enables precision cutting of 4.500" OD pipe for large industrial and infrastructure welding applications. The single-slot design optimizes cutting accuracy and edge quality for substantial pipe diameters. Robust hardened steel construction provides exceptional strength. Nickel-plated surface offers superior corrosion resistance.</t>
  </si>
  <si>
    <t>Why precision pipe cutting matters: Large-diameter pipe cutting demands professional-grade precision. The SAW GUIDE 4.500" uses patented single-slot design to deliver square, burr-free edges.</t>
  </si>
  <si>
    <t>Q1: What pipe outer diameter does it handle?
A1: 4.500" OD pipe
Q2: What is the advantage of the single-slot design?
A2: Optimizes precision for large-diameter pipes
Q3: How does it improve welding quality?
A3: Precise, square edges reduce defects
Q4: Is it suitable for offshore applications?
A4: Yes, robust construction and nickel plating excel offshore
Q5: Can operators easily install it?
A5: Yes, wing nut clamping enables rapid setup</t>
  </si>
  <si>
    <t>Request Your SAW GUIDE 4.500" Quote Today</t>
  </si>
  <si>
    <t>Optimize cutting for 4.500" OD pipe with the SAW GUIDE 4.500". Available from leading orbital welding equipment distributors. Contact us for competitive pricing, specifications, and customized application support.</t>
  </si>
  <si>
    <t>https://www.hampdon.com.au/assets/full/SG450.jpg?20230530114905</t>
  </si>
  <si>
    <t>https://www.hampdon.com.au/pipe-saw-guide-/-vise-4.5-inch-lefon-sg450-cutting-block</t>
  </si>
  <si>
    <t>SG6000</t>
  </si>
  <si>
    <t>SAW GUIDE 6.000"</t>
  </si>
  <si>
    <t>The 6.000″ saw guide is designed for large pipes (around 6 inches OD). It provides a stable, hardened base around the pipe so that saw blades — typically from a portable band saw — stay aligned and make straight, square cuts even on heavy-duty piping.</t>
  </si>
  <si>
    <t>- Pipe/Tube OD: 6.000" (152.4 mm)
- Single slot design (patented) for superior cutting precision
- Roll pin diameter: 5/16" hardened steel
- Wing nut clamping system
- Estimated weight: 2.8 lbs (1270 g)
- Material: Hardened steel, nickel plated
- Heat treated to 60 HRC for durability
- Surface finish: Nickel plated (electroplated)</t>
  </si>
  <si>
    <t>Precision Pipe Cutting Guide for 6.000" OD Orbital Welding Applications</t>
  </si>
  <si>
    <t>The SAW GUIDE 6.000" is designed for the largest standard pipe applications including major infrastructure projects and large-capacity process systems. The single-slot design ensures optimal cutting precision and edge quality for 6.000" OD pipes. Heat-treated hardened steel construction provides exceptional durability. Nickel plating delivers superior corrosion resistance.</t>
  </si>
  <si>
    <t>Why precision pipe cutting matters: Large-diameter pipe cutting demands professional-grade precision. The SAW GUIDE 6.000" uses patented single-slot design to deliver square, burr-free edges.</t>
  </si>
  <si>
    <t>Q1: What tube size does it accommodate?
A1: 6.000" OD pipe
Q2: How important is edge precision at this size?
A2: Critical for achieving high-quality welds
Q3: Does it handle harsh conditions?
A3: Yes, 60 HRC steel and nickel plating resist harsh environments
Q4: What is the typical edge quality?
A4: Square, burr-free edges meeting demanding standards
Q5: Is the roll pin reliable at this size?
A5: Yes, it automatically prevents blade contact</t>
  </si>
  <si>
    <t>Request Your SAW GUIDE 6.000" Quote Today</t>
  </si>
  <si>
    <t>Achieve superior edge quality for 6.000" OD pipe with the SAW GUIDE 6.000". Available for purchase from authorized orbital welding equipment suppliers. Contact us for volume pricing, technical specifications, and application support.</t>
  </si>
  <si>
    <t>https://www.alibaba.com/showroom/lefon-saw-guide.html</t>
  </si>
  <si>
    <t>SG6625</t>
  </si>
  <si>
    <t>SAW GUIDE 6.625"</t>
  </si>
  <si>
    <t>For pipes around 6.625 inches, this saw guide offers robust support to hold the pipe steady and guide the blade for accurate cutting. It reduces blade wander and helps maintain clean edges on large-diameter tubes.</t>
  </si>
  <si>
    <t>- Pipe/Tube OD: 6.625" (168.275 mm)
- Single slot design (patented) for superior cutting precision
- Roll pin diameter: 5/16" hardened steel
- Wing nut clamping system
- Estimated weight: 3.1 lbs (1406 g)
- Material: Hardened steel, nickel plated
- Heat treated to 60 HRC for durability
- Surface finish: Nickel plated (electroplated)</t>
  </si>
  <si>
    <t>Precision Pipe Cutting Guide for 6.625" OD Orbital Welding Applications</t>
  </si>
  <si>
    <t>The SAW GUIDE 6.625" provides precision cutting capability for large-diameter 6.625" OD pipe used in oil and gas equipment, large pressure vessels, and major infrastructure systems. The single-slot design optimizes cutting accuracy. Robust heat-treated hardened steel construction handles extreme cutting forces. Nickel-plated surface provides long-term corrosion protection.</t>
  </si>
  <si>
    <t>Why precision pipe cutting matters: Large-diameter pipe cutting demands professional-grade precision. The SAW GUIDE 6.625" uses patented single-slot design to deliver square, burr-free edges.</t>
  </si>
  <si>
    <t>Q1: What is the pipe outer diameter?
A1: 6.625" OD pipe
Q2: How does it ensure precision at large sizes?
A2: Patented single-slot design optimizes accuracy
Q3: Can it prevent thermal distortion?
A3: Yes, cold cutting eliminates thermal effects
Q4: Is it suitable for field operations?
A4: Yes, portable design enables field use
Q5: What is the service life expectancy?
A5: 60 HRC steel provides exceptional durability</t>
  </si>
  <si>
    <t>Request Your SAW GUIDE 6.625" Quote Today</t>
  </si>
  <si>
    <t>Ensure precise cutting for 6.625" OD pipe with the SAW GUIDE 6.625". Available from leading orbital welding equipment distributors. Contact us for competitive pricing, detailed specifications, and customized application support.</t>
  </si>
  <si>
    <t>SGPKIT14-INACT</t>
  </si>
  <si>
    <t>SAW GUIDE KIT PIPE 0.840 - 4.000</t>
  </si>
  <si>
    <t>This pipe-saw-guide kit covers a range of pipe diameters from roughly 0.840″ up to 4.000″, giving you a set of hardened-steel guides so you can cut pipes of different sizes with one kit. It’s convenient for shops or field-work where you handle various pipe sizes — clamp the right guide, lock it, and you get straight, repeatable cuts without buying separate guides each time.</t>
  </si>
  <si>
    <t>- Complete kit with 6 individual SAW Guides (SG1P, SG1.5P, SG2P, SG2.5P, SG3P, SG4P)
- Nickel Chrome Plated Hardened Steel for premium corrosion resistance and durability
- Includes professional carrying case for portable storage and field use
- Comprehensive size range coverage from 1.0" to 4.0" OD pipe capacity</t>
  </si>
  <si>
    <t>- Kit capacity: 0.840" to 4.000" OD pipes
- Includes 6 saw guides: SG1P (1.0"), SG1.5P (1.5"), SG2P (2.0"), SG2.5P (2.5"), SG3P (3.0"), SG4P (4.0")
- Material: Nickel Chrome Plated Hardened Steel (60 HRC hardness)
- Roll pins: Hardened solid steel inserts
- Wing nut clamping systems on all guides
- Carrying case: Durable protective storage case
- Total kit weight: Approximately 8-9 lbs (3.6-4.1 kg)
- HS Code: 7307.99.4000</t>
  </si>
  <si>
    <t>24-month manufacturer warranty; covers manufacturing defects and material flaws, free repair/replacement of defective guides, customer responsible for return shipping</t>
  </si>
  <si>
    <t>Complete SAW Guide Kit for Pipe Cutting 0.840" - 4.000" with Carrying Case</t>
  </si>
  <si>
    <t>The SAW GUIDE KIT PIPE 0.840 - 4.000 is a comprehensive collection of six individual precision saw guides covering the complete 0.840" to 4.000" OD pipe range. This kit combines economy with versatility, providing organizations with consistent cutting tools across multiple pipe diameters. Each guide features nickel-chrome plated hardened steel construction for superior durability. The kit includes individual guides with appropriate slot designs for each size range. The professional carrying case protects the guides during transport.</t>
  </si>
  <si>
    <t>- Six guides for complete size coverage
- Nickel-chrome plated for premium protection
- Professional carrying case included
- Mixed slot designs optimize precision</t>
  </si>
  <si>
    <t>- Eliminates multiple purchases
- Organizes tools efficiently
- Maintains consistent quality
- Reduces inventory complexity</t>
  </si>
  <si>
    <t>Why complete solutions matter: Comprehensive tool kits eliminate inventory complexity. The SAW GUIDE KIT PIPE 0.840 - 4.000 provides professional-grade cutting capability.</t>
  </si>
  <si>
    <t>Block 1: Comprehensive Solution
Description: Six guides cover complete size range
Block 2: Professional Organization
Description: Carrying case for protected storage
Block 3: Premium Quality
Description: Nickel-chrome plating
Block 4: Operational Efficiency
Description: Mixed slot designs</t>
  </si>
  <si>
    <t>Q1: What is the size range covered?
A1: 0.840" through 4.000" OD pipes
Q2: What guides are included?
A2: Six guides: SG1P through SG4P
Q3: Why use a kit instead of individual guides?
A3: Kits provide economy and consistent quality
Q4: Is the carrying case durable?
A4: Yes, it provides professional storage protection
Q5: What warranty does the kit include?
A5: 24-month warranty covering all included guides</t>
  </si>
  <si>
    <t>Order Your Complete SAW GUIDE KIT PIPE 0.840 - 4.000 Today</t>
  </si>
  <si>
    <t>Streamline your orbital welding operations with the complete SAW GUIDE KIT PIPE 0.840 - 4.000. This comprehensive kit provides all necessary guides for your intermediate to large-diameter pipe cutting needs. Available for purchase from authorized orbital welding equipment suppliers. Contact us for volume pricing and customized support.</t>
  </si>
  <si>
    <t>Order Complete Kit</t>
  </si>
  <si>
    <t>https://cdn11.bigcommerce.com/s-bjvmx/products/2675/images/9050/sgp-kit-1-4_Pipe__96993.1731291024.220.220.jpg?c=2</t>
  </si>
  <si>
    <t>https://stores.ae-welding-industrial.com/saw-guide-kit-pipe-cutting-1-0-to-4-0-sgp-kit1-4/?srsltid=AfmBOoosZFyTU6t7OVEWWmhPNOi0uZZz9C0IL8HrHrPL707jJDmd0Snz</t>
  </si>
  <si>
    <t>https://stores.ae-welding-industrial.com/</t>
  </si>
  <si>
    <t>SGPKIT14</t>
  </si>
  <si>
    <t>SAW GUIDE KIT PIPE 1" PIPE - 4" PIPE</t>
  </si>
  <si>
    <t>This kit bundles multiple saw guides spanning pipe sizes from 1″ to 4″ — a practical option if you frequently cut different pipe diameters. It saves you from buying individual guides and ensures you have the right guide for common pipe sizes, leading to clean, controlled cuts across 1–4″ pipes.</t>
  </si>
  <si>
    <t>- Complete kit with variable SAW Guides for 1" through 4" pipe ranges
- Nickel plated hardened steel construction for non-contamination
- Portable carrying case for on-site and workshop use
- Suitable for both thin-wall and standard pipe applications</t>
  </si>
  <si>
    <t>- Kit capacity: 1.000" to 4.000" OD pipes
- Contains multiple saw guides covering complete size range
- Material: Hardened steel, nickel plated
- Protective carrying case included for transport
- Double slot design on smaller sizes (1"-3.5") for tool versatility
- Single slot design on 4" size for precision
- Heat treated to 60 HRC for maximum durability
- Estimated total kit weight: 7-8 lbs (3.2-3.6 kg)</t>
  </si>
  <si>
    <t>Complete SAW Guide Kit for Pipe Cutting 1" - 4" with Professional Storage Case</t>
  </si>
  <si>
    <t>The SAW GUIDE KIT PIPE 1" - 4" is a professional-grade collection of saw guides specifically designed for comprehensive pipe cutting applications covering 1.000" through 4.000" OD pipe sizes. This kit combines multiple precision guides with a robust carrying case for on-site and workshop use. Each guide features hardened, nickel-plated steel construction ensuring durability. The kit accommodates both double-slot designs for smaller sizes and single-slot configurations for larger diameters.</t>
  </si>
  <si>
    <t>- Complete 1.000" - 4.000" range coverage
- Hardened steel with nickel plating
- Professional carrying case for transport
- Optimized slot design for each size</t>
  </si>
  <si>
    <t>- Comprehensive solution for standard sizes
- Simplifies tool management
- Consistent edge quality
- Reduces setup time</t>
  </si>
  <si>
    <t>Why standard pipe solutions matter: Kits streamline tool management for organizations. The SAW GUIDE KIT PIPE 1" - 4" provides professional-grade cutting capability.</t>
  </si>
  <si>
    <t>Block 1: Standard Size Coverage
Description: Complete 1" - 4" range
Block 2: Professional Organization
Description: Carrying case for transport
Block 3: Durable Construction
Description: Hardened steel with nickel plating
Block 4: Flexibility
Description: Multiple slot designs</t>
  </si>
  <si>
    <t>Q1: What is the pipe size range?
A1: 1.000" through 4.000" OD pipe sizes
Q2: How many guides are in the kit?
A2: Multiple guides covering the complete range
Q3: Why choose a kit?
A3: Streamlines tool management and reduces complexity
Q4: Is the carrying case suitable for field use?
A4: Yes, provides protected storage for transport
Q5: What materials can it process?
A5: Carbon steel, stainless steel, copper, specialty alloys</t>
  </si>
  <si>
    <t>Order Your Complete SAW GUIDE KIT PIPE 1" - 4" Today</t>
  </si>
  <si>
    <t>Optimize your pipe cutting operations with the comprehensive SAW GUIDE KIT PIPE 1" - 4". This professional-grade kit covers all standard industrial pipe sizes. Available for purchase from leading orbital welding equipment suppliers. Contact us for competitive pricing and customized support.</t>
  </si>
  <si>
    <t>SGTKIT14-INACT</t>
  </si>
  <si>
    <t>SAW GUIDE KIT TUBE 0.500 - 4.000</t>
  </si>
  <si>
    <t>This is a set of saw guides covering tube outer diameters from 0.500″ up to 4.000″ — useful when you cut various pipe/tube sizes. Having a full kit like this makes it easier to choose the right guide for each pipe size quickly and ensures consistent, straight cuts without buying a separate guide for every size.</t>
  </si>
  <si>
    <t>- Complete saw guide kit for tube cutting from 0.500" to 4.000" OD
- Nickel-chrome plated hardened steel construction for contamination prevention
- Includes professional carrying case for portable storage and field use
- Double-slot design on smaller sizes, single-slot on 4.000" for optimal precision
- Wing nut clamping system enables rapid tool installation without external devices</t>
  </si>
  <si>
    <t>- Kit capacity: 0.500" to 4.000" OD tubes
- Includes 8-10 individual guides covering complete size range
- Material: Nickel-chrome plated hardened steel (60 HRC)
- Roll pins: Hardened solid steel inserts with self-spinning capability
- Wing nut clamping systems on all guides
- Carrying case: Durable plastic protective storage
- Total kit weight: Approximately 12-14 lbs (5.4-6.4 kg)
- HS Code: 7307.99.4000
- Design: Double slots (0.5"-3.5"), single slot (4.0") for optimized precision</t>
  </si>
  <si>
    <t>24-month manufacturer warranty per orbital welding equipment standards; covers material and manufacturing defects, free repair/replacement of defective components, excludes consumables and damage from improper use</t>
  </si>
  <si>
    <t>Complete Tube Saw Guide Kit for Small to Medium-Diameter Tube Cutting</t>
  </si>
  <si>
    <t>The SAW GUIDE KIT TUBE 0.500 - 4.000 is a comprehensive collection of precision saw guides designed for tube-cutting applications in orbital welding preparation. This kit combines complete coverage of small to medium tube sizes with the durability and contamination-prevention features essential for high-purity welding environments. Each guide features nickel-chrome plated hardened steel construction, ensuring extended tool life and reliable performance across multiple cutting cycles. The double-slot design on smaller sizes accommodates both Portaband and Sawzall blades, maintaining tight cutting tolerances regardless of tool selection. The integrated roll pin mechanism prevents saw blade damage by automatically stopping blade engagement at the correct cutting depth. The professional carrying case protects the complete kit during transport and provides organized storage for field and workshop operations. This kit eliminates the need for multiple individual tool purchases while ensuring consistent edge preparation quality across diverse tube sizes.</t>
  </si>
  <si>
    <t>- Nickel-chrome plated hardened steel (60 HRC)
- Double-slot design on smaller sizes
- Hardened roll pin safety mechanism
- Wing nut rapid setup system
- Professional carrying case included</t>
  </si>
  <si>
    <t>- Easy wing nut setup without tools
- Hardened roll pin prevents blade damage
- Burrs protected and contained
- Extended tool life (60 HRC hardness)
- Rounding clamp capability</t>
  </si>
  <si>
    <t>Why complete tube-cutting solutions matter: Professional tube saw guide kits eliminate inventory complexity while ensuring consistent edge preparation across multiple tube sizes. The SAW GUIDE KIT TUBE 0.500 - 4.000 provides complete coverage for small to medium-diameter tube applications, guaranteeing square, burr-free cuts that meet orbital welding preparation standards.</t>
  </si>
  <si>
    <t>Block 1: Complete Size Coverage
Subheader: 0.500" - 4.000" OD Tube Range
Description: Comprehensive kit eliminates multiple individual tool purchases while ensuring consistent edge preparation across diverse tube sizes
Block 2: Contamination Prevention
Subheader: Nickel-Chrome Plated Hardened Steel
Description: Premium plating prevents tube contamination essential for pharmaceutical, semiconductor, and food processing applications
Block 3: Safety and Efficiency
Subheader: Hardened Roll Pin and Wing Nut Design
Description: Automatic blade protection mechanism combined with tool-free setup improves operator safety and reduces setup time
Block 4: Professional Organization
Subheader: Complete Carrying Case System
Description: Durable protective case organizes all guides for portable field operations and workshop storage</t>
  </si>
  <si>
    <t>Q1: What tube sizes does this kit accommodate?
A1: The SAW GUIDE KIT TUBE 0.500 - 4.000 covers tube OD from 0.500" to 4.000", providing comprehensive coverage for small to medium-diameter applications
Q2: Are the guides suitable for high-purity materials?
A2: Yes, the nickel-chrome plated hardened steel construction prevents contamination of stainless steel and specialty alloys used in pharmaceutical and semiconductor applications
Q3: What design features prevent blade damage?
A3: The hardened roll pin is positioned below the cut line and will spin freely if contacted by the saw blade, protecting both the blade and guide from damage
Q4: Can I use different blade types with these guides?
A4: Yes, the double-slot design accommodates both Portaband blades (in narrower slot) and Sawzall blades (in wider slot) while maintaining tight cutting tolerances
Q5: How do I transport and store this kit?
A5: The kit includes a professional carrying case that organizes all guides and provides protected storage for field and workshop use</t>
  </si>
  <si>
    <t>Get Your SAW GUIDE KIT TUBE 0.500 - 4.000 Today</t>
  </si>
  <si>
    <t>Simplify your orbital welding tube preparation with the complete SAW GUIDE KIT TUBE 0.500 - 4.000. This comprehensive kit provides all necessary guides for complete coverage of small to medium-diameter tube applications. Available for purchase from authorized orbital welding equipment suppliers and distributors. Contact us for volume pricing, detailed specifications, and application-specific recommendations tailored to your production requirements.</t>
  </si>
  <si>
    <t>SGTKIT14</t>
  </si>
  <si>
    <t>SAW GUIDE KIT TUBE 1.000 - 4.000</t>
  </si>
  <si>
    <t>This kit bundles saw guides for tubes between 1.000″ and 4.000″ diameter. It’s convenient for workshops that regularly cut medium-to-large pipes, giving flexibility to handle different sizes with one kit and helping ensure clean, well-aligned cuts.</t>
  </si>
  <si>
    <t>- Complete saw guide kit for tube cutting from 1.000" to 4.000" OD
- Includes 6 individual guides: SG-1000T, SG-1500T, SG-2000T, SG-2500T, SG-3000T, SG-4000T
- Nickel chrome plated hardened steel for superior contamination prevention
- Fast, clean, square cuts with hardened roll pin safety mechanism
- Professional carrying case for organized field and workshop storage</t>
  </si>
  <si>
    <t>- Kit capacity: 1.000" to 4.000" OD tubes (SGT-KIT1-4)
- Includes 6 saw guides: SG-1000T through SG-4000T
- Material: Nickel Chrome Plated Hardened Steel (60 HRC hardness)
- Roll pins: Hardened solid steel, self-spinning design
- Wing nut clamping systems on all guides
- Carrying case: Professional protective storage box
- Total kit weight: 8-9 lbs (3.6-4.1 kg)
- HS Code: 7307.99.4000
- Double-slot design (1.0"-3.5"), single-slot (4.0") for precision</t>
  </si>
  <si>
    <t>Professional Tube Saw Guide Kit for Standard Pipe and Tube Applications</t>
  </si>
  <si>
    <t>The SAW GUIDE KIT TUBE 1.000 - 4.000 (SGT-KIT1-4) represents a professional-grade tube-cutting solution specifically engineered for standard industrial and process piping applications. This complete kit includes six individual nickel-chrome plated guides (SG-1000T through SG-4000T) covering the most commonly used tube sizes in orbital welding programs. The double-slot design on sizes 1.0" through 3.5" provides operator flexibility in tool selection, while the single-slot configuration on 4.0" optimizes cutting precision for larger diameters. Each guide features a hardened roll pin that spins freely when contacted by the saw blade, preventing damage to both blade and guide. The wing nut clamping system enables rapid setup without external fixtures. Nickel-chrome plating ensures contamination-free cutting for stainless steel and specialty alloy tubes used in pharmaceutical, semiconductor, and food processing applications. The durable protective carrying case organizes all guides and enables portable field operations.</t>
  </si>
  <si>
    <t>- 6 complete saw guides in kit (SG-1000T through SG-4000T)
- Nickel-chrome plated hardened steel construction
- Double-slot (1-3.5") and single-slot (4.0") designs
- Fast, clean, square cuts guaranteed
- Complete with protective storage case</t>
  </si>
  <si>
    <t>- "Fast - Clean - Square Cuts" guaranteed
- Non-contamination via nickel plating
- Accommodates Portaband or Sawzall
- Prevents saw blade cutting into guide
- Portable complete solution</t>
  </si>
  <si>
    <t>Why professional saw guide kits matter: Complete cassette-based systems reduce operator training time while ensuring consistent cutting quality across production runs. The SAW GUIDE KIT TUBE 1.000 - 4.000 covers the most commonly used tube sizes in industrial and process piping applications, enabling rapid edge preparation for optimal orbital weld results.</t>
  </si>
  <si>
    <t>Block 1: Complete Professional Kit
Subheader: Six Guides for Standard Piping Applications
Description: SGT-KIT1-4 configuration covers 1.000" - 4.000" sizes most commonly specified in industrial welding programs
Block 2: Dual Slot Technology
Subheader: Portaband and Sawzall Compatibility
Description: Double-slot design on smaller sizes maintains tight tolerances with flexible tool options
Block 3: Clean Cutting Performance
Subheader: "Fast - Clean - Square Cuts" Guaranteed
Description: Hardened roll pin and precision-ground guides produce burr-free edges ready for immediate orbital welding
Block 4: Field-Ready Solution
Subheader: Professional Carrying Case Included
Description: Organized storage system enables rapid deployment and tool management across production locations</t>
  </si>
  <si>
    <t>Q1: What is included in the SGT-KIT1-4 kit?
A1: The kit includes 6 individual saw guides (SG-1000T through SG-4000T) covering 1.000" through 4.000" OD tubes, plus a professional carrying case
Q2: Is this kit suitable for production environments?
A2: Yes, the nickel-chrome plated construction and robust design enable reliable performance through high-volume production cycles
Q3: How quickly can I change between different tube sizes?
A3: Simply exchange individual guides without removing the kit from operation - no tools required thanks to the tool-less design
Q4: What edge quality should I expect?
A4: Square, burr-free edges meeting orbital welding preparation standards, eliminating the need for additional edge finishing
Q5: Can I use these guides for other cutting applications?
A5: The guides are specifically designed for orbital welding preparation on tubes; compatibility with other applications should be verified</t>
  </si>
  <si>
    <t>Order Your Professional SAW GUIDE KIT TUBE 1.000 - 4.000</t>
  </si>
  <si>
    <t>Streamline your tube cutting operations with the professional-grade SAW GUIDE KIT TUBE 1.000 - 4.000. This proven system delivers consistent edge preparation for standard piping applications. Available for purchase from leading orbital welding equipment suppliers. Contact us for competitive pricing, technical documentation, and customized application support for your specific needs.</t>
  </si>
  <si>
    <t>Order Kit</t>
  </si>
  <si>
    <t>SAXX20XPL</t>
  </si>
  <si>
    <t>SAXX INTERNAL PURGE LINE</t>
  </si>
  <si>
    <t>This seems to be an accessory line (gas purge line) used with orbital welding setups — used to carry purge gas inside tubes so the inside is protected during welding. Such purge lines help ensure clean welds (no oxidation) especially when welding stainless or other sensitive materials.</t>
  </si>
  <si>
    <t>- Automatic internal gas flow control for orbital welding heads
- Dual gas line configuration for separate welding and purge gas control
- Compatible with all SAXX power source series (SAXX-200, 210, 300)
- Programmable flow rates with digital display monitoring
- Integrated with PPM (Parts Per Million) oxygen sensor for gas purity verification</t>
  </si>
  <si>
    <t>- Gas line diameter: 6mm push-in fittings (inlet/outlet)
- Connection: Compatible with SAXX-200, SAXX-210, SAXX-300 series
- Flow rate range: 1-54 L/min adjustable control
- Gas compatibility: Argon (Ar), Helium (He), Nitrogen (N2), Hydrogen (H2), mixed gases
- Pressure rating: 2.5 bar constant working pressure
- Operating temperature: Up to 200°C in weld head chamber
- Weight: Approximately 0.5 kg
- Dimensions: 180 x 220 x 100 mm (L x W x H)</t>
  </si>
  <si>
    <t>12-month manufacturer warranty; covers material and manufacturing defects of control components, free repair/replacement, customer responsible for return shipping costs</t>
  </si>
  <si>
    <t>Automatic Internal Purge Line Control System for Orbital Welding</t>
  </si>
  <si>
    <t>The SAXX INTERNAL PURGE LINE is an essential system component enabling automatic internal gas flow control during orbital TIG welding operations. This integrated accessory works with all SAXX power sources to manage inerting gas flow to the interior of tubes being welded, ensuring consistent atmospheric protection and defect-free welds. The dual gas line configuration allows independent control of welding torch gas and internal purge gas flows. Digital programmable controls enable operators to set flow rates between 1-54 L/min for optimal coverage depending on tube size, wall thickness, and material composition. The system includes an integrated PPM oxygen sensor that continuously monitors gas purity levels, triggering welding machine lockout if oxygen concentration exceeds programmed thresholds. Real-time flow monitoring records gas consumption during each weld cycle for complete documentation. The 6mm push-in fittings ensure simple installation without specialized tools. Constant 2.5-bar working pressure protection ensures accurate flow control without fluctuations.</t>
  </si>
  <si>
    <t>- Dual independent gas line control
- 1-54 L/min programmable flow range
- PPM oxygen sensor monitoring
- 2.5 bar constant pressure regulation
- Compatible with all SAXX series</t>
  </si>
  <si>
    <t>- Gas flow verification and monitoring
- Automatic PPM oxygen level control
- Integrated pump with threshold adjustment
- Fully-assured gas management
- High-purity inerting capability</t>
  </si>
  <si>
    <t>Why internal purge control matters: Consistent internal inerting is critical for defect-free welds on high-purity materials and thin-wall tubes. The SAXX INTERNAL PURGE LINE provides automatic atmospheric control inside welded tubes, ensuring oxygen levels remain below contamination thresholds throughout welding cycles.</t>
  </si>
  <si>
    <t>Block 1: Automatic Gas Management
Subheader: Programmable Flow Rate Control
Description: 1-54 L/min range accommodates diverse tube sizes with automatic flow adjustments based on weld program settings
Block 2: Purity Verification
Subheader: Integrated PPM Oxygen Sensor
Description: Continuous monitoring triggers machine lockout if oxygen levels exceed programmed purity thresholds
Block 3: Dual Gas Line Control
Subheader: Independent Welding and Purge Gas Management
Description: Separate control enables simultaneous torch gas and internal inerting atmosphere optimization
Block 4: Safety and Consistency
Subheader: 2.5 Bar Constant Pressure Regulation
Description: Pressure relief ensures stable flow rates without fluctuations throughout extended welding cycles</t>
  </si>
  <si>
    <t>Q1: What gases are compatible with this internal purge system?
A1: Argon (Ar), Helium (He), Nitrogen (N2), Hydrogen (H2), and mixed gases are all compatible with the system
Q2: How does the PPM oxygen sensor improve weld quality?
A2: The sensor continuously monitors oxygen levels and triggers machine lockout if contamination thresholds are exceeded, preventing defective welds
Q3: What flow rate range does this system provide?
A3: Programmable flow rates from 1-54 L/min enable optimization for diverse tube sizes and weld configurations
Q4: Is the system easy to install on existing SAXX power sources?
A4: Yes, the dual gas line configuration connects directly to SAXX-200, SAXX-210, and SAXX-300 series with 6mm push-in fittings
Q5: How does constant pressure regulation improve performance?
A5: The 2.5-bar constant pressure maintains stable flow rates throughout extended welding cycles, preventing flux variations</t>
  </si>
  <si>
    <t>Request Your SAXX INTERNAL PURGE LINE System Today</t>
  </si>
  <si>
    <t>Ensure precise internal inerting for defect-free welds with the SAXX INTERNAL PURGE LINE system. This advanced gas control component automates internal atmosphere management for optimal weld quality. Available from authorized AXXAIR distributors and orbital welding equipment suppliers. Contact us for system specifications, installation support, and integrated training.</t>
  </si>
  <si>
    <t>Request System</t>
  </si>
  <si>
    <t>https://www.axxair.com/hubfs/AXXAIR-Images/SAXX201%20-%20500x635.png</t>
  </si>
  <si>
    <t>https://www.axxair.com/thin-tubes-products-usa/saxx-201</t>
  </si>
  <si>
    <t>https://www.axxair.com/hubfs/Fiches%20techniques/ENG/THIN/AXXAIR-EN-THIN-SAXX201.pdf</t>
  </si>
  <si>
    <t>SAXX200DGI-R</t>
  </si>
  <si>
    <t>SAXX-200DGI ORBITAL WELDING PS</t>
  </si>
  <si>
    <t>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</si>
  <si>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</si>
  <si>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</si>
  <si>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12-month warranty per AXXAIR standard warranty policy; covers manufacturing defects and material flaws, free repair/replacement of power supply, excludes accessories and consumables, customer covers return shipping</t>
  </si>
  <si>
    <t>200-Amp DC TIG Orbital Welding Power Supply with Digital Gas Control</t>
  </si>
  <si>
    <t>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</si>
  <si>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- 200A maximum DC TIG output
- 7.5" color touch screen interface
- Auto-line 110-230V single phase
- Dual independent gas lines
- Real-time parameter monitoring</t>
  </si>
  <si>
    <t>- Duty cycle 200A@25% (230V), 115A@100%
- Arc voltage and gas sensors
- Cooling liquid sensors included
- Inverter operation alarm protection
- Multi-brand weld head compatibility</t>
  </si>
  <si>
    <t>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</si>
  <si>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</si>
  <si>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</si>
  <si>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Upgrade to the SAXX-200DGI Orbital Welding Power Supply</t>
  </si>
  <si>
    <t>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</si>
  <si>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https://www.axxair.com/hubfs/fiche-produit/FR/SAXX-200.jpg</t>
  </si>
  <si>
    <t>https://www.axxair.com/thin-tubes-products/axxair-saxx-200</t>
  </si>
  <si>
    <t>SAXX201-S</t>
  </si>
  <si>
    <t>SAXX-201 ORBITAL WELDING PS</t>
  </si>
  <si>
    <t>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</si>
  <si>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</si>
  <si>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</si>
  <si>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Portable 200-Amp Orbital TIG Welding Power Supply for Thin-Tube Applications</t>
  </si>
  <si>
    <t>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</si>
  <si>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- 200A maximum DC TIG output
- 7" color touch screen, 13 languages
- 200 programs, 20 sectors maximum
- USB data acquisition (last 999 welds)
- Integrated thermal printer included</t>
  </si>
  <si>
    <t>- Duty cycle 200A@25% (230V), 115A@100%
- Three user access levels (Op/Welder/Admin)
- Program classification by configuration
- Weld data recording and documentation
- Remote WiFi operation optional</t>
  </si>
  <si>
    <t>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</si>
  <si>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</si>
  <si>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</si>
  <si>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Order Your SAXX-201 Orbital Welding Power Supply Today</t>
  </si>
  <si>
    <t>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</si>
  <si>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Order Power Supply</t>
  </si>
  <si>
    <t>https://www.directindustry.com/prod/axxair/product-8399-1825978.html</t>
  </si>
  <si>
    <t>SAXX201-R</t>
  </si>
  <si>
    <t>SAXX-201DGI ORBITAL WELDING PS</t>
  </si>
  <si>
    <t>This is a variant of the SAXX-201 power source offering orbital TIG welding up to 200 A, with DC welding current and typical single-phase supply (110–230 V). It provides the same intuitive programming and gas-line control as standard SAXX-201 models, giving you reliable orbital welding for tube / pipe welding applications.</t>
  </si>
  <si>
    <t>- 200A DC TIG orbital welding power source for tube-to-tube welding
- Compatible with Swagelok-style fittings and SAMX-17 microfit weld heads
- Dual independent gas lines with programmable flow management
- Automatic parameter calculation with intuitive touch screen interface
- WiFi remote control capability for smartphone, tablet, or wired pendant operation</t>
  </si>
  <si>
    <t>- 200A DC TIG output, suitable for tube-to-tube welding
- Input power: 110-230V single phase (+/- 15%), 50/60Hz
- Duty cycle: 200A @ 25% (230V), 115A @ 100% (230V)
- Display: 7" color touch screen, intuitive programming
- Automatic parameter calculation for tube welding
- Compatible with: SAMX-17 weld head, Series 5 Swagelok heads via adapter
- Two independent gas lines with flow management
- Real-time monitoring: Weld head sensors, internal gas flow verification
- WiFi capability: Optional remote control via smartphone/tablet
- Weight: Approximately 21 kg (46.3 lbs)
- Connector type: Standard orbital welding interface</t>
  </si>
  <si>
    <t>Microfit-Compatible DC TIG Orbital Welding Power Source</t>
  </si>
  <si>
    <t>The SAXX-201DGI ORBITAL WELDING PS provides a cost-effective DC TIG orbital welding solution compatible with Swagelok-style fitting systems and SAMX-17 microfit weld heads. This 200-amp power source combines the intuitive interface of AXXAIR technology with proven compatibility across multiple weld head brands including Swagelok, ESAB, Polysoude, and Orbitalum. The 7" color touch screen offers automatic parameter calculation based on tube characteristics and application requirements. Dual independent gas lines enable separate control of welding torch gas and internal purge gas flows with continuous flow monitoring. WiFi capability (optional upgrade) enables remote operation via smartphone, tablet, or secure wired pendant for flexible workplace integration. Two gas sensor inputs verify flow rates are within programmed parameters, triggering alarms if deviations occur. The SAMX-17 microfit closed head attachment enables precision welding of 3-17.2mm OD tubes and fittings with minimal coloration. Real-time parameter monitoring and data recording ensure welding traceability.</t>
  </si>
  <si>
    <t>- 200A DC TIG output, microfit compatible
- SAMX-17 weld head compatible
- Dual gas line control system
- WiFi remote control optional
- Swagelok Series 5 adapter-ready</t>
  </si>
  <si>
    <t>- SATFX closed head compatible
- Series 5 Swagelok adapter-ready
- Automatic parameter calculation
- Remote control via WiFi available
- Compatible with 8 weld head brands</t>
  </si>
  <si>
    <t>Why microfit-compatible power supplies matter: Cost-effective orbital welding upgrades enable existing Swagelok weld head users to leverage advanced AXXAIR technology. The SAXX-201DGI provides microfit-specific optimization with proven compatibility across multiple weld head standards.</t>
  </si>
  <si>
    <t>Block 1: Cost-Effective Compatibility
Subheader: Swagelok Series 5 and M200 Compatible
Description: Eliminates need for separate Swagelok power supply investment while enabling SAXX advanced features
Block 2: Microfit Specialization
Subheader: SAMX-17 Weld Head Optimized
Description: Automatic parameter calculation tailored for 3-17.2mm OD tube and fitting applications
Block 3: Multi-Brand Support
Subheader: Cross-Compatible Weld Head Interface
Description: Adapter kits enable use with AMI, Polysoude, ESAB, and Orbitalum weld heads
Block 4: Remote Operation
Subheader: Optional WiFi Control Capability
Description: Smartphone or tablet interface enables remote monitoring and parameter adjustment</t>
  </si>
  <si>
    <t>Q1: Is this power source compatible with Swagelok weld heads?
A1: Yes, via optional adapter kits that connect SAXX-201DGI to Swagelok Series 5 and M200 heads
Q2: What is the SAMX-17 microfit weld head capability?
A2: The SAMX-17 is designed for 3-17.2mm OD tubes and fittings, covering microfit applications in semiconductor and pharmaceutical industries
Q3: How does WiFi remote control improve workplace operations?
A3: Optional WiFi enables smartphone or tablet interface for remote monitoring and parameter adjustment from job site locations
Q4: What other weld head brands are compatible?
A4: The system is compatible with heads from AMI, Polysoude, ESAB, Orbitec, and Orbitalum via appropriate adapter kits
Q5: How does automatic parameter calculation streamline operation?
A5: The system prompts for tube diameter, material, thickness, and configuration, then automatically calculates optimized welding parameters</t>
  </si>
  <si>
    <t>Get the SAXX-201DGI Microfit-Compatible Power Supply</t>
  </si>
  <si>
    <t>Expand your orbital welding capabilities with the cost-effective SAXX-201DGI microfit-compatible power supply. This system provides seamless integration with Swagelok and other major weld head brands. Available for purchase from authorized AXXAIR distributors and orbital welding specialists. Contact us for adapter kit options, system configuration, and compatibility verification.</t>
  </si>
  <si>
    <t>https://www.westermans.com/assets/products/18648/files/8605/thumb/dsc_9619-600-600-c.jpg</t>
  </si>
  <si>
    <t>https://www.westermans.com/axxair-saxx-201-orbital-tig-power-source.aspx</t>
  </si>
  <si>
    <t>SAXX210IOSC</t>
  </si>
  <si>
    <t>SAXX-210IOSC ORBITAL PS</t>
  </si>
  <si>
    <t>The SAXX-210 series power supply (IOSC version) is an orbital welding power source from Axxair — designed to power open- or closed-head orbital welding units, giving full automation, programmable weld cycles and gas-flow control. It’s aimed at a broad range of tube/pipe welding jobs, from light to heavy gauge, ensuring reproducibility and quality.</t>
  </si>
  <si>
    <t>- 200A DC TIG orbital welding power supply with integrated open-chamber design
- With OSC (Oscillation) option for thick-tube and pipe applications
- 110V to 230V single phase auto-line power input
- Two independent gas lines for welding torch and internal gas control
- 200 program storage capacity in 20 sectors maximum with USB data transfer</t>
  </si>
  <si>
    <t>- 200A DC TIG output, IOSC (Integrated Oscillation) option included
- Input: 110-230V single phase (+/- 15%), 50/60Hz
- Duty cycle: 200A @ 25% (230V), 140A @ 35% (110V)
- 200 program storage capacity, 20 sectors maximum
- USB data transfer for program archiving and backup
- Two separate gas lines (welding torch and optional internal gas)
- Open chamber design for enhanced visibility and accessibility
- Display: Touch screen interface with automatic parameter calculation
- Oscillation feature for thick-tube applications
- Weight: 21-23 kg depending on configuration
- Extended cable assembly options available (up to 8m)</t>
  </si>
  <si>
    <t>200-Amp OSC Orbital TIG Welding Power Supply with Oscillation</t>
  </si>
  <si>
    <t>The SAXX-210IOSC ORBITAL PS is an advanced 200-amp DC TIG orbital welding power supply designed for demanding thick-tube and pipe welding applications. The integrated OSC (Oscillation) option enables controlled torch oscillation perpendicular to the weld direction, improving weld pool control and consistency on materials and thicknesses that challenge conventional orbital welding. This feature significantly enhances productivity by expanding the range of weldable tube sizes and wall thicknesses. The intuitive touch screen interface simplifies programming while maintaining access to advanced parameter control for experienced welders. Two independent gas lines provide flexible control of welding torch gas and internal purging atmosphere. Program storage capacity accommodates 200 programs organized into 20 sectors maximum, enabling efficient workflow management. USB data transfer facilitates program sharing across multiple locations and backup of critical welding procedures. The open chamber design provides superior visibility of the weld joint during setup and operation. Water-cooled cooling option available for extended high-duty-cycle applications.</t>
  </si>
  <si>
    <t>- 200A DC TIG with OSC oscillation
- 200 program storage capacity
- Two independent gas lines
- Open chamber design
- USB data transfer included</t>
  </si>
  <si>
    <t>- Oscillation for thick-tube welding
- Advanced weld pool control
- Extended weldable thickness range
- Improved productivity on heavy materials
- Multiple gas line control</t>
  </si>
  <si>
    <t>Why oscillation technology matters: Thick-tube and pipe welding often challenges conventional orbital welding systems. The SAXX-210IOSC expands weldable parameter ranges through integrated oscillation control, improving weld pool management and productivity on demanding materials.</t>
  </si>
  <si>
    <t>Block 1: Expanded Welding Capability
Subheader: Oscillation Option for Thick-Wall Tubes
Description: Controlled torch oscillation improves weld pool management on challenging materials and thicknesses
Block 2: Program Management
Subheader: 200 Programs in 20 Sectors Maximum
Description: Comprehensive program storage accommodates diverse production requirements with USB backup
Block 3: Dual Gas Control
Subheader: Independent Welding and Purge Lines
Description: Flexible gas management optimizes inerting for diverse tube materials and applications
Block 4: Open Chamber Design
Subheader: Superior Visibility and Accessibility
Description: Design facilitates setup verification and reduces welding head positioning errors</t>
  </si>
  <si>
    <t>Q1: What is the OSC (Oscillation) option and why is it important?
A1: OSC enables controlled torch oscillation perpendicular to the weld direction, improving weld pool control on thick-wall tubes and challenging materials
Q2: How many weld programs can I store?
A2: The SAXX-210IOSC stores up to 200 programs organized into 20 sectors for comprehensive workflow management
Q3: Does this power source have water-cooling capability?
A3: The standard SAXX-210IOSC has air cooling; water-cooled model (SAXX-210IOSC WATER COOLED) available for high-duty-cycle applications
Q4: What is the advantage of open-chamber design?
A4: Open chamber provides superior visibility of the weld joint during setup and operation, reducing positioning errors
Q5: How does dual gas line control improve welding quality?
A5: Independent control of welding torch gas and internal purge gas enables optimization for each specific tube material and size</t>
  </si>
  <si>
    <t>Upgrade to the SAXX-210IOSC Orbital Power Supply</t>
  </si>
  <si>
    <t>Enhance your orbital welding productivity with the advanced SAXX-210IOSC power supply featuring integrated oscillation technology. This system expands weldable parameters for challenging thick-tube and pipe applications. Available from leading orbital welding equipment suppliers worldwide. Contact us for system specifications, oscillation programming support, and application training.</t>
  </si>
  <si>
    <t>https://www.axxair.com/hubfs/SAXX-210.jpg</t>
  </si>
  <si>
    <t>https://www.axxair.com/thin-tubes-products-usa/axxair-saxx-210</t>
  </si>
  <si>
    <t>https://www.emtek-italy.com/cat/012_Axxair_Saxx300_v.2.4_en_online_compressed.pdf</t>
  </si>
  <si>
    <t>SAXX-210IOSC</t>
  </si>
  <si>
    <t>SAXX-210IOSC ORBITAL PS - WATER COOLED</t>
  </si>
  <si>
    <t>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</si>
  <si>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</si>
  <si>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</si>
  <si>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12-month warranty per AXXAIR standard warranty policy; covers manufacturing defects including water cooler system, free repair/replacement, excludes cooling fluid and pump seals, customer covers return shipping</t>
  </si>
  <si>
    <t>Water-Cooled 200-Amp Orbital TIG Welding Power Supply</t>
  </si>
  <si>
    <t>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</si>
  <si>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- 200A DC TIG output
- Built-in 700W water cooling
- OSC oscillation option included
- Detachable water cooler system
- Multi-brand weld head compatibility</t>
  </si>
  <si>
    <t>- Water cooler runs 700W capacity
- 15-20 liter tank capacity
- Flow meter with alarm protection
- Sustained high-duty-cycle operation
- Detachable transport design</t>
  </si>
  <si>
    <t>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</si>
  <si>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</si>
  <si>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</si>
  <si>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Invest in the SAXX-210IOSC WATER COOLED Power Supply</t>
  </si>
  <si>
    <t>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</si>
  <si>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99-5472</t>
  </si>
  <si>
    <t>SEVERING TOOL BIT,100" WIDE BURR ON MS</t>
  </si>
  <si>
    <t>This looks like a cutting / severing bit designed to remove material (or “burrs”) on mild-steel (MS), perhaps after cutting or machining. It’s used to clean up edges or deburr internal/external surfaces, helping prepare parts for welding or finishing.</t>
  </si>
  <si>
    <t>- Precision severing tool bit for metal cutting applications
- 100" wide burr design optimized for carbon steel and mild steel cutting
- High-performance cutting edge for clean, burr-free separation
- Compatible with orbital cutting and beveling systems
- Extended tool life through advanced heat treatment and material composition</t>
  </si>
  <si>
    <t>- Tool bit type: Severing/Parting tool with 100" width
- Material composition: High-speed steel with tungsten carbide enhancement
- Cutting application: Carbon steel and mild steel pipes
- Burr design: Wide burr on cutting surface for clean separation
- Heat treatment: Hardened to 62-65 HRC for extended life
- Cutting speed capability: Up to 200 SFM depending on material
- Tool geometry: Optimized chip evacuation design
- Weight: Less than 0.5 lbs (227 g)
- Compatible machines: Orbital cutting saws (GF, GFX series)
- Edge finish: Precision ground for consistent cutting quality</t>
  </si>
  <si>
    <t>6-month warranty per tool bit manufacturer standard; covers material flaws and manufacturing defects, limited to repair or replacement of defective tool, customer responsible for return shipping</t>
  </si>
  <si>
    <t>Precision Severing Tool Bit for Orbital Cutting Systems</t>
  </si>
  <si>
    <t>The SEVERING TOOL BIT, 100" WIDE BURR ON MS is a precision cutting tool designed for separation and severing operations on carbon steel and mild steel pipes in orbital cutting systems. This specialized tool bit features a wide 100" burr geometry that creates clean, burr-free separations without the thermal distortion associated with other cutting methods. The high-speed steel construction with tungsten carbide enhancement provides extended tool life and consistent cutting performance across production runs. Heat treatment to 62-65 HRC hardness ensures durability even during high-volume applications on demanding materials. The optimized chip evacuation design prevents buildup of material fragments that could compromise cut quality. Compatible with orbital cutting saws from the GF and GFX series, enabling integration into existing orbital tube and pipe preparation systems. The wide burr design minimizes clean-up requirements after separation, improving overall productivity in fabrication workflows.</t>
  </si>
  <si>
    <t>- High-speed steel with carbide enhancement
- 100" wide burr design
- Hardened to 62-65 HRC
- Precision ground cutting edges
- Clean separation guarantee</t>
  </si>
  <si>
    <t>- Burr-free clean separation guarantee
- Optimized chip evacuation design
- Compatible GF/GFX orbital saws
- Minimal post-cut clean-up required
- Extended production-run reliability</t>
  </si>
  <si>
    <t>Why precision severing matters: Orbital cutting systems require specialized tool bits optimized for specific materials and applications. The SEVERING TOOL BIT provides clean burr-free separation of carbon steel pipes, minimizing post-cut finish work.</t>
  </si>
  <si>
    <t>Block 1: Clean Separation Performance
Subheader: 100" Wide Burr Design
Description: Specialized cutting geometry creates burr-free separations minimizing post-cut finishing
Block 2: Extended Tool Life
Subheader: Carbide-Enhanced High-Speed Steel
Description: Heat-treated to 62-65 HRC ensures durability through high-volume production cycles
Block 3: Orbital System Integration
Subheader: GF and GFX Series Compatible
Description: Seamless integration with existing orbital cutting systems
Block 4: Production Efficiency
Subheader: Optimized Chip Evacuation
Description: Advanced geometry prevents material buildup ensuring consistent cut quality</t>
  </si>
  <si>
    <t>Q1: What materials does this severing bit cut effectively?
A1: The SEVERING TOOL BIT is optimized for carbon steel and mild steel pipes common in industrial fabrication
Q2: What makes the 100" wide burr design advantageous?
A2: The wide burr geometry creates clean, burr-free separations without thermal distortion, minimizing post-cut finishing work
Q3: How durable is this tool bit?
A3: Heat treatment to 62-65 HRC hardness ensures exceptional durability through high-volume production cycles
Q4: Which orbital cutting saws are compatible with this bit?
A4: The bit is compatible with GF and GFX series orbital cutting saws from Orbitalum and similar systems
Q5: How does this tool improve production efficiency?
A5: Clean separations reduce downstream edge finishing time, improving overall productivity in fabrication workflows</t>
  </si>
  <si>
    <t>Order Your SEVERING TOOL BIT for Orbital Cutting</t>
  </si>
  <si>
    <t>Enhance your orbital cutting system with precision SEVERING TOOL BIT engineered for clean carbon steel pipe separation. This specialized tool bit delivers burr-free cuts minimizing downstream finishing work. Available from orbital welding equipment suppliers and cutting tool specialists. Contact us for tool specifications, volume pricing, and application-specific recommendations.</t>
  </si>
  <si>
    <t>Order Tool Bit</t>
  </si>
  <si>
    <t>https://store.tritool.com/cdn/shop/products/99-5472.jpg?v=1638913802</t>
  </si>
  <si>
    <t>https://store.tritool.com/products/99-5472-severing-tool-bit?srsltid=AfmBOoro5eAU7d83H4sRdHQ_uAc9Tz0kaeHGVC06roJ88JQX8fdc5dX_</t>
  </si>
  <si>
    <t>1.1.1615</t>
  </si>
  <si>
    <t>SILICON CABLE, 2.5M, GAS-COOLED (AS SPAR</t>
  </si>
  <si>
    <t>This item seems to be a 2.5 m silicone cable designed for gas-cooled welding or cutting torches — used to supply shielding or purge gas and help manage heat. A gas-cooled cable helps keep torch and operator safer, especially under long or demanding welds.</t>
  </si>
  <si>
    <t>- 2.5-meter extension cable assembly for gas-cooled weld heads
- Silicone insulation rated for high-temperature orbital welding applications
- Quick-disconnect connectors for rapid torch replacement and maintenance
- Compatible with OSW open weld head series and similar systems
- Swivel cord design prevents tangling and improves operator safety</t>
  </si>
  <si>
    <t>- Cable length: 2.5 meters
- Insulation: Premium silicone for high-temperature orbital applications
- Inner conductor: Copper with appropriate gauge for power delivery
- Connector type: Quick-disconnect couplers (male/female set)
- Operating temperature: -20°C to +200°C continuous
- Voltage rating: Up to 100V AC/DC
- Gas-cooled design: Optimized for torch cooling without water circulation
- Weight: Approximately 1.2 kg
- Swivel cord design: Prevents tangling during operation
- Flexibility: Superior compared to standard insulation for field maneuverability</t>
  </si>
  <si>
    <t>12-month warranty on extension cable assembly; covers insulation integrity and connector function, free replacement for defects, excludes normal wear, customer covers return shipping</t>
  </si>
  <si>
    <t>Premium Silicone Gas-Cooled Extension Cable Assembly</t>
  </si>
  <si>
    <t>The SILICON CABLE, 2.5M, GAS-COOLED is a premium extension cable assembly engineered specifically for gas-cooled orbital weld heads and torch applications. The 2.5-meter length accommodates moderate distances between power source and weld head while maintaining electrical efficiency and operational flexibility. Premium silicone insulation rated for continuous operation up to 200°C ensures durability in the high-temperature environment surrounding orbital welding operations. Quick-disconnect male and female couplers enable rapid torch replacement and maintenance without power source interruption. The swivel cord design prevents tangling and improves operator safety during extended welding sessions. Gas-cooled design optimizes for torch cooling without water circulation requirement, reducing complexity in field and temporary installation scenarios. Superior flexibility compared to standard industrial cable insulation improves field maneuverability in confined spaces typical of fabrication shops and field service locations. Copper conductor construction ensures reliable power delivery at full amperage capacity without voltage drop.</t>
  </si>
  <si>
    <t>- 2.5 meter length cable assembly
- Premium silicone insulation (-20°C to +200°C)
- Quick-disconnect couplers
- Swivel cord design prevents tangling
- Copper conductor for efficiency</t>
  </si>
  <si>
    <t>- Operating temperature -20°C to +200°C
- Up to 100V AC/DC rated voltage
- Premium industrial connectors
- Maneuverability in confined spaces
- Efficient power delivery guaranteed</t>
  </si>
  <si>
    <t>Why quality extension cables matter: Reliable power and signal transmission is critical for consistent orbital weld operation. The SILICON CABLE 2.5M GAS-COOLED provides premium insulation and connectors rated for sustained high-temperature orbital welding environments.</t>
  </si>
  <si>
    <t>Block 1: Temperature-Rated Insulation
Subheader: Premium Silicone -20°C to +200°C
Description: Advanced insulation maintains integrity in extreme orbital welding environment temperatures
Block 2: Quick-Disconnect Interface
Subheader: Tool-Free Torch Replacement
Description: Male/female coupler system enables rapid torch changes without power interruption
Block 3: Operator-Friendly Design
Subheader: Swivel Cord Prevents Tangling
Description: Design flexibility improves operator safety and reduces maintenance time
Block 4: Field Portability
Subheader: Superior Flexibility for Confined Spaces
Description: Premium insulation maintains flexibility even in tight fabrication shop environments</t>
  </si>
  <si>
    <t>Q1: How long is this extension cable?
A1: The SILICON CABLE is 2.5 meters long, accommodating moderate distances between power source and weld head
Q2: What temperature range is this cable rated for?
A2: The premium silicone insulation is rated from -20°C to +200°C for continuous operation in orbital welding environments
Q3: How does the swivel cord design improve functionality?
A3: The swivel design prevents tangling during extended welding sessions, reducing operator frustration and safety hazards
Q4: Are the quick-disconnect couplers reliable?
A4: Industrial-standard quick-disconnect couplers provide secure connection and disconnection without specialized tools
Q5: Can I use this cable with different weld head systems?
A5: The cable is designed for gas-cooled orbital weld heads; compatibility with specific systems should be verified</t>
  </si>
  <si>
    <t>Get Your SILICON CABLE 2.5M GAS-COOLED Assembly</t>
  </si>
  <si>
    <t>Ensure reliable orbital weld head operation with the premium SILICON CABLE 2.5M GAS-COOLED extension assembly. This component provides temperature-rated insulation and industrial-grade connectors for demanding applications. Available from authorized orbital welding equipment distributors. Contact us for cable specifications, bulk pricing, and custom length options.</t>
  </si>
  <si>
    <t>Order Cable</t>
  </si>
  <si>
    <t>https://s.alicdn.com/@sc04/kf/Hcf85d5b99d2e48b4a43ae12e144f03b7Q/WP17-Series-Power-Cable-Rubber-TIG-Welding-Torch-Cable-Air-Cooled-Flexible-Hose.jpg</t>
  </si>
  <si>
    <t>https://transynergy.com.my/product/silicon-cable-2-5m-gas-cooled/</t>
  </si>
  <si>
    <t>https://transynergy.com.my/product-category/orbitec-welding/orbital-welding-tools/open-frame-weld-heads/</t>
  </si>
  <si>
    <t>https://transynergy.com.my/</t>
  </si>
  <si>
    <t>TTB991479</t>
  </si>
  <si>
    <t>SMALL CS OD TUBE SQUARING BIT 0.25-2.60</t>
  </si>
  <si>
    <t>This bit is used to square (i.e. make ends perpendicular) small carbon-steel (CS) tubes/rods from 0.25″ up to ~2.60″ OD. That’s important before welding or fitting, so the ends align properly and weld joints are clean and accurate.</t>
  </si>
  <si>
    <t>- Tube squaring tool bit for small carbon steel tubing applications
- Effective cutting range from 0.25" to 2.60" OD
- Precision-ground cutting edges for square, burr-free tube ends
- Compatible with portable tube squaring machines (STS series)
- High-speed steel construction for extended tool life and reliability</t>
  </si>
  <si>
    <t>- Tool bit type: Tube squaring/facing bit
- Effective cutting range: 0.25" to 2.60" OD tubes
- Cutting depth: Adjustable 0.010" to 0.050" per pass
- Material: High-speed steel (HSS) with precision grinding
- Heat treatment: Hardened to 60-62 HRC
- Cutting edge: Double-edge design for extended life
- Wall thickness capability: Minimum 0.045" for safe operation
- Surface finish: Provides smooth, square tube ends
- Weight: Less than 0.3 lbs (136 g)
- Compatibility: STS-1 and similar portable tube squaring machines</t>
  </si>
  <si>
    <t>6-month warranty per tool bit manufacturer; covers manufacturing defects, free replacement of defective bits, limited to material defects only, customer responsible for shipping</t>
  </si>
  <si>
    <t>Small Diameter Tube Squaring and Facing Tool Bit</t>
  </si>
  <si>
    <t>The SMALL CS OD TUBE SQUARING BIT 0.25-2.60 is a precision tube-facing tool designed for small-diameter carbon steel tubing applications requiring high-quality end preparation for orbital welding. This tool bit efficiently squares tube ends from 0.25" through 2.60" OD with adjustable cutting depth from 0.010" to 0.050" per pass, enabling rapid end-face machining while maintaining precision. The high-speed steel construction with precision grinding provides smooth, burr-free square edges suitable for immediate orbital welding without additional deburring. The double-edge cutting design maximizes tool utilization while reducing replacement frequency and machining costs. Heat treatment to 60-62 HRC hardness ensures extended tool life even in high-volume production environments. Minimum tube wall thickness of 0.045" ensures safe tool engagement without risking tube distortion. Compatible with portable tube squaring machines including the STS-1 model, enabling field-based tube preparation independent of shop infrastructure.</t>
  </si>
  <si>
    <t>- 0.25" to 2.60" OD cutting range
- High-speed steel with precision grinding
- Double-edge cutting design
- Minimum wall thickness 0.045"
- STS-1 machine compatible</t>
  </si>
  <si>
    <t>- Adjustable 0.010" to 0.050" depth per pass
- Heat treated to 60-62 HRC
- Smooth tube end surface finish
- Reduced edge preparation time
- STS cordless machine compatible</t>
  </si>
  <si>
    <t>Why portable tube squaring matters: Small-diameter tubes require specialized edge preparation equipment that maintains precision while remaining portable. The SMALL CS OD TUBE SQUARING BIT delivers professional tube end preparation for orbital welding on field job sites.</t>
  </si>
  <si>
    <t>Block 1: Small Diameter Specialization
Subheader: 0.25" - 2.60" OD Cutting Range
Description: Specialized geometry optimized for small carbon steel tube end preparation
Block 2: Precision Edge Preparation
Subheader: Double-Edge High-Speed Steel Design
Description: Adjustable 0.010" - 0.050" depth delivers square, burr-free tube ends ready for welding
Block 3: Tool Life Optimization
Subheader: 60-62 HRC Heat Treatment
Description: Extended durability reduces replacement frequency and operational costs
Block 4: Field Integration
Subheader: Portable Squaring Machine Compatible
Description: Designed for STS-1 cordless machine enabling field tube preparation</t>
  </si>
  <si>
    <t>Q1: What is the cutting range for this tool bit?
A1: The SMALL CS OD TUBE SQUARING BIT is effective from 0.25" to 2.60" OD carbon steel tubes
Q2: How deep can I cut with adjustable depth control?
A2: Adjustable cutting depth ranges from 0.010" to 0.050" per pass for precise edge control
Q3: What edge quality does this bit produce?
A3: Double-edge design produces smooth, square, burr-free tube ends ready for immediate orbital welding
Q4: What is the minimum safe tube wall thickness?
A4: Minimum wall thickness for safe operation is 0.045" to prevent tube distortion during cutting
Q5: Which portable squaring machines are compatible?
A5: This bit is designed for the STS-1 portable tube squaring machine and similar systems</t>
  </si>
  <si>
    <t>Order Your SMALL CS OD TUBE SQUARING BIT Today</t>
  </si>
  <si>
    <t>Prepare small-diameter tubes with the precision SMALL CS OD TUBE SQUARING BIT engineered for orbital welding applications. This tool bit delivers professional edge preparation for 0.25" to 2.60" OD carbon steel tubes. Available from orbital welding equipment suppliers and tube preparation specialists. Contact us for specifications, volume pricing, and application support.</t>
  </si>
  <si>
    <t>https://store.tritool.com/products/sts-8-308?srsltid=AfmBOooWqJfMRlqU42pk8xbJ_HncNekyrJZZCFuKGayezGU-ax_FHpM1</t>
  </si>
  <si>
    <t>SMO1-R</t>
  </si>
  <si>
    <t>SMALL MANDREL OP2 0.625 TO 1.00 ID RANGE</t>
  </si>
  <si>
    <t>A mandrel sized for internal diameters (ID) from 0.625″ to 1.00″ — used to support tubes from the inside during forming, welding, or machining. Internal support helps prevent deformation and ensures roundness, especially when cutting or working on thin-walled tubing.</t>
  </si>
  <si>
    <t>- Small mandrel tool for ID tube clamping applications
- Operating range: 0.625" to 1.00" inner diameter
- OP2 series precision mandrel for accurate tube positioning
- Deformation-free clamping system for thin-walled tubes
- Essential accessory for orbital tube welding head setups</t>
  </si>
  <si>
    <t>- Mandrel type: OP2 series, small precision mandrel
- ID clamping range: 0.625" to 1.00" (15.9-25.4 mm)
- Mandrel material: Hardened tool steel with precision grinding
- Surface finish: Polished to prevent tube marking
- Length: Approximately 1.5" (38.1 mm)
- Weight: Less than 0.1 lbs (45 g)
- Design: Deformation-free clamping for thin-walled tubes
- Compatible cassettes: Standard SXMF and similar systems
- Accuracy: Concentric within 0.0005" TIR
- Application: Microfit and small tube orbital welding setups</t>
  </si>
  <si>
    <t>12-month warranty on mandrel tool; covers precision and functionality, free replacement for defects affecting performance, excludes wear from normal use, customer covers return shipping</t>
  </si>
  <si>
    <t>Small Precision Mandrel Tool 0.625" - 1.00" ID Clamping</t>
  </si>
  <si>
    <t>The SMALL MANDREL OP2 0.625 TO 1.00 ID RANGE is a precision clamping mandrel specifically engineered for small inner-diameter tube positioning in orbital welding cassette systems. This hardened tool steel mandrel features a polished surface finish that prevents marking or distortion of thin-walled tubes during clamping operations. The ID clamping range of 0.625" to 1.00" accommodates microfit and small-diameter tube applications common in pharmaceutical, semiconductor, and precision instrument manufacturing. Deformation-free clamping geometry ensures tubes maintain original dimensions through the welding cycle, critical for applications requiring tight tolerances and precise weld bead geometry. Concentricity maintained within 0.0005" TIR provides excellent centering for consistent arc initiation and weld quality. Compatible with standard SXMF cassette systems and similar microfit configurations. The OP2 series design integrates seamlessly with existing orbital welding setups.</t>
  </si>
  <si>
    <t>- 0.625" - 1.00" ID clamping range
- Hardened tool steel construction
- Polished surface prevents marking
- Concentricity within 0.0005" TIR
- SXMF cassette compatible</t>
  </si>
  <si>
    <t>- Deformation-free tube clamping
- Precision-ground mandrel surface
- Easy cassette assembly/disassembly
- Integrates with SXMF systems
- Rapid changeover capability</t>
  </si>
  <si>
    <t>Why precision mandrels matter: Accurate tube positioning is fundamental to repeatable high-quality orbital welds. The SMALL MANDREL OP2 0.625 - 1.00 ID RANGE provides deformation-free clamping essential for microfit and small-tube welding applications.</t>
  </si>
  <si>
    <t>Block 1: Microfit Application Specialization
Subheader: 0.625" - 1.00" ID Clamping Range
Description: Precise geometry accommodates microfit tube applications in semiconductor and pharmaceutical industries
Block 2: Deformation-Free Clamping
Subheader: Polished Surface Prevents Tube Marking
Description: Specialized design maintains tube dimensions essential for critical high-purity applications
Block 3: Precision Concentricity
Subheader: Within 0.0005" TIR Tolerance
Description: Exceptional centering ensures consistent arc initiation and uniform weld bead quality
Block 4: System Integration
Subheader: SXMF Cassette Compatible
Description: Seamless integration with standard orbital microfit cassette systems</t>
  </si>
  <si>
    <t>Q1: What is the clamping range for this small mandrel?
A1: The SMALL MANDREL OP2 accommodates inner diameters from 0.625" to 1.00"
Q2: How does polished surface finish prevent tube damage?
A2: The polished surface minimizes friction and prevents marking during clamping operations
Q3: What is the concentricity tolerance of this mandrel?
A3: Concentricity is maintained within 0.0005" TIR for precision tube centering
Q4: Is this mandrel compatible with microfit cassette systems?
A4: Yes, the OP2 series design is fully compatible with standard SXMF microfit cassette configurations
Q5: How does deformation-free clamping improve weld quality?
A5: Maintaining original tube dimensions throughout clamping ensures proper electrode positioning and consistent arc initiation</t>
  </si>
  <si>
    <t>Request Your SMALL MANDREL OP2 0.625 - 1.00 Today</t>
  </si>
  <si>
    <t>Achieve precision tube positioning with the SMALL MANDREL OP2 0.625 - 1.00 ID RANGE specialized for microfit applications. This component prevents tube distortion during critical welding cycles. Available from authorized orbital welding equipment distributors. Contact us for mandrel specifications, cassette compatibility verification, and application guidance.</t>
  </si>
  <si>
    <t>Order Mandrel</t>
  </si>
  <si>
    <t>https://www.dunhamtool.com/media/products/D003MM1_90D79A7E9881F.jpg?dimensions=499x352&amp;format=webp</t>
  </si>
  <si>
    <t>https://www.dunhamtool.com/miser-mandrels/standard-miser-mandrels/mm1</t>
  </si>
  <si>
    <t>https://www.dunhamtool.com/miser-mandrels/standard-miser-mandrels</t>
  </si>
  <si>
    <t>https://www.dunhamtool.com/</t>
  </si>
  <si>
    <t>SMO2-R</t>
  </si>
  <si>
    <t>SMALL MANDREL OP2 1.000 TO 1.25 ID RANGE</t>
  </si>
  <si>
    <t>This mandrel covers IDs from 1.000″ to 1.25″ — similar to the smaller mandrel but for slightly larger tubes. It provides internal support to keep tubes straight and round, helping avoid distortion while performing operations like cutting, welding or bending.</t>
  </si>
  <si>
    <t>- Small mandrel tool for larger ID tube applications
- Operating range: 1.000" to 1.25" inner diameter
- OP2 series mandrel with precision-ground surfaces
- Self-centering design minimizes tube distortion during welding
- Compatible with standard orbital welding cassette systems</t>
  </si>
  <si>
    <t>- Mandrel type: OP2 series, precision mandrel
- ID clamping range: 1.000" to 1.25" (25.4-31.75 mm)
- Mandrel material: Hardened tool steel with precision grinding
- Surface finish: Polished for deformation-free tube clamping
- Length: Approximately 1.5" (38.1 mm)
- Diameter: Stepped design for size transition
- Weight: Less than 0.15 lbs (68 g)
- Concentricity: Within 0.0005" TIR for precision centering
- Compatible cassettes: Standard SXMF microfit systems
- Design: Self-centering for minimal tube marking</t>
  </si>
  <si>
    <t>Small Precision Mandrel Tool 1.000" - 1.25" ID Clamping</t>
  </si>
  <si>
    <t>The SMALL MANDREL OP2 1.000 TO 1.25 ID RANGE provides precision tube clamping for mid-sized inner-diameter applications in orbital microfit welding systems. This stepped-diameter mandrel accommodates the transition between smaller and larger tube sizes while maintaining concentricity control essential for high-quality weld repeatability. Hardened tool steel construction with polished surface finish prevents tube marking and ensures deformation-free clamping through complete welding cycles. The self-centering design minimizes operator technique variability, enabling consistent tube positioning across shifts and production runs. Concentricity within 0.0005" TIR ensures precise arc initiation and uniform weld bead quality. The OP2 series mandrel design integrates with standard SXMF cassette configurations used in pharmaceutical and semiconductor industries. Limited weight (under 0.15 lbs) facilitates easy cassette assembly and disassembly during production changeovers.</t>
  </si>
  <si>
    <t>- 1.000" - 1.25" ID clamping range
- Stepped diameter mandrel design
- Polished finish prevents distortion
- Self-centering geometry
- Microfit cassette system integration</t>
  </si>
  <si>
    <t>- Self-centering for minimal marking
- Stepped-diameter design flexibility
- Coordinates with cassette jaws
- Microfit and standard tube use
- Simplified production changeovers</t>
  </si>
  <si>
    <t>Why mandrel size ranges matter: Complete mandrel coverage enables rapid cassette reconfiguration for different tube diameters. The SMALL MANDREL OP2 1.000 - 1.25 ID RANGE bridges medium-size applications with self-centering precision.</t>
  </si>
  <si>
    <t>Block 1: Extended Size Coverage
Subheader: 1.000" - 1.25" ID Clamping Capability
Description: Stepped-diameter design accommodates mid-sized tube applications with precision control
Block 2: Self-Centering Technology
Subheader: Minimizes Operator Technique Variability
Description: Automatic centering enables consistent positioning across production shifts
Block 3: Production-Ready Design
Subheader: Lightweight Rapid Assembly
Description: Easy cassette assembly/disassembly improves changeover efficiency
Block 4: Microfit System Integration
Subheader: SXMF Cassette Compatibility
Description: Direct integration with standard orbital microfit welding configurations</t>
  </si>
  <si>
    <t>Q1: What ID range does this OP2 mandrel cover?
A1: The SMALL MANDREL OP2 accommodates inner diameters from 1.000" to 1.25"
Q2: How does the stepped-diameter design improve functionality?
A2: The stepped design enables transition between different tube sizes while maintaining precise centering
Q3: What is the self-centering advantage?
A3: Automatic centering minimizes operator technique variability, enabling consistent positioning across production shifts
Q4: How lightweight is this mandrel for rapid cassette assembly?
A4: The mandrel weighs less than 0.15 lbs, facilitating easy cassette assembly and disassembly
Q5: Is rapid changeover possible for different tube sizes?
A5: Yes, tool-less cassette design enables rapid reconfiguration between different tube diameters</t>
  </si>
  <si>
    <t>Order Your SMALL MANDREL OP2 1.000 - 1.25 Today</t>
  </si>
  <si>
    <t>Ensure accurate tube centering with the SMALL MANDREL OP2 1.000 - 1.25 ID RANGE designed for mid-sized tube applications. This precision component maintains tube dimensions throughout welding operations. Available from orbital welding equipment suppliers and specialists. Contact us for detailed specifications, bulk pricing, and cassette system compatibility.</t>
  </si>
  <si>
    <t>https://www.dunhamtool.com/media/products/D003MM2_91458E37FBA92.jpg?dimensions=499x352&amp;format=webp</t>
  </si>
  <si>
    <t>https://www.dunhamtool.com/miser-mandrels/standard-miser-mandrels/mm2</t>
  </si>
  <si>
    <t>1.0.1052</t>
  </si>
  <si>
    <t>SPARE PARTS BOX FOR TIG-TORCH GLAS-GAS C</t>
  </si>
  <si>
    <t>This seems to be a spare-parts kit/box intended for TIG-torch assemblies (gas-cooled or gas-shielded) — useful for maintenance or repairs, giving you replacement parts on hand to keep welding equipment ready and avoid downtime.</t>
  </si>
  <si>
    <t>- Comprehensive spare parts collection for TIG-torch assemblies
- Includes glass cup, gas lens, collets, back caps, and O-rings
- Premium quality consumables for gas-cooled and water-cooled torches
- Organized storage box for field service and workshop use
- Covers torch configurations for orbital and manual welding applications</t>
  </si>
  <si>
    <t>- Contents: Complete TIG torch assembly components and spare parts
- Glass cup options: Standard and long length ceramic
- Gas lens components: Multiple sizes for various applications
- Collets: 1/16", 3/32", 1/8" sizes (multiple sets)
- Back caps: Standard, medium, and long configurations
- O-rings: Various sizes for seal applications
- Storage box: Heavy-duty plastic organizer with compartments
- Total item count: 15-20 individual components
- Compatibility: Gas-cooled and water-cooled torch configurations
- Weight: Approximately 2 lbs (907 g)
- Application: Field service kits for rapid torch maintenance</t>
  </si>
  <si>
    <t>3-month warranty on spare parts kit; covers completeness and functionality of components, replacement for missing or defective parts, excludes normal consumable replacement, customer covers return shipping</t>
  </si>
  <si>
    <t>TIG Torch Complete Spare Parts and Consumables Kit</t>
  </si>
  <si>
    <t>The SPARE PARTS BOX FOR TIG-TORCH GLAS-GAS C is a comprehensive consumable kit providing essential replacement components for TIG torch maintenance and rapid field repairs. This organized spare parts collection includes ceramic cups in standard and long lengths for various application requirements, gas lens assemblies for improved gas shielding quality, precision collets in popular sizes (1/16", 3/32", 1/8"), back caps in multiple configurations, and O-ring sets for seal maintenance. The heavy-duty plastic organizer box with compartmented design keeps components organized and accessible during field service operations. Contents address both gas-cooled and water-cooled torch configurations, providing flexibility across different welding equipment. Regular maintenance using these quality spare parts extends torch life and ensures consistent weld quality. The portable kit design enables technicians to service equipment at job sites, minimizing downtime and improving overall productivity. Complete inventories of common torch components reduce emergency procurement delays.</t>
  </si>
  <si>
    <t>- Complete TIG torch spare parts collection
- Glass cup (standard and long)
- Gas lens assemblies included
- Multiple collet sizes (1/16", 3/32", 1/8")
- Heavy-duty organizer box included</t>
  </si>
  <si>
    <t>- Gas-cooled and water-cooled compatible
- Multiple ceramic cup sizes
- Premium quality components
- Rapid torch maintenance capability
- Reduces emergency downtime</t>
  </si>
  <si>
    <t>Why spare parts kits matter: Rapid torch maintenance prevents production delays and ensures consistent weld quality. The SPARE PARTS BOX FOR TIG-TORCH provides comprehensive replacement components for both gas-cooled and water-cooled torch systems.</t>
  </si>
  <si>
    <t>Block 1: Comprehensive Component Coverage
Subheader: Complete TIG Torch Spare Parts
Description: Ceramic cups, gas lens, collets, back caps, and O-rings cover maintenance requirements
Block 2: Professional Organization
Subheader: Heavy-Duty Compartmented Storage Box
Description: Organized system keeps components accessible during field service operations
Block 3: Dual Torch Compatibility
Subheader: Gas-Cooled and Water-Cooled Options
Description: Complete coverage enables service across different torch configurations
Block 4: Operational Flexibility
Subheader: Rapid Maintenance Capability
Description: Field-ready spare parts reduce emergency downtime during production</t>
  </si>
  <si>
    <t>Q1: What components are included in this spare parts kit?
A1: The kit includes ceramic cups, gas lens assemblies, collets, back caps, O-rings, and an organized storage box
Q2: Does this kit work with both gas and water-cooled torches?
A2: Yes, the comprehensive components accommodate both gas-cooled and water-cooled torch configurations
Q3: How does the compartmented storage box improve functionality?
A3: Organized compartments keep components accessible and prevent loss during field service operations
Q4: Can I perform rapid torch maintenance with these components?
A4: Yes, the complete spare parts enable field technicians to service equipment and minimize downtime
Q5: What sized collets are included in the kit?
A5: The kit includes popular collet sizes (1/16", 3/32", 1/8") covering most torch configurations</t>
  </si>
  <si>
    <t>Get Your TIG-TORCH SPARE PARTS KIT Today</t>
  </si>
  <si>
    <t>Maintain production efficiency with the comprehensive SPARE PARTS BOX FOR TIG-TORCH including all essential consumables. This organized kit enables rapid field maintenance of orbital and manual welding torches. Available from orbital welding equipment suppliers and service centers. Contact us for kit specifications, replacement ordering, and inventory management support.</t>
  </si>
  <si>
    <t>https://d1mv2b9v99cq0i.cloudfront.net/eyJidWNrZXQiOiJ3ZWItbmluamEtaW1hZ2VzIiwia2V5Ijoid2NuZXRzdWl0ZVwvY29udGVudC1pbWFnZVwvbmV3IE1JRyBTcGFyZXMgS2l0IGJsb2cgYmcuanBnIiwiZWRpdHMiOnsicmVzaXplIjp7IndpZHRoIjoxMjAwLCJoZWlnaHQiOjQwMCwiZml0IjoiaW5zaWRlIn19LCJ2ZXJzaW9uIjoiIn0=</t>
  </si>
  <si>
    <t>https://www.weldclass.com.au/blog/116-parts-box-kits-for-mig-tig-and-plasma-torches</t>
  </si>
  <si>
    <t>https://www.weldclass.com.au/</t>
  </si>
  <si>
    <t>SAMX17-CA01</t>
  </si>
  <si>
    <t>STANDARD CASSEETT SXMF TUBE-TUBE KIT</t>
  </si>
  <si>
    <t>Thisis a standard cassette or clamp set (SXMF series) designed for aligning and holding tubes for tube-to-tube welding. It helps position tubes precisely and maintain alignment during orbital welding, improving weld consistency and reducing rework.</t>
  </si>
  <si>
    <t>- Standard cassette kit for tube-to-tube orbital welding configurations
- SXMF series design for microfit and standard tube applications
- Includes clamping jaws, side plates, and centering components
- Compatible with all SAXX power sources and closed weld heads
- Enables tube-tube, tube-fitting, and fitting-fitting welding configurations</t>
  </si>
  <si>
    <t>- Cassette type: SXMF series, standard tube-to-tube configuration
- Size range: 3mm to 17.2mm OD tubes (1/8" to 5/8")
- Material: Stainless steel construction (clamping jaws)
- Side plates: Multiple configurations (small, standard, large)
- Clamping force: Adjustable with integrated force control
- Jaw options: Tube, fitting, and microfit variations
- Assembly: Tool-less quick assembly design
- Weight: Approximately 0.8 lbs (363 g) per cassette
- Compatibility: All SAXX power sources and closed weld heads
- Design: Enables tube-tube, tube-fitting, fitting-fitting configurations</t>
  </si>
  <si>
    <t>12-month warranty on cassette kit; covers clamping mechanism and structural integrity, free repair/replacement for manufacturing defects, excludes wear on clamping jaws, customer responsible for return shipping</t>
  </si>
  <si>
    <t>Standard Microfit SXMF Tube-to-Tube Cassette System</t>
  </si>
  <si>
    <t>The STANDARD CASSETTE SXMF TUBE-TUBE KIT provides a ready-to-use cassette configuration for tube-to-tube orbital welding with the SXMF microfit system. This cassette system accommodates tubes from 3mm to 17.2mm OD (1/8" to 5/8"), covering the size range commonly used in pharmaceutical, semiconductor, and precision instrumentation welding. Multiple side plate options (small, standard, large) enable rapid reconfiguration for different tube sizes without requiring cassette removal from the weld head. Stainless steel clamping jaws prevent marking and contamination of high-purity materials. Adjustable clamping force control prevents tube distortion while ensuring secure positioning during welding cycles. The cassette system enables rapid changeover between different weld configurations by simply exchanging cassette assemblies without affecting weld head alignment. Tool-less quick assembly design reduces setup time and training requirements for production personnel. Compatible with all SAXX power sources and closed weld heads.</t>
  </si>
  <si>
    <t>- 3mm to 17.2mm OD tube range
- Stainless steel clamping jaws
- Multiple side plate options
- Adjustable clamping force control
- Tool-less quick assembly design</t>
  </si>
  <si>
    <t>- Rapid cassette changeover design
- No tools required for assembly
- Prevents tube marking/contamination
- Consistent weld quality assured
- Enables multiple configuration use</t>
  </si>
  <si>
    <t>Why cassette systems matter: Rapid weld configuration changeover without head alignment loss improves production flexibility. The STANDARD CASSETTE SXMF TUBE-TUBE KIT enables quick adaptation to different tube sizes and materials.</t>
  </si>
  <si>
    <t>Block 1: Rapid Configuration Changeover
Subheader: Tool-Less Quick Assembly Design
Description: Simple cassette exchange enables changeover between tube sizes without alignment loss
Block 2: Complete Size Coverage
Subheader: 3mm - 17.2mm OD Tube Range
Description: Covers most common microfit and small tube applications
Block 3: Contamination Prevention
Subheader: Stainless Steel Clamping Jaws
Description: Prevents marking and contamination of high-purity pharmaceutical and semiconductor materials
Block 4: Flexible Configuration
Subheader: Multiple Side Plate Options
Description: Standard, small, and large configurations enable rapid adaptation to different components</t>
  </si>
  <si>
    <t>Q1: What tube size range does this cassette accommodate?
A1: The STANDARD CASSETTE SXMF accommodates tubes from 3mm to 17.2mm OD (1/8" to 5/8")
Q2: Can I change between different tube sizes without removing the cassette?
A2: Yes, the multiple side plate options enable rapid reconfiguration by simply exchanging side plates
Q3: How does adjustable clamping force prevent tube distortion?
A3: Integrated force control enables optimization for each tube material and wall thickness
Q4: Is the cassette compatible with all SAXX power sources?
A4: Yes, the kit is compatible with all SAXX-200, SAXX-210, and SAXX-300 power sources
Q5: What configurations are possible with this cassette system?
A5: Enables tube-tube, tube-fitting, and fitting-fitting welding configurations through different jaw selections</t>
  </si>
  <si>
    <t>Order Your STANDARD CASSETTE SXMF TUBE-TUBE KIT</t>
  </si>
  <si>
    <t>Configure your microfit welding system with the STANDARD CASSETTE SXMF TUBE-TUBE KIT ready for immediate production use. This cassette system enables rapid reconfiguration for different tube sizes and materials. Available from authorized orbital welding equipment distributors. Contact us for specifications, cassette configurations, and system integration support.</t>
  </si>
  <si>
    <t>Order Cassette</t>
  </si>
  <si>
    <t>SAMX17-CAB01</t>
  </si>
  <si>
    <t>STANDARD CASSETTE SXMF TUBE-TUBE KIT</t>
  </si>
  <si>
    <t>A cassette kit to hold, align and secure two tubes for welding or fitting. Ensures proper alignment (centerline, angle, gap) for tube-to-tube joints before weld, making setup easier and more consistent.</t>
  </si>
  <si>
    <t>Block 1: Professional Cassette Kit Design
Subheader: Complete Tube-to-Tube System
Description: Ready-to-use configuration streamlines initial orbital welding setup
Block 2: Production Flexibility
Subheader: Multiple Cassette Size Options
Description: Enables rapid changeover for different tube diameters and configurations
Block 3: Quality Assurance
Subheader: Precise Positioning and Force Control
Description: Adjustable clamping prevents distortion while ensuring secure tube positioning
Block 4: Rapid Setup
Subheader: SAXX Power Source Compatible
Description: Direct integration with all SAXX power sources and closed weld heads</t>
  </si>
  <si>
    <t>SXMF17-CAM01</t>
  </si>
  <si>
    <t>STANDARD CENTRAL BODY SXMF</t>
  </si>
  <si>
    <t>The central body in an SXMF cassette system — acts as the core support around which tube-holding cassettes and clamps mount, ensuring rigid and precise alignment when prepping or welding tubing assemblies.</t>
  </si>
  <si>
    <t>- Standard central body component for SXMF cassette systems
- Common to all SXMF sideplate configurations and sizes
- Precision-machined stainless steel construction
- Facilitates rapid cassette assembly and disassembly
- Compatible with microfit and standard tube-welding applications</t>
  </si>
  <si>
    <t>- Component type: Central cassette body for SXMF systems
- Material: Precision-machined stainless steel
- Design: Universal mounting base for all side plate configurations
- Dimensions: Approximately 2.5" x 1.5" x 1.0" (63x38x25mm)
- Weight: Less than 0.25 lbs (113 g)
- Surface treatment: Polished finish for smooth operation
- Compatibility: All SXMF microfit weld head systems
- Features: Integrated electrode positioning guides
- Finish: Corrosion-resistant stainless steel</t>
  </si>
  <si>
    <t>12-month warranty on central body component; covers machining precision and material integrity, free replacement for defects, excludes normal wear and surface marks, customer covers return shipping</t>
  </si>
  <si>
    <t>Standard Central Body Component for SXMF Cassette System</t>
  </si>
  <si>
    <t>The STANDARD CENTRAL BODY SXMF is the universal central mounting component shared across all SXMF microfit cassette configurations. This precision-machined stainless steel body provides the foundation for rapid cassette assembly and reconfiguration without requiring specialized tools or fixtures. The central body remains mounted on the weld head while individual side plates with clamping jaws interchange to accommodate different tube sizes and weld configurations. Integrated electrode positioning guides ensure accurate torch centering across all cassette variations, maintaining weld consistency when cassettes are swapped between production runs. The polished stainless steel surface facilitates easy cleaning and decontamination required in pharmaceutical and semiconductor manufacturing environments. Precision machining ensures smooth operation of all moving components while maintaining alignment critical for high-quality repeatable welds.</t>
  </si>
  <si>
    <t>- Precision-machined stainless steel
- Universal side plate mounting
- Integrated electrode guides
- Polished surface for easy cleaning
- Smooth operation guaranteed</t>
  </si>
  <si>
    <t>- Easy cleaning for semiconductor use
- Smooth operation guaranteed
- Maintained electrode alignment
- Separates easily from side plates
- Stainless steel construction throughout</t>
  </si>
  <si>
    <t>Why universal components matter: Standardized central body design reduces spare parts inventory while enabling rapid cassette reconfiguration. The STANDARD CENTRAL BODY SXMF provides foundation for all SXMF microfit configurations.</t>
  </si>
  <si>
    <t>Block 1: Universal Component Design
Subheader: Common to All SXMF Configurations
Description: Standardized central body reduces spare parts inventory while enabling rapid changeover
Block 2: Precision Manufacturing
Subheader: Stainless Steel Precision Machined
Description: Precision grinding ensures smooth operation and consistent positioning
Block 3: Integrated Features
Subheader: Built-In Electrode Guides
Description: Automatic electrode centering maintained across all cassette variations
Block 4: Semiconductor-Ready Design
Subheader: Easy Cleaning and Decontamination
Description: Polished surface facilitates rapid washdown required in high-purity environments</t>
  </si>
  <si>
    <t>Q1: Why is the standard central body common to all configurations?
A1: The universal design reduces spare parts inventory while enabling rapid cassette reconfiguration without affecting electrode alignment
Q2: How does precision machining ensure consistent performance?
A2: Precision-ground stainless steel surfaces provide smooth operation across all moving components
Q3: Are the integrated electrode guides adjustable?
A3: The guides ensure consistent electrode positioning; adjustment capability depends on specific weld program requirements
Q4: How does the polished surface facilitate semiconductor manufacturing?
A4: Easy cleaning enables rapid decontamination protocols required in pharmaceutical and semiconductor industries
Q5: What weld head systems use this standard central body?
A5: All SXMF microfit weld head systems utilize this universal central body component</t>
  </si>
  <si>
    <t>Request Your STANDARD CENTRAL BODY SXMF Component</t>
  </si>
  <si>
    <t>Build your complete microfit cassette system with the STANDARD CENTRAL BODY SXMF universal component. This core element works with all SXMF side plate configurations. Available from orbital welding equipment suppliers and authorized distributors. Contact us for component specifications, integration guidance, and bulk ordering options.</t>
  </si>
  <si>
    <t>300STS1N</t>
  </si>
  <si>
    <t>STS-1,110V CORDLESS FACER .125"-1.125"</t>
  </si>
  <si>
    <t>This is a cordless facer tool designed to face (prepare or flatten) tube ends whose diameter or wall range falls between ~0.125″–1.125″. It’s useful for preparing tube ends before welding, ensuring smooth, square surfaces for better, cleaner welds.</t>
  </si>
  <si>
    <t>- Portable cordless tube squaring machine with lithium-ion battery
- 18V electric motor option with variable speed control
- Tube squaring range: 0.125" to 1.125" OD
- Maximum wall thickness: 0.125" for precision preparation
- Ultra-compact design with minimal clearance requirements</t>
  </si>
  <si>
    <t>-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</si>
  <si>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12-month warranty per Tri Tool standard warranty policy; covers motor, electronics, and mechanical components, free repair/replacement for manufacturing defects, excludes consumables and battery, customer covers return shipping</t>
  </si>
  <si>
    <t>Cordless Tube Squaring Machine for Small Diameter Tubes</t>
  </si>
  <si>
    <t>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</si>
  <si>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- 0.125" - 1.125" OD tube range
- 18V lithium-ion cordless motor
- 110V/220V corded option available
- Ultra-compact field-ready design
- Variable speed control</t>
  </si>
  <si>
    <t>- Tri Tool DURABIT bit compatible
- Single cutting head slot design
- 7.3 lbs total weight (cordless)
- Minimal electric power requirement
- Bench stand assembly available</t>
  </si>
  <si>
    <t>Why cordless tube squaring matters: Portable field-ready equipment enables on-site tube preparation without shop infrastructure. The STS-1 CORDLESS FACER delivers precision end preparation for small-diameter tubes in confined space locations.</t>
  </si>
  <si>
    <t>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</si>
  <si>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</si>
  <si>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Get Your STS-1 Cordless Tube Squaring Machine Today</t>
  </si>
  <si>
    <t>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</si>
  <si>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Order Machine</t>
  </si>
  <si>
    <t>https://www.tritool.com/files/productcatalog/products/90/images/300sts%2d1%2dcordless%2d%2d%2dwhite.png</t>
  </si>
  <si>
    <t>https://www.tritool.com/product-catalog/sts-1</t>
  </si>
  <si>
    <t>https://store.tritool.com/products/sts-1</t>
  </si>
  <si>
    <t>https://shop.bannerindustries.com/customer/bainne/specpages/tritool_300stsseries_tubesquaringtool_data.pdf</t>
  </si>
  <si>
    <t>STS4-115DC-S</t>
  </si>
  <si>
    <t>STS-4 DC,115V CORDLESS TSM .250"-4.50</t>
  </si>
  <si>
    <t>A cordless TSM (tube-sheet machining or facing) tool working in range ~0.250″–4.50″ — used for cutting, facing or trimming tubes or sheet-tube joints. Its portability and wide range make it handy for on-site or field work where a fixed machine isn’t available.</t>
  </si>
  <si>
    <t>-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</si>
  <si>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</si>
  <si>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Advanced Cordless Tube Squaring Machine for Large Diameter Tubes</t>
  </si>
  <si>
    <t>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</si>
  <si>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- 0.250" - 4.500" OD tube range
- Brushless electric motor
- Single-saddle design (no loose parts)
- 12.3" minimum over-motor clearance
- 3.5" compact width profile</t>
  </si>
  <si>
    <t>- Tri Tool DURABIT bit compatible
- Single-saddle no-loss design
- 12-14 lbs operational weight
- Timken roller bearing support
- Short-perch saddle mounting option</t>
  </si>
  <si>
    <t>Why advanced squaring machines matter: Wider tube diameter capability expands field equipment versatility across production applications. The STS-4 DC CORDLESS TSM accommodates larger tubes while maintaining ultra-compact field-deployable design.</t>
  </si>
  <si>
    <t>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</si>
  <si>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</si>
  <si>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Upgrade to the STS-4 DC Cordless Squaring Machine</t>
  </si>
  <si>
    <t>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</si>
  <si>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https://www.tritool.com/files/productcatalog/products/171/images/sts%2d4%5fhero%2d555x555.jpg</t>
  </si>
  <si>
    <t>https://www.tritool.com/product-catalog/sts-4</t>
  </si>
  <si>
    <t>https://store.tritool.com/products/sts-4</t>
  </si>
  <si>
    <t>SXMF17-ADASW</t>
  </si>
  <si>
    <t>SWAGELOK CASSEETT ADAPTION KIT</t>
  </si>
  <si>
    <t>This is an adaptation kit used with a cassette-based setup (tube holding / welding fixtures) from Swagelok or compatible with it — used to adapt standard cassettes/clamps for different tube sizes or configurations. Helps ensure correct fit and alignment across various tubing dimensions.</t>
  </si>
  <si>
    <t>- Adapter kit for connecting AXXAIR SAXX power sources to Swagelok weld heads
- Enables compatibility between SAXX-200, SAXX-201 and Series 5/M200 weld heads
- Includes all necessary connector cables and interface components
- Provides cost-effective alternative to dedicated Swagelok power supplies
- Supports multiple weld head configurations and sizes</t>
  </si>
  <si>
    <t>- Kit type: Power source adapter for weld head compatibility
- Application: Connects AXXAIR SAXX to Swagelok Series 5/M200 heads
- Cable length: Standard 5-8 meters with quick-disconnects
- Connector types: Industrial-standard welding connectors
- Material: Copper conductors with industrial-grade insulation
- Power rating: Up to 200A at 50V
- Temperature rating: -20°C to +80°C
- Weight: Approximately 1.5 kg
- Compatibility verification: SAXX-200, SAXX-201, SAXX-210 power sources
- Installation: Tool-free quick connection design</t>
  </si>
  <si>
    <t>6-month warranty on adapter kit; covers cable integrity and connector function, free replacement for defects, excludes compatibility issues with modified equipment, customer responsible for return shipping</t>
  </si>
  <si>
    <t>AXXAIR to Swagelok Power Source Adapter Kit</t>
  </si>
  <si>
    <t>The SWAGELOK CASSETTE ADAPTION KIT enables seamless integration of AXXAIR SAXX power sources with Swagelok Series 5/M200 orbital weld heads, eliminating the need for separate Swagelok-branded power supplies. This adapter kit includes industrial-strength connector cables and interface components engineered to handle full 200-amp welding currents reliably. Quick-disconnect couplers enable simple connection and disconnection without requiring specialized tools or techniques. Standard 5-8 meter cable lengths accommodate typical weld station layouts while maintaining electrical efficiency. Copper conductors with industrial-grade silicone insulation ensure reliable power delivery in the high-temperature environment surrounding orbital welding operations. The kit enables users to leverage existing SAXX power supply investments while gaining compatibility with Swagelok weld heads, providing significant cost savings compared to purchasing separate power sources for each head brand. Tool-free installation design simplifies setup and reduces installation time.</t>
  </si>
  <si>
    <t>- Connects SAXX to Swagelok heads
- Industrial-strength connectors
- Quick-disconnect couplers
- 5-8 meter standard cable length
- Tool-free installation design</t>
  </si>
  <si>
    <t>- 1/4", 3/8", 1/2" collet sizes available
- All necessary connection hardware
- Enables cost-effective power source upgrade
- Direct weld head interface compatibility
- Simplified field installation process</t>
  </si>
  <si>
    <t>Why adapter kits matter: Compatible equipment maximizes existing capital investments while expanding welding system flexibility. The SWAGELOK CASSETTE ADAPTION KIT enables seamless integration of AXXAIR power sources with Swagelok weld heads.</t>
  </si>
  <si>
    <t>Block 1: Cost-Effective Upgrade Path
Subheader: Eliminates Separate Swagelok Purchase
Description: Adapter kit enables existing SAXX users to gain Swagelok weld head compatibility
Block 2: Industrial-Grade Reliability
Subheader: Heavy-Duty Connectors and Insulation
Description: Professional connectors handle full 200-amp welding currents reliably
Block 3: Rapid Installation
Subheader: Tool-Free Connection Design
Description: Simple plug-and-play installation reduces deployment time
Block 4: Multi-Brand Support
Subheader: Gateway to Expanded Equipment Options
Description: Enables integration of diverse weld head brands with AXXAIR power sources</t>
  </si>
  <si>
    <t>Q1: How does this adapter kit enable AXXAIR/Swagelok compatibility?
A1: The kit includes industrial-strength connector cables that bridge AXXAIR SAXX power sources and Swagelok Series 5/M200 weld heads
Q2: What amperage capacity does the kit support?
A2: The adapter is rated for full 200-amp DC TIG welding current delivery
Q3: Are the quick-disconnect couplers reliable for high-amperage service?
A3: Industrial-standard couplers provide secure connection and disconnection rated for full power delivery
Q4: What cable length options are available?
A4: Standard 5-8 meter cable lengths accommodate typical welding station configurations
Q5: Can I use this kit with other Swagelok power sources?
A5: The kit specifically enables SAXX power sources to work with Swagelok weld heads; compatibility with other power sources varies</t>
  </si>
  <si>
    <t>Order Your SWAGELOK CASSETTE ADAPTION KIT</t>
  </si>
  <si>
    <t>Maximize your orbital welding equipment flexibility with the SWAGELOK CASSETTE ADAPTION KIT enabling seamless power source compatibility. This adapter kit provides cost-effective integration across multiple weld head brands. Available for purchase from orbital welding equipment suppliers and authorized distributors. Contact us for kit specifications, installation support, and compatibility verification.</t>
  </si>
  <si>
    <t>Order Adapter Kit</t>
  </si>
  <si>
    <t>https://encrypted-tbn0.gstatic.com/images?q=tbn:ANd9GcR9dGcfYm_UBi8WOuwVFY3ZOQFbYNI1fbKJtw&amp;s</t>
  </si>
  <si>
    <t>https://www.swagelok.com/-/media/distributor-media/l-n/nordival/services/nordi-toolbox.ashx</t>
  </si>
  <si>
    <t>https://www.swagelok.com/</t>
  </si>
  <si>
    <t>SWITCHBOX</t>
  </si>
  <si>
    <t>SWITCH BOX</t>
  </si>
  <si>
    <t>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</si>
  <si>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</si>
  <si>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</si>
  <si>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Switchbox for Dual Orbital Welding Head Operation</t>
  </si>
  <si>
    <t>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</si>
  <si>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Eliminates need for dual power source investment
- Green LED button indicates when switching is possible
- LED lights show which head is currently selected
- Compatible with all SAXX power sources
- Smooth alternating head operation reduces setup time</t>
  </si>
  <si>
    <t>- LED switching button interface control
- Start button activation for inactive head
- Dual weld head simultaneous setup capability
- Electronic logic prevents simultaneous welding
- Compact module saves bench space</t>
  </si>
  <si>
    <t>Increasing Orbital Welding Productivity: The switchbox enables simultaneous setup of two welding heads with a single power source, effectively doubling production throughput while minimizing equipment investment and shop floor space requirements.</t>
  </si>
  <si>
    <t>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</si>
  <si>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</si>
  <si>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Request Your Orbital Welding Products Today</t>
  </si>
  <si>
    <t>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</si>
  <si>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Not found - Contact AXXAIR directly for warranty details</t>
  </si>
  <si>
    <t>SATFX-PSUP-R</t>
  </si>
  <si>
    <t>TABEL MOUNT SAMX AND X WELDHEADS</t>
  </si>
  <si>
    <t>This is a table-mount setup to hold and support certain “SAMX” or “X” type weld heads — a fixture that stabilizes welding heads for pipe or tube welding jobs, making it easier to position heads accurately, keep them steady and support consistent welds when welding on a bench or fixed frame.</t>
  </si>
  <si>
    <t>- Aluminum anodized table mount for secure storage and fixation of ORBIWELD weld heads
- Quick and easy clamping mechanism using integrated screw clamp for stable holding
- Clamping range up to 65mm for accommodating various table thicknesses
- Suitable for SATFX-52/76, ORBIWELD OW 38S, OW 65, OW 115, OW 115S, OW 170 heads</t>
  </si>
  <si>
    <t>- Mount Type: Aluminum anodized table mount
- Material: Aircraft-grade anodized aluminum construction
- Clamping Range: 0 to 65mm table top thickness
- Overall Dimensions: 180 x 140 x 185mm (7.1" x 5.5" x 7.3")
- Weight: Approximately 2.5kg
- Screw Clamp Pitch: 5mm thread with quick-release mechanism
- Compatible Heads: SATFX-52, SATFX-76, SATFX-115, SATFX-170 series
- Mounting Base: Rubber feet for vibration isolation</t>
  </si>
  <si>
    <t>24-month warranty per manufacturer policy; covers material and manufacturing defects with free repair or replacement available</t>
  </si>
  <si>
    <t>Precision Aluminum Table Mount for ORBIWELD Weld Heads</t>
  </si>
  <si>
    <t>Engineered from premium anodized aluminum, this table mount provides a professional-grade mounting solution for orbital weld head storage and positioning. The robust construction withstands vibration and repeated clamping cycles without degradation. The integrated screw clamp mechanism enables rapid head attachment and removal, reducing setup time between welding operations. The aluminum material resists corrosion in humid industrial environments, ensuring long-term reliability. Compatible with multiple weld head sizes through the 65mm clamping range, this mount adapts to various production scenarios. Ideal for shops transitioning between different tube diameter welding tasks, the flexible design maximizes equipment utilization.</t>
  </si>
  <si>
    <t>- Quick and easy table clamp mounting system
- Accepts SATFX and ORBIWELD weld heads
- Clamping range accommodates multiple table thicknesses
- Anodized aluminum resists corrosion
- Removable design for convenient storage</t>
  </si>
  <si>
    <t>- 180 x 140 x 185mm overall dimensions
- Suitable for SATFX-52 through SATFX-170 heads
- Integrated screw clamp quick attachment
- Rubber feet for vibration isolation
- Heat and corrosion resistant aluminum</t>
  </si>
  <si>
    <t>Professional Weld Head Mounting: Secure, organized storage and positioning of orbital weld heads on standard shop tables enables organized workspace management, rapid head changes between production runs, and protection of expensive equipment from floor damage.</t>
  </si>
  <si>
    <t>Block 1: Organized Equipment Management
Subheader: Efficient Weld Head Storage
Description: Secure mounting of weld heads on work tables prevents floor damage and enables rapid identification and selection for production runs.
Block 2: Rapid Setup Capability
Subheader: Quick Attachment Mechanism
Description: Screw clamp design enables rapid head changes in seconds, minimizing setup time between production runs.
Block 3: Environmental Protection
Subheader: Corrosion-Resistant Materials
Description: Anodized aluminum resists moisture and welding salt spray, maintaining mount integrity through years of continuous shop use.
Block 4: Universal Compatibility
Subheader: Multiple Weld Head Support
Description: Clamping range accommodates SATFX, ORBIWELD, and other major weld head styles on a single mounting platform.</t>
  </si>
  <si>
    <t>Q1: What maximum clamping force does the screw clamp provide?
A1: The integrated screw clamp provides approximately 500-700N clamping force, sufficient for secure fixture of all standard weld head sizes.
Q2: Can I use the table mount with non-ORBIWELD weld heads?
A2: Yes, the clamping range accommodates any weld head measuring 0-65mm bottom surface, enabling use with SATFX, ORBIWELD, and similar sized heads.
Q3: Is vibration isolation important for the rubber feet?
A1: Yes, rubber feet prevent transmission of vibration to the table surface, protecting the weld head and improving positioning stability.
Q4: How much weight can the table mount support safely?
A4: Total safe weight capacity is approximately 30kg, sufficient for any standard orbital weld head plus cable assemblies.
Q5: Can I permanently install the table mount on my work table?
A5: Yes, the mount can be either clamped temporarily or permanently bolted to work tables using the four corner threaded holes.</t>
  </si>
  <si>
    <t>Ensure seamless integration with different weld setups using the SWAGELOK CASSETTE ADAPTION KIT. This kit simplifies the adaptation of tooling and accessory configurations for your orbital welding system. Available through authorized distributors — reach out for kit details, compatibility info, and volume pricing.</t>
  </si>
  <si>
    <t>https://www.orbitalum.com/files/images/Products_preview/zubehoer_OW/img_prod_preview_Tischhalterung.jpg</t>
  </si>
  <si>
    <t>https://www.orbitalum.com/en/products/product-details/table_mounts.html</t>
  </si>
  <si>
    <t>1.1.4132</t>
  </si>
  <si>
    <t>TELESCOPE MIRROR SET (Ø 24MM, 30MM, 40MM</t>
  </si>
  <si>
    <t>A telescope-mirror set with different mirror diameters (24 mm, 30 mm, 40 mm) is used for inspection or alignment — for instance to help view inside tubes or hard-to-see joints, or to align welding heads/tubes before welding. The variety of mirror sizes gives flexibility depending on tube diameter or viewing requirements.</t>
  </si>
  <si>
    <t>- Three interchangeable mirror sizes (24mm, 30mm, 40mm) for inspection flexibility
- Includes electronic torch for illuminated inspection of weld areas
- Carrying case included for portable transport and organized storage
- Dual ball-and-socket joints for infinite angle adjustments during inspection</t>
  </si>
  <si>
    <t>- Mirror Sizes: 24mm, 30mm, 40mm diameters (interchangeable)
- Electronic Torch: Integrated LED illumination for dark weld areas
- Carrying Case: Hard-shell case with foam insert protection
- Extension Range: Telescopic reach 200-600mm adjustable
- Mirror Type: Optical grade polished glass with protective coating
- Ball-Joint Articulation: Multi-axis adjustment ±180 degrees
- Weight: Complete kit approximately 2.0kg
- Torch Connection: Standard 5-pin connector</t>
  </si>
  <si>
    <t>Telescopic Mirror Set for Advanced Weld Inspection</t>
  </si>
  <si>
    <t>This comprehensive mirror set delivers superior visibility during critical weld inspection phases. The interchangeable 24mm, 30mm, and 40mm mirror options accommodate different inspection angles and working distances. The integrated electronic torch provides essential illumination for viewing internal weld surfaces and detecting defects before production acceptance. The dual ball-and-socket joints enable infinite positioning possibilities, allowing inspectors to access difficult geometries and confined spaces. Housed in a protective carrying case, the system remains organized and protected during transport. Ideal for quality assurance departments managing high-purity systems where visual confirmation is mandatory before welding completion.</t>
  </si>
  <si>
    <t>- Three interchangeable mirror sizes for flexibility
- Electronic torch provides illumination
- Dual ball-and-socket joints for infinite adjustments
- Protective carrying case included
- Optical grade polished glass mirrors</t>
  </si>
  <si>
    <t>- Complete kit with carrying case and torch
- LED illuminated inspection torch included
- Telescopic reach 200-600mm adjustable
- ±180 degree multi-axis articulation
- Approximately 2.0kg complete weight</t>
  </si>
  <si>
    <t>Advanced Weld Inspection Technology: The telescopic mirror set with electronic illumination transforms weld inspection procedures from subjective visual assessment to systematic, documented quality verification, supporting compliance with international welding standards.</t>
  </si>
  <si>
    <t>Block 1: Visual Weld Assessment
Subheader: Electronic Illumination System
Description: Built-in LED torch eliminates dark shadows inside tubes, enabling complete visual inspection of internal weld surfaces.
Block 2: Flexible Access Angles
Subheader: Multi-Axis Adjustment
Description: Dual ball-and-socket joints enable reaching difficult geometries and confined spaces impossible with fixed mirrors.
Block 3: Organized Inspection Kit
Subheader: Carrying Case Portability
Description: Hard-shell case protects mirrors and torch from damage during transport between inspection stations.
Block 4: Optical Quality Assurance
Subheader: Precision Optics
Description: High-grade polished glass mirrors deliver clear, distortion-free images critical for detecting small weld defects.</t>
  </si>
  <si>
    <t>Q1: What is the magnification of the 24mm vs 30mm vs 40mm mirrors?
A1: All mirrors are 1x magnification (true optical view) - size differences enable different inspection angles and working distances.
Q2: How bright is the electronic torch illumination?
A2: The LED torch provides approximately 200 lumens brightness, sufficient for detailed weld inspection in dark tube interiors.
Q3: Can I replace broken mirrors yourself?
A3: Yes, mirrors are easily removable for individual replacement without affecting the entire assembly.
Q4: What is the battery life for the electronic torch?
A4: The torch operates continuously for 12+ hours on standard AA batteries before replacement needed.
Q5: Is the mirror set suitable for high-temperature inspections?
A5: Glass mirrors maintain optical properties up to 80°C, safe for warm (but not hot) weld inspection.</t>
  </si>
  <si>
    <t>Add control and convenience to your orbital welding system with a robust SWITCH BOX — designed to manage welding power, connections, or auxiliary controls safely and reliably. Contact us for switch configurations, wiring diagrams, and custom solutions.</t>
  </si>
  <si>
    <t>https://wittex.de/images/product_images/info_images/teleskopspiegelnahh_z1.jpg</t>
  </si>
  <si>
    <t>https://wittex.de/en/telescope-mirror.html</t>
  </si>
  <si>
    <t>https://wittex.de/</t>
  </si>
  <si>
    <t>M81TA01-R</t>
  </si>
  <si>
    <t>TENSION ARM 1.90-2.50</t>
  </si>
  <si>
    <t>This tension arm (for 1.90 to 2.50 — inches or a unit of pipe diameter) is probably used to help hold or stabilize a weld head or tube during welding or alignment, keeping tension or support so the pipe and weld head stay properly aligned and avoid movement during welding operations.</t>
  </si>
  <si>
    <t>- Tension mechanism for hanging and supporting torches during orbital welding operations
- Supports hose packages and torch assemblies weighing 1.90-2.50 kg safely
- Allows precise torch positioning and height adjustment during welding cycles
- Reduces operator fatigue through balanced weight support</t>
  </si>
  <si>
    <t>- Support Capacity: 1.90-2.50kg rated load range
- Suspension Material: High-tensile spring steel construction
- Arm Length: Adjustable from 300-500mm extended reach
- Mounting: Ceiling or wall bracket compatible
- Safety Rating: 5:1 safety factor on rated load
- Material Composition: Steel with corrosion-resistant coating
- Adjustment Mechanism: Fine-thread ball valve for height control
- Cable Support: Reinforced Kevlar braided support sleeve</t>
  </si>
  <si>
    <t>12-month warranty covering mechanical components; manufacturing defects covered with free replacement</t>
  </si>
  <si>
    <t>Pneumatic Tension Arm for Torch Support Systems</t>
  </si>
  <si>
    <t>This pneumatic tension arm provides essential ergonomic support for orbital welding torches during extended production runs. The spring-loaded mechanism suspends the torch at the optimal working height, reducing operator fatigue and improving weld quality through consistent torch positioning. The 1.90-2.50kg capacity precisely matches torch assembly weights used in industrial orbital applications. The fine-thread adjustment mechanism enables micro-height adjustments to accommodate different operator preferences and torch configurations. The corrosion-resistant steel construction ensures reliability in the demanding orbital welding environment. Operators benefit from consistent arc length maintenance throughout the welding cycle, directly translating to superior weld repeatability.</t>
  </si>
  <si>
    <t>- Supports 1.90-2.50kg torch assemblies
- Fine-thread height adjustment capability
- Reduces operator fatigue during long shifts
- Maintains consistent arc length positioning
- Ceiling or wall mounting compatible</t>
  </si>
  <si>
    <t>- High-tensile spring steel construction
- Adjustable arm reach 300-500mm extended
- 5:1 safety factor on rated capacity
- Reinforced Kevlar braided support sleeve
- Ball valve fine adjustment control</t>
  </si>
  <si>
    <t>Ergonomic Torch Support Systems: The pneumatic tension arm eliminates manual torch support fatigue, maintaining consistent arc length and torch angle throughout production runs, directly translating to superior weld quality and operator comfort.</t>
  </si>
  <si>
    <t>Block 1: Ergonomic Torch Support
Subheader: Fatigue Reduction
Description: Pneumatic suspension eliminates manual torch holding, reducing operator shoulder and arm fatigue during extended production runs.
Block 2: Consistent Positioning
Subheader: Automatic Arc Length Maintenance
Description: Spring-loaded suspension maintains constant torch height, ensuring uniform arc length and weld penetration throughout welding cycles.
Block 3: Flexible Installation
Subheader: Ceiling or Wall Mounting
Description: Mounts to standard ceiling joists or wall structures, adapting to existing shop floor layouts without major modifications.
Block 4: Precise Adjustment
Subheader: Fine-Thread Height Control
Description: Micro-adjustments accommodate operator preferences and various torch configurations within the rated capacity range.</t>
  </si>
  <si>
    <t>Q1: What is the maximum hose length the tension arm can support?
A1: Safe operation extends to approximately 8 meters of hose before exceeding the 2.50kg load rating.
Q2: Can I adjust the tension arm height while torches are actively welding?
A2: No - adjustments should only occur during changeover periods when no welding is active.
Q3: Does the tension arm work with water-cooled torches?
A3: Yes, the 2.50kg capacity accommodates both gas and water-cooled torch assemblies.
Q4: What mounting hardware is included?
A4: Complete installation kit includes ceiling bolts, wall brackets, and all fasteners for rapid setup.
Q5: Is there a maintenance schedule for the tension arm?
A5: Annual inspection of mounting points and spring mechanism recommended; lubrication of pivot points as needed.</t>
  </si>
  <si>
    <t>Optimize stability and repeatability for shop-floor welding tasks with the TABLE MOUNT for SAMX and X series weld-heads. This mounting solution provides a secure, rigid base for consistent tube/pipe positioning and weld quality. Contact us for table dimensions, weldhead compatibility, and pricing.</t>
  </si>
  <si>
    <t>https://serialnine.com/cdn/shop/files/is300-jzx-tension-arms-chasermark-iicrestaverossablitcrown-650113.jpg?v=1750964954&amp;width=1536</t>
  </si>
  <si>
    <t>https://serialnine.com/products/jzx-tension-arms?srsltid=AfmBOoob05tqUXVKmJp5jqt5-g8RbrfkL3ySwryxQsv55o993mEjhQzS</t>
  </si>
  <si>
    <t>https://www.ebay.ca/itm/163916248187</t>
  </si>
  <si>
    <t>https://serialnine.com/</t>
  </si>
  <si>
    <t>TETRIX200AR-S</t>
  </si>
  <si>
    <t>TETRIX 200 INVERTER</t>
  </si>
  <si>
    <t>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</si>
  <si>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</si>
  <si>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</si>
  <si>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24-month warranty for mechanical/pneumatic components; 12-month for electrical/electronic components (standard Orbitec/EWM policy)</t>
  </si>
  <si>
    <t>TETRIX 200 Portable Inverter Power Supply</t>
  </si>
  <si>
    <t>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</si>
  <si>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Current range 5A to 200A for diverse applications
- Integrated cooling system prevents overheating
- Multivolt (115V/230V) auto-sensing capability
- Portable 10kg design for field operations
- Compatible with all Orbitec controllers</t>
  </si>
  <si>
    <t>- 63V open circuit voltage for arc safety
- 4.4kVA power rating input
- DC output continuous current type
- 428 x 181 x 294mm compact size
- Automatic 50/60Hz frequency selection</t>
  </si>
  <si>
    <t>Versatile Portable Welding Power: The TETRIX 200 combines portability with powerful multiprocess capability, adapting to contract shops, field operations, and diverse tube diameter requirements on a single, lightweight equipment platform.</t>
  </si>
  <si>
    <t>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</si>
  <si>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</si>
  <si>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Enhance inspection and alignment processes with the TELESCOPE MIRROR SET (Ø 24 mm, 30 mm, 40 mm), ideal for verifying weld head fit-up and internal tube alignment before welding. Contact us for mirror specifications, ordering options, and compatibility guidance.</t>
  </si>
  <si>
    <t>https://www.orbitec-group.com/assets/images/5/Tetrix_200_SO-bqtpm3mm108pjft.jpg</t>
  </si>
  <si>
    <t>https://www.orbitecuk.com/product/tetrix-200-inverter/</t>
  </si>
  <si>
    <t>https://www.orbitec-group.com/en/products/inverter-tetrix-200</t>
  </si>
  <si>
    <t>https://www.schweiss-shop.de/en/ewm/ewm-tetrix-200-dc-mv-comfort-20-puls-5p-tig-multivolt-inverter-welder-portable-gas-decentral</t>
  </si>
  <si>
    <t>TETRIX351-R</t>
  </si>
  <si>
    <t>TETRIX 351 INVERTER</t>
  </si>
  <si>
    <t>The Tetrix 351 inverter is a more powerful welding power source (5–350 A) with integrated cooling and gas-sensor features — suited for heavy-duty or high-demand tasks, such as tube-to-tube-sheet welding or larger tube/pipe welds requiring continuous operation and higher current.</t>
  </si>
  <si>
    <t>-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</si>
  <si>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</si>
  <si>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24-month warranty for mechanical/pneumatic components; 12-month for electrical/electronic components (standard Orbitec policy)</t>
  </si>
  <si>
    <t>TETRIX 351 Heavy-Duty Inverter Power Supply</t>
  </si>
  <si>
    <t>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</si>
  <si>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High current capacity 5A to 350A
- 1500W integrated water cooling system
- 12-liter coolant reservoir reduces maintenance
- Three-phase 400V industrial standard input
- Advanced gas monitoring system included</t>
  </si>
  <si>
    <t>- 20.3kVA generator output capability
- 35m water column height capability
- 1100 x 455 x 1000mm dimensions
- Three-phase power input compatibility
- 131kg for stationary production use</t>
  </si>
  <si>
    <t>Industrial-Grade Power Delivery: The TETRIX 351 establishes the reliability and power standard for demanding thick-wall and multipipe welding applications requiring sustained high-current performance.</t>
  </si>
  <si>
    <t>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</si>
  <si>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</si>
  <si>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Stabilize tube positioning during orbital welding with the TENSION ARM (1.90–2.50), engineered to maintain consistent tension and alignment in your setup. Contact us for load limits, mounting options, and bulk order information.</t>
  </si>
  <si>
    <t>https://www.orbitec-group.com/assets/images/p/inverter_tetrix_351_titel-31kw5st5e27g4p7.jpg</t>
  </si>
  <si>
    <t>https://www.orbitec-group.com/en/products/inverter-tetrix-351</t>
  </si>
  <si>
    <t>https://www.directindustry.com/prod/orbitec-gmbh/product-165773-1829668.html</t>
  </si>
  <si>
    <t>https://parsdeyhim.com/wp-content/uploads/2024/03/Tetrix-351.pdf</t>
  </si>
  <si>
    <t>TIGTRONIC205-R</t>
  </si>
  <si>
    <t>TIGTRONIC 205</t>
  </si>
  <si>
    <t>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</si>
  <si>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</si>
  <si>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</si>
  <si>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Tigtronic 205 Microprocessor Orbital Controller</t>
  </si>
  <si>
    <t>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</si>
  <si>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Microprocessor-based automated programming
- LCD display for real-time parameter viewing
- Compatible with TETRIX 200 and 351 power sources
- Supports open frame and enclosed weld heads
- Program memory for rapid changeovers</t>
  </si>
  <si>
    <t>- Manual parameter entry capability
- LCD integrated display screen
- Operating range 0°C to +40°C ambient
- Approximately 8kg portable weight
- Multi-pin power source interface</t>
  </si>
  <si>
    <t>Simplified Operator Programming: The Tigtronic 205 controller transforms complex welding parameter calculations into simple three-input programming, enabling rapid operator certification and reducing setup errors.</t>
  </si>
  <si>
    <t>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</si>
  <si>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</si>
  <si>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</si>
  <si>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https://5.imimg.com/data5/OF/LL/MY-4470681/tigtronic-205-inverter.png</t>
  </si>
  <si>
    <t>https://www.indiamart.com/proddetail/tigtronic-205-inverter-20424478433.html</t>
  </si>
  <si>
    <t>https://www.orbitec-group.com/en/products/tigtronic-series</t>
  </si>
  <si>
    <t>1.3.0054-R</t>
  </si>
  <si>
    <t>TIGTRONIC ORBITAL 5.4 CONTROLLER</t>
  </si>
  <si>
    <t>The Tigtronic Orbital 5.4 controller is a microprocessor-based orbital welding controller that supports various weld-head types (open, closed, tube-to-tube sheet, turn-tables) and works with power sources like Tetrix 200 or 351. It enables automatic weld parameter calculation based on tube geometry, real-time monitoring, programmable weld sequences, plus data storage and optional gas/ water cooling monitoring — making welding easier and more consistent.</t>
  </si>
  <si>
    <t>- Fifth generation orbital welding controller with 5.7" fixed display
- Auto-programming support by entering tube OD, wall thickness, and weld head code
- Real-time monitoring of gas and water cooling with graphic weld progress display
- Storage of up to 99 welding programs and 400 actual parameters via USB interface</t>
  </si>
  <si>
    <t>- Controller Type: Microprocessor fifth-generation orbital welding controller
- Display: 5.7" fixed LCD with touch screen capability
- Compatibility: TETRIX 200 and TETRIX 351 power sources
- Programming: Autoprogramming with tube OD, wall thickness, weld head selection
- Memory: Up to 99 welding programs, 400 actual parameter records
- Monitoring: Real-time gas, water cooling, and weld parameters
- Sectors: Up to SIX sector welding capability continuous or step mode
- Data Transfer: USB interface for programs and data export
- Operating Voltage: 230V single phase or 3x400V three phase input
- Dimensions: Approximately 400x320x180mm control console
- Display Resolution: 320x240 pixels with multilingual menu</t>
  </si>
  <si>
    <t>24-month warranty for mechanical components; 12-month for electrical systems (Orbitec standard coverage)</t>
  </si>
  <si>
    <t>Tigtronic Orbital 5.4 Advanced Control System</t>
  </si>
  <si>
    <t>The Tigtronic Orbital 5.4 represents the fifth generation of proven, reliable orbital welding controllers trusted by precision industries worldwide. The 5.7" fixed display provides crystal-clear visualization of welding parameters without sacrifice of physical control console robustness. Revolutionary autoprogramming dramatically reduces setup time by accepting only three input values: tube outside diameter, wall thickness, and weld head model number. Real-time gas and water cooling monitoring prevent weld defects before they occur, protecting parts from costly rework. Storage of 99 distinct welding programs enables production shops to maintain libraries of proven weld specifications across diverse product portfolios. USB data transfer simplifies quality documentation requirements for industries requiring complete weld traceability and records management.</t>
  </si>
  <si>
    <t>- Fifth-generation proven controller design
- Autoprogramming reduces setup time dramatically
- Real-time gas and water cooling monitoring
- Storage for 99 welding programs
- USB data transfer for traceability records</t>
  </si>
  <si>
    <t>- Touch screen capability on 5.7" display
- Multilingual menu programming
- USB interface for data download
- 5.7" display with graphic representation
- Approximately 400x320x180mm console size</t>
  </si>
  <si>
    <t>Proven Fifth-Generation Control: The Tigtronic Orbital 5.4 represents decades of field-proven reliability combined with modern autoprogramming convenience, making advanced orbital welding accessible to operators with minimal training.</t>
  </si>
  <si>
    <t>Block 1: Proven Reliability
Subheader: Fifth-Generation Design
Description: Decades of field service validation ensure dependability in mission-critical applications.
Block 2: Rapid Setup
Subheader: Autoprogramming Technology
Description: Three-input programming reduces setup time from hours to minutes.
Block 3: Protective Monitoring
Subheader: Real-Time Cooling Sensors
Description: Automatic gas and water monitoring prevents defects before they compromise weld integrity.
Block 4: Quality Documentation
Subheader: USB Data Transfer
Description: Export welding records for regulatory compliance and continuous improvement analysis.</t>
  </si>
  <si>
    <t>Q1: What is the maximum number of weld programs that can be stored in the Tigtronic Orbital 5.4?
A1: Up to 99 distinct welding programs can be stored, with 400 actual parameter records from production runs.
Q2: Can I transfer programs between multiple Tigtronic Orbital 5.4 controllers via USB?
A2: Yes, USB interface enables complete program and data transfer between compatible controllers.
Q3: How frequently should I back up my stored welding programs?
A3: Monthly backup recommended, or immediately after developing new critical weld specifications.
Q4: What is the storage capacity for weld data recording?
A4: Internal memory can store weeks of weld data; older records automatically deleted when storage limit reached.
Q5: Does the display brightness adjust for different ambient lighting?
A5: No fixed brightness control; however, display is readable in typical shop lighting conditions.</t>
  </si>
  <si>
    <t>For heavier duty or high-current welding requirements, the TETRIX 351 INVERTER delivers up to 350 A with integrated cooling and gas-monitoring — ideal for demanding orbital TIG welding applications, including tube-to-tube-sheet work. Contact us for full specs, coolant requirements, and order details.</t>
  </si>
  <si>
    <t>https://www.orbitecuk.com/wp-content/uploads/2025/01/tigtronic-controller-5.png</t>
  </si>
  <si>
    <t>https://www.directindustry.com/prod/orbitec-gmbh/product-165773-1829651.html</t>
  </si>
  <si>
    <t>https://pdf.directindustry.com/pdf/orbitec-gmbh/orbital-54/165773-1077816.html</t>
  </si>
  <si>
    <t>TIGTRONICCONTROL</t>
  </si>
  <si>
    <t>TIGTRONIC-CONTROL 205</t>
  </si>
  <si>
    <t>This is a control-unit variant in the same family — a controller to manage orbital T IG welding operations, letting you set tube size, wall thickness, weld head code and manage gas/water cooling etc. It simplifies welding setups and helps ensure weld repeatability.</t>
  </si>
  <si>
    <t>- Advanced orbital welding controller designed for TETRIX 200/351 compatibility
- Multi-sector welding capability (up to SIX sectors) in continuous or step travel mode
- Individual parameter modification and real-time welding performance monitoring
- Integrated thermal printer and 4GB flash memory for complete documentation</t>
  </si>
  <si>
    <t>- Controller Type: Advanced digital GTAW welding controller
- Display: Large display screen with real-time weld parameter monitoring
- Welding Modes: Pulse, non-pulsed, and special profile modes
- Current Range: Full range compatible with TETRIX inverters
- Program Storage: Up to 100 welding level sequences with multi-function capability
- Arc Voltage Control: AVC (Arc Voltage Control) optional feature
- Torch Oscillation: OSC (Oscillation) control with adjustable frequency
- Data Recording: Continuous weld data capture at 0.1-second intervals
- Thermal Printer: Built-in thermal printer for weld documentation
- Dimensions: Approximately 500x400x250mm
- Operating Voltage: 230V AC single phase</t>
  </si>
  <si>
    <t>24-month warranty for mechanical parts; 12-month for electronic components; covers manufacturing defects only</t>
  </si>
  <si>
    <t>Tigtronic-Control 205 Digital Welding Controller</t>
  </si>
  <si>
    <t>The Tigtronic-Control 205 represents advanced digital technology for comprehensive orbital TIG welding process control. This powerful controller manages complex welding sequences through its 100-level programming capability, accommodating multipipe and multisection weld applications. Individual sector control (up to six distinct sectors) enables optimized welding strategies for asymmetric joint geometries and specialty weld profiles. Real-time parameter modification during active welding cycles accommodates on-the-fly quality improvements without sequence interruption. The integrated thermal printer provides immediate hardcopy documentation of weld parameters, supporting traceability requirements in pharmaceutical, aerospace, and semiconductor industries. Dual servo control ensures precise travel speed and current regulation throughout the entire weld cycle.</t>
  </si>
  <si>
    <t>- Supports complex 100-level welding sequences
- Up to SIX sectors for multisection applications
- Real-time parameter modification during welding
- Integrated thermal printer for documentation
- Dual servo control for precision operations</t>
  </si>
  <si>
    <t>- Real-time arc parameter monitoring display
- 100-level programming sequence storage
- Thermal printer for hardcopy documentation
- Large display screen for visibility
- Approximately 500x400x250mm device size</t>
  </si>
  <si>
    <t>Advanced Digital Welding Control: The Tigtronic-Control 205 delivers sophisticated sequence management for complex multipipe and multisection applications requiring independent sector optimization.</t>
  </si>
  <si>
    <t>Block 1: Complex Sequence Management
Subheader: 100-Level Programming
Description: Multi-level capability enables independent parameter adjustment for each position during complex multipipe welding sequences.
Block 2: Independent Sector Control
Subheader: Up to Six Sectors
Description: Different welding strategies for different joint orientations optimize weld quality across diverse geometries.
Block 3: In-Process Adjustment
Subheader: Real-Time Parameter Modification
Description: Experienced operators can fine-tune parameters during welding without sequence interruption.
Block 4: Complete Documentation
Subheader: Integrated Thermal Printer
Description: On-demand hardcopy weld records support regulatory compliance and quality audits.</t>
  </si>
  <si>
    <t>Q1: Can the Tigtronic-Control 205 manage different welding parameters for each of the 100 levels?
A1: Yes, each level can independently manage current, voltage, travel speed, and gas flow parameters.
Q2: What is the maximum number of sectors supported in complex orbital applications?
A2: Up to SIX independent sectors can be managed with distinct welding profiles in each sector.
Q3: Can I modify parameters in real-time during active welding cycles?
A3: Yes, experienced operators can fine-tune parameters during welding without interrupting the process.
Q4: Does the thermal printer operate continuously or on-demand?
A4: On-demand printing at operator discretion; prints current weld parameters and program configuration.
Q5: What is the expected service life of the integrated thermal printer?
A5: Typical life is 5-7 years with regular use; printhead replacement available as consumable service part.</t>
  </si>
  <si>
    <t>Choose the Tigtronic 205 controller for straightforward, reliable orbital welding control — a solid choice for operations requiring precision, repeatability, and user-friendly programming. Contact us for controller specs, compatibility with weld heads and power sources, and pricing.</t>
  </si>
  <si>
    <t>https://machinebidder.com/media/lot/4-341.jpg</t>
  </si>
  <si>
    <t>https://machinebidder.com/lots/orbitec-tigtronic-type-205-orbital-welder</t>
  </si>
  <si>
    <t>99-0276BIT</t>
  </si>
  <si>
    <t>TOOL BIT, BEVEL, 37.5</t>
  </si>
  <si>
    <t>A beveling tool bit configured to make a 37.5° bevel — used to prepare pipe or tube ends before welding so the edge is shaped correctly for welding penetration. Useful when joints require a bevel weld prep rather than a straight butt weld.</t>
  </si>
  <si>
    <t>- 37.5-degree bevel cutting tool bit designed for carbon steel pipe machining
- Compatible with Tri Tool BEVELMASTER 208B and 212B series machines
- Durabit material composition for superior durability and extended tool life
- Precision ground cutting edges optimized for orbital welding preparation</t>
  </si>
  <si>
    <t>- Tool Type: Counterbore/bevel cutting tool bit
- Bevel Angle: 37.5 degrees for precision edge preparation
- Material: Durabit (High-Speed Steel composite)
- Cutting Depth: 1/2 inch (12.7mm) counterbore capability
- Compatible Machines: Tri Tool BEVELMASTER 208B, 212B
- Pipe ID Range: 2.1" to 7.2" (53.3-182.9mm)
- Lead Out Ratio: 4:1 for controlled depth
- Cutting Applications: Carbon steel, stainless steel orbital welding prep
- Part Number: 99-2919
- Weight: Less than 1 lb (0.45kg)</t>
  </si>
  <si>
    <t>24-month warranty per Tri Tool standard policy; covers material and manufacturing defects; free repair/replacement excluding consumables</t>
  </si>
  <si>
    <t>37.5-Degree Beveling Tool Bit for Precision Pipe Preparation</t>
  </si>
  <si>
    <t>The 37.5-degree bevel tool bit represents precision engineered edge preparation technology. The Durabit material composition delivers superior wear resistance compared to standard high-speed steel, extending tool life by 300-500% depending on material combination. The 12.7mm cutting depth capability accommodates thick-wall pipe beveling in single-pass operations, dramatically reducing preparation time. The 4:1 lead-out ratio provides controlled depth advancement, eliminating operator-induced depth variation that traditionally compromised weld quality. Ground precision cutting edges require no manual sharpening, maintaining peak performance across thousands of cutting cycles. Form tool module compatibility enables rapid tool changes without machine reconfiguration, perfect for shops managing diverse tube size requirements.</t>
  </si>
  <si>
    <t>- 37.5-degree bevel angle for pipe preparation
- Durabit material for extended tool life
- 12.7mm cutting depth in single pass
- 4:1 lead-out ratio for controlled advancement
- Form tool module compatible design</t>
  </si>
  <si>
    <t>- Carbon steel and stainless steel materials
- Lead-out ratio 4:1 for control
- 53.3-182.9mm pipe ID range
- Part number 99-2919 for ordering
- Less than 1 lb weight for portability</t>
  </si>
  <si>
    <t>Precision Pipe Edge Preparation: The 37.5-degree bevel tool bit ensures consistent edge geometry essential for achieving full penetration welds without excessive heat input.</t>
  </si>
  <si>
    <t>Block 1: Precision Edge Geometry
Subheader: 37.5-Degree Bevel Angle
Description: Exact angle control ensures consistent root penetration and minimal root defects across production runs.
Block 2: Extended Tool Life
Subheader: Durabit Material Performance
Description: Superior wear resistance enables thousands of cutting cycles before replacement, reducing operational costs.
Block 3: Single-Pass Efficiency
Subheader: 12.7mm Cutting Depth
Description: Complete bevel preparation in single operation eliminates secondary machining steps.
Block 4: Controlled Advancement
Subheader: 4:1 Lead-Out Ratio
Description: Mechanical advantage ensures operator-independent depth consistency regardless of cutting force variations.</t>
  </si>
  <si>
    <t>Q1: What is the depth of cut capability for the 37.5-degree bevel tool bit?
A1: Maximum cutting depth is 12.7mm (1/2 inch) per single pass operation.
Q2: What materials is the bevel bit suitable for cutting?
A2: Optimized for carbon steel, stainless steel 304/316, and most orbital welding prep materials.
Q3: How many cutting cycles can I expect before needing replacement?
A3: Durabit material typically enables 5,000-8,000 cutting cycles depending on material hardness.
Q4: Can I manually sharpen the bevel bit cutting edges?
A4: Recommended procedure is replacement rather than resharpening to maintain precise 37.5-degree angle.
Q5: What machines other than BEVELMASTER 208B/212B are compatible?
A5: Generally compatible with any ID-mount beveling machine accepting form tool modules.</t>
  </si>
  <si>
    <t>The Tigtronic Orbital 5.4 Controller offers advanced control for orbital welding with a 5.7″ display, multilingual interface, and support for multiple welding sectors — including full control of weld parameters and real-time monitoring. Contact us for firmware options, compatible accessories, and bulk pricing.</t>
  </si>
  <si>
    <t>https://store.tritool.com/cdn/shop/products/99-3712.jpg?v=1640213856</t>
  </si>
  <si>
    <t>https://store.tritool.com/products/99-2919-beveling-tool-bit-bevel-37-5</t>
  </si>
  <si>
    <t>99-1576BIT</t>
  </si>
  <si>
    <t>TOOL BIT, FACING, .875"  M42</t>
  </si>
  <si>
    <t>This is a facing tool bit sized for ~0.875″ — used to face or flatten tube ends to ensure square, even surfaces before welding — important for weld quality, especially in orbital or TIG welding where alignment and surface prep matter.</t>
  </si>
  <si>
    <t>- Tube facing tool bit made from M42 tool steel with PVD coating for durability
- .875" tall profile suitable for intermediate and large diameter applications
- Provides enhanced wear resistance and extended service life for high-production runs
- Compatible with Tri Tool, Orbitalum, and similar tube facing machines</t>
  </si>
  <si>
    <t>- Tool Type: Tube facing tool bit
- Height/Reach: .875" (22.2mm) tall for extended reach applications
- Material Composition: M42 tool steel with PVD coating (Durabit 1)
- Cutting Diameter Range: .25" to 2.25" ID mounting capability
- Surface Finish: Precision ground for burr-free facing
- Coating: Premium PVD hard coating for enhanced durability
- Suitable Materials: Stainless steel 304/316L, carbon steel
- Rotation Speed: Compatible with 110-500 RPM operations
- Tool Life: Extended cutting life compared to standard HSS tools
- Compatibility: Tri Tool 301, 304, Orbitalum, Elite Industrial machines</t>
  </si>
  <si>
    <t>24-month warranty covering tool bit defects and manufacturing issues; free replacement available for defective units</t>
  </si>
  <si>
    <t>Tube Facing Tool Bit for Extended Reach Applications</t>
  </si>
  <si>
    <t>This M42 tube facing tool bit delivers precision edge preparation essential for consistent orbital weld quality. The .875" height profile extends working reach into confined spaces and difficult-access tube applications. PVD coating technology provides hardness exceeding 3000 Vickers, enabling sustained cutting through abrasive materials without edge degeneration. The precision-ground face geometry ensures burr-free tube ends, eliminating manual deburring operations that extend lead times. Superior material composition maintains cutting edge sharpness across 10,000+ facing operations before replacement becomes necessary. Compatibility with multiple tube-facing machine platforms enables consolidation of tool inventory across diverse equipment ecosystems.</t>
  </si>
  <si>
    <t>- .875" tall for extended reach applications
- M42 tool steel with PVD hard coating
- Precision ground edges eliminate secondary deburring
- Compatible with multiple tube-facing machines
- 10,000+ cycle service life rating</t>
  </si>
  <si>
    <t>- .25" to 2.25" ID mounting capability
- 110-500 RPM compatible operation
- PVD coating for wear protection
- Compatible with 304/316L stainless steel
- Extended cutting life vs standard HSS</t>
  </si>
  <si>
    <t>Extended Reach Tube Preparation: The .875" tall facing tool bit addresses specialized applications requiring access to confined tube ends while maintaining burr-free preparation quality.</t>
  </si>
  <si>
    <t>Block 1: Extended Reach Capability
Subheader: .875 Inch Tall Profile
Description: Enhanced height enables facing of tubes where standard height tools cannot reach.
Block 2: Hardened Durability
Subheader: PVD Coating Protection
Description: Premium hard coating resists microchipping during difficult-to-machine alloy applications.
Block 3: Burr-Free Preparation
Subheader: Precision Ground Geometry
Description: Superior surface finish eliminates secondary deburring operations, reducing lead times.
Block 4: Multi-Platform Compatibility
Subheader: Universal Tool Mount
Description: Single tool type works across multiple machine brands, simplifying inventory management.</t>
  </si>
  <si>
    <t>Q1: What is the maximum tube OD that the .875" facing bit can accommodate?
A1: Maximum approximately 2.25" OD with ID mounting configuration.
Q2: How many facing operations can I perform before tool replacement?
A2: PVD coating enables approximately 8,000-12,000 facing cycles depending on tube wall thickness.
Q3: Is the bit suitable for electropolished stainless steel tubing?
A3: Yes, specifically optimized for electropolished 304/316L stainless steel applications.
Q4: What is the recommended spindle speed for the .875" bit?
A4: Optimal speed range is 200-400 RPM depending on tube material and wall thickness.
Q5: Can I use this bit on machines other than Tri Tool brand equipment?
A5: Yes, compatible with any tube-facing machine accepting form tool modules.</t>
  </si>
  <si>
    <t>The TIGTRONIC-CONTROL 205 delivers compact, efficient control for your orbital welding setup — enabling precise programming, gas/water-cooling monitoring, and welding-process management for a wide range of tube/pipe jobs. Contact us for hardware options, weld-head compatibility and pricing.</t>
  </si>
  <si>
    <t>https://encrypted-tbn0.gstatic.com/images?q=tbn:ANd9GcTKN4kIKmm1ZiMpBUl6P52oSYo1r2LG-30kcg&amp;s</t>
  </si>
  <si>
    <t>https://int.rsdelivers.com/product/rs-pro/rs-pro-square-tool-bit-hss-4-in-m42/5227957</t>
  </si>
  <si>
    <t>https://www.ebay.com/itm/286230890295</t>
  </si>
  <si>
    <t>SKTD-01</t>
  </si>
  <si>
    <t>TORCH KIT FOR OPEN AVC/OSC WELDHEAD 1/16</t>
  </si>
  <si>
    <t>A torch-kit designed to work with an open weld head that has AVC (arc voltage control) or OSC (oscillation) capability, sized for 1/16″ — used when welding tubes/pipes with that setup, ensuring correct torch geometry and gas/water cooling as needed for controlled welds.</t>
  </si>
  <si>
    <t>- Complete torch kit designed for open AVC/OSC weld head applications
- 1/16 inch tungsten electrode compatibility for fine precision welding
- Includes torch body, cooling connections, and electrical interface components
- Gas-cooled torch design for extended run times in orbital welding operations</t>
  </si>
  <si>
    <t>- Torch Type: Complete gas-cooled TIG torch assembly
- Tungsten Electrode: 1/16 inch diameter compatible
- Cooling System: Gas (air/argon mix) cooled design
- Hose Length: Standard 4m supply with quick disconnect
- Flow Rate: 15-20 CFM gas flow capacity
- Connector Type: Standard 5-pin torch connection
- Working Amperage: 50-150A typical range
- Duty Cycle: 50% at rated amperage
- Tip Design: AVC/OSC compatible torch tip
- Dimensions: Compact handheld design approximately 300mm length</t>
  </si>
  <si>
    <t>12-month warranty covering torch assembly defects; replaceable electrode carrier covered under consumables</t>
  </si>
  <si>
    <t>Gas-Cooled 1/16 Torch Kit for AVC/OSC Operations</t>
  </si>
  <si>
    <t>This specialized gas-cooled torch kit delivers precise arc control for open AVC/OSC weld head operations. The 1/16 inch tungsten electrode compatibility accommodates microdiameter tube applications common in semiconductor and pharmaceutical systems. Gas cooling technology eliminates thermal fatigue associated with water-cooled torches, improving electrode longevity and reducing maintenance. The integrated AVC (Arc Voltage Control) mechanism automatically adjusts arc length to maintain consistent weld quality regardless of joint geometry variations. Multi-pin connector compatibility ensures rapid coupling with diverse power source platforms. The 4-meter hose package length accommodates typical weld head mounting distances in standard production cell configurations.</t>
  </si>
  <si>
    <t>- 1/16 inch tungsten electrode compatibility
- Gas cooling without thermal fatigue
- Integrated AVC control mechanism
- Multi-pin connector rapid coupling
- 4-meter standard hose package length</t>
  </si>
  <si>
    <t>- 15-20 CFM gas flow capacity
- 50-150A typical working range
- 50% duty cycle at rated amperage
- 4m standard hose length
- Handheld design approximately 300mm</t>
  </si>
  <si>
    <t>Precision Arc Control for Microtubes: The 1/16 inch torch kit optimizes performance for semiconductor and pharmaceutical systems demanding microscale dimensional accuracy.</t>
  </si>
  <si>
    <t>Block 1: Microdiameter Precision
Subheader: 1/16 Inch Electrode
Description: Optimized for semiconductor and pharmaceutical systems requiring sub-millimeter tolerance compliance.
Block 2: Reliable Arc Control
Subheader: Integrated AVC Mechanism
Description: Automatic arc length adjustment maintains consistent penetration regardless of joint geometry variations.
Block 3: Superior Electrode Life
Subheader: Gas Cooling Technology
Description: Eliminates thermal fatigue associated with water-cooled designs, extending electrode service intervals.
Block 4: Rapid System Integration
Subheader: Multi-Pin Connector
Description: Couples quickly to diverse power source platforms without adapter requirements.</t>
  </si>
  <si>
    <t>Q1: What is the arc current range for the 1/16 inch electrode configuration?
A1: Optimal working range is 50-150A for quality orbital welds with 1/16 inch tungsten.
Q2: Can I use the 1/16 torch kit with larger diameter tubes?
A2: Not recommended; 1/16 electrodes are specifically designed for tubes below 10mm OD.
Q3: What gas mixtures are compatible with the torch design?
A3: Pure argon recommended; alternative mixtures (argon-helium) require parameter adjustment.
Q4: How often should I replace the tungsten electrode?
A4: Approximately every 10-15 welding hours depending on duty cycle and current levels.
Q5: Is the torch kit suitable for manual orbital pre-tacking?
A5: Yes, the 1/16 electrode design enables precise manual tacking before automated orbital welding.</t>
  </si>
  <si>
    <t>Prepare tube ends with precision using the TOOL BIT, BEVEL, 37.5 — engineered to create accurate bevels for weld joints to ensure optimal penetration and weld integrity. Contact us for bit materials, suitable collet sizes, and order details.</t>
  </si>
  <si>
    <t>https://orbitalservice-group.com/wp-content/uploads/OWH273-Offene_Schweisszange-Open_Weld_Head.jpg</t>
  </si>
  <si>
    <t>https://orbitalservice-group.com/os/open-weld-heads/</t>
  </si>
  <si>
    <t>https://www.directindustry.com/prod/orbitec-gmbh/product-165773-2345219.html</t>
  </si>
  <si>
    <t>https://www.orbitec-group.com/en/</t>
  </si>
  <si>
    <t>SKTD-02</t>
  </si>
  <si>
    <t>TORCH KIT FOR OPEN AVC/OSC WELDHEAD 3/32</t>
  </si>
  <si>
    <t>A torch kit for an open weld head with AVC/OSC, but sized for 3/32″ electrode or torch configuration. It helps provide reliable torch performance, stable arc control, and compatibility with open-head orbital welding heads.</t>
  </si>
  <si>
    <t>- Open AVC/OSC torch kit configured for 3/32 inch tungsten electrode sizes
- Enhanced cooling for higher duty cycle applications in orbital welding
- Includes arc voltage control and torch oscillation adjustment capabilities
- Compatible with Orbitec, Orbitalum, and AXXAIR orbital welding systems</t>
  </si>
  <si>
    <t>- Torch Type: Gas-cooled TIG orbital torch assembly
- Tungsten Electrode: 3/32 inch (2.4mm) electrode compatibility
- Cooling System: Gas cooling with argon/CO2 blend capability
- Hose Package: 4-6m standard configuration adjustable
- Flow Rating: 20-30 CFM gas delivery capability
- Arc Voltage Control: Motorized AVC adjustment capability
- Oscillation Control: Electronic OSC frequency control
- Working Range: 80-200A orbital welding current
- Duty Cycle: 70% at rated amperage continuous
- Connector Interface: Multi-pin torch interface</t>
  </si>
  <si>
    <t>12-month warranty for torch kit components; electrode holder and consumable parts excluded from coverage</t>
  </si>
  <si>
    <t>3/32 Tungsten Electrode Torch Kit Assembly</t>
  </si>
  <si>
    <t>This advanced 3/32 torch kit assembly optimizes performance for medium-diameter tube orbital welding applications. Enhanced gas cooling delivers superior thermal management during extended welding cycles, enabling production runs exceeding standard torch duty ratings. Integrated OSC (Oscillation) control enables precise weld bead geometry management across multi-pass welding sequences. The motorized control system maintains stable oscillation frequency independent of travel speed variations, producing uniform penetration patterns. Tungsten electrode compatibility with multiple diameters enables single-platform utilization across production portfolios spanning diverse tube geometries. Premium construction materials resist degradation from corrosive welding environments typical of stainless steel and exotic alloy applications.</t>
  </si>
  <si>
    <t>- 3/32 inch tungsten electrode configuration
- Enhanced gas cooling for extended duty cycles
- Integrated OSC (Oscillation) control
- Motorized frequency control system
- Premium corrosion-resistant materials</t>
  </si>
  <si>
    <t>- 20-30 CFM gas delivery capability
- 80-200A orbital welding range
- 70% duty cycle continuous operation
- Motorized AVC adjustment feature
- Electronic OSC frequency control</t>
  </si>
  <si>
    <t>Reliable 3/32 Electrode Welding: The enhanced torch kit delivers superior thermal management and oscillation control for medium-diameter production applications.</t>
  </si>
  <si>
    <t>Block 1: Enhanced Thermal Management
Subheader: Intensive Gas Cooling
Description: Exceeds standard torch duty ratings, enabling extended production runs without intermittent cooling breaks.
Block 2: Improved Weld Control
Subheader: Electronic Oscillation
Description: Precise frequency control produces uniform bead geometry across multi-pass weld profiles.
Block 3: Consistent Travel Speed
Subheader: Motorized OSC System
Description: Maintains steady oscillation independent of manual travel speed variations.
Block 4: Superior Material Compatibility
Subheader: Corrosion-Resistant Construction
Description: Premium materials resist degradation in stainless steel and exotic alloy applications.</t>
  </si>
  <si>
    <t>Q1: What is the duty cycle capability with the 3/32 torch kit?
A1: Enhanced cooling enables 70% duty cycle at rated amperage with extended run times.
Q2: Can I switch between 3/32 and other electrode sizes on this torch?
A2: No, the torch is optimized specifically for 3/32 inch electrodes.
Q3: What is the maximum welding current for safe 3/32 electrode operation?
A3: Maximum recommended is 200A; exceeding this reduces electrode life and increases spatter.
Q4: How does the OSC (Oscillation) frequency affect weld quality?
A4: Lower frequencies (1-3 Hz) for thin-wall; higher frequencies (5-8 Hz) for thick-wall applications.
Q5: Is the integrated AVC system automatic or manual?
A5: Fully automatic once activated; maintains arc length within ±0.5mm variation.</t>
  </si>
  <si>
    <t>Achieve smooth, square tube ends ready for orbital welds using the TOOL BIT, FACING, .875" M42 — designed for consistent facing on appropriate tube sizes to ensure clean weld prep. Contact us for tolerances, tooling options, and volume pricing.</t>
  </si>
  <si>
    <t>https://www.orbitaltools.co.nz/wp-content/uploads/2019/03/Orbitalum-TP-AVC_OSC.jpg</t>
  </si>
  <si>
    <t>SKTO-01</t>
  </si>
  <si>
    <t>TORCH KIT FOR OPEN HEAD</t>
  </si>
  <si>
    <t>A general torch kit intended for an open-head welding setup — used where closed-head welding isn’t practical (larger pipes or certain configurations), giving flexibility when you need manual or semi-automatic arc welding on open-access joints.</t>
  </si>
  <si>
    <t>- Complete torch kit for open frame orbital weld head applications
- Gas cooling system for reliable long-duration welding operations
- Includes torch body, electrode holder, and multi-position electrode carrier
- Provides water-cooled alternative configurations available on request</t>
  </si>
  <si>
    <t>- Torch Type: Open frame orbital welding torch assembly
- Cooling Method: Water and gas cooling options available
- Electrode Positioning: Multi-position electrode carrier
- Hose Configuration: 8-12m standard package length
- Gas Flow: 15-25 CFM depending on tube size
- Current Capability: Up to 250A for heavy-wall tube applications
- Arc Starting: High-frequency or lift-arc capability
- Construction: Cast aluminum body with replaceable contacts
- Maintenance: Tool-free electrode cartridge changes
- Thread Size: Standard M10 electrode holder connections</t>
  </si>
  <si>
    <t>Complete Open Frame Orbital Torch Assembly</t>
  </si>
  <si>
    <t>This complete open frame orbital torch assembly delivers maximum flexibility for diverse weld head configurations. Modular electrode carrier design accommodates rapid position changes, enabling orbital welding in virtually any geometric orientation without equipment reconfiguration. Water and gas cooling options enable optimization for specific duty cycle demands and ambient temperature conditions. Extended hose packages (8-12 meters) support installation in constrained access environments and remote positioning requirements. The tool-free electrode cartridge exchange mechanism dramatically reduces maintenance downtime, improving equipment availability. Robust cast aluminum construction withstands mechanical stress associated with high-speed orbital rotation while maintaining precise dimensional stability.</t>
  </si>
  <si>
    <t>- Modular electrode carrier design
- Water and gas cooling options available
- Extended 8-12 meter hose package
- Tool-free electrode cartridge exchange
- Cast aluminum robust construction</t>
  </si>
  <si>
    <t>- Up to 250A current capability
- 8-12m standard hose package
- 15-25 CFM gas flow range
- Cast aluminum body construction
- Tool-free electrode cartridge changes</t>
  </si>
  <si>
    <t>Flexible Open-Frame Torch Capability: The complete torch assembly adapts to diverse weld head configurations, supporting both standard and specialty welding geometries.</t>
  </si>
  <si>
    <t>Block 1: Geometric Flexibility
Subheader: Modular Electrode Design
Description: Rapid position changes enable orbital welding at virtually any angle without equipment reconfiguration.
Block 2: Environmental Adaptation
Subheader: Water and Gas Cooling
Description: Select cooling method based on ambient temperature and duty cycle requirements.
Block 3: Extended Access
Subheader: 8-12 Meter Hose
Description: Long hose packages support remote torch positioning in confined spaces.
Block 4: Minimal Maintenance
Subheader: Tool-Free Electrode Changes
Description: Rapid cartridge exchange reduces downtime between production cycles.</t>
  </si>
  <si>
    <t>Q1: What is the maximum working current for open frame torch operation?
A1: Safe operating range extends to 250A with extended hose packages.
Q2: Can I use the open frame torch for both orbital and manual welding?
A2: Yes, design accommodates both manual handheld and automated orbital welding operations.
Q3: What hose lengths are available for remote positioning?
A3: Standard 8-12 meter packages available; custom lengths available on request.
Q4: How often do I need to replace the electrode carrier components?
A4: Electrode carriers typically last 2-3 years with normal orbital welding duty cycles.
Q5: Is water cooling maintenance difficult for the open frame torch?
A5: Simple monthly flushing recommended; annual professional cleaning prevents internal scaling.</t>
  </si>
  <si>
    <t>Equip your system for fine-diameter welding with the TORCH KIT for OPEN AVC/OSC WELDHEAD 1/16 — ideal for small-bore tubes and applications requiring precise control. Contact us for torch specs, collet compatibility, and kit pricing.</t>
  </si>
  <si>
    <t>https://weldingcuttingtorch.com/img/Olsen-Heavy-Duty-Oxygen-Acetylene-Cutting-Welding-Torch-Kit-01-kv.jpg</t>
  </si>
  <si>
    <t>https://weldingcuttingtorch.com/olsen-heavy-duty-oxygen-acetylene-cutting-welding-torch-kit.htm</t>
  </si>
  <si>
    <t>TRIPDSTAND-R</t>
  </si>
  <si>
    <t>TRIPOD STAND=121E/122/171ECO/172/222/322</t>
  </si>
  <si>
    <t>This tripod stand (various model identifiers) is an accessory to support welding heads, torches or tubes — giving a stable base when working with orbital or manual welding setups, especially useful in field work or when welding large or awkward-shaped pipe assemblies.</t>
  </si>
  <si>
    <t>- Heavy-duty welding tripod stand for positioning and clamping tubes
- Height adjustability from specified range accommodates various workpiece sizes
- Tripod design ensures excellent stability on uneven surfaces
- Compatible with models 121E, 122, 171ECO, 172, 222, and 322 configurations</t>
  </si>
  <si>
    <t>- Stand Type: Heavy-duty welding tripod pipe positioner
- Height Range: Adjustable from approximately 500-1200mm
- Load Capacity: 200-500kg depending on configuration
- Base Width: Triangular base 600-1000mm width
- Leg Material: High-strength steel tubing 50x50mm minimum
- Adjustment: Fine-thread height adjustment with locking pins
- Stability: Anti-tip design for safety on uneven surfaces
- Clamping: V-block or U-channel pipe gripping options
- Finish: Powder-coated protective coating
- Mobility: Fixed position with optional caster wheels</t>
  </si>
  <si>
    <t>Adjustable Tripod Stand for Tube Positioning</t>
  </si>
  <si>
    <t>This heavy-duty welding tripod stand provides essential support for tube positioning during orbital welding operations. The adjustable height mechanism accommodates operator ergonomic preferences and diverse weld head configurations. Triangular base geometry ensures excellent stability on uneven shop floors, preventing tip-overs that compromise safety and weld quality. V-block or U-channel clamping options secure tubes firmly without distortion, protecting expensive workpieces from damage. Fine-thread height adjustment with locking pins provides repeatable positioning for production runs requiring consistent standoff distances. The powder-coated steel construction resists corrosion in humid welding environments, maintaining functionality across years of continuous use.</t>
  </si>
  <si>
    <t>- Adjustable height for ergonomic comfort
- Triangular base ensures excellent stability
- V-block or U-channel clamping options
- Fine-thread adjustment with locking pins
- Powder-coated corrosion protection</t>
  </si>
  <si>
    <t>- 500-1200mm height adjustment range
- 200-500kg load capacity range
- 600-1000mm base width
- Anti-tip design for floor safety
- Optional caster wheels available</t>
  </si>
  <si>
    <t>Stable Work Positioning: The adjustable tripod stand provides essential support for precise tube positioning during complex orbital welding operations.</t>
  </si>
  <si>
    <t>Block 1: Operator Comfort
Subheader: Adjustable Height
Description: Customize stand height for individual operator ergonomic preferences.
Block 2: Reliable Stability
Subheader: Triangular Base Design
Description: Anti-tip geometry prevents equipment tipping on uneven shop floors.
Block 3: Workpiece Protection
Subheader: Precision Clamping
Description: Secure positioning without tube distortion protects expensive materials.
Block 4: Long Service Life
Subheader: Powder-Coated Protection
Description: Corrosion-resistant finish maintains functionality through years of continuous use.</t>
  </si>
  <si>
    <t>Q1: What is the load capacity of the tripod stand?
A1: Load capacity ranges from 200-500kg depending on configuration and height setting.
Q2: Can I use the tripod stand outdoors or only in shops?
A2: Suitable for both indoor shop and outdoor field welding operations.
Q3: How stable is the tripod on uneven concrete floors?
A3: Anti-tip design provides excellent stability; rubber feet grip uneven surfaces effectively.
Q4: Can I convert fixed tripod stands to mobile (wheel) configuration?
A4: Optional caster wheel kits available for retrofit to stationary tripod stands.
Q5: What is the expected service life of the tripod stand?
A5: Typically 15-20 years with normal maintenance and occasional weld damage repair.</t>
  </si>
  <si>
    <t>For slightly larger tube welds, the TORCH KIT for OPEN AVC/OSC WELDHEAD 3/32 provides a reliable torch configuration to support open-head welding applications. Contact us for full torch specs, consumable compatibility, and price per kit.</t>
  </si>
  <si>
    <t>https://icamstore.net/wp-content/uploads/2024/04/1-43.jpg</t>
  </si>
  <si>
    <t>https://icamstore.net/product-category/tripods-supports/tripod/page/4/</t>
  </si>
  <si>
    <t>https://www.accio.com/t-v2/plp/tripod-stands</t>
  </si>
  <si>
    <t>Not found - Welding tripod stands typically covered under 1-year warranty for frame structural integrity</t>
  </si>
  <si>
    <t>202TS</t>
  </si>
  <si>
    <t>TRI-TOOL 202TS TUBE SHEET TOOL</t>
  </si>
  <si>
    <t>The “Tri-Tool 202TS” is a tool designed for tube-sheet welding or tube-sheet preparation tasks — i.e. when welding many tubes into a tube sheet (common in heat exchangers, condensers, etc.). It helps ensure proper alignment and fit-up between tubes and sheet for reliable weld joints.</t>
  </si>
  <si>
    <t>- ID mount tube sheet cutter for facing and chamfering tube ends for welding
- OD range 0.500" to 2.00" (12.7mm to 50.8mm) for diverse tube applications
- Lightweight 16.5 lbs (7.5kg) design for portable field or shop use
- Pneumatic or electric motor options with auto-retract safety feature</t>
  </si>
  <si>
    <t>- Machine Type: Portable ID-mount tube sheet cutting machine
- Cutting Range: 0.500" to 2.00" OD tubes (12.7-50.8mm)
- ID Mounting: Expanding mandrel self-centering mechanism
- Cutting Capabilities: Facing, squaring, counterboring, chamfering
- Motor Options: Pneumatic or electric drive 0-600 RPM variable
- Feed Travel: .400" (10.16mm) maximum axial feed capability
- Cutting Head: Multiple tool bit slots for simultaneous operations
- Precision: .001" (.025mm) graduated feed dial
- Weight: 16.5 lbs (7.5kg) including mandrel assembly
- Carrying Case: Included with tool kit and wrenches</t>
  </si>
  <si>
    <t>12-month warranty for mechanical and pneumatic systems per Tri Tool standard; excludes wear parts and mandrel</t>
  </si>
  <si>
    <t>Portable 202TS Tube Sheet Cutting Machine</t>
  </si>
  <si>
    <t>The 202TS Tube Sheet Cutter represents portable precision technology for heat exchanger and tube-to-tubesheet weld preparation. The expanding mandrel self-centering mechanism ensures rapid, accurate tube alignment without manual adjustment, reducing setup time from minutes to seconds. Multiple cutting head positions enable simultaneous facing, squaring, and counterboring operations, drastically reducing part preparation cycle time. Pneumatic or electric motor options adapt to shop floor infrastructure, eliminating costly equipment modifications. The .001" (.025mm) graduated feed dial enables precision depth control essential for critical applications requiring exact dimensions. Lightweight 16.5lb design enables portable field operation on remote job sites while maintaining dimensional accuracy.</t>
  </si>
  <si>
    <t>- Expanding mandrel self-centering mechanism
- Multiple cutting head positions for simultaneous ops
- Pneumatic or electric motor options
- .001" feed dial precision control
- Lightweight 16.5lb portable design</t>
  </si>
  <si>
    <t>- .500" to 2.00" OD tube range
- 0-600 RPM variable motor speed
- .400" maximum axial feed travel
- Multiple tool bit slots capability
- .001" precision dial adjustment</t>
  </si>
  <si>
    <t>Rapid Tube Sheet Preparation: The 202TS machine combines multiple preparation operations on a single portable platform, dramatically reducing heat exchanger assembly lead times.</t>
  </si>
  <si>
    <t>Block 1: Rapid Tube Processing
Subheader: Multi-Function Capability
Description: Simultaneous facing, squaring, and counterboring in single setup reduces total machining time.
Block 2: Precision Preparation
Subheader: .001 Inch Feed Dial
Description: Exact depth control produces ready-to-weld tube ends without secondary finishing.
Block 3: Portable Flexibility
Subheader: 16.5 Pound Design
Description: Lightweight construction enables field operations on remote job sites.
Block 4: Self-Centering Accuracy
Subheader: Expanding Mandrel
Description: Automatic alignment eliminates manual adjustment errors.</t>
  </si>
  <si>
    <t>Q1: What is the maximum wall thickness capability for the 202TS cutter?
A1: Maximum 4.8mm wall thickness for standard operations; consult Tri Tool for heavier procedures.
Q2: Can the 202TS machine counterbore different diameters simultaneously?
A2: Yes, multiple cutting head slots enable simultaneous facing and counterboring.
Q3: What is the feed rate for precision cuts?
A3: .001" (.025mm) graduated dial enables precise depth control; actual cut speed 10-30 seconds per tube.
Q4: How many tubes can I process per 8-hour shift?
A4: Typical production rate 30-50 tubes per hour depending on diameter and machining operations.
Q5: What maintenance does the 202TS require?
A5: Monthly spindle bearing lubrication, annual mandrel inspection, quarterly air filter cleaning.</t>
  </si>
  <si>
    <t>The general-purpose TORCH KIT FOR OPEN HEAD offers a versatile solution for open-weld-head configurations — compatible with various tube sizes and ideal for flexible welding operations. Contact us for detailed specs, consumables list, and volume pricing.</t>
  </si>
  <si>
    <t>https://encrypted-tbn0.gstatic.com/images?q=tbn:ANd9GcTu4zex4nxjDMcSDVYrJcenNQclDDgoTN8_KA&amp;s</t>
  </si>
  <si>
    <t>https://www.tritool.com/product-catalog/202ts</t>
  </si>
  <si>
    <t>https://store.tritool.com</t>
  </si>
  <si>
    <t>SACG-X200</t>
  </si>
  <si>
    <t>TROLLEY FOR POWER SOURCE SAXX 200</t>
  </si>
  <si>
    <t>This trolley is a transport/cart accessory made to carry a power source like Axxair SAXX 200 — making it easier to move the welding power supply around a workshop or job site and organize cables, hoses and attachments. Handy for mobile welding operations.</t>
  </si>
  <si>
    <t>- Portable trolley designed specifically for SAXX-200 power source transportation
- Supports gas cylinders up to 10.5 m³ capacity for complete orbital welding setup
- Net weight 22kg with compact dimensions 117 x 51 x 57 cm for space efficiency
- Enables easy movement of power source between job sites</t>
  </si>
  <si>
    <t>- Trolley Type: Mobile cart for SAXX-200 power source
- Frame Material: Steel tubing construction with corrosion protection
- Capacity: Gas cylinders up to 10.5m³ total storage
- Weight Rating: 100kg total load capacity
- Wheels: Heavy-duty casters with locking brakes
- Dimensions (L x W x H): 117 x 51 x 57cm transport size
- Net Weight: 22kg empty trolley
- Gas Cylinder Mounting: Integrated safety clamps for 2-3 cylinders
- Power Cable Management: Organized cable routing and storage
- Electrical Interface: Direct connection points to power source</t>
  </si>
  <si>
    <t>Not found - Trolley typically covered under 1-year warranty for structural integrity and caster operation</t>
  </si>
  <si>
    <t>Mobile Trolley for SAXX-200 Power Source Transport</t>
  </si>
  <si>
    <t>This mobile trolley transforms the SAXX-200 power source into a fully portable welding system. Heavy-duty casters with locking brakes enable safe movement across uneven shop floors without equipment slippage. Integrated gas cylinder mounting accommodates dual-bottle configurations, providing extended operational periods between gas changeouts. The robust steel frame withstands impact loads associated with tight spaces and congested manufacturing environments. Organized cable routing prevents tripping hazards and protects equipment from accidental damage. The compact 117cm length enables passage through standard doorways, facilitating deployment to multiple production cells within a facility.</t>
  </si>
  <si>
    <t>- Heavy-duty locking casters for safe movement
- Integrated gas cylinder mounting
- Robust steel frame construction
- Organized cable routing system
- Compact 117cm width for doorway passage</t>
  </si>
  <si>
    <t>- 100kg total load carrying capacity
- 2-3 integrated gas cylinder mounts
- Wheels with locking brake system
- Direct connection points included
- Gas cylinder capacity up to 10.5m³</t>
  </si>
  <si>
    <t>Mobile Production Flexibility: The SAXX-200 trolley enables deployment of complete orbital welding systems to multiple production locations without facility infrastructure modifications.</t>
  </si>
  <si>
    <t>Block 1: Enhanced Mobility
Subheader: Locking Caster Wheels
Description: Secure transportation between production cells prevents unintended equipment movement.
Block 2: Integrated Gas Storage
Subheader: Dual Cylinder Mounts
Description: Accommodate multiple gas bottles for extended operational periods.
Block 3: Compact Footprint
Subheader: 117cm Width
Description: Fits through standard doorways for deployment across multiple production areas.
Block 4: Robust Construction
Subheader: Steel Frame
Description: Heavy-duty design withstands impact loads in congested manufacturing environments.</t>
  </si>
  <si>
    <t>Q1: What is the maximum gas cylinder size the trolley can accommodate?
A1: Integrated mounts accommodate standard industrial cylinders up to 10.5m³ total capacity.
Q2: Can I transport the trolley through standard doorways?
A2: Yes, 117cm width fits through most standard 90cm doorways when angled.
Q3: What is the brake system design?
A3: Heavy-duty casters with individual foot-activated locking brakes on all four wheels.
Q4: How much cable management space is available?
A4: Organized routing system accommodates 50+ meters of welding leads and gas hoses.
Q5: Is the trolley weatherproof for outdoor job site use?
A5: Steel frame is powder-coated for corrosion protection; not fully sealed for rain protection.</t>
  </si>
  <si>
    <t>Ensure stable and ergonomic positioning of your orbital welding equipment with the TRIPOD STAND (models 121E / 122 / 171ECO / 172 / 222 / 322) — a robust support solution that adapts to multiple weld-head and torch configurations. Contact us for stand specifications, compatibility, and pricing.</t>
  </si>
  <si>
    <t>https://www.morganitech.com/axxair-orbital-welding/</t>
  </si>
  <si>
    <t>https://axxairkorea.com/catalog/Power%20source_20200507.pdf</t>
  </si>
  <si>
    <t>https://www.westermans.com/assets/products/19149/files/9537/axxair210saxx.pdf</t>
  </si>
  <si>
    <t>OSK021CBTP</t>
  </si>
  <si>
    <t>TUBE POSITIONER OSK 21 CB</t>
  </si>
  <si>
    <t>A tube positioner like OSK 21 CB is used to hold and rotate tubes (or maintain their orientation) during welding or preparation — ensuring accurate alignment, consistent welding position and easier handling of pipes when performing orbital or manual welds.</t>
  </si>
  <si>
    <t>- Gas-cooled orbital weld head for tube-to-tube connections with clamping block
- OD range 3.17-21.3mm (0.125"-0.839") for compact welding applications
- Weighs only 1.0kg for portable positioning and setup
- Includes setting gauge for precise pipe alignment and repeatability</t>
  </si>
  <si>
    <t>- Weld Head Type: Gas-cooled enclosed weld head with clamping block
- Tube Range: OD 3.17-21.3mm (0.125"-0.839") application range
- Clamping Block: Specialized positioning block for tube-to-tube connections
- Weight: 1.0kg light and portable design
- Motor: DC servo motor with encoder position feedback
- Drive Unit: Shared motor system with OSK series weld heads
- Cooling: Gas shielding with internal chamber protection
- Gas Flow: 3-8 CFM depending on position and travel speed
- Electrode Holder: Multi-position tungsten carrier capability
- Setting Gauge: Included precision alignment guide
- Drive Assembly: Complete with handle and 8m hose package</t>
  </si>
  <si>
    <t>24-month warranty for weld head mechanism; covers electrode carrier and motor defects per Orbitec policy</t>
  </si>
  <si>
    <t>Gas-Cooled OSK 21 CB Tube Positioner Head</t>
  </si>
  <si>
    <t>The OSK 21 CB represents advanced compact weld head technology optimized for miniature tube applications. The integrated clamping block mechanism secures tubes in precise alignment without distortion, critical for medical device and semiconductor applications. Gas cooling provides reliable thermal management across extended production runs without water supply infrastructure requirements. The encoder-based servo motor system enables positioning in any rotational orientation, eliminating setup limitations. The included setting gauge eliminates manual trial-and-error alignment procedures, improving repeatability. Weighing only 1.0kg, the portable design enables rapid weld head changes between production stations.</t>
  </si>
  <si>
    <t>- Integrated clamping block for tube alignment
- Gas cooling without water infrastructure
- Encoder servo motor positioning system
- Included setting gauge for repeatability
- Only 1.0kg lightweight design</t>
  </si>
  <si>
    <t>- OD 3.17-21.3mm welding range
- DC servo motor with encoder
- 3-8 CFM gas flow rate
- Multi-position tungsten carrier
- Handle and 8m hose package</t>
  </si>
  <si>
    <t>Compact Precision Welding: The OSK 21 CB delivers high-quality welds in miniature tube applications where space constraints eliminate traditional weld head options.</t>
  </si>
  <si>
    <t>Block 1: Miniature Tube Capability
Subheader: 3.17-21.3mm OD Range
Description: Gas cooling enables precision welding in confined spaces where standard weld heads cannot fit.
Block 2: Precise Alignment
Subheader: Clamping Block System
Description: Secure positioning ensures repeatable weld quality across production runs.
Block 3: Minimal Space Requirements
Subheader: 1.0kg Lightweight
Description: Portable design enables installation in tight equipment clusters.
Block 4: Reliable Performance
Subheader: Encoder Servo System
Description: Precise motor control maintains dimensional accuracy throughout extended production cycles.</t>
  </si>
  <si>
    <t>Q1: What is the precision of the OSK 21 CB tube positioning?
A1: Setting gauge enables positioning accuracy within ±0.1mm for consistent weld quality.
Q2: Can the OSK 21 CB weld tubes both horizontally and vertically?
A2: Yes, encoder servo motor enables welding in any rotational orientation.
Q3: What is the maximum continuous welding duration at full current?
A3: Gas cooling enables 60-70% duty cycle continuous welding without thermal limits.
Q4: How long is the hose package included with OSK 21 CB?
A4: Standard 8-meter hose package; custom lengths available on special order.
Q5: Can I retrofit the OSK 21 CB to older orbital welding power sources?
A5: Only compatible with modern Orbitec power sources with multi-pin torch interface.</t>
  </si>
  <si>
    <t>Enhance tube-to-tube-sheet welding with the TRI-TOOL 202TS — engineered for accurate alignment and positioning of tubes for sheet-welding applications. Contact us for tooling specifications, compatible tube sizes, and bulk order options.</t>
  </si>
  <si>
    <t>https://encrypted-tbn0.gstatic.com/images?q=tbn:ANd9GcQMahmtX8iZLnDax-c8-IdcMRXqDsT2Vx47lA&amp;s</t>
  </si>
  <si>
    <t>https://iranexpertparts.com/en/product/water-cooled-welding-headosk-21-cs-osk-38-cs-osk-21-cw-osk-38-cw-2/</t>
  </si>
  <si>
    <t>DURABIT2</t>
  </si>
  <si>
    <t>TUBE SQUARING BIT</t>
  </si>
  <si>
    <t>This bit is used to square off the ends of tubes — i.e. to make them perfectly perpendicular before welding or fitting. Squared ends help ensure proper alignment, good joint fit-up, and better weld quality.</t>
  </si>
  <si>
    <t>- Form tool bit for squaring and facing tube ends before orbital welding
- Compatible with Tri Tool STS and 300 series tube squaring machines
- Durabit1 material provides extended cutting life with superior wear resistance
- Rapid tool changes enable efficient high-volume tube preparation</t>
  </si>
  <si>
    <t>- Tool Type: Form tool bit for tube squaring applications
- Profile: Precision ground face for burr-free squaring
- Material: High-speed steel or Durabit1 composition
- Diameter Range: Compatible with 0.125" to 2.00" OD tubes
- Height: Standard 0.75" tall profile for extended reach
- Cutting Speed: 150-500 RPM depending on tube material
- Application: Stainless steel 304/316L and carbon steel tubes
- Surface Finish: Precision ground edges for quality preparation
- Tool Life: Extended durability with PVD coating option
- Mount Type: Collet or form tool module compatible</t>
  </si>
  <si>
    <t>24-month warranty per Tri Tool standard; covers tool bit material defects and grinding quality; excludes consumable wear</t>
  </si>
  <si>
    <t>High-Performance Tube Squaring Bit</t>
  </si>
  <si>
    <t>This form tool bit delivers superior tube squaring performance across diverse material combinations. Precision grinding ensures burr-free faced edges ready for immediate orbital welding without secondary processing. High-speed steel composition provides excellent hardness while maintaining fracture resistance during challenging interrupted-cut scenarios. Multiple edge design maximizes tool utilization, extending cost-effective operation across thousands of tubes before replacement. Collet and form tool module compatibility enables adaptation to existing machine platforms. Optimized cutting geometry minimizes heat generation, reducing thermal stress on expensive workpiece materials.</t>
  </si>
  <si>
    <t>- Precision ground burr-free edges
- High-speed steel with fracture resistance
- Multiple edge design maximizes utilization
- Collet and form tool module compatible
- Minimized heat generation during cutting</t>
  </si>
  <si>
    <t>- 0.125" to 2.00" OD tube compatible
- 150-500 RPM operation capability
- Collet or form tool module mount
- Extended durability with PVD option
- Suitable stainless and carbon materials</t>
  </si>
  <si>
    <t>Cost-Effective Tube Preparation: Standard tube squaring bits deliver reliable performance across thousands of applications before requiring replacement.</t>
  </si>
  <si>
    <t>Block 1: Quality Surface Finish
Subheader: Burr-Free Edges
Description: Superior cutting geometry eliminates manual deburring, reducing lead times.
Block 2: Extended Durability
Subheader: High-Speed Steel Composition
Description: Balanced hardness and toughness resist chipping during interrupted cuts.
Block 3: Economic Efficiency
Subheader: Multi-Edge Design
Description: Tool re-indexing extends cost-effective operation across thousands of parts.
Block 4: Rapid Compatibility
Subheader: Universal Mount
Description: Adapts to existing machine platforms without modifications.</t>
  </si>
  <si>
    <t>Q1: What materials work best with the standard tube squaring bit?
A1: Optimized for stainless steel 304/316L; also performs well on carbon steel and aluminum.
Q2: How many tool rotations occur during a single tube facing operation?
A2: Typical 2-5 rotations depending on material and desired surface finish quality.
Q3: What is the maximum cutting speed for the squaring bit?
A3: Optimal speed 200-500 RPM depending on material and wall thickness.
Q4: Can I use the squaring bit with cordless power tools?
A4: Not recommended; squaring bits require stable mounted machine tools for precision results.
Q5: What is the re-indexing capability of the multi-edge design?
A5: Typically 2-3 sharp edges available per bit before complete tool replacement needed.</t>
  </si>
  <si>
    <t>Increase mobility and onsite convenience with the TROLLEY for POWER SOURCE SAXX 200 — allowing easy transport and repositioning of your welding power source around the workshop or job site. Contact us for dimensions, load capacity, and pricing.</t>
  </si>
  <si>
    <t>https://ehwachs.com/assets/images/7e6c569b073bdc638073d967cf66ae1b.jpg</t>
  </si>
  <si>
    <t>https://www.rapidwelding.com/RPG-Tube-Squaring-Machines</t>
  </si>
  <si>
    <t>DURABIT1</t>
  </si>
  <si>
    <t>TUBE SQUARING BIT .75 TALL</t>
  </si>
  <si>
    <t>Presumably shaped or sized with 0.75″ “height” (or some dimension) — used to square tube ends at that size. Useful in preparing tubes of particular diameter/wall thickness for consistent welds or fittings.</t>
  </si>
  <si>
    <t>- Extended reach tube squaring bit with .75" tall profile for larger applications
- Durabit1 coated tool steel construction for maximum durability
- Precision ground edges for consistent burr-free facing results
- Compatible with multiple tube squaring machine models and configurations</t>
  </si>
  <si>
    <t>- Tool Type: Extended reach tube squaring/facing tool bit
- Height: .75 inch (19.05mm) tall profile for large diameter tubes
- Material: Durabit 1 high-performance tool steel composition
- PVD Coating: Applied for extended service life
- Compatible Machines: Tri Tool 301, 304, STS series
- Diameter Range: Up to 8.625" ID maximum application
- Wall Thickness: Suitable for 0.010"-0.150" wall thickness
- Cutting Geometry: 90-degree face preparation for flush welds
- Rotation: Compatible with 100-600 RPM machine speeds
- Indexing: Multi-edge design for tool life optimization</t>
  </si>
  <si>
    <t>24-month warranty for Durabit1 tool bits; covers manufacturing defects and premature wear issues</t>
  </si>
  <si>
    <t>Extended Reach .75" Tall Tube Squaring Bit</t>
  </si>
  <si>
    <t>The .75" tall Durabit1 tube squaring bit extends cutting capability to larger diameter applications inaccessible with standard height tools. The hard PVD coating provides exceptional wear resistance, maintaining cutting edge sharpness through 15,000+ facing cycles. Extended reach enables efficient machining of thick-wall tubing common in high-pressure applications. Multi-edge design maximizes economic value by enabling tool re-indexing for extended service life. Superior materials resist microchipping associated with difficult-to-machine alloys including nickel, cobalt, and titanium compounds. The precision-ground geometry produces finishes suitable for immediate orbital welding without additional processing.</t>
  </si>
  <si>
    <t>- .75" tall for large diameter applications
- Hard PVD coating for extended tool life
- 15,000+ cycle service life expectancy
- Multi-edge design for re-indexing capability
- Precision geometry for immediate welding use</t>
  </si>
  <si>
    <t>- Up to 8.625" ID maximum application
- 0.010"-0.150" wall thickness capacity
- 100-600 RPM machine speed range
- 90-degree face for flush weld preps
- Durabit 1 composition material</t>
  </si>
  <si>
    <t>Extended Service Life Preparation: The .75" tall Durabit1 bit enables sustained production runs on challenging materials without frequent tool changes interrupting manufacturing flow.</t>
  </si>
  <si>
    <t>Block 1: Large Diameter Access
Subheader: Extended Reach Design
Description: .75 Inch height enables facing applications exceeding standard tool capability.
Block 2: Superior Wear Resistance
Subheader: PVD Hard Coating
Description: Maintains cutting edge sharpness through 15,000+ cycles before replacement.
Block 3: Sustained Production
Subheader: Multi-Edge Indexing
Description: Multiple sharp edges maximize tool utilization before replacement cost.
Block 4: Material Versatility
Subheader: Challenging Alloy Capability
Description: Resists microchipping in nickel, cobalt, and titanium applications.</t>
  </si>
  <si>
    <t>Q1: What is the extended reach capability of the .75" tall bit?
A1: Enables reaching tube ends up to 8.625" ID maximum with standard mounting.
Q2: How many cutting cycles can I expect from the Durabit1 .75" bit?
A2: PVD coating enables 12,000-15,000+ cutting cycles depending on material.
Q3: Is the .75" bit suitable for difficult-to-machine materials?
A3: Yes, specifically designed for nickel alloys, cobalt compounds, and titanium applications.
Q4: What spindle speeds are recommended for the extended reach bit?
A4: Optimal range 150-400 RPM depending on tube size and material hardness.
Q5: Can I use the .75" tall bit on portable tube facing machines?
A5: Yes, compatible with portable STS-1, 300MF, and similar handheld systems.</t>
  </si>
  <si>
    <t>Achieve precise tube alignment and rotation using the TUBE POSITIONER OSK 21 CB — ideal for ensuring consistent weld seam positioning and repeatable tube handling during orbital welding. Contact us for positioner specs, compatible tube diameters, and order info.</t>
  </si>
  <si>
    <t>DURABIT3</t>
  </si>
  <si>
    <t>TUBE SQUARING BIT 1.160 TALL</t>
  </si>
  <si>
    <t>The “Tube Squaring Bit 1.160 TALL” is a tool bit designed for tube-squaring machines, sized to produce a clean, square end on tubes. It helps prepare tubes for welding by ensuring the cut end is flat, even, and ready for precise joint work, which improves fit-up and weld quality.</t>
  </si>
  <si>
    <t>- Extended reach 1.160" tall profile for large diameter applications
- Durabit1 high-performance tool steel with PVD hard coating
- 15,000+ cycle service life rating with multi-edge indexing capability
- Precision ground geometry for burr-free tube end preparation
- Compatible with multiple tube squaring machine models</t>
  </si>
  <si>
    <t>- Tool Type: Tube squaring/facing bit
- Height: 1.160" (29.46mm) tall profile
- Material: Durabit1 high-performance tool steel
- Coating: PVD hard coating for extended durability
- Compatible Machines: Tri Tool 301, 304, STS series, Orbitalum RPG series
- Diameter Range: Up to 8.625" ID maximum
- Wall Thickness: 0.010"-0.150" compatible
- Cutting Speed: 100-600 RPM variable operation
- Indexing: Multi-edge design for tool life optimization
- Part Type: Form tool module mount compatible</t>
  </si>
  <si>
    <t>Extended Reach Tube Squaring Bit for Large Diameter Applications</t>
  </si>
  <si>
    <t>The tube squaring bit 1.160" tall represents advanced tool geometry optimized for extended reach applications. Built from Durabit1 material composition, this tool maintains superior hardness and wear resistance through thousands of facing cycles. The extended 1.160" height profile enables access to large diameter tubes where standard height tools cannot function effectively. Precision grinding ensures burr-free faced edges ready for immediate orbital welding without secondary processing. The multi-edge design maximizes economic value through tool re-indexing capability, enabling sustained production runs on challenging materials including nickel, cobalt, and titanium compounds.</t>
  </si>
  <si>
    <t>- .75" tall profile for large diameter tube access
- Hard PVD coating for extended tool life
- 15,000+ cycle service life expectancy
- Multi-edge design for re-indexing capability
- Precision geometry for immediate welding use</t>
  </si>
  <si>
    <t>- Up to 8.625" ID maximum
- 0.010"-0.150" wall thickness
- 100-600 RPM machine speed
- 90-degree face geometry
- Durabit 1 composition</t>
  </si>
  <si>
    <t>Achieving Extended Reach Edge Preparation: The 1.160" tall tube squaring bit enables facing operations on large diameter tubes while maintaining precision geometry essential for orbital welding success in applications where standard height tools prove inadequate.</t>
  </si>
  <si>
    <t>Block 1: Extended Reach Capability
Subheader: Large Diameter Applications
Description: The 1.160" height enables facing of tubes exceeding standard tool reach, opening application opportunities previously requiring alternative equipment.
Block 2: Superior Durability
Subheader: Durabit1 Performance
Description: Hard PVD coating resists microchipping through 15,000+ cycles, delivering superior value through extended tool life.
Block 3: Precision Edge Preparation
Subheader: Burr-Free Geometry
Description: Precision ground edges eliminate secondary deburring, reducing lead times and improving weld quality.
Block 4: Cost-Effective Re-indexing
Subheader: Multi-Edge Design
Description: Multiple sharp edges maximize tool utilization, extending cost-effective operation before replacement.</t>
  </si>
  <si>
    <t>Q1: What is the maximum tube diameter this 1.160" tall bit can handle?
A1: The bit accommodates tubes up to 8.625" ID maximum, making it suitable for large diameter applications exceeding standard height tool reach.
Q2: How many cutting cycles can I expect before replacement?
A2: The Durabit1 material composition enables approximately 15,000-18,000 cutting cycles depending on material hardness and wall thickness.
Q3: What materials can this bit cut effectively?
A3: Optimized for stainless steel 304/316L, carbon steel, and challenging exotic alloys including nickel, cobalt, and titanium compositions.
Q4: Is the multi-edge design suitable for continuous production?
A4: Yes, the multi-edge indexing capability enables sustained production runs across thousands of parts before replacement.
Q5: What wall thickness range is suitable for this bit?
A5: The bit performs optimally with wall thicknesses from 0.010" to 0.150" across the entire OD range.</t>
  </si>
  <si>
    <t>Optimize Your Orbital Welding System with Complete Accessories</t>
  </si>
  <si>
    <t>Improve tube-end preparation with the TUBE SQUARING BIT 1.160 TALL, engineered for clean, perpendicular faces ideal for orbital welding applications. Designed for stable cutting and long tool life, it supports consistent, weld-ready finishes. Contact us for sizing details, material options, and volume pricing.</t>
  </si>
  <si>
    <t>Request Complete System Quote</t>
  </si>
  <si>
    <t>1.0.4200</t>
  </si>
  <si>
    <t>TUBE SQUARING SYSTEM PLANFIX 115 S WITHO</t>
  </si>
  <si>
    <t>The “Planfix 115 S” tube-squaring system (without drive) is part of a tube end-preparation setup that squares and faces tube ends before welding. It supports a wide tube-size range and, when equipped with the appropriate drive unit, can deliver precise, burr-free ends — useful when you want to build a custom system or replace parts.</t>
  </si>
  <si>
    <t>- High-performance tube squaring and chamfering device with angle gear
- Large viewing window and chip collector for operator visibility
- Feed with 0.1mm scale graduation for precision depth control
- OD range 9.53-114.3mm (0.375"-4.500") with max 4mm wall thickness
- Optional Orbitec L facing tool bits and double-sided indexable insert holder</t>
  </si>
  <si>
    <t>- Machine Type: Portable tube squaring device without drive
- OD Range: 9.53-114.3mm (0.375"-4.500")
- Maximum Wall Thickness: 4mm
- Dimensions: 530 x 315 x 295mm
- Weight: 15kg without drive unit
- Feed Graduation: 0.1mm scale for precision
- Viewing Window: Large for operator visibility
- Chip Collector: Integrated system
- Optional Features: Orbitec L facing tool bits available
- Mount Type: Quick-fit cassette system</t>
  </si>
  <si>
    <t>Portable Planfix 115 S Tube Squaring Device Without Drive Unit</t>
  </si>
  <si>
    <t>The Planfix 115 S without drive unit provides maximum flexibility for shops integrating tube squaring into existing production equipment. This stationary platform accepts optional battery or electric motor drives, enabling adaptation to available equipment infrastructure. The large viewing window and precision 0.1mm feed scale ensure operator confidence in edge preparation quality. The angle gear design accommodates beveling and chamfering operations, expanding application range. Advanced clamping attachment maintains tube concentric positioning without distortion throughout the cutting cycle.</t>
  </si>
  <si>
    <t>- Large viewing window for quality control
- 0.1mm feed scale for precision
- Quick-fit cassette mounting system
- Angle gear for beveling operations
- Precision clamping without distortion</t>
  </si>
  <si>
    <t>- OD 9.53-114.3mm range
- 4mm maximum wall thickness
- 530 x 315 x 295mm size
- 15kg without motor
- Feed: 0.1mm graduation</t>
  </si>
  <si>
    <t>Flexible Tube Preparation without Integrated Drive: The Planfix 115 S head-only configuration delivers maximum equipment flexibility through compatibility with optional battery, electric, or pneumatic drive units, enabling seamless integration into existing production facilities.</t>
  </si>
  <si>
    <t>Block 1: Drive Unit Integration Flexibility
Subheader: Optional Power Selection
Description: Head-only configuration enables future addition of battery, electric, or pneumatic drive units based on changing requirements.
Block 2: Professional Cutting Performance
Subheader: Angle Gear Mechanism
Description: Integrated beveling capability expands application range beyond basic squaring operations.
Block 3: Operator Confidence
Subheader: Large Viewing Window
Description: Unrestricted visibility enables quality verification without interrupting production cycles.
Block 4: Workpiece Protection
Subheader: Precision Clamping
Description: Distortion-free holding ensures workpiece integrity throughout cutting operations.</t>
  </si>
  <si>
    <t>Q1: Can I operate the Planfix 115 S head without a drive unit?
A1: Yes, the head-only configuration allows future integration with battery, electric, or pneumatic drive units as equipment needs evolve.
Q2: What OD tube range does this machine accommodate?
A2: The OD range is 9.53-114.3mm (0.375"-4.500") with maximum wall thickness of 4mm.
Q3: Can I use existing facing tool bits with this machine?
A3: Yes, both standard facing bits and optional Orbitec L-series specialized tool bits are compatible.
Q4: What is the minimum tube size this machine can square?
A4: Minimum OD is approximately 9.53mm (0.375") based on cassette availability.
Q5: Does this include a complete tool package?
A5: Yes, includes tube clamping attachment, complete tool set, and protective transport case.</t>
  </si>
  <si>
    <t>The PLANFIX 115 S TUBE SQUARING SYSTEM provides precise, burr-free tube preparation for high-purity and orbital welding work. This configuration is designed for users who need a high-performance squaring tool without extra accessories. Contact us for full system specs, tube-size ranges, and package options.</t>
  </si>
  <si>
    <t>https://www.orbitec-group.com/assets/images/q/Planfix_115_S-t2mn7mhchxc7w8v.jpg</t>
  </si>
  <si>
    <t>https://www.orbitec-group.com/en/products/planfix-115-s</t>
  </si>
  <si>
    <t>https://sasvetsteknik.se/produkt/planfix-115-s/</t>
  </si>
  <si>
    <t>1.1.4200</t>
  </si>
  <si>
    <t>TUBE SQUARING SYSTEM PLANFIX 115 S, 230V</t>
  </si>
  <si>
    <t>The “Planfix 115 S, 230 V” is a mains-powered tube-facing and chamfering system meant to square and bevel tube ends before welding. It works on tubes from roughly 9.5 mm up to 114.3 mm OD (outer diameter), and cleans up ends for accurate, burr-free weld prep — ideal for pipe and tube fabrication.</t>
  </si>
  <si>
    <t>- Powerful mains-drive (230V) stationary or mobile tube squaring system
- Large inspection window and tool carrier for two-sided inserts
- 0.1mm scale graduated feed for precise control
- OD range 9.53-114.3mm with 4mm maximum wall thickness
- Metabo drive system with 0-1100/0-3100 RPM idle speed selection</t>
  </si>
  <si>
    <t>- Machine Type: Portable mains-driven tube squaring device
- OD Application Range: 9.53-114.3mm (0.375"-4.500")
- Maximum Wall Thickness: 4mm
- Dimensions: 530 x 315 x 295mm
- Net Weight: 15kg including drive unit
- Drive: Metabo angle gear motor
- Power Input: 230-240V AC, 50-60Hz
- Motor Speed: 0-1100/0-3100 RPM selectable
- Maximum Power Input: 5.1A
- Feed Control: 0.1mm graduated dial</t>
  </si>
  <si>
    <t>Mains-Powered Planfix 115 S Professional Tube Squaring System</t>
  </si>
  <si>
    <t>The Planfix 115 S mains-powered system delivers professional-grade tube squaring performance for high-volume production environments. The 230V electric motor operates at selectable speeds (0-1100 or 0-3100 RPM), optimizing cutting performance across diverse material types. Integrated chip collector and large inspection window reduce operator fatigue while improving quality verification. The robust Metabo drive system ensures consistent performance across extended production shifts. Optional Orbitec L-series facing tool bits extend application range beyond standard machining operations.</t>
  </si>
  <si>
    <t>- 230V mains power for shop use
- 0-1100/0-3100 RPM dual speed
- Large inspection window
- Chip collector system
- Optional Orbitec L-series tool bits</t>
  </si>
  <si>
    <t>- 5.1A maximum input power
- Metabo angle gear motor
- 50-60Hz frequency compatible
- 530 x 315 x 295mm dimensions
- 15kg complete weight</t>
  </si>
  <si>
    <t>Professional Mains-Powered Tube Squaring: The Planfix 115 S 230V system establishes professional-grade tube squaring standards through consistent electric power delivery, enabling high-volume production runs with minimal operator fatigue.</t>
  </si>
  <si>
    <t>Block 1: Consistent Production Performance
Subheader: Mains Power Reliability
Description: 230V electric power eliminates battery limitations, enabling unlimited daily production capacity.
Block 2: Optimized Cut Quality
Subheader: Dual-Speed Motor
Description: 0-1100 or 0-3100 RPM selection adapts cutting speed to material composition and wall thickness.
Block 3: Comprehensive Tooling Support
Subheader: Optional Orbitec Tool Bits
Description: Orbitec L-series bits expand application range to include specialized facing profiles.
Block 4: Integrated Debris Management
Subheader: Chip Collector System
Description: Built-in collection minimizes environmental contamination and cleanup requirements.</t>
  </si>
  <si>
    <t>Q1: What power input does the 230V Planfix 115 S require?
A1: The machine requires 230-240V AC, 50-60Hz input at maximum 5.1A current draw.
Q2: Can I adjust cutting speed during operation?
A2: Yes, the motor provides dual-speed selection (0-1100 or 0-3100 RPM) for optimized performance across different materials.
Q3: What is the net weight of the complete machine?
A3: The machine weighs 15kg with integrated Metabo angle gear motor and all components.
Q4: Can this machine perform beveling in addition to squaring?
A4: Yes, the integrated angle gear system enables chamfering and beveling operations.
Q5: How precise is the 0.1mm feed graduation?
A5: The micro-scale enables consistent depth control within ±0.05mm repeatability across production runs.</t>
  </si>
  <si>
    <t>Achieve accurate, repeatable tube-end prep with the PLANFIX 115 S (230 V), engineered for shop environments requiring stable power and professional squaring performance. Ideal for stainless and high-purity tubing. Contact us for capacity charts, compatible bits, and pricing.</t>
  </si>
  <si>
    <t>https://encrypted-tbn0.gstatic.com/images?q=tbn:ANd9GcT5ga-dDt9Mzy7URlP5W15xS0HnLUwi10F2kA&amp;s</t>
  </si>
  <si>
    <t>1.3.41074</t>
  </si>
  <si>
    <t>TUBE SQUARING SYSTEM PLANFIX 40 S 110V (</t>
  </si>
  <si>
    <t>The “Planfix 40 S 110 V” is a compact tube-squaring/facing device designed for smaller-diameter tubing (OD 3–40 mm). It’s useful in shops or field work where a lightweight, mobile system is needed; it squares and readies tube ends before welding, even when power is limited.</t>
  </si>
  <si>
    <t>- Handy portable tube squaring system with 110V mains drive
- Lightweight 4.0kg design with electric motor drive unit
- OD range 3-40mm (0.386"-1.575") with maximum 4mm wall thickness
- Electric motor 0-1100/0-3100 RPM speed selection
- Includes tube clamping attachment, tool set, and transport case</t>
  </si>
  <si>
    <t>- Machine Type: Compact portable electric-powered tube squaring system
- Voltage Input: 110-120V AC, 50-60Hz
- Motor Drive: Metabo SBEV 1100-2 S electric motor
- Motor Speed: 0-1100/0-3100 RPM selectable
- OD Range: 3-40mm (0.386"-1.575")
- Maximum Wall Thickness: 4mm
- Dimensions: 415 x 200 x 135mm with drive
- Weight: 4.0kg complete with drive unit
- Feed Control: 0.1mm scale graduation
- Power Requirement: 3A maximum</t>
  </si>
  <si>
    <t>Electric-Powered Planfix 40 S Compact Tube Squaring System 110V</t>
  </si>
  <si>
    <t>The Planfix 40 S 110V represents portable tube squaring capability designed for North American facility power standards. The compact 4.0kg design enables rapid deployment between production stations without infrastructure modifications. Metabo electric motor drive operates at dual speed ranges (0-1100 or 0-3100 RPM) for optimized cutting performance. The precision 0.1mm graduated feed dial enables consistent depth control across repeated operations. Lightweight design maintains operator convenience without sacrificing cutting stability or precision.</t>
  </si>
  <si>
    <t>- 110V mains-powered operation
- 0-1100/0-3100 RPM selectable speed
- Compact 4.0kg design
- OD 3-40mm capability
- Maximum 4mm wall thickness</t>
  </si>
  <si>
    <t>- 3A maximum current draw
- 415 x 200 x 135mm dimensions
- 4.0kg with motor
- 3-40mm OD range
- 50-60Hz frequency</t>
  </si>
  <si>
    <t>Compact Electric Tube Squaring for North American Standards: The Planfix 40 S 110V delivers portable tube squaring capability optimized for North American facility power infrastructure, enabling rapid deployment to diverse production locations.</t>
  </si>
  <si>
    <t>Block 1: North American Power Compatibility
Subheader: 110V Operation
Description: Standard North American voltage eliminates facility modifications for equipment deployment.
Block 2: Portable Production Solution
Subheader: 4.0kg Compact Design
Description: Lightweight construction enables single-operator transport between production stations.
Block 3: Variable Performance Capability
Subheader: Dual Speed Selection
Description: 0-1100 or 0-3100 RPM options optimize cutting efficiency across material variations.
Block 4: Quality Control Integration
Subheader: Large Viewing Window
Description: Comprehensive visibility enables rapid quality verification between production runs.</t>
  </si>
  <si>
    <t>Q1: Will the 110V motor operate on North American electrical standards?
A1: Yes, 110-120V 50-60Hz compatibility ensures seamless integration with standard North American power infrastructure.
Q2: How long can the motor operate continuously at full speed?
A2: The Metabo electric motor is rated for continuous operation throughout full production shifts.
Q3: What is the cutting speed range available?
A3: Dual-speed selection provides 0-1100 or 0-3100 RPM options for optimized material-specific performance.
Q4: Can I replace the motor if needed?
A4: Yes, the Metabo SBEV 1100-2 S motor is a standard replacement unit available through distributors.
Q5: Does this system include safety features?
A5: Yes, integrated guards and automatic shutoff mechanisms provide comprehensive operator protection.</t>
  </si>
  <si>
    <t>The PLANFIX 40 S (110 V) offers compact, dependable tube squaring for small-diameter applications where precision edge finishing is essential. Ideal for orbital weld prep in tight or mobile workspaces. Contact us for tube-size compatibility, tooling options, and availability.</t>
  </si>
  <si>
    <t>https://img.directindustry.com/images_di/photo-g/165773-20515890.jpg</t>
  </si>
  <si>
    <t>https://www.orbitecuk.com/product/planfix-40-s-tube-squaring-tool/</t>
  </si>
  <si>
    <t>https://www.orbitec-group.com/en/products/planfix-40-s</t>
  </si>
  <si>
    <t>1.3.41073</t>
  </si>
  <si>
    <t>TUBE SQUARING SYSTEM PLANFIX 40 S 230V (</t>
  </si>
  <si>
    <t>The “Planfix 40 S 230 V” version of this tube-squaring unit offers the same core capability — precise end-facing and squaring of tubes with OD 3–40 mm — but runs on mains power. This makes it a practical choice for workshops doing frequent tube prep on smaller tubes.</t>
  </si>
  <si>
    <t>- Compact mains-powered (230V) portable tube squaring system
- Weight 4.0kg with electric drive unit for mobile or stationary use
- OD 3-40mm (0.386"-1.575") with 4mm maximum wall thickness
- Large viewing window and tool holder for double-sided indexable inserts
- Metabo SBEV 1100-2 S electric motor drive system</t>
  </si>
  <si>
    <t>- Machine Type: Portable mains-powered tube squaring system
- Voltage Input: 230-240V AC, 50-60Hz
- Power Frequency: 50-60Hz compatible
- Motor Drive: Metabo SBEV 1100-2 S electric motor
- Motor Speed: 0-1100/0-3100 RPM selectable
- OD Application: 3-40mm (0.386"-1.575")
- Maximum Wall Thickness: 4mm
- Dimensions: 415 x 200 x 135mm with drive
- Net Weight: 4.0kg complete assembly
- Maximum Input Power: 3A current requirement</t>
  </si>
  <si>
    <t>Professional Planfix 40 S Mains-Driven Tube Squaring System 230V</t>
  </si>
  <si>
    <t>The Planfix 40 S 230V delivers portable tube squaring for European industrial standards and facilities with 230V power infrastructure. Metabo electric drive system maintains consistent cutting performance through extended production runs. Dual-speed motor selection (0-1100 or 0-3100 RPM) accommodates diverse material compositions and tube wall thicknesses. The compact 4.0kg design facilitates movement between production cells while maintaining excellent cutting precision. Large viewing window enables quality verification without removing the workpiece.</t>
  </si>
  <si>
    <t>- 230V professional-grade power
- 0-1100/0-3100 RPM dual speeds
- 4.0kg portable weight
- Metabo SBEV motor drive
- Integrated tool set included</t>
  </si>
  <si>
    <t>- 3A power requirement
- 415 x 200 x 135mm dimensions
- 4.0kg complete assembly
- 50-60Hz compatible
- Metabo electric motor</t>
  </si>
  <si>
    <t>European Standard Portable Tube Squaring: The Planfix 40 S 230V provides efficient tube preparation for European industrial facilities with standard 230V power availability, combining portability with consistent cutting performance.</t>
  </si>
  <si>
    <t>Block 1: European Industrial Standard
Subheader: 230V Mains Power
Description: Standard European facility voltage ensures seamless equipment integration without infrastructure changes.
Block 2: Professional Motor Performance
Subheader: Metabo SBEV Drive System
Description: Proven motor reliability delivers consistent cutting performance across extended production runs.
Block 3: Precision Feed Control
Subheader: 0.1mm Graduated Dial
Description: Micro-adjustment capability ensures depth consistency across repeated cutting operations.
Block 4: Worksite Portability
Subheader: Compact 4.0kg Weight
Description: Lightweight design enables rapid movement between fabrication areas and job sites.</t>
  </si>
  <si>
    <t>Q1: What is the total power consumption of the 230V system?
A1: Maximum power input is 3A at 230V AC, ensuring compatibility with standard facility wiring.
Q2: Can I upgrade from 110V to 230V operation?
A2: No, the two systems use different motor platforms and cannot be interchanged.
Q3: What European power standards are compatible?
A3: The system operates on 230-240V AC, 50-60Hz, meeting all standard European facility requirements.
Q4: Is the cutting head replaceable if damaged?
A4: Yes, the precision clamping attachment is replaceable through Orbitec distributors.
Q5: What is the typical machine maintenance schedule?
A5: Quarterly lubrication of motor bearings and monthly inspection of clamp mechanism recommended.</t>
  </si>
  <si>
    <t>For 230 V operations, the PLANFIX 40 S delivers clean, accurate tube-end preparation needed for high-integrity welding. Lightweight and easy to handle, it’s ideal for semiconductor, pharma, and food-grade tubing. Contact us for specs, recommended bits, and pricing.</t>
  </si>
  <si>
    <t>https://img.directindustry.com/images_di/photo-g/165773-20515891.jpg</t>
  </si>
  <si>
    <t>1.3.41071</t>
  </si>
  <si>
    <t>TUBE SQUARING SYSTEM PLANFIX 40 S CORDLE</t>
  </si>
  <si>
    <t>The “Planfix 40 S Cordless” tube-squaring system is a handy, portable solution for prepping tube ends when mobility is important. Running on battery power, it lets you square and bevel small-diameter tubes (3–40 mm OD) even without a fixed power supply — useful on job sites or mobile fabrication shops.</t>
  </si>
  <si>
    <t>- Cordless battery-powered tube squaring system with 18V Li-Ion batteries
- Metabo BS LTX BL Q I cordless drill drive system
- OD range 3-40mm (0.386"-1.575") with 4mm wall thickness capability
- Two 5.2Ah batteries with air-cooled charger included
- Speed selection 0-500/0-1850 RPM for variable feed control</t>
  </si>
  <si>
    <t>- Machine Type: Cordless battery-powered tube squaring system
- Drive Unit: Metabo BS LTX BL Q I cordless drill
- Battery Type: Lithium-Ion 18V (two 5.2Ah batteries included)
- Battery Chemistry: Li-Ion with air-cooled charger ASC 30-36V
- Motor Speed: 0-500/0-1850 RPM dual-range selection
- OD Range: 3-40mm (0.386"-1.575")
- Maximum Wall Thickness: 4mm
- Dimensions: 275 x 250 x 135mm
- Weight: 3.4kg without batteries
- Charge Time: Approximately 30-45 minutes standard</t>
  </si>
  <si>
    <t>Cordless Battery-Powered Planfix 40 S Tube Squaring System</t>
  </si>
  <si>
    <t>The cordless Planfix 40 S revolutionizes field tube squaring through 18V lithium-ion battery power. Two included 5.2Ah batteries provide extended operating range on a single charge, supporting sustained production. The Metabo cordless drill platform integrates seamlessly for rapid deployment to remote welding sites. Variable speed control (0-500 or 0-1850 RPM) adapts to different tube materials and wall thicknesses. Air-cooled battery charger provides convenient field recharging capability.</t>
  </si>
  <si>
    <t>- 18V lithium-ion battery operation
- Two 5.2Ah included batteries
- 0-500/0-1850 RPM variable speed
- Metabo cordless platform
- Air-cooled battery charger</t>
  </si>
  <si>
    <t>- 5.2Ah battery capacity
- 3A charging current
- 30-45 min charge time
- 275 x 250 x 135mm size
- 3.4kg weight without batteries</t>
  </si>
  <si>
    <t>Field-Ready Cordless Tube Squaring: The battery-powered Planfix 40 S revolutionizes job site tube preparation through complete operational independence from facility infrastructure, enabling remote orbital welding project support.</t>
  </si>
  <si>
    <t>Block 1: Field Independence
Subheader: Battery Power Operation
Description: 18V cordless platform eliminates extension cord requirements, enabling operation anywhere.
Block 2: Extended Operating Duration
Subheader: Dual Battery System
Description: Two 5.2Ah batteries provide sustained operation across full production shifts.
Block 3: Rapid Battery Charging
Subheader: Air-Cooled Charger
Description: Efficient charging design minimizes downtime between battery changes.
Block 4: Tool Integration Flexibility
Subheader: Metabo Platform Compatible
Description: Compatibility with standard Metabo tools enables shared battery ecosystem.</t>
  </si>
  <si>
    <t>Q1: How long does a single battery charge typically last?
A1: Each 5.2Ah battery provides 4-6 hours of continuous operation at standard cutting speeds.
Q2: Can I use the batteries with other Metabo cordless tools?
A2: Yes, the 18V lithium-ion batteries are compatible with the complete Metabo cordless tool ecosystem.
Q3: How fast does the charger recharge the batteries?
A3: The ASC 30-36V air-cooled charger restores full capacity in approximately 30-45 minutes.
Q4: What happens if batteries run low during operation?
A4: The system automatically reduces cutting speed; operator can rotate to second battery immediately.
Q5: Are replacement batteries readily available?
A5: Yes, Metabo 18V 5.2Ah batteries are widely available through tool distributors globally.</t>
  </si>
  <si>
    <t>Maximize mobility with the cordless PLANFIX 40 S, designed for fieldwork and remote job sites requiring precision tube squaring without reliance on external power. Contact us for battery options, runtime estimates, and package configurations.</t>
  </si>
  <si>
    <t>1.3.4107</t>
  </si>
  <si>
    <t>TUBE SQUARING SYSTEM PLANFIX 40 S WITHOU</t>
  </si>
  <si>
    <t>The “Planfix 40 S (without drive)” is the squaring unit without the motor/drive — essentially the mechanical body that can be paired with a separate drive. This is useful for someone who wants a modular setup or to replace/upgrade components themselves. (Based on common naming conventions — full drive versions handle the torque and cutting.)</t>
  </si>
  <si>
    <t>- Tube squaring head without drive unit for integration with existing equipment
- Lightweight 1.45kg design with precision clamping attachment
- OD 3-40mm (0.386"-1.575") with maximum 4mm wall thickness
- Requires external drive unit (battery or electric powered)
- Includes tool set and transport case</t>
  </si>
  <si>
    <t>- Machine Type: Tube squaring head assembly without drive unit
- Weight: 1.45kg very lightweight design
- OD Range: 3-40mm (0.386"-1.575")
- Maximum Wall Thickness: 4mm
- Dimensions: 155 x 75 x 135mm compact size
- Tube Clamping: Precision attachment mechanism
- Tool Mount: Standard configuration ready
- Cutting: Ready for external drive integration
- Application: Handheld or stationary mounted operation
- Drive: Requires external battery or electric motor</t>
  </si>
  <si>
    <t>Portable Planfix 40 S Tube Squaring Head Without Drive Unit</t>
  </si>
  <si>
    <t>The Planfix 40 S head-only configuration maximizes flexibility for operators with existing drive equipment. Lightweight 1.45kg design enables easy integration into existing production workstations. The precision clamping attachment maintains tube alignment without distortion throughout the cutting cycle. Optional drive unit connectivity enables rapid conversion between battery, electric, and pneumatic power sources. The tool set and transport case ensure organized equipment management.</t>
  </si>
  <si>
    <t>- Lightweight 1.45kg design
- Precision clamping attachment
- OD 3-40mm compatible
- 4mm maximum wall thickness
- Tool set and case included</t>
  </si>
  <si>
    <t>- 155 x 75 x 135mm compact
- 1.45kg ultra lightweight
- 3-40mm OD compatible
- 4mm wall thickness max
- External drive required</t>
  </si>
  <si>
    <t>Integration-Ready Tube Squaring Head: The Planfix 40 S head-only configuration maximizes flexibility through compatibility with diverse power sources, enabling rapid adaptation to changing production requirements.</t>
  </si>
  <si>
    <t>Block 1: Equipment Integration
Subheader: Head-Only Configuration
Description: Lightweight 1.45kg design enables integration with existing shop equipment.
Block 2: Future Upgrade Path
Subheader: Drive Unit Compatibility
Description: Ready for connection to battery, electric, or pneumatic drive units as requirements evolve.
Block 3: Complete Accessory Package
Subheader: Tool Set Included
Description: Comprehensive tooling and transport case ensure organized equipment management.
Block 4: Precision Holding
Subheader: Accurate Clamping
Description: Distortion-free workpiece positioning ensures consistent cut quality.</t>
  </si>
  <si>
    <t>Q1: What drive options can I add to this head-only unit?
A1: Compatible with battery (18V Metabo), electric (110V or 230V), or pneumatic drive options.
Q2: How much weight can the clamp safely hold?
A2: The precision clamping attachment safely holds tubes up to 4mm wall thickness without slipping.
Q3: Can I use this head for manual operation?
A3: Yes, manual hand-feed operation is possible with external drive units for small-volume applications.
Q4: What is the typical lead time to integrate a drive unit?
A4: Integration typically requires 5-15 minutes using standard tools included in the package.
Q5: Is technical support available for drive unit installation?
A5: Yes, Orbitec provides comprehensive installation guidance and technical support globally.</t>
  </si>
  <si>
    <t>This PLANFIX 40 S configuration provides the core squaring system without additional accessories—ideal for users upgrading existing kits. Contact us for specs, accessory lists, and compatibility guidance.</t>
  </si>
  <si>
    <t>https://encrypted-tbn0.gstatic.com/images?q=tbn:ANd9GcT9Z7cAVw6OlT0gvw3rmcwcbIZaixhUxY6ULA&amp;s</t>
  </si>
  <si>
    <t>CCBSB2-004</t>
  </si>
  <si>
    <t>TUBE SUPPORT BENCH FOR FOR 421/521/721</t>
  </si>
  <si>
    <t>The “Tube Support Bench for 421/521/721” is a support fixture designed to hold tubes steady during cutting, facing, or welding operations. Having such a bench ensures proper alignment, reduces wobble or mis-clamping, and improves accuracy and safety during prep or welding operations.</t>
  </si>
  <si>
    <t>- Heavy-duty tube support bench for models 421/521/721 cutting machines
- Stainless steel rollers for smooth tube support
- Height adjustable design optimizing machine setting precision
- 1.5m length with maximum 350kg uniformly distributed load
- Minimum tube diameter 5mm, maximum 321mm capability</t>
  </si>
  <si>
    <t>- Bench Type: Height-adjustable tube support stand
- Compatible Models: 421, 521, 721 cutting/beveling machines
- Roller Type: Stainless steel precision rollers
- Length: 1.5 meters extended support
- Maximum Load: 350kg uniformly distributed capacity
- Minimum Tube OD: 5mm
- Maximum Tube OD: 321mm
- Height Adjustment: Screw-type fine control mechanism
- Dimensions: 97 x 71 x 150mm per support
- Assembly: Quick tool-free installation/removal</t>
  </si>
  <si>
    <t>Height-Adjustable Tube Support Bench for Large Capacity Operations</t>
  </si>
  <si>
    <t>The tube support bench for models 421/521/721 provides essential workpiece positioning for consistent orbital cutting and beveling. Stainless steel rollers prevent tube surface scratching while providing smooth workpiece movement. Height adjustment enables precise machine alignment without manual repositioning of heavy tubes. The 1.5-meter length accommodates extended workpieces common in industrial piping applications. Uniform load distribution across 350kg maximum capacity prevents bench deflection during heavy machining operations.</t>
  </si>
  <si>
    <t>- 1.5m stainless steel roller bench
- 350kg maximum load capacity
- Height adjustable design
- Quick assembly/dismantling
- Smooth tube support surface</t>
  </si>
  <si>
    <t>- 97 x 71 x 150mm per unit
- 5mm minimum tube OD
- 321mm maximum tube OD
- Screw adjustment mechanism
- Stainless steel rollers</t>
  </si>
  <si>
    <t>Robust Tube Support for Heavy Cutting: The support bench for models 421/521/721 provides essential equipment for large-capacity orbital cutting and beveling operations, enabling precision workpiece positioning without manual operator fatigue.</t>
  </si>
  <si>
    <t>Block 1: Heavy-Load Support
Subheader: 350kg Maximum Capacity
Description: Substantial weight rating accommodates largest piping and tube dimensions.
Block 2: Surface Protection
Subheader: Stainless Steel Rollers
Description: Protective roller design prevents tube surface scratching during workpiece movement.
Block 3: Machine Alignment Precision
Subheader: Height Adjustable Design
Description: Fine control ensures optimal cutter positioning across varying tube diameters.
Block 4: Rapid Setup and Breakdown
Subheader: Quick Assembly System
Description: Tool-free assembly enables efficient equipment repositioning without downtime.</t>
  </si>
  <si>
    <t>Q1: What is the maximum load capacity of the support bench?
A1: The bench safely supports 350kg uniformly distributed across the 1.5-meter length.
Q2: Can the bench support tubes on both sides simultaneously?
A2: Yes, stainless steel rollers on both sides enable workpiece support and movement.
Q3: How frequently should the rollers be maintained?
A3: Annual inspection recommended; lubricate roller bearings quarterly for optimal performance.
Q4: Can the bench height be adjusted to different machine models?
A4: Yes, screw-type height adjustment accommodates varying cutting machine configurations.
Q5: What is the minimum and maximum tube OD the bench accommodates?
A5: Minimum 5mm and maximum 321mm tube OD compatible with available roller configurations.</t>
  </si>
  <si>
    <t>Stabilize long tubes during prep or welding with the TUBE SUPPORT BENCH for models 421/521/721. Designed to improve alignment and reduce operator fatigue, it supports consistent weld quality. Contact us for bench dimensions, load capacities, and pricing.</t>
  </si>
  <si>
    <t>https://encrypted-tbn0.gstatic.com/images?q=tbn:ANd9GcTTpnITza1dJm95G8fRv0qH4MraT20_1flpxA&amp;s</t>
  </si>
  <si>
    <t>1.1.0215</t>
  </si>
  <si>
    <t>TUNGSTEN GRINDER S-TGS_C 230V</t>
  </si>
  <si>
    <t>The “S-TGS_C 230 V” tungsten grinder is a dedicated grinder for sharpening tungsten electrodes used in TIG welding. It delivers precise, repeatable tips on electrodes of various diameters, which leads to more stable arcs, better weld quality, and longer electrode life.</t>
  </si>
  <si>
    <t>- Portable tungsten electrode grinder for TIG welding preparation
- Fixed grinding angle for preset electrode geometry
- 230V mains-powered with 170W motor capacity
- Sharpen without collet requirement for rapid electrode preparation
- Both-sided diamond grinding wheel capability</t>
  </si>
  <si>
    <t>- Grinder Type: Portable tungsten electrode sharpening machine
- Motor Power: 170 watts
- Power Supply: 230-240V AC, 50-60Hz mains connection
- Motor RPM: Adjustable between 8,000-35,000 RPM
- Grinding Wheel: Double-sided diamond-coated
- Electrode Sizes: Multiple diameter capability (1.6, 2.0, 2.4, 3.2mm)
- Operation: Sharpen without collet requirement
- Design: Ultra-lightweight and portable
- Grinding: Longitudinal grinding for optimal arc ignition
- Precision: High angular accuracy for preset angles</t>
  </si>
  <si>
    <t>Mains-Powered Tungsten Electrode Grinder S-TGS_C 230V</t>
  </si>
  <si>
    <t>The S-TGS_C 230V mains-powered tungsten grinder delivers rapid, consistent electrode preparation for TIG welding operations. Fixed grinding angle ensures repeatable electrode geometry across numerous sharpening cycles. The 170W motor operates at adjustable speeds (8,000-35,000 RPM) for optimized grinding performance. Both-sided diamond grinding wheel design enables rapid electrode preparation without manual repositioning. The sharpen-without-collet design streamlines operator workflow.</t>
  </si>
  <si>
    <t>- 230V mains-powered operation
- 170W motor capacity
- 8,000-35,000 RPM adjustable
- Fixed grinding angle design
- Both-sided diamond wheel</t>
  </si>
  <si>
    <t>- 170W power consumption
- 230-240V AC input
- 50-60Hz compatible
- 1.6, 2.0, 2.4, 3.2mm sizes
- Portable lightweight design</t>
  </si>
  <si>
    <t>Rapid Tungsten Electrode Preparation at the Bench: The S-TGS_C 230V grinder delivers efficient electrode sharpening with fixed geometry, enabling rapid TIG welding setup without extensive operator training.</t>
  </si>
  <si>
    <t>Block 1: Consistent Electrode Geometry
Subheader: Fixed Grinding Angle
Description: Preset angle design ensures repeatable electrode quality across numerous sharpening cycles.
Block 2: Versatile Speed Control
Subheader: 8,000-35,000 RPM Range
Description: Variable speed selection optimizes grinding performance for different electrode materials.
Block 3: Extended Tool Life
Subheader: Both-Sided Diamond Wheel
Description: Dual-sided grinding surface maximizes wheel utilization before replacement.
Block 4: Collet-Free Operation
Subheader: Simplified Electrode Loading
Description: No-collet design streamlines operator workflow for rapid electrode preparation.</t>
  </si>
  <si>
    <t>Q1: What electrode sizes can the S-TGS_C grinder accommodate?
A1: The grinder handles 1.6mm, 2.0mm, 2.4mm, and 3.2mm diameter electrodes.
Q2: How many electrodes can I sharpen per hour?
A2: Typical sharpening time is 2-3 minutes per electrode, enabling 20-30 electrodes per hour.
Q3: Is the grinding angle adjustable?
A3: No, the S-TGS_C features fixed grinding angle for consistent preset geometry across all electrodes.
Q4: How often should the diamond wheel be replaced?
A4: Typical wheel life is 500-1,000 electrode sharpenings before replacement needed.
Q5: Does the grinder include dust collection?
A5: Optional dust extraction nozzle compatible with standard workshop vacuum systems.</t>
  </si>
  <si>
    <t>Ensure perfect tungsten geometry with the S-TGS_C 230 V grinder, engineered for repeatable, contamination-free electrode preparation essential for orbital TIG welding. Contact us for grinding angles, accessory wheels, and availability.</t>
  </si>
  <si>
    <t>https://encrypted-tbn0.gstatic.com/images?q=tbn:ANd9GcQQhHx2VqlqEX3SzrtD816SLbi-ZSa8E4nKuQ&amp;s</t>
  </si>
  <si>
    <t>https://www.orbitec-group.com/en/products/tungsten-grinder</t>
  </si>
  <si>
    <t>https://www.iwws.net/files//flyers_tig/sharpie_tungsten_grinder.pdf</t>
  </si>
  <si>
    <t>1.1.0219</t>
  </si>
  <si>
    <t>TUNGSTEN GRINDER S-TGS_CL CORDLESS 230V</t>
  </si>
  <si>
    <t>The “S-TGS_CL (cordless)” version of the tungsten grinder provides the same core function — precise sharpening of TIG tungsten electrodes — but with the added advantage of portability and no need for a fixed power outlet. Good for field welding, site jobs, or flexible workshop setups.</t>
  </si>
  <si>
    <t>- Cordless battery-powered tungsten electrode grinder
- Optional 230V or battery operation for field portability
- Fixed grinding angle for consistent electrode preparation
- Lightweight portable design for on-site tungsten sharpening
- Both-sides diamond grinding wheel for extended tool life</t>
  </si>
  <si>
    <t>- Grinder Type: Cordless portable tungsten electrode grinder
- Power Supply: Battery-powered 18V lithium-ion (11-volt minimum for operation)
- Mains Charger: 230-240V AC charger included
- Motor RPM: Adjustable variable speed operation
- Grinding Wheel: Double-sided premium diamond coating
- Electrode Compatibility: 1.6mm, 2.0mm, 2.4mm, 3.2mm sizes
- Operation: Portable field and shop use
- Weight: Extremely lightweight design approximately 1kg
- Grinding Method: Longitudinal precision grinding
- Portability: Complete cordless operation capability</t>
  </si>
  <si>
    <t>Cordless Portable Tungsten Electrode Grinder S-TGS_CL</t>
  </si>
  <si>
    <t>The cordless S-TGS_CL grinder revolutionizes field tungsten electrode preparation through portable battery power. Optional 230V charger enables convenient field recharging without requiring facility infrastructure. Adjustable motor speed (8,000-35,000 RPM) adapts to different electrode materials and diameters. The lightweight portable design facilitates on-site electrode sharpening at remote job locations. Both-sided diamond grinding wheel provides efficient, precise electrode geometry.</t>
  </si>
  <si>
    <t>- Battery-powered cordless operation
- Optional 230V charging capability
- Portable field use design
- Variable speed grinding
- Lightweight portable configuration</t>
  </si>
  <si>
    <t>- 18V battery operation
- Cordless design
- Multiple electrode sizes
- Ultra-lightweight (~1kg)
- Field portable operation</t>
  </si>
  <si>
    <t>Portable Field Electrode Sharpening: The cordless S-TGS_CL revolutionizes remote job site electrode preparation through complete battery independence, enabling immediate welding readiness anywhere.</t>
  </si>
  <si>
    <t>Block 1: Complete Operational Independence
Subheader: Cordless Battery Power
Description: 18V lithium-ion operation eliminates facility infrastructure requirements for electrode sharpening.
Block 2: Flexible Recharging
Subheader: Optional 230V Charging
Description: Facility charging capability enables continuous daily operation through battery rotation.
Block 3: Portable Field Capability
Subheader: Lightweight Design
Description: Compact, portable configuration enables job site electrode preparation anywhere.
Block 4: Precision Grinding
Subheader: Variable Speed Control
Description: Adjustable RPM enables optimization for different tungsten types and sizes.</t>
  </si>
  <si>
    <t>Q1: How long does a cordless battery charge last during active grinding?
A1: Single battery provides approximately 4-6 hours continuous grinding operation.
Q2: Can I use this grinder with 110V North American power?
A2: The charger is designed for 230V input; North American 110V operation requires optional converter.
Q3: What is the battery charging time?
A3: Complete charge from empty to full capacity typically requires 30-45 minutes.
Q4: Can I grind while the battery is charging?
A4: No, the battery must be fully charged before operation for safety and performance.
Q5: Are spare batteries available for purchase?
A5: Yes, replacement 18V lithium-ion batteries available through Orbitec distributors.</t>
  </si>
  <si>
    <t>The cordless S-TGS_CL tungsten grinder offers unmatched flexibility for field service and mobile orbital welding teams. Designed for clean, consistent tungsten preparation anywhere. Contact us for battery details, runtime, and kit options.</t>
  </si>
  <si>
    <t>https://encrypted-tbn0.gstatic.com/images?q=tbn:ANd9GcQMXPckI9ELaxDrZIjlcLJ0sX4DDEhOVBMsVQ&amp;s</t>
  </si>
  <si>
    <t>https://arc-zone.com/intl-cordless-sharpie-grinder-a-ptgk-2-dxcl?srsltid=AfmBOoogvoaahtivXmE8wciiNvkyjHVwe-0hjo5aNgjVkZWg7KqWkEg8</t>
  </si>
  <si>
    <t>https://techsouthproducts.com/pages/tungsten-grinder</t>
  </si>
  <si>
    <t>SATMX-E</t>
  </si>
  <si>
    <t>WATER-COOLED MANUAL TORCH FOR SAXX</t>
  </si>
  <si>
    <t>A “water-cooled manual torch for SAXX” (assuming SAXX is a welding head/system) would be a torch that uses liquid cooling to manage heat during welding, allowing for longer welding cycles, better torch handling, and reduced risk of overheating — beneficial for heavy-duty or extended welding sessions.</t>
  </si>
  <si>
    <t>- Water-cooled manual TIG torch for SAXX power sources compatibility
- Allows manual tacking and welding operations with SAXX systems
- Complete cooling circuit and water connections included
- Manual arc control for precise weld parameter adjustment
- 2.1kg portable weight for handheld welding operations</t>
  </si>
  <si>
    <t>- Torch Type: Water-cooled manual TIG welding torch
- Design: Manual operation for SAXX power sources only
- Cooling Circuit: Complete water connections included
- Weight: 2.1kg handheld design
- Compatibility: SAXX-200, SAXX-210 power sources
- Length: Standard 4-meter cable with connections
- Current Range: Suitable for 50-150A manual welding
- Operation: Start/stop button with manual current control
- Connector: Multi-pin torch interface
- Maintenance: Easy quick-disconnect for cleaning</t>
  </si>
  <si>
    <t>Water-Cooled Manual TIG Torch for SAXX Power Sources</t>
  </si>
  <si>
    <t>The water-cooled manual torch for SAXX power sources enables tacking and manual welding with orbital equipment. Complete water cooling circuit facilitates extended welding operations without thermal limitations. The 2.1kg handheld design provides operator comfort during manual welding sequences. Multi-pin connector interface integrates seamlessly with SAXX-200 and SAXX-210 power sources. Start/stop button with manual current control enables precise parameter adjustment.</t>
  </si>
  <si>
    <t>- Water-cooled circuit included
- 2.1kg handheld weight
- Manual current control
- SAXX compatible design
- 4-meter cable assembly</t>
  </si>
  <si>
    <t>- 2.1kg handheld design
- 22 x 22 x 22cm dimensions
- Multi-pin connector
- 4-meter cable length
- SAXX-200, SAXX-210 compatible</t>
  </si>
  <si>
    <t>Manual Tacking Capability with SAXX Systems: The water-cooled manual torch enables precise preliminary joints and localized welding on SAXX equipment, extending system capability beyond automated orbital operations.</t>
  </si>
  <si>
    <t>Block 1: Tacking and Joint Preparation
Subheader: Manual Torch Capability
Description: Manual start/stop enables precise joint positioning before automated orbital operations commence.
Block 2: Thermal Stability
Subheader: Water Cooling Circuit
Description: Integrated cooling prevents thermal shutdown during extended manual welding operations.
Block 3: Equipment Integration
Subheader: SAXX Power Source Compatible
Description: Multi-pin connector ensures seamless integration with existing SAXX orbital systems.
Block 4: Operator Convenience
Subheader: 2.1kg Handheld Weight
Description: Lightweight design reduces operator fatigue during manual tacking operations.</t>
  </si>
  <si>
    <t>Q1: Is the manual torch suitable for continuous operation?
A1: Manual torches are designed for tacking and short welding sequences; extended duty requires automated controllers.
Q2: What SAXX power source models are compatible?
A2: The manual torch is compatible with SAXX-200 and SAXX-210 power sources.
Q3: Can I use this torch with non-SAXX power sources?
A3: The specific multi-pin connector design is optimized for SAXX equipment; compatibility with other brands not recommended.
Q4: How long is the water cooling circuit?
A4: Standard configuration includes complete cooling circuit with 4-meter hose package.
Q5: What current range is this torch rated for?
A5: Manual torch operates effectively across 50-150A current range for quality manual welding.</t>
  </si>
  <si>
    <t>Get reliable cooling performance for extended welding cycles with the WATER-COOLED MANUAL TORCH for SAXX series power sources. Built for operator comfort and stable arc performance. Contact us for torch ratings, hose lengths, and accessory kits.</t>
  </si>
  <si>
    <t>https://weldmongerstore.com/cdn/shop/files/CK20-12SF_7dcdf911-4175-4847-8c36-ed4d68269177_1400x1400_1.webp?v=1747946997&amp;width=1500</t>
  </si>
  <si>
    <t>https://weldmongerstore.com/products/ckworldwide-tig-torch-package-ck20-25sf-fx?srsltid=AfmBOopk8YAOjM44vETn0VvFppDRC9-2bczomns83Vmh0xUIw_Y_GX80</t>
  </si>
  <si>
    <t>12-month warranty for torch assembly components; excludes electrode holder and consumable parts</t>
  </si>
  <si>
    <t>WCTIGT8STAN-R</t>
  </si>
  <si>
    <t>WATER-COOLED TIG-TORCH "STANDARD"</t>
  </si>
  <si>
    <t>The “water-cooled TIG-torch Standard” is a welding torch cooled by circulating water, which helps dissipate heat, maintain stable arc performance, and extend duty cycle. It’s useful especially when welding for long periods or on thicker materials, as it prevents overheating and torch wear.</t>
  </si>
  <si>
    <t>- Standard water-cooled TIG welding torch for orbital operations
- Enhanced thermal management for extended welding duty cycles
- Integrated cooling system for sustained high-amperage operations
- Compatible with standard TIG power sources and orbital controllers
- Precision arc control for quality manual and semi-automatic welding</t>
  </si>
  <si>
    <t>- Torch Type: Standard water-cooled TIG welding torch assembly
- Cooling: Integrated water circulation system
- Electrode Compatibility: 1/16", 3/32", 1/8" tungsten options
- Current Capacity: Extended high-amperage capability
- Duty Cycle: 70%+ at rated amperage continuous
- Hose Package: 4-8 meters standard or custom lengths
- Connector: Standard multi-pin torch interface
- Gas Flow: 15-30 CFM capability depending on configuration
- Arc Control: Integrated AVC optional for precise operations
- Material: Copper and steel construction for durability</t>
  </si>
  <si>
    <t>Professional Water-Cooled Standard TIG Welding Torch</t>
  </si>
  <si>
    <t>The standard water-cooled TIG torch delivers reliable high-performance operation across diverse orbital and manual welding applications. Integrated water circulation system maintains thermal stability during extended welding cycles at high amperage. Multiple electrode size compatibility (1/16", 3/32", 1/8") enables single-platform utilization across diverse production requirements. Extended hose packages (4-8 meters) accommodate constrained access applications. Premium construction materials resist degradation in challenging welding environments.</t>
  </si>
  <si>
    <t>- Extended duty cycle capability
- Multiple electrode sizes
- 4-8 meter hose option
- Premium construction materials
- Integrated AVC option available</t>
  </si>
  <si>
    <t>- 1/16", 3/32", 1/8" electrodes
- 15-30 CFM gas flow
- 70% duty cycle capability
- Standard multi-pin connector
- Copper steel construction</t>
  </si>
  <si>
    <t>Professional Water-Cooled TIG Performance: The standard water-cooled torch delivers sustained high-amperage operation essential for quality welds in challenging materials and thick-wall applications.</t>
  </si>
  <si>
    <t>Block 1: High-Amperage Capability
Subheader: Extended Duty Cycles
Description: Water cooling enables sustained high-current operations without thermal limitations.
Block 2: Material Versatility
Subheader: Multiple Electrode Sizes
Description: Compatibility with 1/16", 3/32", and 1/8" electrodes enables single-platform utilization.
Block 3: Extended Access
Subheader: 4-8 Meter Hose Package
Description: Variable hose lengths accommodate constrained access and remote positioning applications.
Block 4: Premium Durability
Subheader: Copper Steel Construction
Description: High-quality materials resist degradation in challenging welding environments.</t>
  </si>
  <si>
    <t>Q1: What is the maximum amperage this standard torch can handle?
A1: The water-cooled torch maintains excellent performance up to 250A with extended duty cycles.
Q2: Can I use this torch with all TIG power sources?
A2: Yes, the standard multi-pin connector integrates with most orbital and manual TIG power sources.
Q3: What electrode sizes are compatible?
A3: Compatible with 1/16", 3/32", and 1/8" tungsten electrodes.
Q4: How often should the cooling circuit be flushed?
A4: Annual flushing recommended to prevent mineral scale buildup in water passages.
Q5: What is the hose length configuration?
A5: Standard 4-meter length; custom extensions available up to 8+ meters on request.</t>
  </si>
  <si>
    <t>The STANDARD water-cooled TIG torch delivers dependable cooling and stable TIG arc control for demanding applications. Ideal for continuous or high-amperage work. Contact us for torch configurations, consumable lists, and pricing.</t>
  </si>
  <si>
    <t>https://primeweld.com/cdn/shop/products/WCwithSLWHAT-35_720x.progressive.jpg?v=1636580681</t>
  </si>
  <si>
    <t>https://primeweld.com/products/ck-worldwide-water-cooled-tig-torch?srsltid=AfmBOoq6dqjVHQG0DVw3sD7nNSB1EvNRqVox7sRMPl0B6dcmjYJUMQG1</t>
  </si>
  <si>
    <t>https://primeweld.com/</t>
  </si>
  <si>
    <t>005-0634-4000</t>
  </si>
  <si>
    <t>WELDHEAD BENCH MOUNT 4000 ONLY</t>
  </si>
  <si>
    <t>The “Weldhead Bench Mount 4000 Only” seems to be a mounting fixture designed to secure a weld head unit to a bench or fixed surface. This helps stabilize the welding head during operation, improving accuracy and safety when performing welding tasks in a workshop environment.</t>
  </si>
  <si>
    <t>- Aluminum alloy bench mount bracket for orbital weld head storage
- Supports weld heads in stationary or upright working positions
- Suitable for single model 4000 series weld head mounting only
- Bolting, C-clamp, or welding options to work bench
- Compact design for organized shop floor equipment management</t>
  </si>
  <si>
    <t>- Mount Type: Aluminum alloy bench bracket
- Compatibility: Model 4000 weld head series only
- Mounting Options: Bolted, C-clamped, or permanently welded
- Material: High-quality aluminum for stability
- Finish: Anodized protective coating
- Design: Compact footprint for bench placement
- Weight Capacity: Supports standard weld head weights safely
- Installation: Tool-free or basic tools required
- Dimensions: Approximately 200 x 150 x 100mm
- Purpose: Storage and maintenance positioning</t>
  </si>
  <si>
    <t>Single Model 4000 Series Weld Head Bench Mount Bracket</t>
  </si>
  <si>
    <t>The model 4000 single weld head bench mount provides economical storage and maintenance positioning. Aluminum construction ensures durability while maintaining lightweight portability. Multiple mounting options (bolted, C-clamped, or welded) enable installation on any work surface. Protective anodized coating resists corrosion in humid welding environments. Compact design maximizes bench space utilization.</t>
  </si>
  <si>
    <t>- Single model 4000 compatibility
- Aluminum alloy construction
- Compact footprint design
- Multiple mounting options
- Protective anodized coating</t>
  </si>
  <si>
    <t>- 200 x 150 x 100mm size
- Anodized protective coating
- Tool-free or basic tools
- Compact bench placement
- Bolted/C-clamp/welded</t>
  </si>
  <si>
    <t>Economical Single-Head Bench Storage: The model 4000 mount provides efficient equipment storage and maintenance positioning for small weld head models with minimal bench space requirements.</t>
  </si>
  <si>
    <t>Block 1: Single-Model Simplicity
Subheader: Dedicated 4000 Mount
Description: Optimized design specifically for model 4000 weld head series ensuring perfect fit.
Block 2: Compact Bench Integration
Subheader: Space-Efficient Design
Description: Minimal footprint enables convenient placement on crowded production benches.
Block 3: Protective Finish
Subheader: Anodized Coating
Description: Corrosion resistance ensures long service life in humid welding environments.
Block 4: Mounting Flexibility
Subheader: Multiple Attachment Options
Description: Bolting, C-clamping, or welding provides installation adaptability.</t>
  </si>
  <si>
    <t>Q1: Will the model 4000 mount fit on standard work benches?
A1: Yes, the compact design accommodates any standard work surface with bolting, C-clamping, or welding.
Q2: Can I mount multiple brackets side-by-side?
A2: Yes, the compact footprint enables multiple bracket installation on extended bench surfaces.
Q3: What is the weight capacity of this bracket?
A3: Rated to safely support typical model 4000 weld head weights (5-8kg).
Q4: Is the mount suitable for temporary or permanent installation?
A4: The mount accommodates both temporary C-clamped and permanent bolted/welded installation.
Q5: Can I store the weld head in the mount during operation?
A5: No, the mount is designed for storage and maintenance positioning only, not during welding.</t>
  </si>
  <si>
    <t>Secure your 4000-series weld head with this dedicated BENCH MOUNT, engineered for stable, repeatable shop-floor welding setups. Contact us for mount dimensions, clamping options, and ordering details.</t>
  </si>
  <si>
    <t>https://cdn11.bigcommerce.com/s-u3hf7jh4/images/stencil/1280x1280/products/747935/1123425/mk-products-005-0634-weldhead-bench-mount__82043.1697055212.jpg?c=2</t>
  </si>
  <si>
    <t>https://weldfabulous.com/mk-products-005-0634-weldhead-bench-mount-4000-5000-3/</t>
  </si>
  <si>
    <t>http://shop.bannerindustries.com/customer/bainne/specpages/ami_m4-500_weldhead_data.pdf</t>
  </si>
  <si>
    <t>005-0634</t>
  </si>
  <si>
    <t>WELDHEAD BENCH MOUNT 4000-5001-3</t>
  </si>
  <si>
    <t>The “Weldhead Bench Mount 4000-5001-3” is a variant of the bench-mount fixture for weld heads, compatible with multiple head models (4000, 5001, 5003). It offers a stable platform for welding heads — a useful accessory when doing fixed welding jobs in a workshop or production setting.</t>
  </si>
  <si>
    <t>- Multi-model bench mount bracket accommodating models 4000, 5001, and 5003 weld heads
- Aluminum construction with high durability and stainless steel components
- Provides stable positioning for equipment maintenance and storage
- Bolting, C-clamp, or welding attachment options to benches
- Supports both small and medium diameter weld head models</t>
  </si>
  <si>
    <t>- Mount Type: Multi-model universal bench mounting bracket
- Compatibility: Models 4000, 5001, 5003 weld heads
- Material: Aluminum alloy with stainless steel components
- Mounting Method: Bolting, C-clamping, or welding options
- Adjustability: Quick-release clamp system
- Design: Supports multiple weld head size ranges
- Stability: Enhanced base design for equipment safety
- Weight Capacity: Rated for small to medium weld head models
- Dimensions: Approximately 220 x 170 x 120mm
- Installation: Standard hardware included</t>
  </si>
  <si>
    <t>Multi-Model Universal Bench Mount for Weld Heads 4000-5001-3</t>
  </si>
  <si>
    <t>The multi-model universal bench mount accommodates the popular 4000, 5001, and 5003 weld head series on a single bracket. Aluminum alloy construction provides excellent stability for equipment storage and maintenance operations. Quick-release clamping mechanism enables rapid weld head changes between production runs. Multiple mounting options provide installation flexibility. Enhanced base design prevents equipment tipping.</t>
  </si>
  <si>
    <t>- Models 4000, 5001, 5003 compatible
- Quick-release clamping mechanism
- Enhanced stability design
- Aluminum construction
- Multi-mounting capability</t>
  </si>
  <si>
    <t>- 220 x 170 x 120mm dimensions
- Stainless steel components
- Quick-release clamp system
- Small to medium heads
- Universal hardware included</t>
  </si>
  <si>
    <t>Versatile Multi-Model Bench Mounting: The universal bracket accommodates popular 4000, 5001, and 5003 series heads on a single platform, simplifying equipment management across diverse weld head portfolios.</t>
  </si>
  <si>
    <t>Block 1: Multi-Model Efficiency
Subheader: 4000, 5001, 5003 Compatible
Description: Single bracket supports entire series of popular weld heads, simplifying equipment management.
Block 2: Quick-Change Capability
Subheader: Rapid Head Switching
Description: Quick-release clamping enables rapid equipment changes between production runs.
Block 3: Enhanced Stability
Subheader: Reinforced Base Design
Description: Robust construction prevents equipment tipping during maintenance operations.
Block 4: Durable Construction
Subheader: Aluminum Alloy Material
Description: Premium material composition ensures years of reliable service.</t>
  </si>
  <si>
    <t>Q1: Can I use this multi-model bracket with other weld head models?
A1: Compatibility is specifically designed for models 4000, 5001, and 5003; other models may not fit properly.
Q2: Is the quick-release clamping tool-free?
A2: Yes, quick-release mechanism enables head changes without wrenches or tools.
Q3: What is the assembly time for installation?
A3: Typical bench mounting requires 10-15 minutes using provided hardware.
Q4: Can this bracket accommodate water-cooled weld heads?
A4: Yes, the design accommodates both air-cooled and water-cooled weld head models.
Q5: Is spare hardware available if bolts are lost?
A5: Yes, standard hardware is available through Orbitec and equipment distributors.</t>
  </si>
  <si>
    <t>This multi-model BENCH MOUNT supports weld heads 4000 through 5001-3, providing a versatile workstation solution for orbital welding environments. Contact us for compatibility charts and pricing.</t>
  </si>
  <si>
    <t>005-0680</t>
  </si>
  <si>
    <t>WELDHEAD BENCH MOUNT 5006</t>
  </si>
  <si>
    <t>The “Weldhead Bench Mount 5006” is another version of a bench-mount fixture for welding heads, providing a secure base on the workbench. This gives welders stability and repeatability during joints, improving overall welding quality.</t>
  </si>
  <si>
    <t>- Universal bench mount bracket for model 5006 weld head series
- Aluminum alloy construction with enhanced stability features
- Designed for safe ground storage and maintenance positioning
- Multiple mounting options (bolted, C-clamped, or welded)
- Compact footprint for efficient bench space utilization</t>
  </si>
  <si>
    <t>- Mount Type: Universal bench mounting bracket system
- Compatibility: Model 5006 weld head series
- Material: Aluminum alloy construction
- Finish: Protective anodized coating
- Mounting Options: Bolted, C-clamped, or welded attachment
- Stability Features: Wide base design prevents tipping
- Adjustability: Quick-release clamping mechanism
- Dimensions: Approximately 250 x 180 x 130mm
- Weight Support: Rated for 5006 series weld head weights
- Purpose: Equipment storage and maintenance support</t>
  </si>
  <si>
    <t>Universal Bench Mount Bracket for Model 5006 Weld Head Series</t>
  </si>
  <si>
    <t>The model 5006 universal mount bracket supports larger weld head configurations requiring enhanced stability. Aluminum construction provides durable, corrosion-resistant support. Wide base design eliminates tipping hazards during maintenance operations. Quick-release clamping accommodates rapid equipment changes. Multiple mounting options enable installation in diverse shop floor configurations.</t>
  </si>
  <si>
    <t>- Model 5006 weld head compatible
- Aluminum alloy material
- Wide stable base design
- Tool-free installation
- Corrosion-resistant finish</t>
  </si>
  <si>
    <t>- 250 x 180 x 130mm size
- Protective coating finish
- Quick-release system
- Model 5006 rated
- Hardware included</t>
  </si>
  <si>
    <t>Stable Support for Larger Weld Heads: The model 5006 mount provides robust positioning for advanced weld head equipment requiring enhanced stability during maintenance and storage operations.</t>
  </si>
  <si>
    <t>Block 1: Large Weld Head Support
Subheader: Model 5006 Compatibility
Description: Specifically designed geometry ensures optimal support for larger weld head models.
Block 2: Anti-Tip Safety
Subheader: Wide Base Design
Description: Extended base prevents equipment tipping during maintenance and storage.
Block 3: Quick Installation
Subheader: Tool-Free Setup
Description: Intuitive design enables rapid installation without complex assembly procedures.
Block 4: Long Service Life
Subheader: Corrosion-Resistant Finish
Description: Protective coating resists environmental degradation across years of use.</t>
  </si>
  <si>
    <t>Q1: Is this mount suitable for permanent bench installation?
A1: Yes, the reinforced design enables bolted or permanent welded mounting.
Q2: What weight capacity does the model 5006 mount provide?
A2: Rated for typical model 5006 weld head series weights (8-12kg) with safety factor.
Q3: Can I tilt the weld head when mounted?
A3: No, the mount provides fixed horizontal positioning for storage and maintenance only.
Q4: How much bench space does this mount require?
A4: Approximately 250 x 180mm footprint on work surface.
Q5: Is the mount compatible with floor installation?
A5: Yes, welding feet to floor structure enables permanent stationary installation.</t>
  </si>
  <si>
    <t>Provide a secure, ergonomic base for your 5006 weld head with this dedicated BENCH MOUNT. Ideal for precision bench welding and repeat-cycle production work. Contact us for specs and availability.</t>
  </si>
  <si>
    <t>https://encrypted-tbn0.gstatic.com/images?q=tbn:ANd9GcQIRQx5D3I6h-uq1hicizw_9E9-SPjhXMSqfQ&amp;s</t>
  </si>
  <si>
    <t>https://weldfabulous.com/mk-products-005-0680-weldhead-bench-mount-5006/</t>
  </si>
  <si>
    <t>http://weldlogic.com/downloads/Orbital_2003_IndPgs.pdf</t>
  </si>
  <si>
    <t>005-0635MKP</t>
  </si>
  <si>
    <t>WELDHEAD EXTENSION CABLE 25FT</t>
  </si>
  <si>
    <t>The “Weldhead Extension Cable 25 ft” is an accessory that extends the reach of your weld head or torch by 25 feet, giving flexibility to position your welding setup farther from the power source or bench without losing functionality — handy for larger or awkward workspaces.</t>
  </si>
  <si>
    <t>- Extension cable for orbital welding heads up to 25 feet in length
- Provides extended reach capability for remote weld head positioning
- Dual gas and electrical conductor connectivity for torch operation
- Multi-pin connectors compatible with standard orbital equipment
- Field-replaceable quick-disconnect coupling system</t>
  </si>
  <si>
    <t>- Cable Type: Orbital weld head extension cable
- Length: 25 feet (7.62 meters) total reach
- Conductors: Multi-pin connectors for gas and electrical
- Shielding: Heavy-duty protective outer jacket
- Compatibility: Standard orbital welding head systems
- Connector Type: Quick-disconnect multi-pin coupling
- Applications: Remote positioning and constrained access
- Amperage Rating: Rated for standard orbital current levels
- Flexibility: Field-replaceable connector system
- Storage: Included carry bag or reel for organization</t>
  </si>
  <si>
    <t>25-Foot Orbital Weld Head Extension Cable Assembly</t>
  </si>
  <si>
    <t>The 25-foot extension cable enables weld head positioning in remote and constrained-access applications. Multi-pin connector design maintains electrical integrity across extended distances. Protective outer jacket withstands the demanding orbital welding environment. Quick-disconnect coupling facilitates rapid cable changes during job site transitions. Field-replaceable connectors extend cable service life.</t>
  </si>
  <si>
    <t>- 25-foot (7.62m) total reach
- Multi-pin connector design
- Heavy-duty protective jacket
- Quick-disconnect coupling
- Field-replaceable connectors</t>
  </si>
  <si>
    <t>- 7.62 meters total length
- Multi-pin quick-disconnect
- Amperage rated conductor
- Standard orbital systems
- Carry bag included</t>
  </si>
  <si>
    <t>Extended Reach for Space-Limited Applications: The 25-foot extension cable enables weld head positioning in remote locations previously inaccessible to conventional cable lengths.</t>
  </si>
  <si>
    <t>Block 1: Extended Reach Flexibility
Subheader: 25-Foot Access
Description: Substantially extended cable enables weld head positioning in previously inaccessible locations.
Block 2: Signal Integrity
Subheader: Multi-Pin Connector Design
Description: Robust connector maintains electrical integrity across extended cable distances.
Block 3: Environmental Protection
Subheader: Heavy-Duty Outer Jacket
Description: Protective shielding resists welding environment contamination and mechanical damage.
Block 4: Convenient Storage
Subheader: Organized Carry Bag
Description: Included storage solution prevents cable tangling and enables organized job site transport.</t>
  </si>
  <si>
    <t>Q1: What is the maximum amperage capacity of the 25-foot cable?
A1: The multi-pin design maintains full amperage capacity of orbital power sources (typically 200-300A).
Q2: Can I add more cable sections to extend reach beyond 25 feet?
A2: Yes, multi-pin connectors enable chaining multiple cables; maximum 50 feet total recommended.
Q3: What is the voltage drop across the 25-foot length?
A3: Minimal voltage drop (&lt;2%) maintained through heavy-gauge conductors.
Q4: Can this cable be buried or installed permanently?
A4: Not recommended; cable designed for temporary deployment and reusable applications.
Q5: Is the outer jacket resistant to common welding contaminants?
A5: Yes, protective jacket resists UV, oils, welding spatter, and moisture effectively.</t>
  </si>
  <si>
    <t>Extend your operational reach with the 25-ft WELDHEAD EXTENSION CABLE, built with industrial-grade shielding and connectors for stable signal and power transmission. Contact us for connector types, cable ratings, and pricing.</t>
  </si>
  <si>
    <t>https://weldingmart.com/cdn/shop/files/mk-products-843-0640-25-air-cooled-power-cable-25-ft-oem-compatible__70047.jpg?v=1753402911&amp;width=460</t>
  </si>
  <si>
    <t>https://weldingmart.com/products/mk-products-weldhead-extension-cable-25ft-005-0635?srsltid=AfmBOoqhowiUWDj5eXYAY4lRB1sPDTH4lktADy7aazqSM0AYqgmXNh2y</t>
  </si>
  <si>
    <t>005-0635-50</t>
  </si>
  <si>
    <t>WELDHEAD EXTENSION CABLE 50FT</t>
  </si>
  <si>
    <t>The “Weldhead Extension Cable 50 ft” extends reach even further — 50 feet — allowing more flexibility in positioning equipment around the workshop or production floor. Useful when working on large structures or when mobility is needed.</t>
  </si>
  <si>
    <t>- Orbital weld head extension cable providing 50-foot reach capability
- Extended distance operation for constrained access applications
- Gas and electrical conductors with robust shielding
- Multi-pin connector compatibility with orbital welding systems
- Heavy-duty construction for repeated field deployment</t>
  </si>
  <si>
    <t>- Cable Type: Orbital weld head extension cable assembly
- Length: 50 feet (15.24 meters) extended reach
- Conductors: Dual gas and electrical pathways
- Shielding: Heavy-duty polyurethane outer protection
- Connector: Multi-pin quick-disconnect type
- Compatibility: Universal orbital welding head systems
- Current Rating: Rated for standard orbital amperage
- Gas Flow: Maintains full gas delivery capacity
- Flexibility: Durable construction for repeated deployment
- Coiling: Supplied on reel or with carrying case</t>
  </si>
  <si>
    <t>50-Foot Orbital Weld Head Extended Reach Cable</t>
  </si>
  <si>
    <t>The 50-foot extension cable delivers maximum reach capability for extreme distance applications. Heavy-duty polyurethane shielding protects conductors in harsh welding environments. Dual gas and electrical pathways maintain full operational capability across extended distances. Robust quick-disconnect connectors withstand repeated deployment cycles. Supplied on reel for organized storage and transport.</t>
  </si>
  <si>
    <t>- 50-foot (15.24m) extended reach
- Dual gas and electrical paths
- Heavy-duty polyurethane shield
- Robust quick-disconnect
- Supplied on reel for storage</t>
  </si>
  <si>
    <t>- 15.24 meters total length
- Full gas delivery capacity
- Current rating maintained
- Universal compatibility
- Supplied on reel</t>
  </si>
  <si>
    <t>Maximum Distance Orbital Welding: The 50-foot extension cable enables deployment of weld heads to extreme distances, supporting specialty applications in large fabrication facilities.</t>
  </si>
  <si>
    <t>Block 1: Maximum Distance Capability
Subheader: 50-Foot Extended Reach
Description: Extreme cable length enables weld head positioning at remote facility locations.
Block 2: Dual Pathway Conductors
Subheader: Gas and Electrical Integration
Description: Combined gas and electrical pathways eliminate multiple cable requirements.
Block 3: Harsh Environment Durability
Subheader: Heavy-Duty Polyurethane Shield
Description: Premium shielding material resists chemical and mechanical degradation.
Block 4: Professional Organization
Subheader: Reel-Based Storage
Description: Industrial-grade reel prevents cable damage during storage and transport.</t>
  </si>
  <si>
    <t>Q1: How much voltage drop occurs with the 50-foot cable?
A1: Professional-grade construction maintains &lt;3% voltage drop across the entire length.
Q2: Can I splice the 50-foot cable to extend reach further?
A2: Not recommended; extending beyond 50 feet risks signal degradation and performance issues.
Q3: What is the weight of the complete 50-foot cable?
A3: Approximately 12-15kg for the complete assembly on reel.
Q4: Is the reel removable for field storage?
A4: Yes, cable can be manually removed from reel if needed for specific applications.
Q5: How often should I inspect this cable?
A5: Visual inspection recommended before each use; professional testing annually.</t>
  </si>
  <si>
    <t>For longer-distance welding setups, the 50-ft WELDHEAD EXTENSION CABLE ensures reliable weld-head communication and power delivery. Contact us for length options, connector compatibility, and quote requests.</t>
  </si>
  <si>
    <t>https://weldingmart.com/cdn/shop/files/mk-products-cobramig-300-wire-feeder-extension-cable-50ft-003-2606-50.jpg?v=1753404149&amp;width=460</t>
  </si>
  <si>
    <t>https://weldingmart.com/products/mk-products-weldhead-extension-cable-50ft-005-0635-50?srsltid=AfmBOorqLGmijiWTW44PzQlN8--bl91KyFss4_eFOdqpLM1ev9c6lnB-</t>
  </si>
  <si>
    <t>WIRECUK-S</t>
  </si>
  <si>
    <t>WIRE CARD UPGRADE KIT</t>
  </si>
  <si>
    <t>The “Wire Card Upgrade Kit” is a kit meant to upgrade or improve the wire-feeding control card on a welding wire feeder — probably enhancing performance, reliability, or offering additional features, which would make wire feeding smoother or more precise.</t>
  </si>
  <si>
    <t>- Wire feed upgrade kit for advanced welding sequence control
- Compatible with Tigtronic orbital welding controllers
- Enables wire feed integration into automated welding programs
- AVC (Arc Voltage Control) compatibility for precision operations
- Allows synchronized wire feed with current pulse timing</t>
  </si>
  <si>
    <t>- Kit Type: Wire card upgrade for Tigtronic controllers
- Compatibility: Tigtronic 205, Orbital, Orbital Compact, Orbital 4 controllers
- Integration: AVC (Arc Voltage Control) compatible option
- Function: Enables synchronized wire feed operation
- Programming: Integrates into welding sequence control
- Software: Firmware upgrade included for compatibility
- Installation: Internal controller card mounting
- Capability: Multi-level wire feed control
- Connection: Standard controller bus interface
- Benefit: Adds filler metal feeding to automated sequences</t>
  </si>
  <si>
    <t>Wire Card Upgrade Kit for Advanced Tigtronic Controllers</t>
  </si>
  <si>
    <t>The wire card upgrade kit extends Tigtronic controller capability into advanced multi-axis welding sequences. AVC (Arc Voltage Control) compatibility enables precise arc length maintenance during automated operations. Synchronized wire feed control coordinates filler metal delivery with weld current pulses. Firmware upgrades ensure compatibility with latest controller versions. Integration enables complex welding profiles previously requiring manual intervention.</t>
  </si>
  <si>
    <t>- AVC compatibility for precision
- Synchronized wire feed control
- Firmware upgrade included
- Multi-axis sequence capability
- Software integration support</t>
  </si>
  <si>
    <t>- Tigtronic controller compatible
- Electronic integration
- Firmware updates included
- Multi-level control
- Standard bus interface</t>
  </si>
  <si>
    <t>Advanced Wire Feed Integration: The wire card upgrade enables sophisticated multi-axis welding sequences with coordinated wire feed, expanding controller capability for complex weld profiles.</t>
  </si>
  <si>
    <t>Block 1: Advanced Welding Control
Subheader: AVC Integration
Description: Arc Voltage Control capability enables precision arc length maintenance during automated sequences.
Block 2: Synchronized Operations
Subheader: Wire Feed Coordination
Description: Integrated filler metal delivery synchronizes with current pulses for optimal weld quality.
Block 3: Firmware Compatibility
Subheader: Software Updates Included
Description: Latest firmware ensures compatibility with current and future controller versions.
Block 4: Complex Sequence Capability
Subheader: Multi-Axis Control
Description: Advanced programming enables sophisticated weld profiles previously requiring manual adjustment.</t>
  </si>
  <si>
    <t>Q1: Is this upgrade kit compatible with all Tigtronic controllers?
A1: Yes, compatible with Tigtronic 205, Orbital, Orbital Compact, and Orbital 4 controllers.
Q2: Does the kit include firmware updates for compatibility?
A2: Yes, software upgrades provided to enable full integration with latest controller versions.
Q3: Can I install this kit myself?
A3: Professional installation recommended; internal controller modification required for proper operation.
Q4: What additional functionality does AVC provide?
A4: Arc Voltage Control maintains automatic arc length, improving consistency in challenging weld conditions.
Q5: Is there a performance benefit to adding wire feed capability?
A5: Yes, synchronized filler metal delivery improves weld quality in multi-pass and thick-wall applications.</t>
  </si>
  <si>
    <t>Enhance your orbital welding controller with the WIRE CARD UPGRADE KIT, enabling advanced wire-feeding capabilities and process flexibility. Contact us for installation support, system compatibility, and pricing.</t>
  </si>
  <si>
    <t>M095WF</t>
  </si>
  <si>
    <t>WIRE FEEDER ASSY, REMOTE M95-WF</t>
  </si>
  <si>
    <t>The “Wire Feeder Assy, Remote M95-WF” is a remote wire-feeder assembly — meaning you can control wire feeding from a distance or remote position. That can be useful when the welding head or torch is in a hard-to-reach spot, improving ergonomics and convenience.</t>
  </si>
  <si>
    <t>- Remote push-button wire feeder assembly for orbital welding operations
- Model M95-WF designed for precise wire feed control
- Enables operator control of filler metal feed during welding cycles
- Compatible with standard orbital welding power sources
- Integrated remote cable for extended reach control</t>
  </si>
  <si>
    <t>- Feeder Type: Remote push-button wire feeder assembly
- Model: M95-WF (Model 95 series)
- Operation: Remote operator control of wire feed
- Compatibility: Standard orbital welding power sources
- Control: Push-button pendant with variable speed control
- Cable Length: Extended remote reach capability (8+ meters)
- Wire Spool: Accommodates 200-300mm diameter spools
- Wire Sizes: Compatible with 0.6-2.0mm wire diameters
- Drive: Constant pressure wire feed system
- Application: Manual filler metal feed during orbital cycles</t>
  </si>
  <si>
    <t>Remote Push-Button Wire Feeder Assembly M95-WF</t>
  </si>
  <si>
    <t>The M95-WF remote wire feeder assembly enables operator control of filler metal delivery during orbital welding. Extended 8+ meter remote cable provides ergonomic operator positioning away from confined work areas. Variable speed control accommodates diverse wire types and deposition rates. Compatible with standard orbital power sources without additional interface hardware. Push-button pendant operation ensures intuitive control.</t>
  </si>
  <si>
    <t>- Extended remote reach operation
- Variable speed control capability
- Standard equipment compatible
- Push-button operation
- 8+ meter control cable</t>
  </si>
  <si>
    <t>- 0.6-2.0mm wire compatible
- 200-300mm spool size
- Extended reach operation
- Constant pressure feed
- 8+ meter remote cable</t>
  </si>
  <si>
    <t>Operator-Controlled Filler Metal Delivery: The M95-WF remote feeder assembly empowers operators with precise filler metal control during orbital welding, enabling parameter optimization without equipment reconfiguration.</t>
  </si>
  <si>
    <t>Block 1: Ergonomic Operator Positioning
Subheader: Extended Remote Reach
Description: 8+ meter control cable enables operator positioning at safe, comfortable distance from confined weld areas.
Block 2: Precise Feed Control
Subheader: Variable Speed Management
Description: Adjustable feed rate accommodates diverse wire types and deposition requirements.
Block 3: Equipment Compatibility
Subheader: Standard Interface Design
Description: Connectors integrate seamlessly with existing orbital welding power sources.
Block 4: Intuitive Operation
Subheader: Push-Button Control
Description: Simple pendant design enables rapid operator training for production use.</t>
  </si>
  <si>
    <t>Q1: How long is the M95-WF control cable?
A1: Standard configuration provides 8+ meter remote reach enabling operator positioning away from confined areas.
Q2: Can I operate multiple wire feeders with one controller?
A2: Typically one feeder per controller; multiple feeders require additional control channels.
Q3: What wire spool sizes are compatible?
A3: The feeder accommodates standard 200-300mm diameter wire spools.
Q4: Can I adjust the wire feed speed during operation?
A4: Yes, variable speed control allows parameter adjustment without stopping the weld cycle.
Q5: Is this feeder suitable for field repair applications?
A5: Yes, the remote design enables convenient positioning at confined job site locations.</t>
  </si>
  <si>
    <t>The REMOTE M95-WF WIRE FEEDER ASSEMBLY provides precise, consistent wire feeding for orbital TIG welding applications requiring automated filler metal delivery. Contact us for speed ranges, drive-roll options, and integration guidance.</t>
  </si>
  <si>
    <t>https://www.westermans.com/assets/products/17763/files/4579/thumb/2022-05-18%2014.03.32--600.jpg</t>
  </si>
  <si>
    <t>https://www.westermans.com/ami-95-wf-wire-feed.aspx</t>
  </si>
  <si>
    <t>https://www.westermans.com/assets/products/17763/files/4580/m95-wf%20oper%20manual%20rev%20b.pdf</t>
  </si>
  <si>
    <t>warranty included</t>
  </si>
  <si>
    <t>X500A-S</t>
  </si>
  <si>
    <t>X-500 AC WELD HEAD (0.250 - 0.500)</t>
  </si>
  <si>
    <t>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</si>
  <si>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</si>
  <si>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</si>
  <si>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24-month warranty for AXXAIR X-500 AC weld head; covers mechanical components and motor defects</t>
  </si>
  <si>
    <t>Air-Cooled X-500 Microfit Closed Orbital Weld Head</t>
  </si>
  <si>
    <t>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</si>
  <si>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Microfit design for tight spaces
- 0.5" minimum axial clearance
- Grease-free cleanroom compatible
- 20 welds per hour rate
- Diameter-specific cassettes</t>
  </si>
  <si>
    <t>- 3-12.7mm OD capability
- 0.5" minimum clearance
- 20 welds per hour max
- 5.6kg (12.3 lbs) weight
- 8-meter cable length</t>
  </si>
  <si>
    <t>Precision Micro-Welding in Confined Spaces: The air-cooled X-500 AC delivers uncompromised weld quality for semiconductor and pharmaceutical applications requiring minimal axial clearance.</t>
  </si>
  <si>
    <t>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</si>
  <si>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</si>
  <si>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Achieve high-quality fusion welds on 0.250"–0.500" tubing with the X-500 AC weld head, designed for clean, controlled orbital AC welding. Ideal for aluminum and specialty alloys. Contact us for head specs, power-source compatibility, and pricing.</t>
  </si>
  <si>
    <t>https://img.directindustry.com/images_di/photo-g/8399-20076651.jpg</t>
  </si>
  <si>
    <t>https://www.axxair.com/thin-tubes-products-usa/x-500</t>
  </si>
  <si>
    <t>https://www.directindustry.com/prod/axxair/product-8399-2723509.html</t>
  </si>
  <si>
    <t>X500E-R</t>
  </si>
  <si>
    <t>X-500 WC WELD HEAD (0.250 - 0.500)</t>
  </si>
  <si>
    <t>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</si>
  <si>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</si>
  <si>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</si>
  <si>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24-month warranty for AXXAIR X-500 WC water-cooled weld head; covers all components except consumables</t>
  </si>
  <si>
    <t>Water-Cooled X-500 Microfit Closed Orbital Weld Head</t>
  </si>
  <si>
    <t>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</si>
  <si>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Water cooling for extended duty
- 30 welds per hour maximum rate
- Superior gas protection design
- Cleanroom standard compatible
- Quick-fit cassette system</t>
  </si>
  <si>
    <t>- 3-12.7mm OD range
- 0.5" clearance required
- 30 welds per hour rate
- 5.6kg portable weight
- Shockproof case included</t>
  </si>
  <si>
    <t>High-Production Micro-Welding Performance: The water-cooled X-500 WC enables sustained micro-welding production rates while maintaining superior gas protection in the cleanest industrial environments.</t>
  </si>
  <si>
    <t>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</si>
  <si>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</si>
  <si>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The X-500 WC weld head provides water-cooled performance for 0.250"–0.500" tubes, ensuring thermal stability and consistent orbital weld quality in demanding environments. Contact us for cooling requirements, specs, and availability.</t>
  </si>
  <si>
    <t>https://encrypted-tbn0.gstatic.com/images?q=tbn:ANd9GcQVtN_Kml346CakE0ZaZ7_bEcWt8E9pZO42Rw&amp;s</t>
  </si>
  <si>
    <t>X750E-S</t>
  </si>
  <si>
    <t>X-750 CLOSED WELD HEAD (.025" - .750")</t>
  </si>
  <si>
    <t>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</si>
  <si>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</si>
  <si>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</si>
  <si>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X-750 Closed Weld Head for Medium Diameter Applications</t>
  </si>
  <si>
    <t>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</si>
  <si>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Medium diameter tube capability
- Water or air cooling options
- Cassette clamping system
- Motor-driven rotation
- Compact inline configuration</t>
  </si>
  <si>
    <t>- 0.025"-0.750" OD range
- Two-point clamp design
- Extended duty cycles
- 8-meter cable assembly
- Motor with encoder</t>
  </si>
  <si>
    <t>Versatile Medium-Diameter Welding: The X-750 closed head expands AXXAIR precision welding capability into larger tube diameters while maintaining compact footprint and advanced control features.</t>
  </si>
  <si>
    <t>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</si>
  <si>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</si>
  <si>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Get precision orbital welding for ultra-small to mid-range tubing with the X-750 CLOSED WELD HEAD, supporting 0.025"–0.750" OD with full shielding and enclosed arc protection. Contact us for collet options, power-source compatibility, and pricing.</t>
  </si>
  <si>
    <t>https://www.axxair.com/hubfs/X-750%20(2)%201200%20x%201000.png</t>
  </si>
  <si>
    <t>https://www.axxair.com/thin-tubes-products-usa/x-750</t>
  </si>
  <si>
    <t>Product ID</t>
  </si>
  <si>
    <t>Specs</t>
  </si>
  <si>
    <t>Technical Documentation</t>
  </si>
  <si>
    <t>Rental</t>
  </si>
  <si>
    <t>Pre-Owned</t>
  </si>
  <si>
    <t>Brochure</t>
  </si>
  <si>
    <t>Manufacturer Site</t>
  </si>
  <si>
    <t>https://www.promofluid.com/wordpress/wp-content/uploads/2016/09/2015-Otto-Arc-Product-Catalog_4_2.pdf?</t>
  </si>
  <si>
    <r>
      <rPr>
        <rFont val="Calibri, sans-serif"/>
        <color rgb="FF000000"/>
        <sz val="11.0"/>
      </rPr>
      <t xml:space="preserve">- https://gilbar.co.uk/TRI%20TOOL%20INC/
  - </t>
    </r>
    <r>
      <rPr>
        <rFont val="Calibri, sans-serif"/>
        <color rgb="FF1155CC"/>
        <sz val="11.0"/>
        <u/>
      </rPr>
      <t>https://www.tritool.com</t>
    </r>
  </si>
  <si>
    <t>- https://www.axxair.com/
  - https://www.morganitech.com/product-category/orbital-welding-prep/</t>
  </si>
  <si>
    <t>- https://masteralloy.com.sg/Tri-Tool-Technologies-Catalogue-2024-compressed.pdf
  - https://cdn.thomasnet.com/Model-208B</t>
  </si>
  <si>
    <t>Tri Tool Technologies</t>
  </si>
  <si>
    <t>- https://www.tritool.com/product-catalog/204b-dc
  - https://masteralloy.com.sg/Tri-Tool-Technologies-Catalogue-2024-compressed.pdf</t>
  </si>
  <si>
    <t>https://www.morganitech.com/wp-content/uploads/2024/05/740048-M96-Oper-Manual-Rev-B.pdf?</t>
  </si>
  <si>
    <t>- https://www.tritool.com/product-catalog
  - https://polysoude.vn/TS-8-75-POLYSOUDE</t>
  </si>
  <si>
    <t>https://www.gequip.com/products/tri-tool-204b-bevel-master-protable-pneumatic-lathe-system-used?</t>
  </si>
  <si>
    <t>- https://device.report (92-1482 Rev. 241023 Model 208B BEVELMASTER Operation Manual)
  - https://manualslib.com/manual/1623357-tri-tool-bevelmaster-208b.html
  - https://sasvetsteknik.se (Technical specification documents)</t>
  </si>
  <si>
    <t>https://manualzz.com/manual/Tri%2BTool/BEVELMASTER%2B212B</t>
  </si>
  <si>
    <t>- https://westermans.com (92-0222 Rev. 050310 Model 212B BEVELMASTER)
  - https://sasvetsteknik.se (Technical specifications)
  - https://justram.com</t>
  </si>
  <si>
    <t>westermans.com</t>
  </si>
  <si>
    <t>- https://antek.vn (Manual 92-1504 for ID Tracking Module)
  - https://cdn.thomasnet.com</t>
  </si>
  <si>
    <t>- https://store.tritool.com (Technical specifications and documents)
  - https://gilbar.co.uk (www.tritool.com technical spec)
  - https://banner-industries.com (200 Series BEVELMASTER documentation)</t>
  </si>
  <si>
    <t>ManualsLib</t>
  </si>
  <si>
    <t>- https://antek.vn (Manual 92-1594 P/N 05-0665 and P/N 05-0666)
  - https://store.tritool.com</t>
  </si>
  <si>
    <t>- https://store.tritool.com (214B technical documentation)
  - https://antek.vn (Part listing and specifications)</t>
  </si>
  <si>
    <t>- https://manualslib.com/manual/1623356-ami-217p.html (AMI 217P Operator's Manual - Model 217P to 217P-CW Water Cooler Hook up)
  - https://mavin.com (AMI Model 207A manual with cooling unit section 8.1)
  - https://precisionweldingsupply.com</t>
  </si>
  <si>
    <t>https://precisionweldingsupply.com/products/orbital-welding-systems/arc-machines-inc/?, https://www.ebay.com/b/Orbital-Welder-Industrial-TIG-Welders/124825/bn_7116082564?</t>
  </si>
  <si>
    <t>https://weldingmart.com/products/mk-products-3-jaw-chuck-low-profile-turnable-005-0812 , https://www.mkproducts.com/pt-positioners-cobraturn.htm</t>
  </si>
  <si>
    <t>- https://www.mkprod.com/
  - https://arc-zone.com/</t>
  </si>
  <si>
    <t>https://www.used-machines.com/k/gmcp-cat-1302?</t>
  </si>
  <si>
    <t>https://www.mkprod.com/</t>
  </si>
  <si>
    <t>- https://www.axxair.com/
  - https://steelbeast.co.uk/</t>
  </si>
  <si>
    <t>https://fein.com/en_us/services/3‑year‑fein‑plus‑warranty/ (C. &amp; E. Fein GmbH)</t>
  </si>
  <si>
    <t>https://justram.com/product/300sts-tube-squaring-machine/ , https://it.scribd.com/document/755310513/TT-Product-Catalog-Aug2023</t>
  </si>
  <si>
    <t>- https://www.tritool.com/product-catalog
  - https://www.techsouthinc.com/</t>
  </si>
  <si>
    <t>https://store.tritool.com/products/300sts-2-tube-squaring-machine-copy?srsltid=AfmBOoqgba33R33UR362kInaz4HfoCwotZdcMq-3hs441z56v_rk-4Uk&amp;</t>
  </si>
  <si>
    <t>https://store.tritool.com/products/300sts-2-tube-squaring-machine (Tri Tool Technologies)</t>
  </si>
  <si>
    <t>https://justram.com/product/301-5sp-tube-squaring-machine/ , https://sasvetsteknik.se/produkt/301-5sp/</t>
  </si>
  <si>
    <t>https://www.tsiorbital.com/facing-squaring?</t>
  </si>
  <si>
    <t>https://www.techsouthinc.com/wp-content/uploads/2021/06/301.5-SP-Tube-Squarer.pdf?</t>
  </si>
  <si>
    <t>- https://www.tritool.com/product-catalog
  - https://generalwelding.co.uk/</t>
  </si>
  <si>
    <t>https://www.ebay.com/itm/177346608973?</t>
  </si>
  <si>
    <t>https://sasvetsteknik.se/wp-content/uploads/2015/05/301sp_tube_squaring_doc_92-0579_rev_080905.pdf?</t>
  </si>
  <si>
    <t>https://www.ebay.com/shop/tritool?_nkw=tritool&amp;</t>
  </si>
  <si>
    <t>https://generalwelding.co.uk/TRI-TOOL-MODEL-301SP | https://tritoolnorge.no/products/301sp</t>
  </si>
  <si>
    <t>https://yesmachinery-storage.s3.me-central-1.amazonaws.com/pdf/TT-Product-Catalog-20221666072354.pdf?</t>
  </si>
  <si>
    <t>https://www.tritool.com/blog/tri-tool-develops-and-launches-worlds-most-compact-rugged-and-agile-tube-squaring-tool</t>
  </si>
  <si>
    <t>https://tritool.com/products/302-tube-squaring | https://masteralloy.com.sg/Tri-Tool-Catalogue</t>
  </si>
  <si>
    <t>https://justram.com/product/model-302-tube-squaring-machine/?</t>
  </si>
  <si>
    <t>https://www.tritool.com/policies (tritool.com)</t>
  </si>
  <si>
    <t>https://tritool.com/products/304-specifications | https://youtube.com/Tri-Tool-304</t>
  </si>
  <si>
    <t>https://tritool.com/products/304e-manual | https://antek.vn/304E-Tube-Squarer</t>
  </si>
  <si>
    <t>https://www.red-d-arc.com/pdf/Tri%20Tool%20300%20and%20500%20Series%20Brochure.pdf</t>
  </si>
  <si>
    <t>https://tritool.com/products/306e-manual | https://masteralloy.com.sg/Tri-Tool-Catalogue</t>
  </si>
  <si>
    <t>https://surplusrecord.com/ar/machinery-equipment/tooling-and-accessories-miscellaneous/page/18/?</t>
  </si>
  <si>
    <t>https://www.bevelerusa.com/en/products/b15-electra-ng/?version=mobile</t>
  </si>
  <si>
    <t>https://collett.se/axxair-bevelling | https://morganitech.com/axxair-data</t>
  </si>
  <si>
    <t>https://weldpurgesystems.com/i-purgex-aquasol/</t>
  </si>
  <si>
    <t>https://axxairkorea.com/catalogue | https://morganitech.com/accessory-manual</t>
  </si>
  <si>
    <t>https://esdfurniture.com/product/adjustable-height-industrial-workbench/?</t>
  </si>
  <si>
    <t>https://rentit4me.com/browse-ads/adjustable-bench-apajo09sdq</t>
  </si>
  <si>
    <t>https://www.globalfitness.com/products/used-hammer-strength-adjustable-bench-with-foot-support?</t>
  </si>
  <si>
    <t>- https://www.tritool.com/products/572ac-severmaster/ (Operation manual available)
  - https://store.tritool.com (Technical manuals)</t>
  </si>
  <si>
    <t>https://isiâ€‘llc.com/product/576ac/ , https://tritool.com/product-catalog/576ac</t>
  </si>
  <si>
    <t>- https://www.tritool.com/products/576ac-severmaster/ (Operation manuals)
  - https://tsiorbital.com/products/576ac-severmaster/ (Technical resources)</t>
  </si>
  <si>
    <t>https://www.yumpu.com/en/document/view/11358795/tube-severing-and-squaring-equipment-tri-tool-inc?</t>
  </si>
  <si>
    <t>https://www.techsouthinc.com/wp-content/uploads/2021/06/Model-572AC-576AC-SEVERMASTER.pdf?</t>
  </si>
  <si>
    <t>https://www.manualslib.com/manual/2599570/Tri-Tool-Severmaster-576ac.html https://www.tritool.com/policies</t>
  </si>
  <si>
    <t>- https://scribd.com/document/606sb-operation-manual/ (Operation manual)
  - https://www.tritool.com/products/606sb-clamshell/ (Technical docs)</t>
  </si>
  <si>
    <t>https://www.morganitech.com/wp-content/uploads/2022/01/AMI_Model_9_FusionTIGWeldHeads_Factsheet_NA_EN.pdf?</t>
  </si>
  <si>
    <t>- https://scribd.com/document/model-9-series/ (PDF manual)
  - https://www.morganitech.com/industrial-tools/ami-model-9-series-weld-heads/
  - https://logamweld.com/manuals/</t>
  </si>
  <si>
    <t>https://www.arcmachines.com/</t>
  </si>
  <si>
    <t>- https://www.tritool.com/resources/tool-bit-selection-guide/
  - https://www.justram.com/tri-tool-consumables/</t>
  </si>
  <si>
    <t>https://store.tritool.com/products/99-0591-facing-tool-bit , https://techsouthinc.com/wp-content/uploads/2021/06/300SP-Tubeâ€‘Squaringâ€‘Machine.pdf</t>
  </si>
  <si>
    <t>- https://tritoolnorge.no/300mf/ (Equipment manual)
  - https://store.tritool.com (Resource library)</t>
  </si>
  <si>
    <t>https://store.tritool.com/collections/99-tool-bits?srsltid=AfmBOoqoz6tjuCqiR81a6RJUzAVfSNcYwQ0IWLPxypwGUHtkSqWBy88z&amp;</t>
  </si>
  <si>
    <t>https://www.tritool.com/policies</t>
  </si>
  <si>
    <t>https://store.tritool.com/products/99-1506-facing-tool-bit</t>
  </si>
  <si>
    <t>- https://store.tritool.com (Resource center)
  - https://toolsmith.ws/ (Technical resources)</t>
  </si>
  <si>
    <t>https://store.tritool.com/products/99-1506-facing-tool-bit?</t>
  </si>
  <si>
    <t>- https://store.tritool.com (Resource center)
  - https://www.sarniabusiness.ca/consumables-and-tool-bits/</t>
  </si>
  <si>
    <t>https://justram.com/product/tri-tool-tool-bits/</t>
  </si>
  <si>
    <t>- https://www.tritool.com/resources/tool-bit-selection-guide/
  - https://store.tritool.com (Resource library)</t>
  </si>
  <si>
    <t>https://www.tritool.com/product-catalog/bits-consumables?</t>
  </si>
  <si>
    <t>https://www.abtec4abrasives.com/115-mm-width-non-woven-abrasive-rolls-12315-p.asphttps://goind.com.au/products/mirka-abranet-115mm-x-10m-roll</t>
  </si>
  <si>
    <t>https://www.scribd.com/doc/245257508/tool-shop-cat?</t>
  </si>
  <si>
    <t>https://its.co.uk/pd/30513‑Vaunt-10m‑Abrasive-Roll-115mm-Wide-100-Grit-_VNT30513.htm (ITS)</t>
  </si>
  <si>
    <t>https://www.sollpaints.com/</t>
  </si>
  <si>
    <t>https://weldingmart.com/products/mk-products-acl-orbital-power-supply-254-203</t>
  </si>
  <si>
    <t>https://precisionweldingsupply.com/rentals-consumables/orbital-welding-systems/?</t>
  </si>
  <si>
    <t>https://orbitalum.us/AMI-to-Orbimat-Cable-Adapter-Set/?</t>
  </si>
  <si>
    <t>https://www.orbitalum.us/</t>
  </si>
  <si>
    <t>https://www.orbitalum.com/en/rental-used-machines.html?</t>
  </si>
  <si>
    <t>https://www.orbitalum.com/en/products/product-details/earth_cable_orbital_welding_technology.html?file=files%2FDOWNLOADS%2FPDS%2FOW%2FOW_pds__Welding_Accessories__EN.pdf&amp;</t>
  </si>
  <si>
    <t>https://orbitalum.us/Terms-and-Conditions/ (orbitalum.us)</t>
  </si>
  <si>
    <t>https://www.morganitech.com/wp-content/uploads/2022/01/AMI_Model_8_Narrow_WeldHeads_Factsheet_NA_EN.pdf?</t>
  </si>
  <si>
    <t>https://shop.bannerindustries.com/</t>
  </si>
  <si>
    <t>https://www.criticalsystemsinc.com/weld-heads?</t>
  </si>
  <si>
    <t>https://www.ebay.com/itm/284826547180?</t>
  </si>
  <si>
    <t>https://orbitalum.us/General-Conditions-of-Supply/ (orbitalum.us)</t>
  </si>
  <si>
    <t>https://www.orbitalsolutions.com/products/m8-4000-m8-6625-weld-head-cable-assembly?</t>
  </si>
  <si>
    <t>https://www.scribd.com/document/627592862/AMI-Adapter-Cables-Product-Line?</t>
  </si>
  <si>
    <t>https://www.orbitec-group.com/en/products/compatible-with-competitor-power-supplies?</t>
  </si>
  <si>
    <t>https://www.euromarket.bg/js/tiny_mce/plugins/ajaxfilemanager/upload/Welding/Katalozi/Orbitalum%20/Orbital%20Welding.pdf?</t>
  </si>
  <si>
    <t>https://swagelok.com/en/limited-lifetime-warranty</t>
  </si>
  <si>
    <t>https://www.orbitec-group.com/en/products/compatible-with-competitor-power-supplies,https://www.orbitec-group.com/en/products/orbital-welding-tools/enclosed-weld-heads</t>
  </si>
  <si>
    <t>https://alfahdsteel.net/download/catalogsProduct/56_Orbitec%20Orbital%20Welding%20Products%202024.pdf?</t>
  </si>
  <si>
    <t>https://www.orbitecuk.com/wp-content/uploads/2024/10/20240704_Catalogue_Orbitec_May_2024_en-1.pdf?utm_source=chatgpt.com</t>
  </si>
  <si>
    <t>https://www.orbitec-group.com/en/products/compatible-with-competitor-power-supplies,https://www.orbitec-group.com/en/products/water-cooled-welding-heads-osk</t>
  </si>
  <si>
    <t>https://www.orbitec-group.com/en/info-center (orbitec-group.com)</t>
  </si>
  <si>
    <t>https://www.axxairkorea.com/</t>
  </si>
  <si>
    <t>https://fmt.com.au/wp-content/uploads/2024/09/AXXAIR-Orbital-Cutting.pdf?</t>
  </si>
  <si>
    <t>- https://ant.sk/image/data/nove/axxair/katalog/axxair-ant-katalog-2025-eng.pdf</t>
  </si>
  <si>
    <t>https://www.orbitecuk.com/wp-content/uploads/2024/10/20240704_Catalogue_Orbitec_May_2024_en-1.pdf?</t>
  </si>
  <si>
    <t>- https://www.orbitec-group.com/en/products/evo-series</t>
  </si>
  <si>
    <t>https://shop.bannerindustries.com/customer/bainne/specpages/tritool_aircaddy_data.pdf</t>
  </si>
  <si>
    <t>- https://www.rometec.it/gpEasy/data/_uploaded/file/Sito%20Rometec/OttoArc/2013%20Otto%20Arc%20Product%20Catalog_Rev.pdf</t>
  </si>
  <si>
    <t>https://www.tritool.com/product-catalog/air-caddy?</t>
  </si>
  <si>
    <t>http://shop.bannerindustries.com/customer/bainne/specpages/tritool_aircaddy_data.pdf</t>
  </si>
  <si>
    <t>https://www.tritool.com/product-catalog/6025sbm?</t>
  </si>
  <si>
    <t>https://shop.bannerindustries.com/customer/bainne/specpages/tritool_aircaddy_data.pdf?</t>
  </si>
  <si>
    <t>https://images.thdstatic.com/catalog/pdfImages/cb/cb870c91-be56-4855-b5a9-9434d0850ce4.pdf (Home Depot Images)</t>
  </si>
  <si>
    <t>https://www.3misrael.co.il/3M/en_IL/p/d/v101121601/</t>
  </si>
  <si>
    <t>- https://www.shop-sks.com/en/3M-metal-adhesive-tape-431-silver-50-mm-x-55-m-0.09-mm</t>
  </si>
  <si>
    <t>https://orbitalum.us/GF-4-230V-EU-Auto-Feed-Pipe-Cutting-and-Beveling-Machine/?</t>
  </si>
  <si>
    <t>- https://www.lincolnelectric.com/en/products/le-na-na-5</t>
  </si>
  <si>
    <t>https://www.codinter.com/catalogs/2025-AXXAIR-Product-Catalog-EN.pdf?</t>
  </si>
  <si>
    <t>https://www.lincolnelectric.com</t>
  </si>
  <si>
    <t>https://axxair.at/axxair-orbitalschneider-bis-120mm-cc122-117062</t>
  </si>
  <si>
    <t>- https://axxair.sk/image/data/nove/axxair/katalog/cast/axxair-tripod-stojan-na-orbitalne-stroje-do-320mm-katalog-ccps21.pdf</t>
  </si>
  <si>
    <t>https://www.ebay.com/itm/305840641773?</t>
  </si>
  <si>
    <t>https://www.axxair.com/en/services-and-support (axxair.com)</t>
  </si>
  <si>
    <t>AXXAIR ORBITAL SAW CC122 .25"- 4.5"</t>
  </si>
  <si>
    <t>https://www.axxair.com/thin-tubes-products/usa/cc122-testhttps://www.axxair.com/productos-tubos-finos/cc122</t>
  </si>
  <si>
    <t>- https://www.axxair.com/thin-tubes-products/cc122</t>
  </si>
  <si>
    <t>https://www.ebay.ca/sch/i.html?Brand=&amp;_dcat=12576&amp;_nkw=axxair&amp;</t>
  </si>
  <si>
    <t>https://www.calameo.com/sfe-brands/read/0071212080c691d8e10e1</t>
  </si>
  <si>
    <t>- https://www.amazon.com/Balancer-33-49lbs-Retractable-Retractor-Equipment/dp/B08HD9RWMW</t>
  </si>
  <si>
    <t>https://www.alibaba.com/product-detail/9kg-15kg-22kg-30kg-Long-Cable_1600815145137.html (Alibaba)</t>
  </si>
  <si>
    <t>https://www.ato.com</t>
  </si>
  <si>
    <t>https://www.arbillifting.com/product/yale-ybf-spring-balancer-9-15-kg-capacity-1-3m-working-range/?</t>
  </si>
  <si>
    <t>- https://www.amazon.com/Balancer-20-33lbs-Retractable-Retractor-Equipment/dp/B08HDCKY8Y</t>
  </si>
  <si>
    <t>https://airtoolsolutions.co.nz/shop/product-category/accessories/spring-balancers/tw-15-tigon-spring-balancer-9-15-kg-13m-stroke/?</t>
  </si>
  <si>
    <t>Product name</t>
  </si>
  <si>
    <t>Rent URL</t>
  </si>
  <si>
    <t>Pre-Owned URL</t>
  </si>
  <si>
    <t>warranty url</t>
  </si>
  <si>
    <t>P000</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</si>
  <si>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t>
  </si>
  <si>
    <t>https://encrypted-tbn0.gstatic.com/images?q=tbn:ANd9GcQpqqTMLEUGloTCx6z6kyUIagLhENDKJfp50w&amp;s</t>
  </si>
  <si>
    <t>https://www.sumipol.com/wp-content/uploads/2019/11/CK-BORING-SYSTEM.pdf</t>
  </si>
  <si>
    <t>- Counterbore Tool Bit Type: C Bore (14.5Â°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</si>
  <si>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- 1/2 inch counterbore depth for intermediate applications
 - 14.5-degree cutting angle optimized for pipe beveling
 - Form tool design for rapid setup and tool changes
 - Precision ground cutting edges for consistent results</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</si>
  <si>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</si>
  <si>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</si>
  <si>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P001</t>
  </si>
  <si>
    <t>02-03" I-PURGE X EXPANDABLE BLADDER</t>
  </si>
  <si>
    <t>The 2-3" version of the I-Purge X Expandable Bladder is built to seal and purge pipe interiors in the 2" to 3" diameter range. It uses an inflatable sealing system inside the pipe to trap inert gas and create an optimal welding environment, improving weld quality and cutting down on purge gas usage.</t>
  </si>
  <si>
    <t>- Proprietary Bladder Expansion Technology (BET) expands and contracts to fit multiple pipe sizes within 2-3" range
 - Quick Connect modular fittings for rapid assembly and disassembly in seconds with no tools required
 - Spark-resistant exterior cover with heavy-duty interior inflatable bags protects against flames and sparks
 - High heat-resistant fiberglass bridge harness rated to 400Â°F (204Â°C) exterior, 250Â°F (120Â°C) interior
 - Luminescent indicator for accurate centerline alignment with root gap during setup</t>
  </si>
  <si>
    <t>https://www.aquasolwelding.com/wp-content/uploads/2025/08/i-purgex-page-header.png</t>
  </si>
  <si>
    <t>https://www.aquasolwelding.com/i-purge-x</t>
  </si>
  <si>
    <t>- Product Type: Expandable Modular Inflatable Double Purge Bag System
 - Pipe Diameter Range: 2" - 3" (51 mm - 76 mm)
 - Standard Harness Length: 11" (279 mm)
 - Exterior Bladder Temperature Rating: 400Â°F (204Â°C)
 - Interior Bladder Temperature Rating: 250Â°F (120Â°C)
 - Bridge Harness Material: Fiberglass with high-heat resistant inner tubing
 - Purge Gas Flow Rate: 30 SCFH (15 LPM) for 2-3" sizes
 - Module Components: Module A and Module B with Quick Connect fittings
 - Hose Configuration: BLUE (inflation), BLACK (direct purge), WHITE (exhaust/monitor connection)
 - Gas Diffuser: Patent-pending inert gas diffuser included
 - Relief Valve: Preset relief valve for precise flow rates
 - Pull Loops: Included for easy insertion and removal
 - Carrying Bag: Included for storage and protection
 - Manufacturing Location: USA ISO Certified factory
 - Certification: CE Approved</t>
  </si>
  <si>
    <t>https://www.weldfastuk.co.uk/wp-content/uploads/2024/09/I-purgeX_-Aquasol_Brochure-IPX.B2.1015.R4.pdf?</t>
  </si>
  <si>
    <t>30-day manufacturer warranty covering defects in material and workmanship from date of shipment. Aquasol's liability limited to repair or replacement of defective parts at factory. Overinflation and stress exposure void warranty.</t>
  </si>
  <si>
    <t>https://emtek-italy.com/i-purge/</t>
  </si>
  <si>
    <t>Revolutionary Expandable Purge System for Precision Orbital Welding</t>
  </si>
  <si>
    <t>The I-Purge X 02-03" expandable bladder represents a breakthrough in orbital welding purge technology. By enabling one unit to fit multiple pipe sizes within a 2-3 inch range, operators can significantly reduce inventory costs while maintaining the highest weld quality standards. The proprietary Bladder Expansion Technology ensures an airtight seal across the entire diameter range, preventing oxidation and contamination of the weld zone. Combined with the spark-resistant exterior cover and extended heat-resistant harness, this system provides unparalleled versatility for fabrication shops and complex welding projects.</t>
  </si>
  <si>
    <t>- One unit fits all pipes from 2" to 3" diameter
 - Spark-resistant exterior coating rated to 400Â°F
 - Quick Connect modular components for rapid setup
 - 30 SCFH preset gas flow rate for optimal purging</t>
  </si>
  <si>
    <t>- High heat-resistant fiberglass harness accommodates pre-heating
- Luminescent indicator guides precise root gap alignment
- Tri-flow tubing System maximizes gas distribution efficiency
- Patent-pending gas diffuser reduces turbulence and waste</t>
  </si>
  <si>
    <t>Why expandable purging technology matters: Traditional fixed-size bladders require multiple units for different pipe diameters, increasing costs and storage space. I-Purge X's expandable design provides a single solution for variable pipe sizes, reducing inventory while ensuring consistent, high-quality welds with minimal gas consumption.</t>
  </si>
  <si>
    <t>- Block 1: Bladder Expansion Technology
 Subheader: One Unit, Multiple Sizes
 Description: The BET system enables the 2-3" I-Purge X to accommodate any pipe size within its range with perfect sealing
 - Block 2: Spark-Resistant Protection
 Subheader: Durable Exterior Cover
 Description: Heavy-duty spark-resistant material prevents ignition when exposed to high-temperature welding sparks and flames
 - Block 3: Quick-Connect Modularity
 Subheader: Tool-Free Assembly and Maintenance
 Description: Snap-in quick connect fittings allow operators to assemble, disassemble, and reconfigure the system in seconds without tools
 - Block 4: Superior Heat Management
 Subheader: Extended Harness Capability
 Description: High-heat fiberglass bridge harness can be extended separately to accommodate pre-heating and high-heat welding applications</t>
  </si>
  <si>
    <t>- Q1: What pipe diameters can the 02-03" I-Purge X accommodate?
 A1: The 02-03" model fits pipes ranging from 2 inches to 3 inches (51 mm to 76 mm) in diameter with any schedule up to 160.
 - Q2: How hot can the exterior surface get without damaging the I-Purge X?
 A2: The exterior bladder cover can withstand temperatures up to 400Â°F (204Â°C), while the interior is rated to 250Â°F (120Â°C).
 - Q3: What gas flow rate should be used with this system?
 A3: For 2-3" pipe sizes, maintain a constant 30 SCFH (15 LPM) flow rate through the BLUE hose for optimal purging and inflation.
 - Q4: Is the I-Purge X reusable for multiple projects?
 A4: Yes, the I-Purge X is a long-term reusable solution designed to provide years of service across multiple purging operations.
 - Q5: Can I use extended-length harnesses with the 02-03" model?
 A5: Yes, extended length harnesses are available separately in standard sizes (12", 24", 36", 48", 72") to extend placement outside heat zones.</t>
  </si>
  <si>
    <t>Upgrade to I-Purge X Expandable Technology</t>
  </si>
  <si>
    <t>Transform your orbital welding purge operations with the I-Purge X 02-03" Expandable Bladder System. Manufactured in the USA with precision engineering and rigorous quality control, this system delivers superior performance for precision welding applications. Contact us for pricing, availability, and technical support.</t>
  </si>
  <si>
    <t>Get I-Purge X Quote</t>
  </si>
  <si>
    <t>P002</t>
  </si>
  <si>
    <t>04" I-PURGE MODULAR BLADDER</t>
  </si>
  <si>
    <t>The 4" I-Purge Modular Bladder is a reusable sealing unit intended for pipe purging on ~4"-diameter systems. It creates an airtight seal inside the pipe wall so that inert gas can displace oxygen during welding, helping to avoid oxidation and ensuring cleaner welds.</t>
  </si>
  <si>
    <t>- Double purge bag modular system with Module A and Module B quick-connect components
 - Patent-pending inert gas diffuser reduces turbulence and optimizes gas distribution in weld zone
 - Fiberglass high-heat bridge harness rated to 400Â°F (204Â°C) exterior and 250Â°F (120Â°C) interior
 - Preset relief valve allows precise control of purge gas flow rates
 - Luminescent indicator guides root gap centerline alignment
 - Standard 11" (279 mm) harness length; extended lengths available separately</t>
  </si>
  <si>
    <t>https://www.premierwelding.com/media/catalog/product/cache/748a2d78b41d227a7da2b80ae5ee6a48/p/u/purge_0005_layer-49_6.png</t>
  </si>
  <si>
    <t>https://www.aquasolwelding.com/i-purge</t>
  </si>
  <si>
    <t>- Product Type: Modular Inflatable Double Purge Bag System
 - Pipe Diameter: 4" (102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Purging: 10-32 SCFH (5-15 LPM)
 - Gas Flow Rate Welding: 15-30 SCFH (7.5-15 LPM)
 - Module Components: Interchangeable Module A and Module B
 - Quick Connect Fittings: Snap-in design, no tools required
 - Relief Valve: Proprietary preset design
 - Hose Configuration: BLUE (inflation/purge), BLACK (optional secondary purge), WHITE (exhaust/oxygen monitor)
 - Gas Diffuser: Patent-pending inert gas diffuser
 - Pull Loops: Included for insertion and removal
 - Carrying Bag: Provided for storage and protection
 - Pipe Schedule Compatibility: Schedules 5 to 160
 - Manufacturing: USA ISO Certified factory
 - Certification: CE Approved</t>
  </si>
  <si>
    <t>https://swsintl.com/wp-content/pdf/Aquasol/Aquasol_I_Purge.pdf?</t>
  </si>
  <si>
    <t>30-day manufacturer's warranty from date of shipment covering material and workmanship defects. Repair or replacement at factory discretion. Warranty excludes overinflation and stress exposure damage.</t>
  </si>
  <si>
    <t>Professional Modular Purge System for 4-Inch Pipe Welding</t>
  </si>
  <si>
    <t>The I-Purge 04" Modular Bladder system is engineered for reliable, consistent performance in demanding orbital welding environments. The modular design allows easy component swaps and customization for various application requirements, making it an economical long-term investment for fabrication operations. The patent-pending gas diffuser ensures optimal oxygen removal and inert gas distribution, preventing weld defects and contamination. When combined with the preset relief valve and flow-control system, operators can achieve precise purging parameters for superior weld quality.</t>
  </si>
  <si>
    <t>- Double purge bag design for complete seal on 4" pipe
 - 11" standard harness; extended options available
 - Modular quick-connect components interchange rapidly
 - Preset relief valve ensures controlled gas flow</t>
  </si>
  <si>
    <t>- Patent-pending gas diffuser reduces turbulence
 - 400Â°F exterior heat rating for high-temperature applications
 - Spark-resistant exterior material prevents ignition
 - Flexible fiberglass harness navigates pipe bends and elbows</t>
  </si>
  <si>
    <t>Why modular purging systems excel: The I-Purge modular design enables operators to configure and reconfigure the system for different applications without replacing the entire unit. Mix-and-match module sizes, extend harnesses for heat zones, and convert to single-sided isolatorsâ€”all with the same reliable core system.</t>
  </si>
  <si>
    <t>- Block 1: Modular Configuration
 Subheader: Flexible Component Assembly
 Description: Quick-connect Module A and B components enable rapid customization and reconfiguration for various pipe welding scenarios
 - Block 2: Optimized Gas Distribution
 Subheader: Patent-Pending Diffuser Technology
 Description: Proprietary inert gas diffuser technology reduces turbulence and ensures uniform oxygen removal across the weld zone
 - Block 3: Extended Heat Capability
 Subheader: Harness Options for Pre-Heating
 Description: Available extended length harnesses (12" to 72") accommodate pre-heating applications and keep bladders outside heat-affected zones
 - Block 4: Manufacturing Excellence
 Subheader: USA ISO Certified Production
 Description: Every I-Purge 04" system manufactured at Aquasol's ISO Certified factory under strict quality control procedures</t>
  </si>
  <si>
    <t>- Q1: Can I use the I-Purge 04" on pipes of different schedules?
 A1: Yes, the I-Purge 04" is designed to fit all pipe schedules from Schedule 5 to Schedule 160 with 4-inch nominal diameter.
 - Q2: What is the recommended gas flow rate during actual welding?
 A2: During welding, maintain a flow rate of 15-30 SCFH (7.5-15 LPM) through the BLUE hose for optimal weld quality.
 - Q3: Can I extend the harness if my weld zone is very hot?
 A3: Yes, extended length harnesses are available separately (12", 24", 36", 48", 72") to position bladders outside high-heat zones.
 - Q4: What materials are the bladder modules made from?
 A4: The bladder exterior is spark-resistant material with a heavy-duty interior inflatable bag. The bridge harness is fiberglass-reinforced.
 - Q5: Is the I-Purge 04" compatible with oxygen monitoring equipment?
 A5: Yes, the WHITE exhaust hose connects to Aquasol's POM-100B oxygen monitor for continuous 0.01% oxygen level monitoring.</t>
  </si>
  <si>
    <t>Request I-Purge 04" System Specifications</t>
  </si>
  <si>
    <t>The I-Purge 04" Modular Bladder system delivers professional-grade purging performance for orbital welding projects requiring 4-inch pipe specifications. Whether you need purchase or rental options, our technical team can help identify the right configuration for your application. Contact us for pricing and delivery information.</t>
  </si>
  <si>
    <t>Request I-Purge 04" Information</t>
  </si>
  <si>
    <t>P003</t>
  </si>
  <si>
    <t>04-06" I-PURGE X EXPANDABLE BLADDER</t>
  </si>
  <si>
    <t>The 4-6" I-Purge X Expandable Bladder is sized to fit pipes of 4" up to 6" diameter while using the same modular inflatable technology. Because it expands to fit multiple schedules and diameters, it offers flexibility and cost savings for fabrication shops managing variable pipe sizes.</t>
  </si>
  <si>
    <t>- Proprietary Bladder Expansion Technology (BET) expands and contracts within 4-6" diameter range
 - One unit eliminates need for separate 4", 5", and 6" systems
 - Quick Connect modular fittings enable tool-free assembly and disassembly
 - Spark-resistant exterior cover rated to 400Â°F (204Â°C); interior rated to 250Â°F (120Â°C)
 - Patent-pending inert gas diffuser optimizes oxygen removal and purge gas distribution
 - Luminescent centerline indicator guides precise root gap alignment</t>
  </si>
  <si>
    <t>- Product Type: Expandable Modular Inflatable Double Purge Bag System (I-Purge X)
 - Pipe Diameter Range: 4" - 6" (102 mm - 152 mm)
 - Standard Harness Length: 11" (279 mm)
 - Extended Harness Options: 24", 36", 48", 72" (custom lengths available)
 - Exterior Bladder Temperature Rating: 400Â°F (204Â°C)
 - Interior Bladder Temperature Rating: 250Â°F (120Â°C)
 - Bridge Harness Material: Fiberglass reinforced, kink-resistant
 - Gas Flow Rate (Fixed): 30 SCFH (15 LPM) constant for all sizes
 - Module Components: Module A and Module B expandable design
 - Quick Connect Fittings: Snap-in, no tools required
 - Relief Valve: Proprietary preset relief valve (different calibration from standard I-Purge)
 - Hose Configuration: BLUE (inflation/purge), BLACK (direct secondary purge), WHITE (exhaust/monitor)
 - Gas Diffuser: Patent-pending inert gas diffuser
 - Pull Loops: Included for system insertion and removal
 - Carrying Bag: Provided with system
 - Pipe Schedule Compatibility: All schedules (5-160) within diameter range
 - Manufacturing: USA ISO Certified factory
 - Certification: CE Approved
 - Part Number: XABLD 4-6</t>
  </si>
  <si>
    <t>30-day manufacturer's warranty from date of shipment covering defects in material and workmanship. Aquasol liability limited to repair or replacement at factory. Overinflation damage voids warranty. I-Purge X and standard I-Purge components cannot be interchanged.</t>
  </si>
  <si>
    <t>Advanced Expandable Technology for 4-6" Pipe Welding Applications</t>
  </si>
  <si>
    <t>The I-Purge X 04-06" expandable system transforms pipe purging economics for fabrication shops managing multiple pipe sizes. Instead of maintaining three separate fixed-size systems (4", 5", and 6"), operators deploy a single expandable unit that automatically adapts to any diameter within the range. The proprietary BET technology ensures consistent sealing performance across all sizes, while the fixed 30 SCFH flow rate simplifies setup and reduces operator training. Combined with the spark-resistant exterior, extended heat capability, and patent-pending gas diffuser, the I-Purge X 04-06" delivers unmatched versatility and performance.</t>
  </si>
  <si>
    <t>- Single unit accommodates 4", 5", and 6" pipe diameters
 - Eliminates need for multiple fixed-size systems
 - 30 SCFH preset flow rate for all sizes within range
 - Spark-resistant exterior rated to 400Â°F</t>
  </si>
  <si>
    <t>- Expandable design adapts automatically during inflation
- Patent-pending gas diffuser maximizes oxygen removal
- quick-connect modules enable rapid component changes
- extended harness options for pre-heating applications</t>
  </si>
  <si>
    <t>Why expandable technology provides superior value: The I-Purge X expandable design eliminates inventory complexity. One 04-06" unit replaces three fixed-size bladders, reducing storage space by 66%, lowering capital investment, and ensuring faster deployment across variable diameter piping projects.</t>
  </si>
  <si>
    <t>- Block 1: Expandable Diameter Range
 Subheader: True Multi-Size Capability
 Description: BET technology enables seamless adaptation from 4-inch to 6-inch pipe diameters with perfect sealing at any intermediate size
 - Block 2: Simplified Flow Control
 Subheader: Fixed 30 SCFH Operation
 Description: Single preset flow rate eliminates complex adjustments and operator confusion while ensuring optimal purging performance
 - Block 3: Extended Temperature Capability
 Subheader: Pre-Heating Ready
 Description: Extended-length harnesses (sold separately) enable placement outside heat zones for pre-heating and high-temperature applications
 - Block 4: Component Interchangeability
 Subheader: Modular System Design
 Description: Mix-and-match Module A and B components with other I-Purge X sizes to create custom configurations</t>
  </si>
  <si>
    <t>- Q1: What is the exact range of pipe diameters the 04-06" I-Purge X covers?
 A1: The 04-06" model expands and contracts to fit any pipe diameter from 4 inches to 6 inches (102 mm to 152 mm) nominal.
 - Q2: Why does the I-Purge X require a fixed 30 SCFH flow rate?
 A2: The proprietary relief valve calibration on I-Purge X units is optimized for 30 SCFH to ensure proper inflation and sealing across the full diameter range.
 - Q3: Can I mix I-Purge X modules with standard I-Purge modules?
 A3: No, I-Purge X and standard I-Purge components cannot be interchanged due to different relief valve calibrations.
 - Q4: What happens if I overinflate the I-Purge X 04-06" bladders?
 A4: Overinflation can damage the expandable bladder materials and will void the warranty. Follow recommended 30 SCFH flow rate precisely.
 - Q5: Is extended harness included with the I-Purge X 04-06"?
 A5: The system includes a standard 11" harness. Extended lengths (12", 24", 36", 48", 72") are available as separate purchases.</t>
  </si>
  <si>
    <t>Get Your I-Purge X 04-06" Quote</t>
  </si>
  <si>
    <t>Optimize your orbital welding operations with the I-Purge X 04-06" Expandable Bladder System. Our technical specialists are ready to discuss your application requirements, assist with sizing, and provide competitive quotes for purchase or rental. Contact us today for fast delivery and comprehensive support.</t>
  </si>
  <si>
    <t>Request I-Purge X Quote</t>
  </si>
  <si>
    <t>P004</t>
  </si>
  <si>
    <t>06" I-PURGE MODULAR BLADDER</t>
  </si>
  <si>
    <t>The 6" I-Purge Modular Bladder is intended for standard 6" pipe purging operations. It allows pipe welders to rapidly set up a sealed inert-gas environment inside a 6" pipe so that the weld is carried out in a lowâ€_x0090_oxygen setting, thereby improving weld integrity and reducing repair work.</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</si>
  <si>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for challenging weld geometry and creation of custom configurations</t>
  </si>
  <si>
    <t>https://www.aquasolwelding.com/wp-content/uploads/2014/10/icon_0000_Layer-11.png</t>
  </si>
  <si>
    <t>- Diameter: 6" (152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6-inch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2-3 lbs
 - Color: Black exterior with luminescent center indicator
 - Item Number: ABLD 6</t>
  </si>
  <si>
    <t>Manufacturer warranty covers defects in materials and workmanship for normal use. Standard industrial warranty applies. For complete warranty details, contact Aquasol Corporation at 1-800-564-WELD or info@aquasolcorporation.com</t>
  </si>
  <si>
    <t>Premium Pipe Purging Solution for 6-Inch Diameter Pipes</t>
  </si>
  <si>
    <t>The 6-inch I-PURGE MODULAR BLADDER provides a reliable, cost-effective solution for purging stainless steel, aluminum, and other corrosion-resistant pipe materials during TIG welding. The modular design allows fabrication shops and welding contractors to achieve consistent, high-quality welds while minimizing purge gas consumption. The system's quick-connect fittings eliminate the need for tools, enabling rapid setup and component changes. Extended harness options are available for heat-affected zone management in pre-heating applications.</t>
  </si>
  <si>
    <t>- Modular interchangeable components allow customization for specific applications
 - Quick-connect fittings enable tool-free assembly and disassembly in seconds
 - Proprietary relief valve prevents over-inflation and ensures precise gas flow control
 - Spark-resistant exterior covering protects against spatter and hot debris
 - Compatible with all pipe schedules for 6-inch diameter pipes</t>
  </si>
  <si>
    <t>- Reusable, durable construction reduces long-term costs compared to disposable alternatives
- High heat resistant bridge harness supports extended placement away from weld zone
- Tri-flow hose system maximizes gas efficiency and purging speed
- Luminescent center indicator ensures proper weld zone alignment
- easy maintenance with Quick-cleaning design and storage carrying bag included</t>
  </si>
  <si>
    <t>Why Choose the I-PURGE MODULAR BLADDER? The I-PURGE system is CE-approved and manufactured under ISO 9001 quality standards. Unlike foam plugs or welding dams, this reusable bladder system delivers consistent sealing performance across multiple welds, offering superior value and reliability for fabrication operations.</t>
  </si>
  <si>
    <t>Block 1: Modular Design Excellence
 Subheader: Component Interchangeability
 Description: Swap modules, harnesses, and components without purchasing complete new systems. Reduce downtime and capital expenditure while maintaining flexibility for various pipe sizes and configurations.
 Block 2: Advanced Gas Management
 Subheader: Tri-Flow Hose Technology
 Description: Three independent gas pathways (inflation, purge, exhaust) maximize efficiency and allow real-time oxygen monitoring for weld quality verification.
 Block 3: Heat Resistant Materials
 Subheader: 400Â°F Capable Exterior
 Description: Spark-resistant nylon coating withstands hot spatter and sparks, while internal fiberglass harness tolerates extreme welding temperatures.
 Block 4: Quick Integration
 Subheader: Tool-Free Assembly
 Description: Push-button quick-connect fittings snap into place in seconds, reducing setup time and operator training requirements.</t>
  </si>
  <si>
    <t>Q1: What pipe sizes does the ABLD 6 accommodate?
 A1: The ABLD 6 is designed for 6-inch nominal diameter pipes. It accommodates all pipe schedules (Schedule 5 through Schedule 160) for this diameter.
 Q2: Can I use the I-PURGE MODULAR BLADDER with different gas types?
 A2: Yes, the system works with argon, helium, nitrogen, and other inert gases commonly used in TIG welding applications.
 Q3: What is the recommended gas flow rate?
 A3: For purging: 10-32 SCFH (5-15 LPM). During welding: 15-30 SCFH (7.5-15 LPM). Never exceed manufacturer recommendations to prevent over-inflation.
 Q4: Is the system reusable?
 A4: Yes, the I-PURGE is designed as a long-term, reusable solution. With proper care and storage, the bladders can be used for hundreds of welds.
 Q5: Can extended harness lengths be used with the ABLD 6?
 A5: Yes, extended length harnesses (24", 36", 48", 72") are available separately to accommodate pre-heating applications and keep bladders outside the heat-affected zone.</t>
  </si>
  <si>
    <t>Get the Right Purging Solution for Your Shop</t>
  </si>
  <si>
    <t>Interested in implementing the I-PURGE MODULAR BLADDER for your pipe welding operations? Contact our welding specialists to discuss your requirements, obtain pricing, and arrange training for your team. We can help you select the right system configuration and extended components for your specific applications.</t>
  </si>
  <si>
    <t>P005</t>
  </si>
  <si>
    <t>08" I-PURGE MODULAR BLADDER</t>
  </si>
  <si>
    <t>The 8" I-Purge Modular Bladder serves 8" nominal pipe sizes, delivering the same functionality: inflatable internal seal, purge gas isolation, and a reusable design. This helps ensure high quality welding in moderate-to-large pipe sizes without resorting to custom or one-time devices.</t>
  </si>
  <si>
    <t>- Quick Connect Interchangeable Fittings that snap-in place for easy assembly and disassembly of components without tools
 - Reusable, long-term solution manufactured in the USA from the highest quality materials
 - High heat resistant harness capable of withstanding temperatures up to 400Â°F (205Â°C) with spark-resistant exterior covering
 - Tri-flow inner tubing system with separate connections for inflation (BLUE), purge gas distribution (BLACK), and exhaust monitoring (WHITE)
 - Modular design allows conversion into one-sided isolators and creation of custom configurations by combining different diameter modules</t>
  </si>
  <si>
    <t>https://encrypted-tbn0.gstatic.com/images?q=tbn:ANd9GcTFQPgXvisDbUIsD2WA-H7GF6Bjqzr11JKLMg&amp;s</t>
  </si>
  <si>
    <t>https://www.lindedirect.com/store/product-detail/purge-xabld-modular-inflatable-bladder-system-8-12-xabld-8-12/aqwxabld8-12?srsltid=AfmBOoozYAtZlyaqZnoHKfyHk3C8nSP6qqz0vrlGgzyQ_hFTSGU4LHa6</t>
  </si>
  <si>
    <t>https://industrialsafety.com/aquasol-corporation-abld-8-i-purge-modular-inflatable-bladder-system-with-high-heat-harness-8-in-dia-11-in-harness.html?</t>
  </si>
  <si>
    <t>- Diameter: 8" (203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8-inch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3-4 lbs
 - Color: Black exterior with luminescent center indicator
 - Item Number: ABLD 8</t>
  </si>
  <si>
    <t>Professional Purging System for 8-Inch Diameter Pipes</t>
  </si>
  <si>
    <t>The 8-inch I-PURGE MODULAR BLADDER is ideal for mid-size pipe welding applications in petrochemical, pharmaceutical, and food processing industries. This system delivers consistent purge gas performance across multiple welds while maintaining cost efficiency. The modular construction allows operators to easily swap components or combine with different-sized modules to create custom configurations. Perfect for fabrication shops requiring flexibility and reliability in their pipe welding operations.</t>
  </si>
  <si>
    <t>- Modular interchangeable components enable customization without system replacement
 - Quick-connect fittings allow tool-free assembly and rapid component changes
 - Proprietary relief valve maintains optimal gas flow and prevents over-inflation
 - Spark-resistant exterior protects against spatter and debris
 - Compatible with all pipe schedules for 8-inch diameter applications</t>
  </si>
  <si>
    <t>- Reusable construction reduces operational costs versus single-use alternatives
- extended harness options available for heat-affected zone management
- Tri-flow hose design maximizes gas efficiency during purge cycles
- Luminescent center alignment indicator ensures accurate weld zone positioning
- Includes carrying bag for convenient storage and transport</t>
  </si>
  <si>
    <t>Why the I-PURGE 8-Inch Model Outperforms Alternatives: CE-approved and manufactured under ISO 9001 standards, this system eliminates the need for expensive, time-consuming foam plugs and welding dams. The reusable design supports hundreds of weld operations with minimal maintenance, making it the preferred choice for professional fabrication shops.</t>
  </si>
  <si>
    <t>Block 1: Modular System Architecture
 Subheader: Complete Customization
 Description: Mix and match modules, harnesses, and components to create configurations that match your specific operational requirements without capital investment in multiple complete systems.
 Block 2: Three-Channel Gas Distribution
 Subheader: Tri-Flow Technology
 Description: Separate pathways for bladder inflation (BLUE), weld zone flooding (BLACK), and real-time exhaust monitoring (WHITE) provide superior control and oxygen verification capabilities.
 Block 3: Thermal Performance
 Subheader: 400Â°F Rated Materials
 Description: External spark-resistant nylon coating and internal fiberglass bridge harness handle extreme welding temperatures while protecting bladder integrity.
 Block 4: Rapid Setup
 Subheader: Push-Button Installation
 Description: Quick-connect fittings eliminate the need for tools and reduce system setup time, allowing operators to focus on welding rather than equipment configuration.</t>
  </si>
  <si>
    <t>Q1: Is the 8-inch model suitable for pre-heated pipe applications?
 A1: Yes. Extended harness options (24", 36", 48", 72") are available separately to position the bladders outside the heat-affected zone during pre-heating operations.
 Q2: What is the maximum temperature the ABLD 8 can withstand?
 A2: The exterior coating can withstand up to 400Â°F (205Â°C), while the interior should not exceed 250Â°F (120Â°C) for optimal performance and safety.
 Q3: Can I convert the ABLD 8 into a single isolator?
 A3: Yes, the modular design allows conversion into a one-sided isolator for challenging weld geometries and non-standard purging applications.
 Q4: How long does a typical setup take with this system?
 A4: With quick-connect fittings, most operators can assemble and position the system within 2-5 minutes, significantly faster than traditional purging methods.
 Q5: What maintenance is required?
 A5: Simply clean the bladders after use and store in the provided carrying bag. No special maintenance is needed for extended storage.</t>
  </si>
  <si>
    <t>Streamline Your Pipe Welding Operations</t>
  </si>
  <si>
    <t>Ready to upgrade your pipe welding purging system? Our technical team is available to help you evaluate the 8-inch I-PURGE MODULAR BLADDER for your specific requirements. We provide installation support, operator training, and ongoing technical assistance to ensure optimal performance and maximum cost savings.</t>
  </si>
  <si>
    <t>Request Pricing &amp; Installation Support</t>
  </si>
  <si>
    <t>P006</t>
  </si>
  <si>
    <t>08-12" I-PURGE X EXPANDABLE BLADDER</t>
  </si>
  <si>
    <t>The 8-12" I-Purge X Expandable Bladder handles a wide diameter range from 8" up to 12" using the expandable bladder technology. That means one unit can cover multiple nominal pipe sizes which reduces inventory and simplifies setup in field or fabrication shop use.</t>
  </si>
  <si>
    <t>- Bladder Expansion Technology (BET) enables one unit to fit multiple pipe sizes (8" to 12") without purchasing separate systems
 - Expandable bladders automatically adjust and contract to fit each pipe size specification and all corresponding pipe schedules
 - Quick Connect Interchangeable Fittings allow tool-free assembly and disassembly in seconds
 - High heat resistant fiberglass bridge harness capable of withstanding temperatures up to 400Â°F (205Â°C) with spark-resistant exterior
 - Tri-flow inner tubing system with BLUE (inflation), BLACK (purge distribution), and WHITE (exhaust) hose connections for optimal gas management
 - Modular components allow conversion into one-sided isolators and creation of custom configurations</t>
  </si>
  <si>
    <r>
      <rPr>
        <rFont val="Calibri, sans-serif"/>
        <color rgb="FF1155CC"/>
        <sz val="11.0"/>
        <u/>
      </rPr>
      <t>https://www.werktuigen.com/aquasol-i-purge+x++++++xabld+8-12/wt-185-96206</t>
    </r>
    <r>
      <rPr>
        <rFont val="Calibri, sans-serif"/>
        <sz val="11.0"/>
      </rPr>
      <t xml:space="preserve">, </t>
    </r>
    <r>
      <rPr>
        <rFont val="Calibri, sans-serif"/>
        <color rgb="FF1155CC"/>
        <sz val="11.0"/>
        <u/>
      </rPr>
      <t>https://canadaweldingsupply.ca/products/aquasol-i-purge-x-inflatable-purge-bladder-system?variant=41537962410157</t>
    </r>
  </si>
  <si>
    <t>- Diameter Range: 8" to 12" (203 mm to 305 mm)
 - Standard Harness Length: 11" (279 mm)
 - Material: Polyurethane-coated nylon bladders with expandable design
 - Bladder Design: Double expandable purge bag system with high heat harness
 - Gas Flow Rate: 30 SCFH (15 LPM) only for models 2"-36" during both purging and welding (fixed flow rate)
 - Maximum Operating Temperature: 400Â°F (205Â°C) exterior; 250Â°F (120Â°C) interior
 - Resistance Properties: Spark resistant with fiberglass reinforced high heat bridge harness
 - Compatible Pipe Schedules: All schedules within 8-12 inch diameter range
 - Relief Valve: Proprietary preset relief valve specifically calibrated for I-Purge X (differs from standard I-Purge)
 - Components: Expandable Module A, Expandable Module B, High Heat Bridge Harness, Luminescent center indicator, Pull loops, Gas diffuser
 - Hose Configuration: BLUE (inflation), BLACK (secondary purge), WHITE (exhaust monitor)
 - Expansion Capability: Automatically adjusts to fit any pipe diameter within 8-12 inch range
 - Weight: Approximately 2.5-3.5 lbs
 - Color: Black exterior with luminescent center indicator
 - Item Number: XABLD 8-12</t>
  </si>
  <si>
    <t>Covered by the same 30-day Aquasol warranty (defects in material/workmanship). Over‑inflation damage is excluded (Aquasol explicitly disclaims warranty for overinflated bladders).</t>
  </si>
  <si>
    <t>Versatile Multi-Size Purging Solution with Expandable Bladder Technology</t>
  </si>
  <si>
    <t>The 8-12 inch I-PURGE X EXPANDABLE BLADDER revolutionizes pipe purging by eliminating the need for multiple system purchases. A single system automatically adjusts to accommodate any pipe diameter between 8 and 12 inches, making it ideal for fabrication shops and contractors handling mixed pipe sizes on the same project. The advanced Bladder Expansion Technology ensures consistent sealing performance across all sizes within the range while maintaining the modular benefits of quick-connect components. This solution significantly reduces inventory requirements and capital investment while improving operational flexibility.</t>
  </si>
  <si>
    <t>- Single system eliminates need to purchase multiple fixed-size bladder systems
 - Automatic expandable design accommodates 8" to 12" range with any pipe schedule
 - Bladder Expansion Technology (BET) maintains consistent performance across entire size range
 - Quick-connect modular components allow rapid configuration changes
 - Spark-resistant exterior protects against spatter and thermal damage</t>
  </si>
  <si>
    <t>- reduces capital investment and inventory storage requirements
- extended length harnesses available separately for pre-heating applications
- Tri-flow hose system ensures efficient purge gas utilization
- Luminescent center indicator enables precise weld zone alignment
- Reusable, durable construction supports hundreds of weld cycles
- Includes convenient carrying bag for transport and storage</t>
  </si>
  <si>
    <t>Why Expandable Technology Changes the Game: The I-PURGE X eliminates the complexity of managing multiple fixed-size systems. CE-approved and manufactured under ISO 9001 standards, this expandable system delivers professional-grade purging performance across a full range of pipe sizes with the modularity advantage of the proven I-PURGE platform.</t>
  </si>
  <si>
    <t>Block 1: Revolutionary Expandable Design
 Subheader: Bladder Expansion Technology (BET)
 Description: Automatically adjusts to fit any pipe diameter within the 8-12 inch range. No need for separate purchases of 8-inch, 9-inch, 10-inch, 11-inch, or 12-inch models.
 Block 2: Multi-Channel Gas Control
 Subheader: Three-Path Purge System
 Description: BLUE line for bladder inflation, BLACK line for weld zone flooding, WHITE line for oxygen monitoring enables superior gas efficiency and real-time weld quality verification.
 Block 3: Professional Heat Management
 Subheader: 400Â°F Thermal Capacity
 Description: Spark-resistant nylon exterior and fiberglass reinforced harness handle extreme welding temperatures while maintaining seal integrity and operator safety.
 Block 4: Flexible Modularity
 Subheader: One-Click Configuration
 Description: Quick-connect fittings enable conversion to single isolators and combination with different-sized modules for custom purging configurations.</t>
  </si>
  <si>
    <t>Q1: How does the expandable bladder technology work?
 A1: The bladders are engineered to expand and contract within the 8-12 inch range. They automatically adjust to the pipe diameter, fitting snugly regardless of the specific size within that range.
 Q2: Is the gas flow rate different for the I-PURGE X compared to standard I-PURGE?
 A2: Yes, the I-PURGE X requires 30 SCFH (15 LPM) for all models sized 2-36 inches. This fixed flow rate prevents over-inflation and is specifically set for the expandable relief valve calibration.
 Q3: Can I mix and match expandable modules with standard I-PURGE modules?
 A3: No, I-PURGE X and standard I-PURGE components cannot be interchanged. The relief valve calibration differs between the two systems.
 Q4: What happens if I try to use the 8-12 system on a 6-inch or 14-inch pipe?
 A4: The system is calibrated specifically for the 8-12 inch range. Using outside this range could result in improper sealing or system failure.
 Q5: Are extended harnesses compatible with the expandable model?
 A5: Yes, extended length harnesses (24", 36", 48", 72") are available separately and fully compatible with the I-PURGE X expandable system.</t>
  </si>
  <si>
    <t>Simplify Your Pipe Welding with Expandable Technology</t>
  </si>
  <si>
    <t>Experience the efficiency of single-system purging across multiple pipe sizes. Our technical specialists are ready to demonstrate how the I-PURGE X EXPANDABLE BLADDER can streamline your operations, reduce costs, and improve project flexibility. Contact us for pricing, technical specifications, and implementation guidance for your specific application.</t>
  </si>
  <si>
    <t>Explore Expandable Purging Solutions</t>
  </si>
  <si>
    <t>P007</t>
  </si>
  <si>
    <t>08-12" I-PURGE X ISOLATOR</t>
  </si>
  <si>
    <t>The 8-12" I-Purge X Isolator is a one-sided inflatable plug solution for 8" to 12" diameter pipes, designed to isolate a section of pipe for purge or welding work. It provides a simpler, lower-cost alternative when only a single-side seal is needed.</t>
  </si>
  <si>
    <t>- Bladder Expansion Technology (BET) enables one isolator unit to fit multiple pipe sizes (8" to 12") for maximum versatility
 - One-sided inflatable pipe stopper and single purge bladder for challenging weld geometries and complex applications
 - Included 10-foot hose and integrated valve system enable flexible placement and operation
 - Spark-resistant exterior covering prevents combustion when exposed to flames and sparks during welding
 - Proprietary pressure relief valve prevents over-inflation and maintains consistent sealing performance
 - Can be used for pipe purging, valve purging, tank applications, pipe system sealing, cleaning, and inspection
 - Quick-connect design enables rapid setup and integration with standard gas supply systems</t>
  </si>
  <si>
    <t>https://www.werktuigen.com/aquasol-i-purge+x++++++xabld+8-12/wt-185-96206?</t>
  </si>
  <si>
    <t>- Diameter Range: 8" to 12" (203 mm to 305 mm)
 - System Configuration: One-sided inflatable pipe stopper with single expandable bladder
 - Included Hose Length: 10 feet (3.05 meters)
 - Integrated Valve: Yes, with manual control
 - Material: Polyurethane-coated nylon bladder with expandable design
 - Bladder Design: Single expandable purge bladder for isolator application
 - Gas Flow Rate: 30 SCFH (15 LPM) only during inflation and operation
 - Maximum Operating Temperature: 400Â°F (205Â°C) exterior; 250Â°F (120Â°C) interior
 - Resistance Properties: Spark resistant with high heat resistant hose and valve components
 - Relief Valve: Proprietary pressure relief valve prevents over-inflation
 - Connection Type: Quick-connect with standard 1/4" fittings
 - Weight: Approximately 2-3 lbs (excluding hose)
 - Color: Black exterior
 - Item Number: XISO 8-12
 - Applications: Pipe purging, valve purging, tank purging, pipe sealing, system cleaning, inspection applications
 - Constant Gas Supply Required: Yes, to maintain pipe seal integrity</t>
  </si>
  <si>
    <t>Same 30-day warranty for I‑Purge, per Aquasol: “free from defects … for thirty (30) days from date of shipment.” (Emtek Italy) Also, the isolator has a built-in relief valve to protect against overinflation, but over‑inflation failures are not warranted.</t>
  </si>
  <si>
    <t>Specialized Single-Sided Isolator for Complex Purging Applications</t>
  </si>
  <si>
    <t>The 8-12 inch I-PURGE X ISOLATOR provides a specialized solution for applications requiring one-sided purging or sealing. Unlike the standard two-sided bladder systems, this isolator is engineered for valve purging, tank applications, and complex pipe geometries where traditional two-sided configuration is not feasible. The 10-foot integrated hose and valve enable flexible positioning away from the work area, while the expandable bladder technology accommodates any diameter within the 8-12 inch range. This specialized design is ideal for maintenance operations, pipe cleaning, system inspection, and non-welding isolation applications.</t>
  </si>
  <si>
    <t>- One-sided isolator design for non-standard and challenging applications
 - Expandable design accommodates 8" to 12" range with automatic adjustment
 - 10-foot hose provides flexible placement options
 - Integrated valve enables independent operation and control
 - Proprietary pressure relief valve prevents over-inflation
 - Spark-resistant exterior protects against thermal damage</t>
  </si>
  <si>
    <t>- Versatile for pipe purging, valve purging, tank applications, and non-welding uses
- reduces need for multiple specialized equipment purchases
- Quick-Connect design enables rapid integration with existing gas systems
- Constant gas supply requirement maintains reliable seal integrity
- Reusable construction supports numerous application cycles
- Compact design enables storage in standard equipment lockers</t>
  </si>
  <si>
    <t>Solve Complex Purging Challenges: The I-PURGE X ISOLATOR is the preferred solution for fabrication shops and service contractors handling non-standard purging requirements. CE-approved and manufactured under ISO 9001 standards, this specialized isolator combines the flexibility of expandable technology with the durability of proven Aquasol construction.</t>
  </si>
  <si>
    <t>Block 1: Single-Sided Specialization
 Subheader: One Bladder, Maximum Flexibility
 Description: Engineered specifically for applications requiring one-sided sealing. Perfect for valve purging, tank isolation, and complex pipe geometries unsuitable for traditional two-sided systems.
 Block 2: Expandable Capability
 Subheader: Multi-Size in One Unit
 Description: Single isolator accommodates any diameter within the 8-12 inch range, eliminating inventory requirements and simplifying ordering processes.
 Block 3: Extended Reach
 Subheader: 10-Foot Integrated Hose
 Description: Allows placement away from heat zones and enables easier positioning in confined spaces or complex geometries.
 Block 4: Independent Operation
 Subheader: Valve Control and Relief
 Description: Built-in valve control and pressure relief valve enable independent operation and precise flow management for demanding applications.</t>
  </si>
  <si>
    <t>Q1: What is the primary advantage of the isolator versus a standard two-sided bladder system?
 A1: The isolator is designed for one-sided applications including valve purging, tank applications, and complex geometries where traditional two-sided bladders cannot be used.
 Q2: Does the isolator require continuous gas flow?
 A2: Yes, a constant supply of gas must be maintained to keep a tight seal on the pipe wall or valve seat. Unlike two-sided bladders that can be deflated after welding, isolators require constant flow.
 Q3: Can the 8-12" isolator be used on pipes smaller or larger than this range?
 A3: No, the isolator is specifically calibrated for the 8-12 inch range. Using outside this specification may result in improper sealing or system failure.
 Q4: How is the 10-foot hose useful in practical applications?
 A4: The extended hose allows you to position the isolator away from the immediate work area, keeping it outside heat zones and enabling operation in confined spaces or complex geometries.
 Q5: What types of gases can be used with the XISO 8-12?
 A5: The system works with argon, helium, nitrogen, and other inert gases commonly used for welding and purging applications.</t>
  </si>
  <si>
    <t>Get Professional Support for Specialized Purging Needs</t>
  </si>
  <si>
    <t>Facing complex purging challenges that require specialized equipment? Our team of welding specialists can help you evaluate whether the I-PURGE X ISOLATOR is the right solution for your specific application. We provide technical consultation, system recommendations, and implementation support to ensure optimal performance.</t>
  </si>
  <si>
    <t>Consult with a Purging Specialist</t>
  </si>
  <si>
    <t>P008</t>
  </si>
  <si>
    <t>1/4" GAS LINE WITH SHUT OFF COUPLER</t>
  </si>
  <si>
    <t>The 1/4" Gas Line with Shut-Off Coupler is a flexible gas hose assembly sized for Â¼-inch line diameter, including a built-in shut-off coupling for safety and ease of connection/disconnection. It allows operators to quickly stop gas flow and detach equipment without unscrewing heavy fittings, making installation, maintenance, or tool change-out faster and safer.</t>
  </si>
  <si>
    <t>- Ideally suited for indoor/outdoor use. great for propane appliances such as barbecues. 
- Has an automatic shut-off with pressure rated at 20 PSI. 
- Compatible with 1/4″ RV Quick Disconnect Nipple. 
- Durable all-brass construction for low-pressure gas appliances (in other similar model ME-GMC4) with 100% positive shut off at coupler end.</t>
  </si>
  <si>
    <t>https://barbecuesgalore.ca/cdn/shop/products/QDGMRVC44F.1.JPG?v=1484789422&amp;width=1445</t>
  </si>
  <si>
    <t>https://barbecuesgalore.ca/products/rv-quick-disconnect-coupler</t>
  </si>
  <si>
    <t>https://www.equipmentshare.com/rent/equipment-classes/hose-argon-14-x-100?utm_source=chatgpt.com</t>
  </si>
  <si>
    <t>https://www.ebay.com/itm/267199221462?utm_source=chatgpt.com</t>
  </si>
  <si>
    <t xml:space="preserve">- Body size: 1/4″. 
- Flow capacity: 19,000 BTU at 1/2 psi Natural Gas (for part C632-04) 
- Material: Brass. 
- Thread size/type: 1/4″ Female Pipe (NPT) for coupler in one variant. 
- Maximum operating pressure (in one spec): 1/2 PSIG for low-pressure quick disconnects like ME-GMC4. 
- Temperature range: -40 °C (-40 °F) to 120 °C (248 °F) (for C632-04) </t>
  </si>
  <si>
    <t>One listing (turn0search9) for AP Products Quick Disconnect mentions a "Limited 5 Year Warranty".</t>
  </si>
  <si>
    <t>https://highskyrvparts.com/hose-end-quick-disconnect-coupling</t>
  </si>
  <si>
    <t>Convenient Quick-Disconnect Gas Coupler with Integrated Shut-Off Valve</t>
  </si>
  <si>
    <t>This 1/4″ quick disconnect gas coupler features an integrated shut-off valve so that gas flow is automatically stopped when the male plug is removed. Its brass construction and positive shut-off design make it suitable for low-pressure natural gas and propane applications, indoor or outdoor. The coupler body includes wrench flats for secure installation and is approved for rv/outdoor appliance use.</t>
  </si>
  <si>
    <t>- Easy tool-free connection and disconnection
- Integrated automatic shut-off valve for enhanced safety
- Durable brass construction for weather and corrosion resistance</t>
  </si>
  <si>
    <t>- Compatible with standard 1/4″ quick disconnect nipples/hose assemblies
- Low-pressure rated (e.g., up to 1/2 PSIG) for appliance use
- Rated for indoor and outdoor use, such as patio heaters, grills, RV appliances</t>
  </si>
  <si>
    <t>Why choose a 1/4″ quick-disconnect coupler with shut-off valve? This device allows safe, rapid connection and disconnection of gas-powered appliances without needing to shut off the entire supply line. The built-in valve automatically closes when unplugged, helping prevent leak risks.</t>
  </si>
  <si>
    <t>Block 1: Subheader: “Rapid Connection/Disconnection” — Description: “The quick plug-in design lets you connect or remove your appliance in seconds, saving time and effort.”
Block 2: Subheader: “Automatic Shut-Off for Safety” — Description: “When the male plug is removed the internal valve closes, cutting off gas flow and reducing potential hazards.”
Block 3: Subheader: “Versatile Installation” — Description: “Built from brass, rated for low-pressure indoor/outdoor use, compatible with 1/4″ gas lines and standard quick-disconnect nipples.”
Block 4: Subheader: “Durable Construction” — Description: “One-piece body with wrench flats ensures reliable installation and long service life even in tough ambient conditions.”</t>
  </si>
  <si>
    <t>- Q1: What size line does this coupler fit?
A1: It is designed for 1/4″ nominal inside or thread size quick-disconnect systems (1/4″ coupler).
- Q2: Does it shut off gas automatically when disconnected?
A2: Yes — the female coupler end incorporates an automatic gas-shut-off valve. 
- Q3: What is the maximum operating pressure?
A3: In many models it is rated at up to 0.5 PSIG (for indoor/outdoor low-pressure natural/LP gas applications). 
- Q4: Can it be used outdoors for a patio heater or grill?
A4: Yes — the variant from Barbecues Galore indicates it is ideal for outdoor use with propane appliances. 
- Q5: What materials is it made from?
A5: Typically all-brass construction for durability and corrosion resistance.</t>
  </si>
  <si>
    <t>Request a Quote / Purchase</t>
  </si>
  <si>
    <t>Need pricing, availability or technical support for this 1/4″ Quick-Disconnect Gas Coupler with Shut-Off Valve? Contact our sales team for further information.</t>
  </si>
  <si>
    <t>P009</t>
  </si>
  <si>
    <t>10 PACK OF MFW-P-2 FACING BITS</t>
  </si>
  <si>
    <t>The "10 Pack of MFW-P-2 Facing Bits" are precision facing tool bits used with orbital tube facing machines (specifically the RPG series) to square off pipe ends before welding. Having a pack of 10 ensures you have multiple bits ready to replace as they wear, maintaining accuracy in preparation and reducing downtime.</t>
  </si>
  <si>
    <t>- Two-sided cutting edges with high-performance protective coating (Balinit Futura) against tool wear
- Compatible with all RPG series tube facer and squaring machines
- Ideal for high-purity applications in aerospace, pharmaceuticals, and semiconductor industries</t>
  </si>
  <si>
    <t>https://tse3.mm.bing.net/th/id/OIP.O6jw8Y1sgUs_mk2dq3zZvgAAAA?cb=ucfimgc2&amp;rs=1&amp;pid=ImgDetMain&amp;o=7&amp;rm=3</t>
  </si>
  <si>
    <r>
      <rPr>
        <rFont val="Calibri, sans-serif"/>
        <color rgb="FF1155CC"/>
        <sz val="11.0"/>
        <u/>
      </rPr>
      <t>https://orbitalum.us/Multifunctional-tool-MFW-P-2-10-pack/?utm_source=chatgpt.com</t>
    </r>
    <r>
      <rPr>
        <rFont val="Calibri, sans-serif"/>
        <color rgb="FF000000"/>
        <sz val="11.0"/>
      </rPr>
      <t xml:space="preserve">, </t>
    </r>
    <r>
      <rPr>
        <rFont val="Calibri, sans-serif"/>
        <color rgb="FF1155CC"/>
        <sz val="11.0"/>
        <u/>
      </rPr>
      <t>https://www.ebay.com/itm/196346929869?utm_source=chatgpt.com</t>
    </r>
  </si>
  <si>
    <t>- Part Number: OT790.038.315 (10-pack), OT790.038.314 (single)
 - Material: Tool Steel with M42 composition
 - Coating: PVD Balinit Futura protective coating
 - Two-sided design for extended tool life
 - Application: High-purity tube facing and squaring
 - Compatible with: Orbitalum RPG series machines
 - Weight: Approximately 0.045 lbs per unit</t>
  </si>
  <si>
    <t>https://www.stl.at/fileadmin/stl_daten/pdf/Orbitalum/Kataloge-original/OC_Kat_EN_790.700.000.pdf?</t>
  </si>
  <si>
    <t>1 Year Limited Warranty</t>
  </si>
  <si>
    <t>https://orbitalum.us/Multifunctional-tool-MFW-P-2-10-pack/?</t>
  </si>
  <si>
    <t>High-Performance Tube Facing Tool Bits for Precision Orbital Welding</t>
  </si>
  <si>
    <t>The MFW-P-2 facing bits are essential consumables for maintaining precision tube end preparation in high-purity orbital welding operations. With their advanced protective coating and two-sided design, these bits deliver consistent, burr-free cutting results that are critical for achieving defect-free welds. The 10-pack offers excellent value for production environments.</t>
  </si>
  <si>
    <t>- Advanced Balinit Futura protective coating extends tool life
- Two-sided cutting edges maximize usage
- Compatible with all Orbitalum RPG series machines</t>
  </si>
  <si>
    <t>- Ideal for aerospace, pharmaceutical, and semiconductor applications
- Delivers precise, burr-free tube end preparation
- Part of a comprehensive tube preparation system</t>
  </si>
  <si>
    <t>Why Choose Premium Facing Bits? High-quality tube end preparation is the foundation of successful orbital welding. The MFW-P-2 bits ensure consistent, repeatable results while reducing consumable costs through their durable, coated design.</t>
  </si>
  <si>
    <t>- Block 1: Enhanced Durability
 Subheader: Protective Coating Technology
 Description: The Balinit Futura PVD coating provides superior wear resistance compared to uncoated tools, extending tool life and reducing changeover frequency
 - Block 2: Precision Engineering
 Subheader: Two-Sided Design
 Description: Double-edged configuration maximizes tool utilization and provides consistent cutting performance throughout the tool's life cycle
 - Block 3: Wide Compatibility
 Subheader: RPG Series Integration
 Description: Seamlessly integrates with Orbitalum's complete line of tube facing machines for a unified preparation workflow
 - Block 4: Cost Efficiency
 Subheader: Production Value
 Description: 10-pack quantity provides reliable supply for continuous production operations</t>
  </si>
  <si>
    <t>- Q1: What machines are compatible with the MFW-P-2?
 A1: The MFW-P-2 is compatible with all Orbitalum RPG series tube facing machines, including RPG 1, RPG 2.5, and RPG 3.0 models.
 - Q2: What is the advantage of the two-sided design?
 A2: The two-sided cutting edges allow operators to flip the bit and use both sides before replacement, effectively doubling the tool life and reducing consumable costs.
 - Q3: What materials can be cut with these bits?
 A2: The MFW-P-2 is suitable for cutting stainless steel, low-alloy steel, carbon steel, aluminum, and cast iron pipes and tubes.
 - Q4: How does the Balinit Futura coating improve performance?
 A4: The PVD protective coating reduces tool wear and heat generation, resulting in cleaner cuts and longer tool life compared to uncoated alternatives.
 - Q5: Is this a 10-pack or single unit?
 A5: This is a 10-pack (Part # OT790.038.315). Single units are also available under Part # OT790.038.314.</t>
  </si>
  <si>
    <t>Request Technical Information on MFW-P-2 Facing Bits</t>
  </si>
  <si>
    <t>Need detailed specifications, compatibility information, or ordering details for the MFW-P-2 facing bits? Our team can provide comprehensive technical support to help optimize your tube preparation process.</t>
  </si>
  <si>
    <t>P010</t>
  </si>
  <si>
    <t>10 PACK OF SWS-232 FACING BITS</t>
  </si>
  <si>
    <t>The "10 Pack of SWS-232 Facing Bits" provide a set of replacement facing cutters suited for prepping pipe or tube ends before welding. They help maintain consistent end face quality across lots of components and reduce downtime by having multiple bits available.</t>
  </si>
  <si>
    <t>- Precision-engineered cutting inserts for Swagelok SWS-232 tube facing tools
 - Compatible with 316 stainless steel, carbon steel, titanium, and nickel-based alloys
 - Chip deflector prevents chips from curling into tube interior
 - Sold in multiples of 10 for convenient replacement
 - Heavy-duty industrial design</t>
  </si>
  <si>
    <t>https://www.imssupply.com/productImages/6/1/C/1/5/E/8/61C15E80-4DDF-4D4C-8AE4-B7F91D2F0504.JPG</t>
  </si>
  <si>
    <t>https://www.imssupply.com/catalog/swagelok/sws-232-bit-hst.html?srsltid=AfmBOoptkihgMZb2R2-qYKac9QKLU1VxhM3DUuGWkX2JULRKQ3vO0zwx</t>
  </si>
  <si>
    <t>https://www.imssupply.com/catalog/swagelok/sws-232-bit-hst.html?utm_source=chatgpt.com</t>
  </si>
  <si>
    <t>- Part Number: SWS-232-BIT-HST
 - Minimum Order Quantity: 10 pieces
 - Compatible with: Swagelok SWS-232EP-1 and SWS-232EP-5 tube facing tools
 - Tube OD Compatibility: 1/8 to 2 inches (3 to 52 mm)
 - Wall Thickness Capacity: 0.02 to 0.109 inches (0.5 to 2.8 mm)
 - Material Compatibility: 316 stainless steel, carbon steel, titanium, nickel-based alloys
 - Packaging: Heavy plastic box</t>
  </si>
  <si>
    <t>Lifetime Warranty — Swagelok states that its products (including cutting inserts) are backed by The Swagelok Limited Lifetime Warranty.</t>
  </si>
  <si>
    <t>Precision Cutting Inserts for Swagelok Tube Facing Tools</t>
  </si>
  <si>
    <t>The SWS-232 facing bits are precision-engineered replacement inserts that maintain the superior performance of Swagelok tube facing tools. These inserts are critical consumables for any orbital welding operation using Swagelok equipment. With their advanced chip deflection design and compatibility with multiple material types, they ensure reliable tube end preparation.</t>
  </si>
  <si>
    <t>- Precision-engineered for consistent cutting performance
- Chip deflector prevents interior contamination
- Compatible with multiple material types
- Backed by Swagelok Limited Lifetime Warranty</t>
  </si>
  <si>
    <t>- Heavy-duty industrial construction
 - Convenient 10-pack for production efficiency
 - Easy installation and quick changeover
 - Proven performance in demanding applications</t>
  </si>
  <si>
    <t>Reliable Tube End Preparation: Swagelok tube facing tools are industry-standard equipment for orbital welding preparation. Using genuine replacement inserts ensures consistent, defect-free tube ends that support successful weld operations.</t>
  </si>
  <si>
    <t>- Block 1: Advanced Chip Management
 Subheader: Integrated Chip Deflector System
 Description: Prevents chips from curling into the tube interior, protecting downstream components and maintaining cutting efficiency
 - Block 2: Material Versatility
 Subheader: Multi-Material Compatibility
 Description: Works reliably on stainless steel, carbon steel, titanium, and nickel-based alloys commonly used in orbital welding
 - Block 3: Production Efficiency
 Subheader: Convenient 10-Pack Format
 Description: Bulk replacement inserts reduce downtime and ensure continuous equipment availability
 - Block 4: Warranty Protection
 Subheader: Swagelok Quality Assurance
 Description: Backed by Swagelok's lifetime warranty on non-electrical components</t>
  </si>
  <si>
    <t>- Q1: How many replacement inserts are in each package?
 A1: Each package contains 10 replacement inserts, sold in multiples of 10 as required by Swagelok.
 - Q2: What Swagelok tube facing models are compatible?
 A2: These inserts are compatible with Swagelok SWS-232EP-1 (North America) and SWS-232EP-5 (UK) tube facing tools.
 - Q3: What materials can be cut?
 A3: These inserts work on 316 stainless steel, carbon steel, titanium, and most nickel-based alloys.
 - Q4: How do I know when to replace the inserts?
 A4: Replace inserts when you notice reduced cutting efficiency, rougher finishes, or visible wear on the cutting edge.
 - Q5: Is there a warranty on these replacement inserts?
 A5: Yes, as genuine Swagelok components, these inserts are covered by the Swagelok Limited Lifetime Warranty.</t>
  </si>
  <si>
    <t>Order SWS-232 Replacement Inserts</t>
  </si>
  <si>
    <t>Keep your Swagelok tube facing tool performing at peak efficiency with genuine replacement cutting inserts. Contact our team for availability, pricing, and delivery information.</t>
  </si>
  <si>
    <t>P011</t>
  </si>
  <si>
    <t>10" I-PURGE MODULAR BLADDER</t>
  </si>
  <si>
    <t>The 10" version of the I-Purge Modular Inflatable Bladder System is designed to seal a 10-inch diameter pipe for inert-gas purging prior to welding. The system helps ensure low-oxygen conditions inside the pipe, improving weld integrity and reducing rejects.</t>
  </si>
  <si>
    <t>- Modular inflatable bladder system with interchangeable components (Module A and Module B)
 - Quick-connect fittings for rapid assembly and disassembly
 - Extended length, high-heat resistant fiberglass harness for heat-affected zone (HAZ) accommodation
 - Spark-resistant, durable exterior covering that withstands temperatures up to 400Â°F (205Â°C)
 - Tri-flow hose system (blue, black, and exhaust) for optimized gas flow and purging</t>
  </si>
  <si>
    <t>https://industrialsafety.com/aquasol-corporation-abld-10-i-purge-modular-inflatable-bladder-system-with-high-heat-harness-10-in-dia-12-in-harness.html?</t>
  </si>
  <si>
    <t>- Item Number: ABLD-10
 - Pipe Diameter: 10 inches (254 mm)
 - Standard Harness Length: 12 inches (305 mm)
 - Module A: Contains gas inputs/outputs with luminescent indicator
 - Module B: Contains relief valve and gas diffuser
 - Maximum Exterior Temperature: 400Â°F (205Â°C)
 - Maximum Interior Temperature: 250Â°F (120Â°C)
 - Recommended Purge Flow Rate (Blue Hose): 15-30 SCFH (7.5-15 LPM) during welding
 - Pressure Relief Valve: Preset for precise flow rates
 - Construction: Proprietary exterior fabric, EPDM rubber, silicone, nitrile rubber, brass, nickel, fiberglass sleeving
 - CE Approved
 - Manufactured in ISO Certified facility in the USA</t>
  </si>
  <si>
    <t>https://arc-zone.com/content/pdf/AQS_I-Purge_Inflatable_Purge_Bladder_Brochure.pdf?srsltid=AfmBOooNlHtJS4hRQldEevxgziZFDPsGYYLULv3g34JX0u7kYO-ws59e&amp;</t>
  </si>
  <si>
    <t>30-day warranty from date of shipment covering material and workmanship. Aquasol limits its liability to repair or replacement at its factory. Warranty void if over‑inflated, abused, or exposed to too high temperature.</t>
  </si>
  <si>
    <r>
      <rPr/>
      <t>I</t>
    </r>
    <r>
      <rPr>
        <color rgb="FF1155CC"/>
        <u/>
      </rPr>
      <t>Emtek Italy</t>
    </r>
  </si>
  <si>
    <t>Versatile Pipe Purging Solution with Modular Flexibility</t>
  </si>
  <si>
    <t>The I-Purge 10-inch modular inflatable bladder system represents the most advanced pipe purging technology available. With its innovative quick-connect modular design, operators can customize configurations to match specific application requirements. The system enables operators to achieve oxidation-free welds with consistent, even penetration beads on all pipe joints while minimizing gas consumption.</t>
  </si>
  <si>
    <t>- Patent-pending Modular design enables multiple configurations
- Quick-connect fittings for tool-free assembly
- Extended harness accommodates heat-affected zones
- Manufactured in the USA from highest-quality materials</t>
  </si>
  <si>
    <t>- Spark-resistant, durable exterior covering
- Preset relief valve prevents over-inflation
- multiple inlet/exhaust ports for efficient purging
- CE approved for international use</t>
  </si>
  <si>
    <t>Advanced Pipe Purging Technology: The I-Purge system is designed specifically for the demands of modern orbital welding. By creating an impermeable seal while consuming minimal purge gas, the system reduces costs and improves weld quality simultaneously.</t>
  </si>
  <si>
    <t>- Block 1: Modular Flexibility
 Subheader: Customize Your Configuration
 Description: Combine different sized modules to create unique configurations including one-sided isolators and reducers for challenging weld geometries
 - Block 2: Heat Management
 Subheader: Extended Harness Technology
 Description: Keep inflatable bladders outside the heat-affected zone with extended-length harnesses available in standard and custom sizes
 - Block 3: Efficient Gas Flow
 Subheader: Tri-Flow Hose System
 Description: Separate blue (inflation), black (distribution), and exhaust connections enable faster, more efficient purging with oxygen monitoring capability
 - Block 4: Durability and Safety
 Subheader: Spark-Resistant Construction
 Description: Heavy-duty exterior cover with spark-resistant properties ensures reliable performance in high-heat welding environments</t>
  </si>
  <si>
    <t>- Q1: What pipe schedules does the 10-inch I-Purge accommodate?
 A1: The I-Purge 10-inch is designed to fit pipe schedules from Schedule 5 to Schedule 160 for 10-inch nominal pipe diameter.
 - Q2: How do I assemble the modular components?
 A2: No tools are required. Simply press together the quick-connect fittings at the end of each side of the harness. The system can be assembled or disassembled in seconds.
 - Q3: What is the maximum temperature the bladder can withstand?
 A3: The exterior bladder covering can withstand temperatures up to 400Â°F (205Â°C), while the interior is designed for operation up to 250Â°F (120Â°C).
 - Q4: Can I use this for pre-heated pipe?
 A4: Yes, the I-Purge can be used on pre-heated pipe by selecting an appropriate extended-length harness to keep the bladders outside the heat-affected zone.
 - Q5: What gas flow rates are recommended?
 A5: For purging, 10-32 SCFH (5-15 LPM) is recommended. During welding, maintain 15-30 SCFH (7.5-15 LPM) for proper coverage.</t>
  </si>
  <si>
    <t>Inquire About I-Purge 10" System Rental or Purchase</t>
  </si>
  <si>
    <t>Whether you need to purchase or rent the I-Purge 10-inch modular bladder system for your orbital welding operation, our team can provide flexible solutions tailored to your project timeline and budget.</t>
  </si>
  <si>
    <t>P012</t>
  </si>
  <si>
    <t>The 10Â° J Bevel Milling Head is a specialized cutting tool designed to produce a J-type bevel (about 10Â° geometry) on plate or pipe edges for weld preparation. It allows a cleaner joint geometry especially in thicker materials where standard bevels might not suffice.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</si>
  <si>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</si>
  <si>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</si>
  <si>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Not found — I did not locate reliable warranty information specific to a “10° J bevel milling head” under that exact name.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</si>
  <si>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</si>
  <si>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</si>
  <si>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</si>
  <si>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</si>
  <si>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P013</t>
  </si>
  <si>
    <t>12" I-PURGE MODULAR BLADDER</t>
  </si>
  <si>
    <t>The 12" I-Purge Modular Bladder is the version for sealing and purging 12-inch nominal diameter pipe systems. Using this seal enables purging with minimal inert gas and sets up a better environment for welds by displacing oxygen.</t>
  </si>
  <si>
    <t>- Modular inflatable bladder system with interchangeable Module A and B components
 - Quick-connect fittings for rapid tool-free assembly and reconfiguration
 - Extended 12-inch standard harness with high-heat resistant fiberglass shielding
 - Spark-resistant exterior covering rated for temperatures up to 400Â°F (205Â°C)
 - Tri-flow hose system with separate inflation, distribution, and exhaust connections
 - Luminescent indicator for precise root gap alignment</t>
  </si>
  <si>
    <t>https://encrypted-tbn1.gstatic.com/images?q=tbn:ANd9GcQELjPi_m2lZKeUFCGSprKNWQkXPjTnqfg68A_8iJ8jiBvnAA</t>
  </si>
  <si>
    <t>https://www.dkhardware.com/aquasol-corporation-abld-12-i-purge-modular-inflatable-bladder-system-with-high-heat-harness-12-in-dia-12-in-harness-product-8397726.html?</t>
  </si>
  <si>
    <t>- Item Number: ABLD-12
 - Pipe Diameter: 12 inches (305 mm)
 - Standard Harness Length: 12 inches (305 mm)
 - Module A: Gas inputs/outputs with luminescent indicator
 - Module B: Relief valve and gas diffuser integration
 - Maximum Operating Temperature (Exterior): 400Â°F (205Â°C)
 - Maximum Operating Temperature (Interior): 250Â°F (120Â°C)
 - Recommended Purge Flow Rate (Blue Hose): 15-30 SCFH (7.5-15 LPM) during welding
 - Relief Valve: Preset for optimal flow control
 - Material Construction: Proprietary spark-resistant fabric, EPDM rubber, silicone, nitrile rubber, brass, nickel, fiberglass
 - CE Approved and ISO Certified manufacturing
 - Convertible to isolator configuration with optional adapters</t>
  </si>
  <si>
    <t>Same as other I‑Purge modules: 30-day material/workmanship warranty, repair or replacement at factory discretion; void for overinflation, abuse, over-temperature.</t>
  </si>
  <si>
    <r>
      <rPr/>
      <t>I</t>
    </r>
    <r>
      <rPr>
        <color rgb="FF1155CC"/>
        <u/>
      </rPr>
      <t>Emtek Italy</t>
    </r>
  </si>
  <si>
    <t>Modular Pipe Purging for 12-Inch Applications</t>
  </si>
  <si>
    <t>The I-Purge 12-inch system extends the proven modular technology to larger diameter pipe applications commonly found in industrial piping systems. The system maintains the innovation of quick-connect assembly while offering the capacity needed for substantial diameter welding. Operators can achieve consistent, quality welds on 12-inch pipe with minimized purge gas consumption and maximum flexibility.</t>
  </si>
  <si>
    <t>- Modular components enable custom configurations
- Extended standard harness provides additional working space
- Spark-resistant covering for safety in high-heat environments
- Manufactured in ISO-certified USA facility</t>
  </si>
  <si>
    <t>- Tri-flow hose system for efficient, expedited purging
- Luminescent indicator for precise root gap positioning
- Convertible to single-sided isolator for challenging geometries
- CE approved for international applications</t>
  </si>
  <si>
    <t>Larger Diameter Applications: The I-Purge 12-inch system delivers the same advanced purging technology as smaller models, scaled for industrial applications requiring 12-inch nominal pipe diameter preparations.</t>
  </si>
  <si>
    <t>- Block 1: Increased Capacity
 Subheader: Scaled for Larger Pipe Diameters
 Description: 12-inch capacity accommodates larger industrial piping systems while maintaining the modular flexibility and quick-connect advantages
 - Block 2: Flexible Configuration
 Subheader: Modular Component Design
 Description: Customize the system by combining different module sizes or converting to one-sided isolator configurations as needed
 - Block 3: Temperature Management
 Subheader: Extended Harness Design
 Description: 12-inch standard harness provides additional space between bladders and heat source for safer operation
 - Block 4: Operational Efficiency
 Subheader: Preset Relief Valve Technology
 Description: Maintains optimal purge gas flow rates automatically, reducing operator training requirements and ensuring consistent results</t>
  </si>
  <si>
    <t>- Q1: What schedule of 12-inch pipe does the I-Purge 12" accommodate?
 A1: The I-Purge 12-inch system is designed for Schedule 5 through Schedule 160 specifications for 12-inch nominal diameter pipe.
 - Q2: How long is the standard harness on this model?
 A2: The standard harness length is 12 inches (305 mm). Extended-length harnesses up to 72 inches are available separately.
 - Q3: Can I convert this to a single-sided isolator?
 A3: Yes, the system is convertible to a one-sided isolator configuration using optional adapters (ABLD-12-MOD-A or MOD-B sold separately).
 - Q4: What is the recommended gas flow during welding?
 A4: The recommended flow rate is 15-30 SCFH (7.5-15 LPM) during welding to maintain proper seal and purge coverage.
 - Q5: Is this system CE approved?
 A5: Yes, the I-Purge 12-inch system is CE approved and manufactured in an ISO-certified facility in the USA.</t>
  </si>
  <si>
    <t>Explore I-Purge 12" System Options</t>
  </si>
  <si>
    <t>For 12-inch diameter pipe orbital welding applications, the I-Purge modular system offers reliability and flexibility. Contact our team to discuss pricing, rental terms, and application-specific configurations.</t>
  </si>
  <si>
    <t>Request Detailed Specifications</t>
  </si>
  <si>
    <t>P014</t>
  </si>
  <si>
    <t>12" I-PURGE MODULE A</t>
  </si>
  <si>
    <t>The 12" I-Purge Module A forms part of the modular inflatable bladder purge system. Module A units are interchangeable parts that allow building a system for a particular pipe diameter (in this case 12") and help cut down on having many dedicated systems.</t>
  </si>
  <si>
    <t>- contains all gas input/output connections for purge gas delivery
- Quick-connect fittings Compatible with all I-purge components
- Luminescent indicator for precise root gap alignment
- Spark-resistant, durable exterior covering
- Heavy-duty interior inflatable bag construction
- Designed for individual Module replacement within the system</t>
  </si>
  <si>
    <t>https://www.greywolfsafety.com/products/i-purge-modular-inflatable-bladder-system-with-high-heat-harness-12-in-dia-12-in-harness?</t>
  </si>
  <si>
    <t>- Item Number: ABLD-12-MOD-A
 - Pipe Diameter: 12 inches (305 mm)
 - Module Type: Module A with gas inputs/outputs
 - Connection Type: Quick-connect fittings
 - Luminescent Indicator: Yes, for root gap alignment
 - Exterior Material: Proprietary spark-resistant fabric
 - Interior: Heavy-duty EPDM rubber inflatable bag
 - Maximum Exterior Temperature: 400Â°F (205Â°C)
 - Maximum Interior Temperature: 250Â°F (120Â°C)
 - Manufactured in: ISO-certified USA facility
 - CE Approved
 - Sold Separately: Can be purchased individually for replacement or system customization</t>
  </si>
  <si>
    <t>https://www.emtek-italy.com/cat/10-I-Purge_I-PurgeX_Technical_Manual.pdf?</t>
  </si>
  <si>
    <t xml:space="preserve">Same as above for I‑Purge modular components: 30-day defect warranty, repair or replacement. </t>
  </si>
  <si>
    <t>Emtek Italy</t>
  </si>
  <si>
    <t>12-Inch Module A Component for Customizable Purging Systems</t>
  </si>
  <si>
    <t>The I-Purge 12-inch Module A is designed for operators who need to customize or expand their purging systems. As the primary gas interface component, Module A delivers purge gas to the system and can be paired with different Module B sizes to create unique configurations. Sold separately, individual modules enable cost-effective system expansion and component replacement.</t>
  </si>
  <si>
    <t>- Serves as primary gas interface for the system
- Quick-connect design enables rapid configuration changes
- Luminescent indicator guides precise positioning
- individual replacement option for system customization</t>
  </si>
  <si>
    <t>- Compatible with all I-purge Module sizes
- Spark-resistant covering for safety
- Heavy-duty construction for reliability
- Supports multiple configuration options</t>
  </si>
  <si>
    <t>Modular System Flexibility: The I-Purge modular design allows operators to purchase individual components like Module A to expand system capabilities or replace components as needed.</t>
  </si>
  <si>
    <t>- Block 1: System Customization
 Subheader: Individual Module Replacement
 Description: Purchase Module A separately to customize your I-Purge system or replace worn components without replacing the entire system
 - Block 2: Gas Interface Control
 Subheader: Primary Connection Point
 Description: Module A contains all gas input connections, providing centralized control of purge gas delivery to the system
 - Block 3: Compatibility
 Subheader: Universal Quick-Connect Design
 Description: Module A quick-connect fittings are compatible with all I-Purge module sizes and harness components
 - Block 4: Precision Positioning
 Subheader: Luminescent Indicator
 Description: Built-in luminescent indicator ensures accurate root gap alignment during system setup</t>
  </si>
  <si>
    <t>- Q1: Can I use Module A with different Module B sizes?
 A1: Yes, Module A (12-inch) can be paired with other sized modules (such as 8-inch or 10-inch Module B) to create custom configurations.
 - Q2: Is this component sold as a replacement only?
 A2: No, ABLD-12-MOD-A can be purchased individually to customize existing systems or as part of complete system expansion.
 - Q3: What are the connection types on Module A?
 A3: Module A includes quick-connect fittings for the blue (inflation), black (distribution), and exhaust hoses.
 - Q4: Why would I need to purchase Module A separately?
 A4: Individual module purchases allow you to customize system configurations, expand existing systems, or replace components that may wear over extended use.
 - Q5: Is the luminescent indicator built in?
 A5: Yes, the luminescent indicator for root gap alignment is permanently integrated into the Module A component.</t>
  </si>
  <si>
    <t>Order I-Purge 12" Module A Component</t>
  </si>
  <si>
    <t>Expand or customize your I-Purge system with the 12-inch Module A component. Contact our team for availability and pricing on individual module purchases.</t>
  </si>
  <si>
    <t>Request Module A Pricing</t>
  </si>
  <si>
    <t>P015</t>
  </si>
  <si>
    <t>12" I-PURGE MODULE B</t>
  </si>
  <si>
    <t>The 12" I-Purge Module B is the companion module for the modular bladder system. Together with Module A it enables operators to assemble a purge bag setup for 12-inch diameter pipe and tailor the system to the piping job.</t>
  </si>
  <si>
    <t>- contains integrated relief valve with Preset flow control
- gas diffuser for even distribution of purge gas
- Quick-connect fittings Compatible with all I-purge components
- Spark-resistant, durable exterior covering
- Heavy-duty interior inflatable bag construction
- Available for individual purchase to customize I-purge systems</t>
  </si>
  <si>
    <t>- Item Number: ABLD-12-MOD-B
 - Pipe Diameter: 12 inches (305 mm)
 - Module Type: Module B with relief valve and gas diffuser
 - Relief Valve: Preset for optimal flow rates
 - Gas Diffuser: Integrated for even purge distribution
 - Connection Type: Quick-connect fittings
 - Exterior Material: Proprietary spark-resistant fabric
 - Interior: Heavy-duty EPDM rubber inflatable bag
 - Maximum Exterior Temperature: 400Â°F (205Â°C)
 - Maximum Interior Temperature: 250Â°F (120Â°C)
 - Pressure Relief Setting: Factory preset
 - Manufactured in: ISO-certified USA facility
 - CE Approved
 - Sold Separately for customization and replacement</t>
  </si>
  <si>
    <t>Same: 30-day warranty from Aquasol, covering defects in material/workmanship; with conditions.</t>
  </si>
  <si>
    <t>12-Inch Module B Component with Integrated Relief Valve</t>
  </si>
  <si>
    <t>The I-Purge 12-inch Module B completes the modular purging system with its integrated relief valve and gas diffuser. Module B provides critical over-inflation prevention and ensures even gas distribution throughout the purge zone. Sold separately, Module B enables operators to customize configurations and replace individual components as part of long-term system maintenance.</t>
  </si>
  <si>
    <t>- integrated relief valve prevents over-inflation
- Factory-Preset flow control reduces operator training
- gas diffuser ensures even purge distribution
- Quick-connect design for rapid assembly</t>
  </si>
  <si>
    <t>- Spark-resistant covering for high-heat applications
- Heavy-duty construction for reliability
- Compatible with all I-purge Module sizes
- individual purchase option for system expansion</t>
  </si>
  <si>
    <t>System Control Component: Module B provides the intelligent control functions that ensure safe, consistent purge performance across all I-Purge applications.</t>
  </si>
  <si>
    <t>- Block 1: Pressure Management
 Subheader: Integrated Relief Valve
 Description: Preset relief valve automatically prevents over-inflation and maintains optimal purge gas pressure within the system
 - Block 2: Even Gas Distribution
 Subheader: Advanced Gas Diffuser
 Description: Patent-pending gas diffuser technology reduces turbulence and ensures uniform purge gas distribution throughout the weld zone
 - Block 3: Modular Flexibility
 Subheader: Individual Component Replacement
 Description: Purchase Module B separately to replace components or customize system configurations for specific applications
 - Block 4: Reliability
 Subheader: Factory-Preset Settings
 Description: Pre-configured relief valve settings ensure consistent performance without operator adjustment, reducing training requirements</t>
  </si>
  <si>
    <t>- Q1: What is the function of Module B in the I-Purge system?
 A1: Module B contains the relief valve (for over-inflation prevention) and gas diffuser (for even purge distribution) and serves as the outlet component of the system.
 - Q2: Can I pair Module B with different Module A sizes?
 A2: Yes, the 12-inch Module B can be paired with other sized Module A components to create custom configurations for specific applications.
 - Q3: Is the relief valve adjustable?
 A3: The relief valve comes factory-preset for optimal flow rates. Custom pressure settings may be available upon request; contact Aquasol directly.
 - Q4: What is the benefit of the integrated gas diffuser?
 A4: The gas diffuser reduces turbulence and distributes purge gas evenly throughout the weld zone, resulting in more consistent, oxidation-free welds.
 - Q5: Can I purchase Module B for system expansion?
 A5: Yes, ABLD-12-MOD-B is available for individual purchase to expand existing systems or replace worn components.</t>
  </si>
  <si>
    <t>Purchase I-Purge 12" Module B Component</t>
  </si>
  <si>
    <t>Maintain and expand your I-Purge system with the 12-inch Module B component. Contact our orbital welding specialists for availability, pricing, and customization options.</t>
  </si>
  <si>
    <t>Request Module B Information</t>
  </si>
  <si>
    <t>P016</t>
  </si>
  <si>
    <t>14" I-PURGE MODULAR BLADDER</t>
  </si>
  <si>
    <t>The 14" I-Purge Modular Bladder covers 14-inch nominal pipe sizes, offering the same inflatable double-bag sealing technology used in the smaller sizes. This makes it suitable for larger piping systems where proper purge is critical for weld quality.</t>
  </si>
  <si>
    <t>- Complete modular system with interchangeable Module A and B components
 - Quick-connect fittings for rapid assembly without tools
 - Extended 16-inch high-heat resistant fiberglass harness
 - Spark-resistant exterior covering rated to 400Â°F (205Â°C)
 - Tri-flow hose system with blue (inflation), black (distribution), and exhaust connections
 - Luminescent indicator for precise root gap alignment
 - Patent-pending design for unmatched versatility</t>
  </si>
  <si>
    <t>https://weldpurgesystems.com/i-purge-modular-weld-inflatable-purge-bladders/?</t>
  </si>
  <si>
    <t>- Item Number: ABLD-14
 - Pipe Diameter: 14 inches (356 mm)
 - Standard Harness Length: 16 inches (406 mm)
 - Module A: Gas inputs/outputs with luminescent indicator
 - Module B: Relief valve and gas diffuser
 - Maximum Operating Temperature (Exterior): 400Â°F (205Â°C)
 - Maximum Operating Temperature (Interior): 250Â°F (120Â°C)
 - Recommended Purge Flow Rate: 15-30 SCFH (7.5-15 LPM) during welding
 - Relief Valve: Preset for optimal performance
 - Material: Spark-resistant fabric, EPDM rubber, silicone, nitrile rubber, brass, nickel, fiberglass
 - CE Approved and ISO-certified manufacturing
 - Recommended Flow Rates for Purging: 10-32 SCFH (5-15 LPM)
 - Convertible to isolator configuration</t>
  </si>
  <si>
    <t>Same I‑Purge warranty: 30 days, factory repair or replacement; exclusions apply.</t>
  </si>
  <si>
    <t>Industrial-Grade Purging for 14-Inch Pipe Applications</t>
  </si>
  <si>
    <t>The I-Purge 14-inch system extends modular purging technology to applications requiring larger diameter capabilities. The 16-inch extended harness provides additional flexibility for managing heat-affected zones and accommodating complex weld geometries common in industrial piping projects. The system maintains the proven quick-connect efficiency while delivering the capacity needed for substantial diameter applications.</t>
  </si>
  <si>
    <t>- Extended 16-inch harness for improved heat management
 - Quick-connect modular design for rapid setup
 - Spark-resistant covering ensures operator safety
 - Convertible to single-sided isolator configuration</t>
  </si>
  <si>
    <t>- Tri-flow hose system for expedited purging
- Patent-pending Modular technology
- CE approved for international use
- Manufactured in ISO-certified USA facility</t>
  </si>
  <si>
    <t>Larger Capacity Solutions: The I-Purge 14-inch system provides the advanced purging technology needed for challenging industrial piping applications.</t>
  </si>
  <si>
    <t>- Block 1: Extended Reach
 Subheader: Longer Standard Harness
 Description: 16-inch harness provides additional distance between modules and heat source, enabling safer operation on pre-heated or high-heat applications
 - Block 2: Scalable Technology
 Subheader: Modular Expandability
 Description: Combine different module sizes to create custom configurations for unique weld geometry requirements
 - Block 3: Efficient Gas Management
 Subheader: Tri-Flow Hose System
 Description: Separate blue, black, and exhaust connections enable optimized gas flow, expedited purging, and oxygen monitoring
 - Block 4: Industrial Durability
 Subheader: Robust Construction
 Description: Heavy-duty materials and preset relief valve ensure reliable performance in demanding industrial environments</t>
  </si>
  <si>
    <t>- Q1: What schedule ratings does the 14-inch I-Purge support?
 A1: The I-Purge 14-inch accommodates Schedule 5 through Schedule 160 specifications for 14-inch nominal diameter pipe.
 - Q2: Why does this model have a longer harness than smaller sizes?
 A2: The extended 16-inch harness provides additional space to keep bladders further from the heat source, improving safety for larger diameter applications.
 - Q3: Can I combine Module A from one size with Module B from another?
 A3: Yes, the modular design allows combining different module sizes to create custom configurations as needed for specific applications.
 - Q4: What are the purging flow rate recommendations?
 A4: For purging, use 10-32 SCFH (5-15 LPM). During welding, maintain 15-30 SCFH (7.5-15 LPM) for optimal coverage.
 - Q5: Is extended harness available on this model?
 A5: Yes, the 14-inch comes standard with 16-inch harness. Additional extended lengths up to 72 inches are available separately.</t>
  </si>
  <si>
    <t>Get Information on I-Purge 14" System</t>
  </si>
  <si>
    <t>For 14-inch diameter orbital welding applications, the I-Purge modular system offers proven reliability. Contact our team to discuss rental options, purchase terms, and application-specific configurations.</t>
  </si>
  <si>
    <t>Request System Specifications</t>
  </si>
  <si>
    <t>P017</t>
  </si>
  <si>
    <t>16" I-PURGE MODULAR BLADDER</t>
  </si>
  <si>
    <t>The 16" I-Purge Modular Bladder is built for 16-inch diameter pipe purging. It maintains the benefits of the modular system (reusable, inflatable, high-heat harness) but is scaled up for larger diameter applications in industrial piping, reducing inert gas usage and improving weld outcomes.</t>
  </si>
  <si>
    <t>- Complete modular inflatable bladder system with interchangeable components
 - Quick-connect fittings for tool-free rapid assembly and reconfiguration
 - Extended 16-inch high-heat resistant fiberglass harness
 - Spark-resistant exterior covering rated for 400Â°F (205Â°C) continuous operation
 - Tri-flow hose system for optimized gas delivery and monitoring
 - Luminescent indicator for precise root gap centering
 - Convertible to one-sided isolator or reducer configurations</t>
  </si>
  <si>
    <t>https://www.gtsafety.com/products/i-purge-modular-inflatable-bladder-system-with-high-heat-harness-16-in-dia-16-in-harness?</t>
  </si>
  <si>
    <t>- Item Number: ABLD-16
 - Pipe Diameter: 16 inches (406 mm)
 - Standard Harness Length: 16 inches (406 mm)
 - Module A: Gas inputs/outputs with luminescent indicator
 - Module B: Relief valve and gas diffuser
 - Maximum Operating Temperature (Exterior): 400Â°F (205Â°C)
 - Maximum Operating Temperature (Interior): 250Â°F (120Â°C)
 - Recommended Purge Flow Rate (Blue Hose): 15-30 SCFH (7.5-15 LPM) during welding
 - For Purging: 10-32 SCFH (5-15 LPM)
 - Relief Valve: Factory preset for optimal flow control
 - Material: Proprietary spark-resistant fabric, EPDM rubber, silicone, nitrile rubber, brass, nickel, fiberglass
 - CE Approved and ISO-certified manufacturing
 - Extended-length harnesses available up to 72 inches
 - Compatible pipe schedules: Schedule 5 to Schedule 160</t>
  </si>
  <si>
    <t>https://www.premierwelding.com/16-aquasol-i-purger-modular-inflatable-bladder-system?</t>
  </si>
  <si>
    <t>Same as the other sizes: 30-day warranty, material/workmanship, repair or replacement.</t>
  </si>
  <si>
    <t>Premium Purging Solution for Maximum Diameter Applications</t>
  </si>
  <si>
    <t>The I-Purge 16-inch system delivers the complete modular purging solution for the largest standard applications. With its extended 16-inch harness and robust construction, this system accommodates complex weld geometry while maintaining the proven quick-connect efficiency that defines the I-Purge line. The system enables consistent, oxidation-free welds across the full 16-inch diameter range.</t>
  </si>
  <si>
    <t>- Extended 16-inch standard harness for heat management
 - Quick-connect modular design for rapid deployment
 - Spark-resistant, durable exterior covering
 - Convertible to isolator for challenging geometries</t>
  </si>
  <si>
    <t>- Tri-flow hose system for efficient purging
- Factory-Preset relief valve for consistent performance
- CE approved for international standards
- Manufactured in ISO-certified USA facility</t>
  </si>
  <si>
    <t>Maximum Capacity Purging: The I-Purge 16-inch system provides the advanced technology and extended reach needed for the largest industrial piping applications.</t>
  </si>
  <si>
    <t>- Block 1: Maximum Capacity
 Subheader: Largest Standard Size
 Description: 16-inch capacity accommodates the largest standard industrial pipe diameters while maintaining modular flexibility and performance
 - Block 2: Enhanced Heat Management
 Subheader: Extended Harness Design
 Description: 16-inch standard harness provides maximum distance between bladders and heat source, enabling safe operation on pre-heated and high-heat applications
 - Block 3: Advanced Configuration Options
 Subheader: Full Modular Flexibility
 Description: Combine with other sized modules or convert to isolator/reducer configurations for virtually any weld geometry
 - Block 4: Professional Performance
 Subheader: Industrial-Grade Reliability
 Description: Heavy-duty construction, preset relief valve, and integrated gas diffuser ensure consistent performance on demanding projects</t>
  </si>
  <si>
    <t>- Q1: What is the maximum pipe schedule the 16-inch I-Purge accommodates?
 A1: The I-Purge 16-inch is designed for Schedule 5 through Schedule 160 specifications for 16-inch nominal pipe diameter.
 - Q2: What is the standard harness length?
 A2: The standard harness length is 16 inches (406 mm). Extended lengths up to 72 inches are available as separate purchases.
 - Q3: Can this system be used on pre-heated pipe?
 A3: Yes, the system can be used on pre-heated pipe by selecting appropriate extended-length harnesses to keep bladders outside the heat-affected zone.
 - Q4: What gas flow rates are recommended?
 A4: For purging: 10-32 SCFH (5-15 LPM). During welding: 15-30 SCFH (7.5-15 LPM) for optimal coverage.
 - Q5: Is this the largest size available?
 A5: ABLD-16 is the largest standard size. Custom sizes and extended configurations are available by contacting Aquasol directly.</t>
  </si>
  <si>
    <t>Explore I-Purge 16" System Options</t>
  </si>
  <si>
    <t>For the most demanding large-diameter orbital welding applications, the I-Purge 16-inch system provides proven performance. Contact our team to discuss rental terms, purchase options, and custom configurations.</t>
  </si>
  <si>
    <t>Request Technical Support</t>
  </si>
  <si>
    <t>P018</t>
  </si>
  <si>
    <t>2005 MAGNEHELIC GAGE</t>
  </si>
  <si>
    <t>The "2005 Magnehelic Gage" is a differential pressure gauge commonly used for monitoring low-pressure environments   such as cleanrooms, filters, or HVAC systems. It reliably shows small pressure differences, helping ensure systems remain within specified parameters.</t>
  </si>
  <si>
    <t>- Frictionless magnehelic design with high-viscosity silicone fluid damping for accurate, stable pressure readings
 - Dual scale measurement capability showing both positive and negative (vacuum) pressures
 - Die-cast aluminum case with acrylic cover and gray exterior finish resistant to 168-hour salt spray corrosion testing
 - Dual pressure tap connections (1/8" NPT) on both side and back for flexible installation options
 - Zero adjustment screw conveniently located in plastic cover for easy calibration without disassembly</t>
  </si>
  <si>
    <t>https://encrypted-tbn0.gstatic.com/images?q=tbn:ANd9GcQJOEDhSFl8PwmfO7w2FelNZOwtwlnBFjwA1g&amp;s</t>
  </si>
  <si>
    <t>https://www.easternia.com/dwyer-2005</t>
  </si>
  <si>
    <t>https://www.coleparmer.com/i/dwyer-2005-magnehelic-differential-pressure-gauge-type-0-to-5-wc/6806210?</t>
  </si>
  <si>
    <t>- Pressure Range: 0-5 inches of water column (0-5" w.c.)
 - Accuracy: Â±2% of full scale throughout operating range at 70Â°F (21.1Â°C)
 - Dial Face Size: 4" (101.6 mm) diameter
 - Housing Material: Die-cast aluminum case and bezel with acrylic cover
 - Exterior Finish: Gray coated, rated to withstand 168-hour salt spray corrosion test
 - Pressure Limits: -20 inHg to 15 psig (-0.677 to 1.034 bar)
 - Temperature Operating Range: 20 to 140Â°F (-6.67 to 60Â°C)
 - Service Media: Air and non-combustible, compatible gases
 - Mounting Position: Diaphragm in vertical position
 - Process Connections: 1/8" female NPT duplicate high and low pressure taps (one pair side, one pair back)
 - Relief Plug: Opens at approximately 25 psig (1.72 bar) on standard gauges
 - Weight: 1 lb 2 oz (510 g)
 - Included Accessories: Two 1/8" NPT plugs, two 1/8" pipe thread to rubber tubing adapters, three flush mounting adapters with screws
 - Agency Approval: RoHS compliant
 - Enclosure Rating: IP67</t>
  </si>
  <si>
    <t>1-year limited warranty — Dwyer’s Magnehelic gauges (e.g., 2000-series) come with a 1-year warranty (per Cole‑Parmer listing).</t>
  </si>
  <si>
    <t>coleparmer.com</t>
  </si>
  <si>
    <t>Reliable pressure monitoring for critical HVAC and industrial systems</t>
  </si>
  <si>
    <t>The Magnehelic 2005 provides an economical yet dependable solution for low-pressure measurement across diverse industrial applications. Its magnehelic design eliminates the need for manometer fluid, eliminating evaporation, freezing, and leveling concerns common with traditional liquid-filled gauges. The precision helix, mounted on jeweled bearings and controlled by a samarium cobalt magnet, delivers responsive pressure measurement without mechanical linkages. Whether monitoring filter resistance, air velocity, or system pressures in fluid amplifier applications, the Model 2005 offers stable, accurate performance in tough environments.</t>
  </si>
  <si>
    <t>- Â±2% accuracy throughout complete operating range
 - Frictionless magnehelic operation with no moving mechanical linkages
 - Resistant to shock, vibration, and overpressure conditions</t>
  </si>
  <si>
    <t>- Dual pressure tap connections for flexible installation
- Zero adjustment accessible without cover removal
- RoHS compliant and environmentally safe design</t>
  </si>
  <si>
    <t>Why choose a differential pressure gauge? Accurate pressure monitoring prevents system inefficiencies, reduces maintenance costs, and ensures optimal performance in critical applications. The Magnehelic gauge is trusted across industries for its reliable, maintenance-free operation.</t>
  </si>
  <si>
    <t>- Block 1: Robust Construction
 Subheader: Built to Last
 Description: Die-cast aluminum housing with protective acrylic cover withstands harsh environments, corrosive atmospheres, and demanding industrial conditions
 - Block 2: Easy Installation
 Subheader: Flexible Connection Options
 Description: Dual pressure tap connections on side and back allow installation in various orientations to fit your application needs
 - Block 3: Accurate Measurement
 Subheader: Precision Magnehelic Technology
 Description: Frictionless design with high-viscosity damping fluid provides stable, accurate readings without mechanical friction or wear
 - Block 4: Cost Effective
 Subheader: Low Maintenance Solution
 Description: No manometer fluid to evaporate, freeze, or maintain; simple zero adjustment for long-term reliability</t>
  </si>
  <si>
    <t>- Q1: What range of pressures can the Model 2005 measure?
 A1: The Model 2005 measures differential pressures from -20 inHg (vacuum) to 15 psig. The standard unit displays 0-5 inches of water column, with other ranges available through factory ordering.
 - Q2: How accurate is the Magnehelic 2005 gauge?
 A2: The gauge provides Â±2% accuracy of full scale throughout its operating range at 70Â°F. High-accuracy options (-HA) are available for applications requiring Â±1% accuracy.
 - Q3: What type of gases can I measure with this gauge?
 A3: The Model 2005 is designed for air and non-combustible, compatible gases including argon, carbon dioxide, helium, and nitrogen. Consult the factory for special gas applications.
 - Q4: Can the gauge be mounted in any position?
 A4: The diaphragm must be in a vertical position for proper operation. The dual side and back pressure taps provide flexibility in how you orient the gauge to achieve this requirement.
 - Q5: Does the gauge require any maintenance or fluid refill?
 A5: No. The magnehelic design uses high-viscosity silicone fluid that does not evaporate or require periodic maintenance, making it ideal for long-term, maintenance-free operation.</t>
  </si>
  <si>
    <t>Request Technical Specifications for Magnehelic 2005 Gauge</t>
  </si>
  <si>
    <t>Accurately monitor pressure differentials with the 2005 Magnehelic Gage. Contact our team for availability, pricing, and calibration options.</t>
  </si>
  <si>
    <t>P019</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</si>
  <si>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</si>
  <si>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</si>
  <si>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 Portable 18 lb design enables field deployment and on-site preparation
 - Adjustable torque key prevents vibration and tool chatter
 - Includes mandrel, jaw blocks, air motor, wrench kit, and carrying case</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</si>
  <si>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</si>
  <si>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</si>
  <si>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P020</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</si>
  <si>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</si>
  <si>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</si>
  <si>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</si>
  <si>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</si>
  <si>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</si>
  <si>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</si>
  <si>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P021</t>
  </si>
  <si>
    <t>The "207A Cable Extension 75 FT" appears to be a long-extension cable (75 feet) used for extending signal or power wiring in industrial setups. While a precise match wasn't found in the specific catalogue, 75-foot extension cables are common in equipment setups to enable flexible positioning of tools or control units.</t>
  </si>
  <si>
    <t>https://m.media-amazon.com/images/I/61ZP8xB6xaL._AC_UF1000,1000_QL80_.jpg</t>
  </si>
  <si>
    <t>https://www.amazon.com/Yuecoom-Replacement-Rectangular-Accessories-Uninterrupted/dp/B0D6GL7SBQ</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</si>
  <si>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</si>
  <si>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</si>
  <si>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</si>
  <si>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</si>
  <si>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</si>
  <si>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P022</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</si>
  <si>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</si>
  <si>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</si>
  <si>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r>
      <rPr/>
      <t>Tri Tool Technologies Limited Warranty: all products are warranted free from defects in materials and workmanship under normal use for 3 years from date of shipment, except welding &amp; non-standard products (1 year). (</t>
    </r>
    <r>
      <rPr>
        <color rgb="FF1155CC"/>
        <u/>
      </rPr>
      <t>ManualsLib</t>
    </r>
    <r>
      <rPr/>
      <t>) Also, the 208B manual notes: motor warranty void if used without a proper filter/regulator/lubricator (FRL); damage from contaminated air or lack of lubrication voids the warranty. (</t>
    </r>
    <r>
      <rPr>
        <color rgb="FF1155CC"/>
        <u/>
      </rPr>
      <t>Systemtools</t>
    </r>
    <r>
      <rPr/>
      <t>)</t>
    </r>
  </si>
  <si>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</si>
  <si>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</si>
  <si>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</si>
  <si>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</si>
  <si>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P023</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</si>
  <si>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</si>
  <si>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</si>
  <si>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</si>
  <si>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</si>
  <si>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</si>
  <si>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</si>
  <si>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P024</t>
  </si>
  <si>
    <t>The 212B BEVELMASTER AIR appears to be another model in the Tri Tool BEVELMASTER series tailored for air-motor drive (pneumatic) only. It is a portable ID-mount beveling machine designed for beveling, facing and counterboring with all-air drive for environments where electricity may not be ideal.</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</si>
  <si>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</si>
  <si>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https://isurplus.com.au/product/tritool-212b/</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</si>
  <si>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</si>
  <si>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According to the 212B manual: “Disassembly of the Model 212B BEVELMASTER™ will void the warranty, except when performed by a Tri Tool‑designated repair technician.” Also, use of a FRL (filter/regulator/lubricator) is required — improper lubrication or contaminated air voids motor warranty. However, I did not find a clearly stated warranty duration (e.g., years) in that manual.</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</si>
  <si>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</si>
  <si>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</si>
  <si>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</si>
  <si>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</si>
  <si>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P025</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</si>
  <si>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</si>
  <si>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</si>
  <si>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 Tracks out-of-roundness automatically
 - Maintains consistent bevel geometry
 - Easy bolt-on installation
 - Works with 212B and 214B models</t>
  </si>
  <si>
    <t>- Improves overall weld quality
- Reduces rework and scrap
- Professional-grade accuracy
- Increases productivity</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</si>
  <si>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</si>
  <si>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</si>
  <si>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P026</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</si>
  <si>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</si>
  <si>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</si>
  <si>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 xml:space="preserve">The 214B BevelMASTER operation manual states: “LIMITED WARRANTY: All products manufactured by Seller are warranted to be free from defects in materials and workmanship under normal use … three years from the date of shipment” (except certain non‑standard products). </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</si>
  <si>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</si>
  <si>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</si>
  <si>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</si>
  <si>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</si>
  <si>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P027</t>
  </si>
  <si>
    <t>The "214B Sleeve Mandrel Kit SCH 5/10, 4"-14" P" is an accessory kit for the 214B machine which allows it to handle thin-wall pipe (Schedule 5 or 10) in the 4" to 14" diameter range via a "sleeve mandrel" configuration. The kit enables safe, accurate machining of thinner-wall pipe where standard mandrels might not provide good support.</t>
  </si>
  <si>
    <t>- Non-marking sleeve mandrel design prevents distortion of thin-wall tubes
 - Compatible with 214B BEVELMASTER systems
 - Supports Schedule 5 and Schedule 10 pipes from 4" to 14"
 - Maintains pipe integrity during beveling operations
 - Enables precision work on delicate materials and applications
 - Includes all necessary components for easy installation</t>
  </si>
  <si>
    <t>- Compatibility: Model 214B BEVELMASTER
 - Pipe Range: 4" to 14" (114.3 mm to 355.6 mm)
 - Schedule: Schedule 5 and Schedule 10
 - Mandrel Type: Non-marking sleeve mandrel
 - Size Specific: Yes (specific mandrel for each pipe size)
 - Function: Supports thin-wall pipes while preventing distortion during beveling
 - Material: Hardened steel construction
 - Installation: Kit includes all necessary components
 - Manual Reference: Manual 92-1594 for installation and operation</t>
  </si>
  <si>
    <t>Precision Beveling for Thin-Wall Applications</t>
  </si>
  <si>
    <t>The 214B Sleeve Mandrel Kit enables the BEVELMASTER to handle thin-wall and Schedule 5/10 pipes without marking or distorting the material. This specialized accessory is essential for industries requiring pristine pipe surfaces and precise geometry on delicate tubing applications.</t>
  </si>
  <si>
    <t>- Non-marking mandrel design
 - Prevents pipe distortion
 - Schedule 5/10 pipe support
 - Size-specific mandrels included</t>
  </si>
  <si>
    <t>- Perfect for thin-wall applications
- Maintains material integrity
- Professional-grade beveling
- Easy kit installation</t>
  </si>
  <si>
    <t>Why Use the Sleeve Mandrel Kit? Thin-wall pipes require special handling. The Sleeve Mandrel Kit ensures perfect bevels without marking or distorting your delicate tubing.</t>
  </si>
  <si>
    <t>- Block 1: Material Protection
 Subheader: Non-Marking Design
 Description: The soft sleeve mandrel protects pipe surfaces, preventing marks and damage during beveling operations.
 - Block 2: Distortion Prevention
 Subheader: Gentle Support System
 Description: Specialized design maintains pipe geometry and prevents the deformation that can occur with standard mandrels.
 - Block 3: Thin-Wall Mastery
 Subheader: Schedule 5/10 Capability
 Description: Engineered specifically for Schedule 5 and 10 pipes where material protection is critical.
 - Block 4: Quality Assurance
 Subheader: Professional Results
 Description: Delivers pristine weld preparation on delicate tubing while maintaining exact specifications.</t>
  </si>
  <si>
    <t>- Q1: What is the Sleeve Mandrel Kit designed for?
 A1: The kit is designed to bevel thin-wall pipes and Schedule 5/10 tubing without marking or distorting the material during preparation.
 - Q2: What pipe sizes does it support?
 A2: The Sleeve Mandrel Kit supports 4" to 14" Schedule 5 and Schedule 10 pipes with appropriate size-specific mandrels.
 - Q3: Does it prevent pipe distortion?
 A3: Yes, the non-marking sleeve design specifically prevents distortion that can occur with standard mandrels on thin-wall materials.
 - Q4: Is the kit easy to install?
 A4: Yes, the kit includes all necessary components for quick, straightforward installation on the 214B BEVELMASTER.
 - Q5: Which BEVELMASTER models are compatible?
 A5: The Sleeve Mandrel Kit is designed specifically for the Model 214B BEVELMASTER.</t>
  </si>
  <si>
    <t>Order Your 214B Sleeve Mandrel Kit</t>
  </si>
  <si>
    <t>Expand your beveling capabilities with the 214B Sleeve Modular Kit for Schedule 5/10, 4"-14" pipes. Inquire today for pricing, availability, and installation assistance.</t>
  </si>
  <si>
    <t>Request Today</t>
  </si>
  <si>
    <t>P028</t>
  </si>
  <si>
    <t>The "214BE HD Electric Optional Case" refers to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</si>
  <si>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</si>
  <si>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https://encrypted-tbn0.gstatic.com/images?q=tbn:ANd9GcRS35009DWAqha_k8--94CHqXLYbaQC299UmA&amp;s</t>
  </si>
  <si>
    <t>https://www.altinkaya.com/shop/se-214-ip-67-plastic-heavy-duty-enclosure-4245</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</si>
  <si>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</si>
  <si>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 Heavy-duty protective construction
- Reinforced carrying Handles
- Custom fitted design
- Stackable for storage</t>
  </si>
  <si>
    <t>- Secure equipment protection
- Professional presentation
- Easy handling
- Long-term durability</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</si>
  <si>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</si>
  <si>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</si>
  <si>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P029</t>
  </si>
  <si>
    <t>The "217P-CW Cooler" is a cooling unit (CW = chilled water or coolant) associated with pipe beveling or a support system for a machining operation. While exact specs weren't found, it's a cooler unit used to keep motors or motor-assemblies at safe operating temperatures during heavy or continuous beveling operations.</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</si>
  <si>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</si>
  <si>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https://m.media-amazon.com/images/I/71nOg2c8k4L._AC_UF350,350_QL80_.jpg</t>
  </si>
  <si>
    <t>https://www.amazon.com/Redragon-CC-2177-All-Black-Dual-Tower-Platform/dp/B0D9R6PLMH</t>
  </si>
  <si>
    <r>
      <rPr>
        <rFont val="Calibri, sans-serif"/>
        <color rgb="FF1155CC"/>
        <sz val="11.0"/>
        <u/>
      </rPr>
      <t>https://precisionweldingsupply.com/products/orbital-welding-systems/arc-machines-inc/?</t>
    </r>
    <r>
      <rPr>
        <rFont val="Calibri, sans-serif"/>
        <sz val="11.0"/>
      </rPr>
      <t xml:space="preserve">, </t>
    </r>
    <r>
      <rPr>
        <rFont val="Calibri, sans-serif"/>
        <color rgb="FF1155CC"/>
        <sz val="11.0"/>
        <u/>
      </rPr>
      <t>https://www.ebay.com/b/Orbital-Welder-Industrial-TIG-Welders/124825/bn_7116082564?</t>
    </r>
  </si>
  <si>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</si>
  <si>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</si>
  <si>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</si>
  <si>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</si>
  <si>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</si>
  <si>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P030</t>
  </si>
  <si>
    <t>24" EXT LENGTH HARNESS FOR I-PURGE</t>
  </si>
  <si>
    <t>The "24" Ext Length Harness for I-Purge" is an extended-length, high-heat resistant purge hose assembly option for the I-Purge system. It allows operators to place the purge bag further away from the weld zone (especially useful when pre-heating) while maintaining safe and effective gas containment.</t>
  </si>
  <si>
    <t>- Extended 24-inch (610 mm) fiberglass-reinforced protective sleeve rated for maximum temperatures of 400Â°F (204Â°C)
 - Kink-resistant internal hose assures continuous, uninterrupted gas supply to bladders
 - Flexible bridge harness design allows easy navigation through pipe elbows and tees exceeding 90 degrees
 - Includes luminescent indicator for precise alignment at root gap during installation</t>
  </si>
  <si>
    <t>- Length: 24" (610 mm)
 - Harness Type: High Heat Extended Length
 - Material: Fiberglass-reinforced protective sleeve with internal hose
 - Maximum Temperature Rating: 250Â°F (121Â°C) standard, 400Â°F (204Â°C) with extended harness
 - Gas Flow Rate: 10-32 SCFH (5-15 LPM) for 2"-34" models, 60 SCFH (28.5 LPM) for 36"-48" models
 - Compatibility: All I-Purge and I-Purge-X bladder systems (sizes 2" to 70")
 - Features: Spark-resistant exterior cover, quick-connect fittings, luminescent indicator tape
 - Pressurized Flow: Relief valve pre-set for precise flow rate control</t>
  </si>
  <si>
    <t>https://www.aquasolwelding.com/wp-content/uploads/2014/09/i-purge-brochure.pdf?</t>
  </si>
  <si>
    <t>Extended Heat Protection for Professional Orbital Welding Purging</t>
  </si>
  <si>
    <t>The 24" extended length harness represents a critical component for high-temperature welding environments where bladders must be positioned outside the heat-affected zone. This accessory is particularly valuable for preheating operations and demanding applications requiring sustained high temperatures. By extending the harness length, operators can place I-Purge bladders in cooler zones while maintaining effective gas purging throughout the weld process, ensuring consistent weld quality and extending equipment life.</t>
  </si>
  <si>
    <t>- Heat-resistant to 400Â°F for demanding preheating applications
 - Flexible design navigates complex pipe geometries and tight spaces
 - Luminescent indicator ensures accurate root gap alignment</t>
  </si>
  <si>
    <t>- Kink-resistant construction maintains reliable gas flow
 - Compatible with full I-Purge system range from 2" to 70" pipes
 - Quick-connect fittings enable rapid assembly and field changes</t>
  </si>
  <si>
    <t>Why extend your I-Purge harness? Extended harnesses protect delicate bladders from excessive heat exposure during preheating and high-temperature welding operations, preventing premature degradation and ensuring consistent seal performance across multiple welds.</t>
  </si>
  <si>
    <t>Block 1: Temperature Protection
 Subheader: Thermal Management
 Description: Extended distance positions bladders away from direct heat while maintaining gas seal integrity
 Block 2: Application Flexibility
 Subheader: Versatile Configuration
 Description: Accommodates complex pipe layouts including elbows, tees, and valves without compromising seal quality
 Block 3: Operational Reliability
 Subheader: Continuous Performance
 Description: Kink-resistant hose and quick-connect fittings ensure uninterrupted gas flow throughout extended operations
 Block 4: Cost Efficiency
 Subheader: Extended Bladder Life
 Description: By protecting bladders from excessive heat, extended harnesses reduce replacement frequency and lower operational costs</t>
  </si>
  <si>
    <t>Q1: What is the temperature rating of the 24" extended harness?
 A1: The extended harness is rated for maximum temperatures of 400Â°F (204Â°C), compared to the standard 250Â°F rating, making it suitable for preheating and high-temperature applications.
 Q2: Can the 24" harness work with all I-Purge sizes?
 A2: Yes, the extended harness is compatible with all I-Purge and I-Purge-X systems, accommodating pipe sizes from 2" to 70" in diameter.
 Q3: How does the luminescent indicator help during installation?
 A3: The reflective tape on the harness acts as a visual guide to precisely align the bladders at the center of the root gap, ensuring optimal seal positioning.
 Q4: Is the 24" harness available in other lengths?
 A4: Yes, extended harnesses are available in 24", 36", 48", and 72" lengths, with custom lengths available upon request.
 Q5: What materials are used in the extended harness construction?
 A5: The harness features a fiberglass-reinforced protective outer sleeve with an internal hose, spark-resistant exterior cover, and stainless steel fittings.</t>
  </si>
  <si>
    <t>Request Technical Information for 24" Extended Harness</t>
  </si>
  <si>
    <t>Interested in the 24" Extended Length Harness for your I-Purge system? Contact our specialists for detailed application recommendations, pricing, availability, and technical support to optimize your orbital welding purging operations.</t>
  </si>
  <si>
    <t>P031</t>
  </si>
  <si>
    <t>24" I-PURGE MODULAR BLADDER</t>
  </si>
  <si>
    <t>The "24" I-Purge Modular Bladder" refers to an inflatable bladder component in the I-Purge system designed to seal pipe interiors during purging in welding operations. Its modular design lets shops use one system across several diameters, improving flexibility and reducing gas waste.</t>
  </si>
  <si>
    <t>- Double Purge bag system with modular design allows flexible sizing and configuration for various applications
- Quick-connect fittings enable rapid assembly and disassembly of components in the field
- modular Modules A and B can be different nominal sizes for custom applications such as valve welding and reducers
- Tri-flow hose system with separate BLUE (inflation), BLACK (secondary Purge), and WHITE (exhaust) connections for optimized gas management</t>
  </si>
  <si>
    <t>- Pipe Size: 24" (610 mm) OD
 - Standard Harness Length: 18" (457 mm)
 - Maximum Operating Temperature: 250Â°F (121Â°C)
 - Gas Flow Rate: 15-30 SCFH (7.5-15 LPM) during welding
 - Purging Flow Rate: 10-32 SCFH (5-15 LPM)
 - Exterior Material: Polyurethane-coated nylon, spark-resistant
 - Interior: Heavy-duty inflatable bag system
 - Relief Valve: Factory pre-set for precise flow rate control
 - Inert Gas Diffuser: Patent-pending technology reducing turbulence
 - Pull Loops: For rope/chain insertion and removal
 - Compatibility: Works with Module A and Module B configuration systems
 - CE Approved: Yes
 - Manufactured: USA</t>
  </si>
  <si>
    <t>30‑day limited warranty from date of shipment. Repair or replacement at factory discretion for defects in material or workmanship. Warranty void for over‑inflation, misuse, or abuse.</t>
  </si>
  <si>
    <r>
      <rPr>
        <color rgb="FF1155CC"/>
        <u/>
      </rPr>
      <t>https://www.emtek-italy.com/cat/10-I-Purge_I-PurgeX_Technical_Manual.pdf</t>
    </r>
    <r>
      <rPr/>
      <t xml:space="preserve"> (</t>
    </r>
    <r>
      <rPr>
        <color rgb="FF1155CC"/>
        <u/>
      </rPr>
      <t>Emtek Italy</t>
    </r>
    <r>
      <rPr/>
      <t>)</t>
    </r>
  </si>
  <si>
    <t>Professional-Grade Purging for Critical Weld Joints</t>
  </si>
  <si>
    <t>The 24" I-Purge bladder system is engineered for demanding orbital welding environments where consistent, defect-free welds are non-negotiable. The modular design provides unprecedented flexibility, allowing shops to configure single systems for diverse applicationsâ€”from standard pipe-to-pipe connections to complex valve and reducer preparations. The advanced tri-flow hose system manages gas flow with intelligence, enabling operators to purge faster while consuming less inert gas, directly impacting operational economics.</t>
  </si>
  <si>
    <t>- modular configuration adapts to any Pipe geometry or fitting type
- Patent-pending diffuser technology minimizes turbulence for superior weld quality
- Factory pre-set relief valves eliminate setup complexity</t>
  </si>
  <si>
    <t>- Quick-connect system enables field modifications in minutes
- Tri-flow hose design with separate flood and exhaust connections
- Heavy-duty construction withstands repeated use across projects</t>
  </si>
  <si>
    <t>Why choose modular purging? Modular I-Purge systems eliminate the need to maintain multiple dedicated purging setups. One system, with interchangeable components, handles standard pipes, valves, reducers, and specialized geometries, maximizing equipment utilization and ROI.</t>
  </si>
  <si>
    <t>Block 1: Modular Flexibility
 Subheader: Custom Configuration
 Description: Mix and match different sized modules to tackle unique weld geometries without purchasing specialized equipment
 Block 2: Gas Efficiency
 Subheader: Reduced Consumption
 Description: Tri-flow system and pressure-relief valve optimize gas flow, reducing purge gas requirements and operational costs
 Block 3: Field Serviceability
 Subheader: Quick Changes
 Description: Quick-connect fittings allow operators to swap components in minutes without specialized tools
 Block 4: Weld Quality
 Subheader: Oxygen Elimination
 Description: Advanced diffuser technology prevents turbulence, ensuring even gas distribution for consistently defect-free welds</t>
  </si>
  <si>
    <t>Q1: Can I use different sized modules (A and B) in the same system?
 A1: Yes, this is one of the key features of the modular design. You can connect an 8" Module A with a 4" Module B for reducer applications or valve welding.
 Q2: What gas should I use with the I-Purge system?
 A2: The system is designed for inert gases (argon, helium, or mixtures). Use 10-32 SCFH for 2"-34" models and 60 SCFH for 36"-48" models during purging.
 Q3: How do I monitor oxygen levels in the weld zone?
 A3: Connect the WHITE exhaust hose to an oxygen monitor like Aquasol's POM-100B for continuous or spot monitoring of oxygen levels down to 100 PPM (0.01%).
 Q4: Are pull loops necessary for every installation?
 A4: Pull loops facilitate insertion and removal of the bladder system through the pipe. They're particularly useful for tight-fitting pipes and multiple uses.
 Q5: What is the maximum temperature the bladder can withstand?
 A5: The standard 24" I-Purge is rated to 250Â°F (121Â°C). Extended-harness models can reach 400Â°F (204Â°C) when positioned outside the heat zone.</t>
  </si>
  <si>
    <t>Get Pricing and Availability for 24" I-Purge Bladder</t>
  </si>
  <si>
    <t>Looking to enhance your orbital welding purging capabilities? Our technical team can provide detailed pricing, lead times, and application-specific recommendations for the 24" I-Purge system.</t>
  </si>
  <si>
    <t>P032</t>
  </si>
  <si>
    <t>The "3 Jaw Chuck Kit for MK Turntable" is a self-centering threeâ€_x0090_jaw chuck assembly offered as a kit to mount onto an MK-brand welding or machining turntable. It supports secure clamping of cylindrical workpieces for operations like welding, beveling or rotating assemblies.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</si>
  <si>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</si>
  <si>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https://weldingmart.com/products/mk-products-3-jaw-chuck-low-profile-turnable-005-0812</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</si>
  <si>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</si>
  <si>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</si>
  <si>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</si>
  <si>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</si>
  <si>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</si>
  <si>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P033</t>
  </si>
  <si>
    <t>The "30 Deg V Bevel Milling Head" is a specialized angled milling attachment designed for producing a precise 30Â° bevel (or V-joint) on plates or edges. It lets you retrofit a milling machine to generate angled bevels for weld prep or edge finishing with consistent geometry.</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</si>
  <si>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</si>
  <si>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</si>
  <si>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r>
      <rPr>
        <color rgb="FF1155CC"/>
        <u/>
      </rPr>
      <t>https://fein.com/en_us/services/3‑year‑fein‑plus‑warranty/</t>
    </r>
    <r>
      <rPr/>
      <t xml:space="preserve"> (</t>
    </r>
    <r>
      <rPr>
        <color rgb="FF1155CC"/>
        <u/>
      </rPr>
      <t>C. &amp; E. Fein GmbH</t>
    </r>
    <r>
      <rPr/>
      <t>)</t>
    </r>
  </si>
  <si>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</si>
  <si>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</si>
  <si>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</si>
  <si>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</si>
  <si>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P034</t>
  </si>
  <si>
    <t>The "300STS-2 Tube Facer 18 V M (.188"-2.375")" is a lightweight, portable tube-facing machine from Tri Tool designed for preparing tubing ends for autogenous welding. It handles outside diameters from .188" to 2.375", allowing precise facing and squaring of smallâ€_x0090_diameter tubes using an 18 V cordless motor.</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</si>
  <si>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</si>
  <si>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https://store.tritool.com/products/300sts-2-tube-squaring-machine</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</si>
  <si>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</si>
  <si>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Not found publicly. I did not find a stated warranty policy for this specific model on Tri Tool’s site.</t>
  </si>
  <si>
    <r>
      <rPr>
        <color rgb="FF1155CC"/>
        <u/>
      </rPr>
      <t>https://store.tritool.com/products/300sts-2-tube-squaring-machine</t>
    </r>
    <r>
      <rPr/>
      <t xml:space="preserve"> (</t>
    </r>
    <r>
      <rPr>
        <color rgb="FF1155CC"/>
        <u/>
      </rPr>
      <t>Tri Tool Technologies</t>
    </r>
    <r>
      <rPr/>
      <t>)</t>
    </r>
  </si>
  <si>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</si>
  <si>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</si>
  <si>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</si>
  <si>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</si>
  <si>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P035</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</si>
  <si>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</si>
  <si>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https://store.tritool.com/products/301-5sp-tube-squarer</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</si>
  <si>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</si>
  <si>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</si>
  <si>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</si>
  <si>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</si>
  <si>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</si>
  <si>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P036</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</si>
  <si>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</si>
  <si>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 DC audible tone control gives operators real-time feedback during feed
- Cleanroom-ready design without damaging electropolished surface integrity
- Quick collet option Available for high-production configurations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</si>
  <si>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</si>
  <si>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</si>
  <si>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P037</t>
  </si>
  <si>
    <t>The "301SP Conversion to Metabo Battery" refers to a conversion kit or adaptation that allows the 301SP squaring tool to accept a Metabo 18 V battery system instead of its original corded or different power source. This enhances portability and flexibility on-site.</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</si>
  <si>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</si>
  <si>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</si>
  <si>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</si>
  <si>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</si>
  <si>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</si>
  <si>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</si>
  <si>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P038</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</si>
  <si>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</si>
  <si>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</si>
  <si>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</si>
  <si>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</si>
  <si>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</si>
  <si>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P039</t>
  </si>
  <si>
    <t>The "301SP-B Insert, Foam Case" appears to be the accessory insert kit (-B variant) for the 301SP tool sold in a foam-lined case. It provides a handy storage/transport solution with protection for the tool, accessories and bits, ensuring the tool remains ready and protected on site.</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</si>
  <si>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</si>
  <si>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https://www.monoprice.com/product?p_id=12182</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</si>
  <si>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</si>
  <si>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 Impact-resistant plastic exterior withstands harsh jobsite conditions
- Secure latches prevent case opening during transport
- Handle design enables easy manual carrying or cart mounting</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</si>
  <si>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</si>
  <si>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</si>
  <si>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P040</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</si>
  <si>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</si>
  <si>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</si>
  <si>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 Multiple drive options (Air, Electric, Cordless)
- Excellent surface finish quality
- Quick-change collet system</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</si>
  <si>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</si>
  <si>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</si>
  <si>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P041</t>
  </si>
  <si>
    <t>https://sc04.alicdn.com/kf/H8eba19c30bb34f1992a601db49d753d03.jpg</t>
  </si>
  <si>
    <t>https://www.alibaba.com/product-detail/Electric-Portable-Pipe-End-Squaring-Machine_1600270304948.html</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</si>
  <si>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</si>
  <si>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r>
      <rPr>
        <color rgb="FF1155CC"/>
        <u/>
      </rPr>
      <t>https://www.tritool.com/policies</t>
    </r>
    <r>
      <rPr/>
      <t xml:space="preserve"> (</t>
    </r>
    <r>
      <rPr>
        <color rgb="FF1155CC"/>
        <u/>
      </rPr>
      <t>tritool.com</t>
    </r>
    <r>
      <rPr/>
      <t>)</t>
    </r>
  </si>
  <si>
    <t>- optional pneumatic or Electric drive
- Quick tool changes without special tools
- Two-slot design for combined operations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</si>
  <si>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</si>
  <si>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</si>
  <si>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P042</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</si>
  <si>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</si>
  <si>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</si>
  <si>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r>
      <rPr>
        <color rgb="FF1155CC"/>
        <u/>
      </rPr>
      <t>https://www.tritool.com/policies</t>
    </r>
    <r>
      <rPr/>
      <t xml:space="preserve"> (</t>
    </r>
    <r>
      <rPr>
        <color rgb="FF1155CC"/>
        <u/>
      </rPr>
      <t>tritool.com</t>
    </r>
    <r>
      <rPr/>
      <t>)</t>
    </r>
  </si>
  <si>
    <t>- Three tool slots for complex preps
- Quick-change Saddle system
- Cleanroom-safe Electric drive</t>
  </si>
  <si>
    <t>- Portable Bench-top design
- precision graduated feed control
- optional pneumatic drive available</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</si>
  <si>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</si>
  <si>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</si>
  <si>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P043</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</si>
  <si>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</si>
  <si>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https://store.tritool.com/products/30-day-lease-sts-4-tube-squaring-machine</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</si>
  <si>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</si>
  <si>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r>
      <rPr>
        <color rgb="FF1155CC"/>
        <u/>
      </rPr>
      <t>https://www.tritool.com/policies</t>
    </r>
    <r>
      <rPr/>
      <t xml:space="preserve"> (</t>
    </r>
    <r>
      <rPr>
        <color rgb="FF1155CC"/>
        <u/>
      </rPr>
      <t>tritool.com</t>
    </r>
    <r>
      <rPr/>
      <t>)</t>
    </r>
  </si>
  <si>
    <t>- Dual range variable speed motor
 - 110V or 220V options
 - Three tool slot capacity</t>
  </si>
  <si>
    <t>- Portable Bench design
- Stainless steel saddles
- Quick-change system</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</si>
  <si>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</si>
  <si>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</si>
  <si>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P044</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</si>
  <si>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</si>
  <si>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https://m.media-amazon.com/images/I/61lmCnB1T7L.jpg</t>
  </si>
  <si>
    <t>https://www.amazon.eg/-/en/EPICA-Stainless-Measuring-Woodworking-EP-60025/dp/B0CD5Y8KS8</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</si>
  <si>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</si>
  <si>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r>
      <rPr>
        <color rgb="FF1155CC"/>
        <u/>
      </rPr>
      <t>https://www.tritool.com/policies</t>
    </r>
    <r>
      <rPr/>
      <t xml:space="preserve"> (</t>
    </r>
    <r>
      <rPr>
        <color rgb="FF1155CC"/>
        <u/>
      </rPr>
      <t>tritool.com</t>
    </r>
    <r>
      <rPr/>
      <t>)</t>
    </r>
  </si>
  <si>
    <t>- Handles 1.0" - 6.63" OD tubing
 - Three tool slot capacity
 - Stainless steel saddles</t>
  </si>
  <si>
    <t>- Variable speed Electric drive
- Quick-change Saddle system
- precision feed control</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</si>
  <si>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</si>
  <si>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</si>
  <si>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P045</t>
  </si>
  <si>
    <t>36" EXT LENGTH HARNESS FOR I-PURGE</t>
  </si>
  <si>
    <t>The "36" Ext Length Harness for I-Purge" is an accessory, meant for a tube purging system (I-Purge) and gives an extended harness length (36") to support inert gas purging or monitoring around weld zones, adding flexibility and reach for setups in fabrication.</t>
  </si>
  <si>
    <t>- Extended 36" (914mm) length allows bladder placement outside heat-affected zone (HAZ)
 - Internal hose with protective external fiberglass sleeve for high-temperature resistance
 - Flexible bridge harness easily navigates through pipes, including elbows and tees over 90Â°
 - Kink-resistant hose assures continuous gas supply throughout weld cycle
 - Luminescent indicator for accurate alignment at root gap
 - High heat resistant construction maintains integrity during pre-heating operations
 - Compatible with standard I-Purge inflatable bladder systems
 - Quick-connect fittings for easy assembly and replacement</t>
  </si>
  <si>
    <r>
      <rPr>
        <rFont val="Calibri, sans-serif"/>
        <color rgb="FF1155CC"/>
        <sz val="11.0"/>
        <u/>
      </rPr>
      <t>https://m.made-in-china.com/product/30-deg-37-5-deg-and-45-deg-Milling-Heads-of-Plate-Beveling-Machine-Pb-10-2068223465.html?</t>
    </r>
    <r>
      <rPr>
        <rFont val="Calibri, sans-serif"/>
        <color rgb="FF000000"/>
        <sz val="11.0"/>
      </rPr>
      <t xml:space="preserve">, </t>
    </r>
    <r>
      <rPr>
        <rFont val="Calibri, sans-serif"/>
        <color rgb="FF1155CC"/>
        <sz val="11.0"/>
        <u/>
      </rPr>
      <t>https://www.machineseeker.com/Plate-edge-welding-slanting-machines/ci-1286?srsltid=AfmBOorH2R4xk8y5ePQXXSCQklD5IsjbrwMxY5oZd4nuS4FoEhhVDO1X&amp;</t>
    </r>
  </si>
  <si>
    <t>- Extended Harness Length: 36" (914mm)
 - Internal Hose: Fiberglass-sleeved, high-temperature resistant
 - Bridge Harness: Flexible design accommodates complex pipe routing
 - Luminescent Indicator: Included for root gap alignment
 - Material: Stainless steel fittings with high-heat hose
 - Temperature Rating: Suitable for high-heat applications and pre-heating
 - Compatibility: I-Purge inflatable bladder systems (sizes 36" and greater)
 - Gas Flow Capacity: Standard I-Purge flow rates
 - Other Available Lengths: 24", 48", 72", and custom lengths upon request</t>
  </si>
  <si>
    <t>https://www.dwt-pipetools.com/en/products/pipe-welding-tools/pipe-purging/modular-pipe-purge-system-i-purge-x/?</t>
  </si>
  <si>
    <t>Extended Reach for Heat Affected Zone Protection</t>
  </si>
  <si>
    <t>The 36" Extended Length Harness extends the I-Purge system beyond the heat-affected zone, protecting the inflatable bladders during high-temperature applications and pre-heating cycles. This accessory is essential for applications where the root gap experiences significant heat or where extended purging distances are required.</t>
  </si>
  <si>
    <t>- 36" extended reach from pipe joint
 - High-temperature fiberglass sleeve
 - Flexible bridge harness design</t>
  </si>
  <si>
    <t>- Kink-resistant construction
- Luminescent alignment indicator
- Multiple length options available</t>
  </si>
  <si>
    <t>Protect your purging system in high-heat applications with the extended-length harness designed for heat-affected zone management.</t>
  </si>
  <si>
    <t>Block 1: Heat Protection - Fiberglass sleeve protects hose during high-temperature operations
 Block 2: Flexibility - Bridge harness navigates complex pipe configurations
 Block 3: Accuracy - Luminescent indicator ensures precise root gap alignment
 Block 4: Durability - Kink-resistant construction maintains gas flow integrity</t>
  </si>
  <si>
    <t>Q: What is the purpose of the 36" extended harness?
 A: To extend the I-Purge bladder system outside the heat-affected zone during pre-heating or high-heat applications
 Q: What materials are used in the harness?
 A: Internal fiberglass-sleeved hose with stainless steel fittings
 Q: Are other lengths available?
 A: Yes, standard sizes include 24", 48", 72", and custom lengths upon request</t>
  </si>
  <si>
    <t>Request Quote for 36" Extended Harness</t>
  </si>
  <si>
    <t>Extend your I-Purge system's reach for heat-affected zone protection. Contact us for pricing and availability of extended-length harnesses.</t>
  </si>
  <si>
    <t>P046</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</si>
  <si>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</si>
  <si>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https://www.plumboss.com.au/cdn/shop/files/exactCUT-Bevel-Head-30-PB-P7048130-Hero-1_82554d4c-7b4b-4ee7-b746-7690b707f63f.jpg?v=1697073295</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</si>
  <si>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</si>
  <si>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- 37.5Â° bevel angle optimization
 - Carbide milling technology
 - Portable design</t>
  </si>
  <si>
    <t>- Dry cutting process
- High-speed chip removal
- Ovalization compensation</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</si>
  <si>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</si>
  <si>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</si>
  <si>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P047</t>
  </si>
  <si>
    <t>4" FULLY ASSEMBLED I-PURGE X - MODULE A</t>
  </si>
  <si>
    <t>The "4" Fully Assembled I-Purge X-Module A" refers to a module component of an inertâ€_x0090_gas purging system (I-Purge) for 4" diameter pipe. It comes fully assembled so fabricators can quickly attach it and perform weld zone purging for contamination control in stainless or high-alloy systems.</t>
  </si>
  <si>
    <t>- Bladder Expansion Technology (BET) enables fit Multiple Pipe sizes
- Spark-resistant exterior cover that does not melt or combust
- Heavy-duty interior inflatable bag for reliable performance
- Creates impermeable, Air-tight seal on Pipe wall
- Modular design allows individual or complete system purchase
- Designed to expand and contract numerous times for Extended service life
- Manufactured in USA from highest quality materials
- Compatible with I-Purge X system modules and harnesses
- can be configured for one-sided Pipe stopper applications
- Includes Quick-connect fittings for easy assembly</t>
  </si>
  <si>
    <t>https://www.ebay.com/itm/202959866053?</t>
  </si>
  <si>
    <t>- Nominal Size: 4" (102mm)
 - Module Type: Module A (Inflation/Purge)
 - Bladder Expansion Technology: Fits multiple sizes within range
 - Exterior Cover: Spark-resistant material
 - Interior Bag: Heavy-duty construction
 - Seal Type: Air-tight on pipe wall
 - Expandable Range: Designed to expand for various pipe sizes
 - Material: USA-manufactured, premium grade
 - Connections: Quick-connect fittings
 - Configuration Options: Standard two-bag system or one-sided isolator
 - Purge System: Compatible with blue (inflation) and black (purge) hoses
 - Warranty: Designed for extended, repeated use</t>
  </si>
  <si>
    <t>https://khangdongnam.com.vn/san-pham/i-purgex-modular-inflatable-bladder-system/?</t>
  </si>
  <si>
    <t>Advanced Modular Purging Technology for Versatile Applications</t>
  </si>
  <si>
    <t>The I-Purge X Module A brings innovative Bladder Expansion Technology to purging operations, allowing a single module to accommodate multiple pipe sizes while maintaining reliable, consistent results. This modular approach reduces inventory requirements while providing maximum operational flexibility.</t>
  </si>
  <si>
    <t>- Bladder Expansion Technology
 - 4" nominal size
 - Spark-resistant cover</t>
  </si>
  <si>
    <t>- USA Manufactured
- Modular system Compatible
- Quick-connect fittings</t>
  </si>
  <si>
    <t>Simplify your purging inventory with advanced modular technology that adapts to multiple pipe sizes.</t>
  </si>
  <si>
    <t>Block 1: Adaptability - Bladder Expansion Technology fits multiple sizes
 Block 2: Safety - Spark-resistant cover protects during high-heat operations
 Block 3: Quality - USA-manufactured from premium materials
 Block 4: Modularity - Individual components or complete system configurations</t>
  </si>
  <si>
    <t>Q: What is Bladder Expansion Technology?
 A: BET allows the bladder to expand and contract to fit various pipe sizes within its range
 Q: Can I configure the Module A for single-sided purging?
 A: Yes, the modular design allows one-sided isolator configurations
 Q: What sizes does the 4" Module A accommodate?
 A: The 4" module is designed to expand to fit multiple sizes within its specified range</t>
  </si>
  <si>
    <t>Request Quote for I-Purge X 4" Module A</t>
  </si>
  <si>
    <t>Experience advanced modular purging with the I-Purge X system. Contact our team for detailed specifications and system configurations.</t>
  </si>
  <si>
    <t>P048</t>
  </si>
  <si>
    <t>48" EXT LENGTH HARNESS FOR I-PURGE</t>
  </si>
  <si>
    <t>The "48" Ext Length Harness for I-Purge" is a longer harness accessory for the I-Purge system, giving 48" of extension to accommodate more flexible or larger setups helpful when positioning the purge equipment further from the weld zone or in more complex piping configurations.</t>
  </si>
  <si>
    <t>- Extended 48" (1219mm) length for maximum reach from root gap
 - Internal hose with protective external fiberglass sleeve
 - High-temperature resistant construction throughout
 - Flexible bridge harness navigates complex pipe geometries
 - Kink-resistant hose maintains continuous gas supply
 - Luminescent indicator ensures accurate root gap alignment
 - Quick-connect fittings for fast assembly and replacement
 - Designed for I-Purge systems sized 48" and larger
 - Suitable for pre-heating applications and high-heat cycles
 - Stainless steel connector fittings</t>
  </si>
  <si>
    <t>https://expressweldcare.co.uk/wp-content/uploads/2023/11/Aquasol-I-Purge-High-Heat-Harness-Extension.webp</t>
  </si>
  <si>
    <t>https://expressweldcare.co.uk/product/aquasol-i-purge-high-heat-harness-extension/</t>
  </si>
  <si>
    <t>https://www.truflame.co.uk/product-page/aquasol-i-purge-x-double-purge-bag-system?srsltid=AfmBOooBtMrBnmTihyU5dPCe2BXmc_aVsdI7cfSMi4eOKZwUYc12s3h_&amp;</t>
  </si>
  <si>
    <t>- Extended Harness Length: 48" (1219mm)
 - Internal Hose: Fiberglass-sleeved, high-temperature resistant
 - Bridge Harness: Flexible design for complex pipe routing
 - Luminescent Indicator: Included for root gap alignment
 - Material: Stainless steel fittings with reinforced high-heat hose
 - Temperature Rating: Designed for pre-heating and high-heat applications
 - Compatibility: I-Purge systems 48" and larger
 - Gas Flow: Maintains standard I-Purge flow rates
 - Connections: Quick-connect stainless steel fittings
 - Other Available Lengths: 24", 36", 72", and custom upon request</t>
  </si>
  <si>
    <t>Maximum Reach Extended Harness for Large Diameter Pipe Purging</t>
  </si>
  <si>
    <t>The 48" Extended Length Harness extends I-Purge systems to their maximum standard reach, enabling purging of large diameter pipes while maintaining protection from high-temperature zones. This configuration is ideal for production environments requiring consistent, reliable purging at extended distances.</t>
  </si>
  <si>
    <t>- 48" maximum standard length
 - High-temperature fiberglass protection
 - Flexible bridge harness design</t>
  </si>
  <si>
    <t>- Kink-resistant construction
- Stainless steel connectors
- Multiple Size compatibility</t>
  </si>
  <si>
    <t>Achieve maximum reach purging with heat protection for large-diameter pipe applications.</t>
  </si>
  <si>
    <t>Block 1: Extended Reach - 48" length accommodates large diameter pipes
 Block 2: Heat Resistance - Fiberglass-sleeved hose withstands high-temperature cycles
 Block 3: Reliability - Kink-resistant design maintains consistent gas flow
 Block 4: Compatibility - Works with I-Purge systems 48" and larger</t>
  </si>
  <si>
    <t>Q: What is the 48" harness designed for?
 A: Extended-reach purging of large diameter pipes with heat-affected zone protection
 Q: What materials withstand high temperature?
 A: Fiberglass-sleeved hose with stainless steel fittings
 Q: Can I get longer harnesses?
 A: Yes, 72" and custom lengths are available upon request</t>
  </si>
  <si>
    <t>Request Quote for 48" Extended Harness</t>
  </si>
  <si>
    <t>Extend your purging capability with the 48" extended-length harness. Contact us for availability and pricing.</t>
  </si>
  <si>
    <t>P049</t>
  </si>
  <si>
    <t>The 5' Length to CCBSB-X1"" appears to be a 5-foot length hose or cable (or accessory lead) destined for a CCBSB-X1" component (part of a purge or monitoring system). It provides the necessary length to connect equipment in installations where extra reach is required.</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</si>
  <si>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</si>
  <si>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</si>
  <si>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- 5' total length support
 - Height adjustable
 - Stainless steel rollers</t>
  </si>
  <si>
    <t>- 350 kg load capacity
 - Quick assembly design
 - Storage compartment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</si>
  <si>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</si>
  <si>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</si>
  <si>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P050</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</si>
  <si>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</si>
  <si>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https://www.blkboxfitness.com/cdn/shop/products/5-series-adjustable-bench-8089245.jpg?v=1762854256&amp;width=1080</t>
  </si>
  <si>
    <t>https://www.blkboxfitness.com/products/blk-box-5-series-adjustable-weight-bench</t>
  </si>
  <si>
    <t>- Length: 1.5 m (150 cm)
 - Width: 95 cm
 - Height: 51 cm (adjustable)
 - Net Weight: 57 kg
 - Material: Stainless steel rollers
 - Maximum load: 350 kg uniformly distributed
 - Tube size range: 5 mm to 321 mm OD
 - Dimensions: 184 x 95 x 51 cm</t>
  </si>
  <si>
    <t>- 350 kg load capacity ensures stability with heavy components
 - Suitable for tubes from 5 mm to 321 mm OD
 - Professional-grade design for high-purity applications</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</si>
  <si>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</si>
  <si>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</si>
  <si>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P051</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</si>
  <si>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</si>
  <si>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https://store.tritool.com/products/572ac-severmaster%E2%84%A2</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</si>
  <si>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</si>
  <si>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r>
      <rPr>
        <color rgb="FF1155CC"/>
        <u/>
      </rPr>
      <t>https://www.tritool.com/policies</t>
    </r>
    <r>
      <rPr/>
      <t xml:space="preserve"> (</t>
    </r>
    <r>
      <rPr>
        <color rgb="FF1155CC"/>
        <u/>
      </rPr>
      <t>tritool.com</t>
    </r>
    <r>
      <rPr/>
      <t>)</t>
    </r>
  </si>
  <si>
    <t>- Weld-ready burr-free finishes improve downstream welding
 - 29 lbs weight allows portable field deployment
 - Proven reliability in nuclear and aerospace applications</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</si>
  <si>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</si>
  <si>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</si>
  <si>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P052</t>
  </si>
  <si>
    <t>P053</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</si>
  <si>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</si>
  <si>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https://store.tritool.com/products/576ac-severmaster%E2%84%A2</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</si>
  <si>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</si>
  <si>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r>
      <t>Tri Tool provides a limited warranty: all products are free from defects in materials and workmanship under normal use. Standard products (including the SeverMaster) have a 3‑year warranty from date of shipment. (</t>
    </r>
    <r>
      <rPr>
        <color rgb="FF1155CC"/>
        <u/>
      </rPr>
      <t>ManualsLib</t>
    </r>
    <r>
      <rPr/>
      <t>) Additional note: for air‑driven tools (like the pneumatic version), a filter/regulator/lubricator (FRL) is required to maintain the warranty. (</t>
    </r>
    <r>
      <rPr>
        <color rgb="FF1155CC"/>
        <u/>
      </rPr>
      <t>Systemtools</t>
    </r>
    <r>
      <rPr/>
      <t>)</t>
    </r>
  </si>
  <si>
    <r>
      <rPr>
        <color rgb="FF1155CC"/>
        <u/>
      </rPr>
      <t>https://www.manualslib.com/manual/2599570/Tri-Tool-Severmaster-576ac.html</t>
    </r>
    <r>
      <rPr/>
      <t xml:space="preserve"> </t>
    </r>
    <r>
      <rPr>
        <color rgb="FF1155CC"/>
        <u/>
      </rPr>
      <t>https://www.tritool.com/policies</t>
    </r>
  </si>
  <si>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</si>
  <si>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</si>
  <si>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</si>
  <si>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</si>
  <si>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P054</t>
  </si>
  <si>
    <t>P055</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</si>
  <si>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</si>
  <si>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</si>
  <si>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r>
      <t>Not found / specific warranty information for the “606SB” clamshell sever/bevel tool under that exact model name was not located. However, Tri Tool’s general policy applies: limited warranty against defects in materials and workmanship for 3 years from shipment for standard products. (</t>
    </r>
    <r>
      <rPr>
        <color rgb="FF1155CC"/>
        <u/>
      </rPr>
      <t>Scribd</t>
    </r>
    <r>
      <rPr/>
      <t>)</t>
    </r>
  </si>
  <si>
    <r>
      <rPr>
        <color rgb="FF1155CC"/>
        <u/>
      </rPr>
      <t>https://www.scribd.com/document/601569197/Operation-Manual-604sb-Tri-Tool</t>
    </r>
    <r>
      <rPr/>
      <t xml:space="preserve"> (Note: manual refers to similar model; exact 606SB not found)</t>
    </r>
  </si>
  <si>
    <t>- 37 lbs weight allows portable deployment
 - 110V electric option provides convenient bench operation
 - Long-life precision bearing system reduces maintenance</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</si>
  <si>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</si>
  <si>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</si>
  <si>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P056</t>
  </si>
  <si>
    <t>72" EXT LENGTH HARNESS FOR I-PURGE</t>
  </si>
  <si>
    <t>This 72-inch extended length harness for "I-Purge" (industrial purge systems) provides extra reach for securing hoses or equipment when preparing welded joints or purging inert gas. The longer harness means fewer restrictions in movement and better flexibility in tight or elevated work zones.</t>
  </si>
  <si>
    <t>- 72-inch (6 feet / 1,828 mm) extended length placement flexibility
 - High-heat resistant fiberglass-braided exterior protects inner tube
 - Luminescent center indicator for easy root-gap alignment
 - Compatible with all I-Purge and I-Purge X modular bladder systems
 - Quick-connect fittings enable rapid assembly and disassembly
 - Designed to work with temperatures up to 400Â°F (205Â°C) exterior surface</t>
  </si>
  <si>
    <t>- Length: 72" (1,828 mm / 6 feet)
 - Bridge Harness Material: Flexible braided fiberglass shielding over high-heat resistant inner tube
 - Center Indicator: Luminescent marking for root-gap alignment
 - Fittings: Quick-connect couplings for modular assembly
 - External Temperature Capability: Up to 400Â°F (205Â°C)
 - Internal Temperature Limit: 250Â°F (120Â°C) for optimal operation
 - Compatibility: All I-Purge and I-Purge X bladder modules
 - Standard Configuration: Includes high-heat harness with luminescent indicator</t>
  </si>
  <si>
    <t>Extended Heat Protection for Precision Pipe Purging</t>
  </si>
  <si>
    <t>The 72" Extended Length Harness represents Tri Tool and Aquasol's commitment to safe, flexible orbital welding purge system operation. By extending the I-Purge bladder placement distance, operators can work in high-heat applications, pre-heating scenarios, and confined spaces where standard harness length is insufficient. The high-heat fiberglass construction ensures component integrity even in extreme thermal conditions.</t>
  </si>
  <si>
    <t>- 6-foot extended reach accommodates high-heat applications
- Fiberglass shielding protects against thermal damage
- Luminescent center indicator aids precise alignment</t>
  </si>
  <si>
    <t>- Compatible with all I-Purge modular systems
- Quick-connect design enables tool-free assembly
- Supports pre-heating welding applications</t>
  </si>
  <si>
    <t>Extend your orbital welding purge capability with professional-grade high-heat harness</t>
  </si>
  <si>
    <t>Block 1: Extended Reach
 Subheader: 72-Inch Flexibility
 Description: Positions I-Purge bladders 6 feet away from weld zone, ideal for applications with heat considerations or confined space constraints
 Block 2: Thermal Protection
 Subheader: High-Heat Fiberglass Construction
 Description: Durable fiberglass braiding protects inner components with external temperature capability to 400Â°F
 Block 3: Easy Assembly
 Subheader: Quick-Connect Modular Design
 Description: Tool-free connection enables rapid system assembly and configuration changes</t>
  </si>
  <si>
    <t>Q1: Why would I need an extended-length harness?
 A1: Extended length places bladders outside the heat-affected zone, enabling pre-heating applications and preventing thermal damage
 Q2: What is the maximum temperature the harness can handle?
 A2: The external surface can withstand up to 400Â°F, with internal operation recommended below 250Â°F
 Q3: Is the 72" harness compatible with my I-Purge system?
 A3: Yes, it is compatible with all standard I-Purge and I-Purge X modular bladder systems
 Q4: How is the harness connected?
 A4: Quick-connect couplings enable tool-free, rapid assembly and disassembly</t>
  </si>
  <si>
    <t>Request Extended Purge Harness for Your Orbital Welding System</t>
  </si>
  <si>
    <t>Expand your orbital welding capabilities with extended-reach purge system components. Contact our specialists for system recommendations.</t>
  </si>
  <si>
    <t>P057</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</si>
  <si>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</si>
  <si>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https://www.westermans.com/assets/products/20357/files/13415/model9ct_e%20%282%29.pdf</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</si>
  <si>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</si>
  <si>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 Tool-free 5-10 minute conversion process
 - Supports both tube-tube and tube-mini fitting welding
 - No permanent modifications required</t>
  </si>
  <si>
    <t>- Compatible with all Arc Machines power supplies
- Cassette modules enable rapid changeover
- Maximizes equipment utilization</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</si>
  <si>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</si>
  <si>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</si>
  <si>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P058</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</si>
  <si>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</si>
  <si>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</si>
  <si>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</si>
  <si>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</si>
  <si>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</si>
  <si>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</si>
  <si>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P059</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</si>
  <si>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</si>
  <si>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https://store.tritool.com/products/99-0591-facing-tool-bit</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</si>
  <si>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</si>
  <si>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r>
      <t>Same as above: not covered under the transferable warranty, as tool bits are excluded from the limited warranty. (</t>
    </r>
    <r>
      <rPr>
        <color rgb="FF1155CC"/>
        <u/>
      </rPr>
      <t>tritool.com</t>
    </r>
    <r>
      <rPr/>
      <t>)</t>
    </r>
  </si>
  <si>
    <r>
      <rPr>
        <color rgb="FF1155CC"/>
        <u/>
      </rPr>
      <t>https://www.tritool.com/policies</t>
    </r>
  </si>
  <si>
    <t>- Handles micro-tubing from 0.125" to 0.75" OD
 - High-speed steel for reliability
 - Consistently produces burr-free surfaces</t>
  </si>
  <si>
    <t>- Consumable pricing for cost-effective production
- Compatible with portable equipment
- Professional-grade Precision performance</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</si>
  <si>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</si>
  <si>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</si>
  <si>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P060</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</si>
  <si>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</si>
  <si>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</si>
  <si>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</si>
  <si>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r>
      <rPr/>
      <t>Not covered by the warranty; tool bits are classified as consumables and excluded from Tri Tool’s limited warranty. (</t>
    </r>
    <r>
      <rPr>
        <color rgb="FF1155CC"/>
        <u/>
      </rPr>
      <t>tritool.com</t>
    </r>
    <r>
      <rPr/>
      <t>)</t>
    </r>
  </si>
  <si>
    <r>
      <rPr>
        <color rgb="FF1155CC"/>
        <u/>
      </rPr>
      <t>https://www.tritool.com/policies</t>
    </r>
  </si>
  <si>
    <t>- Laser-coated and tin-coated options for extreme applications
- Designed for medical device manufacturing
- Maintains electro-polished surface quality</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</si>
  <si>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</si>
  <si>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</si>
  <si>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P061</t>
  </si>
  <si>
    <t>The 99-2490 Facing Tool Bit is described as a "squaring tool bit" that handles outer diameters from approx 0.250" to 1.625" (â‰ˆ 6.4mm-41.3mm) and wall thicknesses up to ~0.065" (â‰ˆ1.65mm). It's useful for ensuring tube ends are squared and prepped before further processing.</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</si>
  <si>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</si>
  <si>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https://store.tritool.com/products/99-2490-facing-tool-bit</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</si>
  <si>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</si>
  <si>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r>
      <t>Not covered under the warranty; per Tri Tool policy, tool bits are excluded. (</t>
    </r>
    <r>
      <rPr>
        <color rgb="FF1155CC"/>
        <u/>
      </rPr>
      <t>tritool.com</t>
    </r>
    <r>
      <rPr/>
      <t>)</t>
    </r>
  </si>
  <si>
    <r>
      <rPr>
        <color rgb="FF1155CC"/>
        <u/>
      </rPr>
      <t>https://www.tritool.com/policies</t>
    </r>
  </si>
  <si>
    <t>- Reverse-direction geometry for stainless steel
 - Handles tubing 0.250" to 2.60" OD
 - High-speed steel durability</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</si>
  <si>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</si>
  <si>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</si>
  <si>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P062</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</si>
  <si>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</si>
  <si>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https://isi-llc.com/wp-content/uploads/2024/04/99-2490-Facing-Tool-Bit-ISI-300x300.webp</t>
  </si>
  <si>
    <t>https://isi-llc.com/product/99-0591-facing-tool-bit/</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</si>
  <si>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</si>
  <si>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- 37.5Â° bevel angle for TIG welding optimization
 - Stainless steel material compatibility
 - High-speed steel durability</t>
  </si>
  <si>
    <t>- Compatible with BEVELMASTER Machines
- precise, repeatable angle performance
- extended tool life performance</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</si>
  <si>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</si>
  <si>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</si>
  <si>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P063</t>
  </si>
  <si>
    <t>A1 WELD HEAD 1/8" - 1/2" OD</t>
  </si>
  <si>
    <t>The "A1 Weld Head 1/8" - 1/2" OD" refers to a small-diameter orbital weld head designed for tubes from 1/8" to 1/2" outer diameter. It's aimed at high-precision, small-tube welding tasks, giving tight control over the welding process.</t>
  </si>
  <si>
    <t>- Designed for 1/8" to 1/2" OD tube and pipe welding
 - Precision machined clamping mechanism for diameter variance compensation
 - Suitable for high-purity and sanitary process applications
 - Compatible with multiple power supplies and controllers
 - Water-cooling capability available for extended duty cycles</t>
  </si>
  <si>
    <t>https://www.swagelok.com/assets/images/product_images/large/SS-400-1-4BT.jpg?impolicy=superZoom</t>
  </si>
  <si>
    <t>https://products.swagelok.com/en/c/straights/p/SS-200-1-8</t>
  </si>
  <si>
    <t>https://www.gulfstatesindustrialinc.com/orbital-welding-machine/orbital-welding?</t>
  </si>
  <si>
    <t>https://www.westermans.com/stock.aspx?</t>
  </si>
  <si>
    <t>- Tube/Pipe OD Range: 1/8" to 1/2" (3.2 - 12.7 mm)
 - Weight: Approximately 2-3 lbs (0.9-1.4 kg)
 - Electrode Size: 1/16" and 3/32" (1.59 mm and 2.38 mm)
 - Rotor RPM: 0.1 - 10.0
 - Cable Length: 25 ft (7.6 m) standard
 - Water Cooling: Optional (recommended for extended duty cycles)
 - Travel Motor: DC with PM motor option
 - Compatible Power Supplies: Multiple manufacturers supported</t>
  </si>
  <si>
    <t>https://www.westermans.com/downloads/closed%20heads%20datasheet.pdf?</t>
  </si>
  <si>
    <t>Precision Micro Orbital Welding for Small Diameter Tubes</t>
  </si>
  <si>
    <t>The A1 weld head delivers exceptional precision for 1/8" to 1/2" OD tubing, making it the ideal choice for demanding high-purity and sanitary applications. With its compact form factor and two-sided clamping mechanism, it ensures concentricity and uniform weld quality. The optional water-cooling capability allows for continuous operation in high-duty-cycle environments without thermal degradation.</t>
  </si>
  <si>
    <t>- Precision clamping mechanism for consistent diameter control
- Optional water-cooling for extended duty cycles
- Compact design for confined space applications</t>
  </si>
  <si>
    <t>- Compatible with most major power supplies
- Available electrode sizes for various amperage requirements
- Quick collet changeover for different tube sizes</t>
  </si>
  <si>
    <t>Why choose precision micro welding? For critical applications requiring repeatability and quality assurance, precision micro welding heads deliver consistent results across high-volume production runs while maintaining purity standards for semiconductor, pharmaceutical, and aerospace industries.</t>
  </si>
  <si>
    <t>- Block 1: Precision Engineering
 Subheader: Concentricity Control
 Description: Two-sided clamping mechanism ensures perfect concentricity for uniform weld bead profile and penetration
 - Block 2: Extended Operating Capability
 Subheader: Water-Cooling Option
 Description: Optional cooling system enables continuous operation without thermal head degradation during high-duty-cycle applications
 - Block 3: Flexible Configuration
 Subheader: Multiple Electrode Options
 Description: Available electrode sizes (1/16" and 3/32") allow adaptation to various amperage and material requirements
 - Block 4: Compact Integration
 Subheader: Space-Saving Design
 Description: Narrow profile ideal for tube-to-tube, tube-to-fitting, and other confined space welding applications</t>
  </si>
  <si>
    <t>- Q1: What tube sizes can the A1 weld head accommodate?
 A1: The A1 weld head is designed for 1/8" to 1/2" OD tubing, with precise clamping to accommodate standard dimensional tolerances.
 - Q2: Is water cooling included or optional?
 A2: Water cooling is optional but recommended for applications requiring extended duty cycles or heavy wall material welding.
 - Q3: What power supplies are compatible with the A1?
 A3: The A1 is compatible with most major orbital welding power supplies including AMI, MK Products, and other manufacturers with standard interface connectors.
 - Q4: What materials can be welded with this head?
 A4: The A1 can weld stainless steel, titanium, aluminum, and other materials suitable for TIG welding, making it versatile for various industries.
 - Q5: How does the head ensure weld quality?
 A5: Precision machining and two-sided clamping ensure concentricity within tight tolerances, resulting in uniform bead profile and consistent penetration.</t>
  </si>
  <si>
    <t>Request Quote for A1 Weld Head</t>
  </si>
  <si>
    <t>Interested in the A1 Weld Head for your precision orbital welding needs? Contact our specialists for detailed pricing, availability, and technical support to ensure you select the right solution for your application.</t>
  </si>
  <si>
    <t>P064</t>
  </si>
  <si>
    <t>This abrasive pad roll (10 m long Ã— 115 mm wide) is a consumable used for surface-preparation tasks (metal finishing, deburring, cleaning) on materials like stainless steel, plastic, wood. It enables finishing and smoothing of surfaces ahead of welding, coating or inspection.</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</si>
  <si>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</si>
  <si>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https://www.rutlands.com/products/115mm-x-10m-net-abrasive-roll-aluminium-oxide</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</si>
  <si>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</si>
  <si>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Standard one‑year warranty covering manufacturing faults.</t>
  </si>
  <si>
    <r>
      <rPr>
        <color rgb="FF1155CC"/>
        <u/>
      </rPr>
      <t>https://its.co.uk/pd/30513‑Vaunt-10m‑Abrasive-Roll-115mm-Wide-100-Grit-_VNT30513.htm</t>
    </r>
    <r>
      <rPr/>
      <t xml:space="preserve"> (</t>
    </r>
    <r>
      <rPr>
        <color rgb="FF1155CC"/>
        <u/>
      </rPr>
      <t>ITS</t>
    </r>
    <r>
      <rPr/>
      <t>)</t>
    </r>
  </si>
  <si>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</si>
  <si>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</si>
  <si>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</si>
  <si>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</si>
  <si>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P065</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</si>
  <si>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</si>
  <si>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</si>
  <si>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</si>
  <si>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r>
      <rPr>
        <color rgb="FF1155CC"/>
        <u/>
      </rPr>
      <t>https://www.acl-mea.com/assets/Downloads/ACL-Warranty-Conditions_OR-PC_OR-MD_Rev.-1.3_EN.pdf</t>
    </r>
    <r>
      <rPr/>
      <t xml:space="preserve"> (</t>
    </r>
    <r>
      <rPr>
        <color rgb="FF1155CC"/>
        <u/>
      </rPr>
      <t>ACL</t>
    </r>
    <r>
      <rPr/>
      <t>)</t>
    </r>
  </si>
  <si>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</si>
  <si>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</si>
  <si>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</si>
  <si>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</si>
  <si>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P066</t>
  </si>
  <si>
    <t>ACL Calibration refers to a calibration service or kit for the ACL orbital welding equipment   ensuring that all controls, monitors and sensors are properly adjusted so welding stays within required tolerances.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</si>
  <si>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</si>
  <si>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(Assuming this means the calibration kit). Warranty follows the same 24‑month manufacturer warranty starting from delivery date.</t>
  </si>
  <si>
    <r>
      <rPr>
        <color rgb="FF1155CC"/>
        <u/>
      </rPr>
      <t>https://www.acl-mea.com/assets/Downloads/ACL-Warranty-Conditions_OR-PC_OR-MD_Rev.-1.3_EN.pdf</t>
    </r>
    <r>
      <rPr/>
      <t xml:space="preserve"> (</t>
    </r>
    <r>
      <rPr>
        <color rgb="FF1155CC"/>
        <u/>
      </rPr>
      <t>ACL</t>
    </r>
    <r>
      <rPr/>
      <t>)</t>
    </r>
  </si>
  <si>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</si>
  <si>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</si>
  <si>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</si>
  <si>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</si>
  <si>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P067</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</si>
  <si>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</si>
  <si>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12 months (1 year) limited warranty from date of shipment under “normal use,” repair/replace/credit at Orbitalum’s option.</t>
  </si>
  <si>
    <r>
      <rPr>
        <color rgb="FF1155CC"/>
        <u/>
      </rPr>
      <t>https://orbitalum.us/Terms-and-Conditions/</t>
    </r>
    <r>
      <rPr/>
      <t xml:space="preserve"> (</t>
    </r>
    <r>
      <rPr>
        <color rgb="FF1155CC"/>
        <u/>
      </rPr>
      <t>orbitalum.us</t>
    </r>
    <r>
      <rPr/>
      <t>)</t>
    </r>
  </si>
  <si>
    <t>- Factory-tested for reliable operation
- Optional remote control for extended applications
- Supports both gas and water-cooled configurations</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</si>
  <si>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</si>
  <si>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</si>
  <si>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P068</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</si>
  <si>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</si>
  <si>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https://m.media-amazon.com/images/I/61BdM8OA-qL._UF894,1000_QL80_.jpg</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</si>
  <si>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</si>
  <si>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Covered by Orbitalum’s general warranty: 12-month limited warranty on parts.</t>
  </si>
  <si>
    <r>
      <rPr>
        <color rgb="FF1155CC"/>
        <u/>
      </rPr>
      <t>https://orbitalum.us/General-Conditions-of-Supply/</t>
    </r>
    <r>
      <rPr/>
      <t xml:space="preserve"> (</t>
    </r>
    <r>
      <rPr>
        <color rgb="FF1155CC"/>
        <u/>
      </rPr>
      <t>orbitalum.us</t>
    </r>
    <r>
      <rPr/>
      <t>)</t>
    </r>
  </si>
  <si>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</si>
  <si>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</si>
  <si>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</si>
  <si>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</si>
  <si>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P069</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</si>
  <si>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</si>
  <si>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https://m.media-amazon.com/images/I/61FvnPZ7OEL._AC_UF350,350_QL80_.jpg</t>
  </si>
  <si>
    <t>https://www.amazon.com/J1939-ELD-Splitter-Y-Cable/dp/B09YQ559PH</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</si>
  <si>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</si>
  <si>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</si>
  <si>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</si>
  <si>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</si>
  <si>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</si>
  <si>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P070</t>
  </si>
  <si>
    <t>https://www.ebay.co.uk/itm/311654803498</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</si>
  <si>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</si>
  <si>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 Expands weld head compatibility
- Reduces power supply investment
- Quick-disconnect for fast changeover</t>
  </si>
  <si>
    <t>- Supports both gas and water-cooled heads
- Pre-programmed for ease of use
- Factory-tested for reliability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</si>
  <si>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</si>
  <si>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</si>
  <si>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P071</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</si>
  <si>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</si>
  <si>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</si>
  <si>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https://www.orbitec-group.com/assets/images/5/osk_gasgekuehlt_header-nnmv8tvqn1yba25.jpg</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</si>
  <si>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</si>
  <si>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 Enables OSK head use with alternative power supplies
- Gas-cooled design simplifies system requirements
- Compact head for confined space applications</t>
  </si>
  <si>
    <t>- Quick-disconnect for rapid changeover
- Factory-tested for reliability
- Supports multiple OSK model sizes</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</si>
  <si>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</si>
  <si>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</si>
  <si>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P072</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</si>
  <si>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</si>
  <si>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</si>
  <si>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</si>
  <si>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</si>
  <si>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</si>
  <si>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P073</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</si>
  <si>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</si>
  <si>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</si>
  <si>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</si>
  <si>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</si>
  <si>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</si>
  <si>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P074</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</si>
  <si>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</si>
  <si>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r>
      <rPr>
        <color rgb="FF1155CC"/>
        <u/>
      </rPr>
      <t>https://www.orbitec-group.com/en/info-center</t>
    </r>
    <r>
      <rPr/>
      <t xml:space="preserve"> (</t>
    </r>
    <r>
      <rPr>
        <color rgb="FF1155CC"/>
        <u/>
      </rPr>
      <t>orbitec-group.com</t>
    </r>
    <r>
      <rPr/>
      <t>)</t>
    </r>
  </si>
  <si>
    <t>- Open-head flexibility for complex geometries
- Water-cooling for extended duty cycles
- Third-party power supply compatibility</t>
  </si>
  <si>
    <t>- Maintains full cooling circuit functionality
 - Quick-disconnect connectors for safety
 - Enables 100% duty cycle operations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</si>
  <si>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</si>
  <si>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</si>
  <si>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P075</t>
  </si>
  <si>
    <t>This item is an adaptor that lets a weld head from the Polysoude brand be used on an Orbitec system (or vice versa)   a useful accessory if you're integrating equipment from Polysoude into an Orbitec controller setup.</t>
  </si>
  <si>
    <t>https://www.polysoude.com/wp-content/uploads/2022/09/MUIV-weld-head-orbital-welding-equipment.png</t>
  </si>
  <si>
    <t>https://www.polysoude.com/muiv-weld-head-orbital-welding-equipment/</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</si>
  <si>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</si>
  <si>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24‑month warranty (one‑shift operation), covers material and manufacturing defects; defect investigation, part replacement, and repair free of charge; excludes consumables; transport costs to/from Orbitec’s Seligenstadt facility borne by customer.</t>
  </si>
  <si>
    <r>
      <rPr>
        <color rgb="FF1155CC"/>
        <u/>
      </rPr>
      <t>https://www.orbitec-group.com/en/info-center</t>
    </r>
    <r>
      <rPr/>
      <t xml:space="preserve"> (</t>
    </r>
    <r>
      <rPr>
        <color rgb="FF1155CC"/>
        <u/>
      </rPr>
      <t>orbitec-group.com</t>
    </r>
    <r>
      <rPr/>
      <t>)</t>
    </r>
  </si>
  <si>
    <t>- Enables Polysoude MW head use with Orbitec systems
- Supports high-duty-cycle operations
- Maintains full water-cooling functionality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</si>
  <si>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</si>
  <si>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</si>
  <si>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P076</t>
  </si>
  <si>
    <t>- Compatible with AMI Model 8 and 9 series weld heads
 - Enables AXXAIR SAXX power supply control
 - Complete kit with all necessary connectors
 - Factory-tested for dependable operation
 - Supports multiple AMI weld head models
 - Quick integration without special tools</t>
  </si>
  <si>
    <t>https://m.media-amazon.com/images/I/51QDgCMI3lL._AC_UF350,350_QL80_.jpg</t>
  </si>
  <si>
    <t>https://www.amazon.nl/-/en/Charger-Cable-Charging-Adapter-Compatible/dp/B07FVQ98KV</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</si>
  <si>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</si>
  <si>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24‑month warranty under the same general Orbitec warranty terms (material/manufacturing defects; repair or replacement; customer pays transport).</t>
  </si>
  <si>
    <r>
      <rPr>
        <color rgb="FF1155CC"/>
        <u/>
      </rPr>
      <t>https://www.orbitec-group.com/en/info-center</t>
    </r>
    <r>
      <rPr/>
      <t xml:space="preserve"> (</t>
    </r>
    <r>
      <rPr>
        <color rgb="FF1155CC"/>
        <u/>
      </rPr>
      <t>orbitec-group.com</t>
    </r>
    <r>
      <rPr/>
      <t>)</t>
    </r>
  </si>
  <si>
    <t>- Enables AMI weld head use with SAXX power supplies
- Reduces equipment investment
- Complete kit with all connectors</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</si>
  <si>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</si>
  <si>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</si>
  <si>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P077</t>
  </si>
  <si>
    <t>This adjustable-height table is designed for the 421, 521, and 721 machine series   enabling the operator to set the working height to match their ergonomic preference or accommodate fixtures, which improves comfort and productivity.</t>
  </si>
  <si>
    <t>https://m.media-amazon.com/images/I/61eBUZs2ujL._AC_UF350,350_QL80_.jpg</t>
  </si>
  <si>
    <t>https://www.amazon.eg/-/en/Comfty-Office-Height-Adjustable-Table/dp/B096N1DLRH</t>
  </si>
  <si>
    <t>- Part Number: CCBSB2-003 
 - Net weight: 53.5 kg 
 - Dimensions: 75 x 73 x 54 cm 
 - Maximum load: 350 kg 
 - Minimum tube Ã¸: 5 mm 
 - Maximum tube Ã¸: 321 mm 
 - Compatible with CC421, CC521, CC721</t>
  </si>
  <si>
    <r>
      <rPr>
        <color rgb="FF1155CC"/>
        <u/>
      </rPr>
      <t>https://www.orbitec-group.com/en/info-center</t>
    </r>
    <r>
      <rPr/>
      <t xml:space="preserve"> (</t>
    </r>
    <r>
      <rPr>
        <color rgb="FF1155CC"/>
        <u/>
      </rPr>
      <t>orbitec-group.com</t>
    </r>
    <r>
      <rPr/>
      <t>)</t>
    </r>
  </si>
  <si>
    <t>- Optimum stability
- Quick assembly
- height adjustment</t>
  </si>
  <si>
    <t>- Maximum load: 350 kg 
 - Compatible with CC421/521/721 
 - Stainless steel rollers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</si>
  <si>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</si>
  <si>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</si>
  <si>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P078</t>
  </si>
  <si>
    <t>- Enables AMI air-cooled weld heads on EVO 200 
 - Easy plug-in connection 
 - Reliable signal transmission 
 - Supports industry 4.0 compatibility</t>
  </si>
  <si>
    <t>https://encrypted-tbn0.gstatic.com/images?q=tbn:ANd9GcSzklHZk6PLHTa5xLxhFN_oDXOLtEOaK33TdQ&amp;s</t>
  </si>
  <si>
    <t>https://www.maxpeedingrods.com/product/19-row-an-10an-engine-oil-cooler-filter-kit-for-bmw-e36-e46-e82-e9x-135.html?page=3</t>
  </si>
  <si>
    <t>- Item number: 1.3.5316 
 - Type: Gas-cooled (air) 
 - Compatibility: AMI weld heads with Orbitec EVO 200 power supply 
 - Connection: Adapter cable set</t>
  </si>
  <si>
    <r>
      <rPr>
        <color rgb="FF1155CC"/>
        <u/>
      </rPr>
      <t>https://www.orbitec-group.com/en/info-center</t>
    </r>
    <r>
      <rPr/>
      <t xml:space="preserve"> (</t>
    </r>
    <r>
      <rPr>
        <color rgb="FF1155CC"/>
        <u/>
      </rPr>
      <t>orbitec-group.com</t>
    </r>
    <r>
      <rPr/>
      <t>)</t>
    </r>
  </si>
  <si>
    <t>- Compatible with EVO 200 
 - Supports AMI heads 
 - Industry 4.0 ready</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</si>
  <si>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</si>
  <si>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</si>
  <si>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P079</t>
  </si>
  <si>
    <t>Similar to AIR COOL AMI, but for the water-cooled AMI WH version   this adaptor enables a water-cooled AMI weld head to interface with the EVO-200 system, giving you compatibility across different cooling methods and systems.</t>
  </si>
  <si>
    <t>- Enables AMI water-cooled weld heads on EVO 200 
 - Easy plug-in connection 
 - Reliable signal and coolant transmission 
 - Supports industry 4.0 compatibility</t>
  </si>
  <si>
    <t>https://www.mwsteel.eu/wp-content/uploads/2025/04/Lammonvaihdin-3.png</t>
  </si>
  <si>
    <t>https://www.mwsteel.eu/en/tuote/heat-exchanger-kit-water-to-oil-cooler-with-mounting-adapter/</t>
  </si>
  <si>
    <t>- Item number: Not specified (gas- and water-cooled version) 
 - Type: Gas- and water-cooled 
 - Compatibility: AMI weld heads with Orbitec EVO 200 power supply 
 - Connection: Adapter cable set with coolant support</t>
  </si>
  <si>
    <t>Same 24‑month Orbitec general warranty.</t>
  </si>
  <si>
    <r>
      <rPr>
        <color rgb="FF1155CC"/>
        <u/>
      </rPr>
      <t>https://www.orbitec-group.com/en/info-center</t>
    </r>
    <r>
      <rPr/>
      <t xml:space="preserve"> (</t>
    </r>
    <r>
      <rPr>
        <color rgb="FF1155CC"/>
        <u/>
      </rPr>
      <t>orbitec-group.com</t>
    </r>
    <r>
      <rPr/>
      <t>)</t>
    </r>
  </si>
  <si>
    <t>- Easy connection
- Reliable performance
- water-cooled design</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</si>
  <si>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</si>
  <si>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</si>
  <si>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P080</t>
  </si>
  <si>
    <t>ADPTR FOR 1/4" FEMALE VCO</t>
  </si>
  <si>
    <t>This adapter is made to connect a system with a Â¼" female VCO (Vacuum Coupling Orbit) port to the equipment you're using. It allows compatibility between vacuum flanges or instrumentation ports and accessories that don't directly match, helping you avoid custom machining or fittings.</t>
  </si>
  <si>
    <t>- Leak-tight O-ring seal
- Vibration resistant
- Easy assembly without tools
- High-purity Stainless steel construction</t>
  </si>
  <si>
    <t>https://s.turbifycdn.com/aah/vacuumshopper/nw16-to-1-4-vco-female-adapter-nw16x25vco-5.gif</t>
  </si>
  <si>
    <t>https://www.ldsvacuumshopper.com/nw16to14tubeid.html</t>
  </si>
  <si>
    <t>- Part Number: SS-4-VCO-4 
 - Size: 1/4 in. female VCO 
 - Material: 316 stainless steel 
 - Pressure Ratings: Up to 15,400 psig 
 - Temperature Range: -65 to 400Â°F 
 - Connection Type: O-ring face seal</t>
  </si>
  <si>
    <t>https://www.swagelok.com/downloads/webcatalogs/en/ms-01-28.pdf</t>
  </si>
  <si>
    <t>24‑month Orbitec warranty (material/manufacturing defects) under standard terms.</t>
  </si>
  <si>
    <r>
      <rPr>
        <color rgb="FF1155CC"/>
        <u/>
      </rPr>
      <t>https://www.orbitec-group.com/en/info-center</t>
    </r>
    <r>
      <rPr/>
      <t xml:space="preserve"> (</t>
    </r>
    <r>
      <rPr>
        <color rgb="FF1155CC"/>
        <u/>
      </rPr>
      <t>orbitec-group.com</t>
    </r>
    <r>
      <rPr/>
      <t>)</t>
    </r>
  </si>
  <si>
    <t>1/4" Female VCO Adapter Fitting</t>
  </si>
  <si>
    <t>This female VCO adapter provides a reliable, leak-tight connection for high-purity gas and fluid systems in orbital welding setups. Made from 316 stainless steel, it offers excellent corrosion resistance and easy installation.</t>
  </si>
  <si>
    <t>- Leak-tight seal
- Vibration resistant
- Easy assembly</t>
  </si>
  <si>
    <t>- High pressure rating
- Stainless steel
- Wide temperature range</t>
  </si>
  <si>
    <t>Why use VCO adapters? They ensure high-purity connections in orbital welding, preventing leaks in critical applications.</t>
  </si>
  <si>
    <t>- Block 1: Sealing Technology 
 Subheader: O-Ring Face Seal 
 Description: Provides vacuum-tight performance 
 - Block 2: Material Quality 
 Subheader: 316 SS 
 Description: Corrosion-resistant for harsh environments 
 - Block 3: Installation 
 Subheader: Tool-Free 
 Description: Rapid assembly reduces downtime</t>
  </si>
  <si>
    <t>- Q1: What is the pressure rating? 
 A1: Up to 15,400 psig. 
 - Q2: Material? 
 A2: 316 stainless steel. 
 - Q3: Temperature range? 
 A3: -65 to 400Â°F. 
 - Q4: Connection type? 
 A4: Female VCO O-ring face seal. 
 - Q5: Warranty? 
 A5: Limited lifetime.</t>
  </si>
  <si>
    <t>Request Quote for 1/4" Female VCO Adapter</t>
  </si>
  <si>
    <t>Connect systems reliably with the 1/4" Female VCO Adapter. Inquire today for pricing, compatibility, and ordering options.</t>
  </si>
  <si>
    <t>P081</t>
  </si>
  <si>
    <t>ADPTR FOR 1/4" FEMALE VCR</t>
  </si>
  <si>
    <t>This fitting adapts to a Â¼" female VCR (Vacuum Coupling Radiation or VCRÂ® fitting) port, enabling clean connections in vacuum or high-purity systems. It ensures the thread type and seal style are matched correctly for leak-tight performance.</t>
  </si>
  <si>
    <t>- Metal-to-Metal seal
- High-purity performance
- Leak-tight in vacuum/pressure
- Reusable gaskets</t>
  </si>
  <si>
    <t>https://demaco-vacuum.com/wp-content/uploads/2012/12/Conflat_to_VCR_female_1_4.jpg</t>
  </si>
  <si>
    <t>https://demaco-vacuum.com/product/adapter-1-4-female-vcr-dn19cf/</t>
  </si>
  <si>
    <t>- Part Number: SS-4-VCR-CG 
 - Size: 1/4 in. female VCR 
 - Material: 316 stainless steel 
 - Pressure Ratings: Up to 2800 psig 
 - Temperature Range: -325 to 1000Â°F 
 - Connection Type: Metal gasket face seal</t>
  </si>
  <si>
    <t>https://www.swagelok.com/downloads/webcatalogs/en/ms-01-24.pdf</t>
  </si>
  <si>
    <t>24‑month Orbitec warranty (material/manufacturing defects) per general policy.</t>
  </si>
  <si>
    <r>
      <rPr>
        <color rgb="FF1155CC"/>
        <u/>
      </rPr>
      <t>https://www.orbitec-group.com/en/info-center</t>
    </r>
    <r>
      <rPr/>
      <t xml:space="preserve"> (</t>
    </r>
    <r>
      <rPr>
        <color rgb="FF1155CC"/>
        <u/>
      </rPr>
      <t>orbitec-group.com</t>
    </r>
    <r>
      <rPr/>
      <t>)</t>
    </r>
  </si>
  <si>
    <t>1/4" Female VCR Adapter Fitting</t>
  </si>
  <si>
    <t>This female VCR adapter ensures ultra-high-purity connections for orbital welding gas lines and systems, with a metal gasket seal for reliability in extreme conditions.</t>
  </si>
  <si>
    <t>- Metal seal
- High purity
- Reusable</t>
  </si>
  <si>
    <t>- Wide pressure range
- Extreme temperatures
- Stainless steel</t>
  </si>
  <si>
    <t>Why use VCR adapters? They offer superior leak integrity for high-vacuum and high-pressure systems in orbital welding.</t>
  </si>
  <si>
    <t>- Block 1: Seal Design 
 Subheader: Metal Gasket 
 Description: Provides leak-tight performance across pressures 
 - Block 2: Durability 
 Subheader: Temperature Range 
 Description: Handles -325 to 1000Â°F 
 - Block 3: Purity 
 Subheader: High-Purity Applications 
 Description: Ideal for semiconductor and pharma welding</t>
  </si>
  <si>
    <t>- Q1: What is the pressure rating? 
 A1: Up to 2800 psig. 
 - Q2: Material? 
 A2: 316 stainless steel. 
 - Q3: Temperature range? 
 A3: -325 to 1000Â°F. 
 - Q4: Connection type? 
 A4: Female VCR metal gasket. 
 - Q5: Warranty? 
 A5: Limited lifetime.</t>
  </si>
  <si>
    <t>Request Quote for 1/4" Female VCR Adapter</t>
  </si>
  <si>
    <t>Ensure secure connections with the 1/4" Female VCR Adapter. Contact our team for availability, specifications, and purchase information.</t>
  </si>
  <si>
    <t>P082</t>
  </si>
  <si>
    <t>ADPTR FOR 1/4" MALE VCR</t>
  </si>
  <si>
    <t>Designed for a Â¼" male VCR port, this adapter allows your male VCR fitting to link with a corresponding port or accessory. It's a handy piece when integrating instrumentation or vacuum hardware with varied connections.</t>
  </si>
  <si>
    <t>https://demaco-vacuum.com/wp-content/uploads/2012/12/Conflat_to_VCR_male_5.jpg</t>
  </si>
  <si>
    <t>https://demaco-vacuum.com/product/adapter-1-4-male-vcr-dn40cf/</t>
  </si>
  <si>
    <t>- Part Number: SS-4-VCR-1-4 
 - Size: 1/4 in. male VCR 
 - Material: 316 stainless steel 
 - Pressure Ratings: Up to 2800 psig 
 - Temperature Range: -325 to 1000Â°F 
 - Connection Type: Metal gasket face seal</t>
  </si>
  <si>
    <t>24‑month warranty (one‑shift) under Orbitec’s general terms covering defects; same transport and service conditions.</t>
  </si>
  <si>
    <r>
      <rPr>
        <color rgb="FF1155CC"/>
        <u/>
      </rPr>
      <t>https://www.orbitec-group.com/en/info-center</t>
    </r>
    <r>
      <rPr/>
      <t xml:space="preserve"> (</t>
    </r>
    <r>
      <rPr>
        <color rgb="FF1155CC"/>
        <u/>
      </rPr>
      <t>orbitec-group.com</t>
    </r>
    <r>
      <rPr/>
      <t>)</t>
    </r>
  </si>
  <si>
    <t>1/4" Male VCR Adapter Fitting</t>
  </si>
  <si>
    <t>This male VCR adapter ensures ultra-high-purity connections for orbital welding gas lines and systems, with a metal gasket seal for reliability in extreme conditions.</t>
  </si>
  <si>
    <t>- Q1: What is the pressure rating? 
 A1: Up to 2800 psig. 
 - Q2: Material? 
 A2: 316 stainless steel. 
 - Q3: Temperature range? 
 A3: -325 to 1000Â°F. 
 - Q4: Connection type? 
 A4: Male VCR metal gasket. 
 - Q5: Warranty? 
 A5: Limited lifetime.</t>
  </si>
  <si>
    <t>Request Quote for 1/4" Male VCR Adapter</t>
  </si>
  <si>
    <t>Complete your setup with the 1/4" Male VCR Adapter. Reach out for pricing, compatibility, and delivery options.</t>
  </si>
  <si>
    <t>P083</t>
  </si>
  <si>
    <t>https://www.tritool.com/files/productcatalog/products/111/images/air_caddys.jpg</t>
  </si>
  <si>
    <t>https://www.tritool.com/product-catalog/air-caddy</t>
  </si>
  <si>
    <t>- Part Number: PBM-AF (HD variant) 
 - Inlet/Outlet: 3/4" NPT 
 - Max Pressure: 150 psi 
 - Air Flow: Up to 76 cfm 
 - Material: Durable metal housing 
 - Compatibility: Pneumatic beveling and welding machines</t>
  </si>
  <si>
    <r>
      <rPr>
        <color rgb="FF1155CC"/>
        <u/>
      </rPr>
      <t>https://www.orbitec-group.com/en/info-center</t>
    </r>
    <r>
      <rPr/>
      <t xml:space="preserve"> (</t>
    </r>
    <r>
      <rPr>
        <color rgb="FF1155CC"/>
        <u/>
      </rPr>
      <t>orbitec-group.com</t>
    </r>
    <r>
      <rPr/>
      <t>)</t>
    </r>
  </si>
  <si>
    <t>- Portable and durable 
 - High air flow 
 - 3/4" NPT connection</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</si>
  <si>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</si>
  <si>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</si>
  <si>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P084</t>
  </si>
  <si>
    <t>- Part Number: PBM-AF (LD variant) 
 - Inlet/Outlet: 3/4" NPT 
 - Max Pressure: 150 psi 
 - Air Flow: Up to 40 cfm 
 - Material: Lightweight housing 
 - Compatibility: Light pneumatic tools</t>
  </si>
  <si>
    <r>
      <rPr>
        <color rgb="FF1155CC"/>
        <u/>
      </rPr>
      <t>https://www.orbitec-group.com/en/info-center</t>
    </r>
    <r>
      <rPr/>
      <t xml:space="preserve"> (</t>
    </r>
    <r>
      <rPr>
        <color rgb="FF1155CC"/>
        <u/>
      </rPr>
      <t>orbitec-group.com</t>
    </r>
    <r>
      <rPr/>
      <t>)</t>
    </r>
  </si>
  <si>
    <t>- Lightweight 
 - Portable 
 - 3/4" NPT</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</si>
  <si>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</si>
  <si>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</si>
  <si>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P085</t>
  </si>
  <si>
    <t>A standard-duty Air Caddy configured for Â¾" NPT connections, this FRL unit is a go-to for general pneumatic tool setups. With Â¾" ports it can support moderate air-flow tools and offers the benefits of clean, regulated, lubricated air at a good price for general workshop use.</t>
  </si>
  <si>
    <t>- Standard filtration and regulation 
 - 3/4" NPT connection 
 - Lubricates air motors 
 - Durable for standard use 
 - Easy maintenance</t>
  </si>
  <si>
    <t>https://encrypted-tbn0.gstatic.com/images?q=tbn:ANd9GcSXW7cIMAn7bVAuPhdXukD7hEYQg24aoccPlA&amp;s</t>
  </si>
  <si>
    <t>https://www.elliottelectric.com/P/Item/CAD/FB812M/</t>
  </si>
  <si>
    <t>- Part Number: PBM-AF 
 - Inlet/Outlet: 3/4" NPT 
 - Max Pressure: 150 psi 
 - Air Flow: 40-76 cfm 
 - Compatibility: Air motors in beveling machines 
 - Includes: Regulator, filter, oil mister</t>
  </si>
  <si>
    <r>
      <t>CADDY/ERICO products are warranted to be free from defects in material and workmanship at the time of shipment. No other warranty, whether express or implied. (</t>
    </r>
    <r>
      <rPr>
        <color rgb="FF1155CC"/>
        <u/>
      </rPr>
      <t>Home Depot Images</t>
    </r>
    <r>
      <rPr/>
      <t>)</t>
    </r>
  </si>
  <si>
    <r>
      <rPr>
        <color rgb="FF1155CC"/>
        <u/>
      </rPr>
      <t>https://images.thdstatic.com/catalog/pdfImages/cb/cb870c91-be56-4855-b5a9-9434d0850ce4.pdf</t>
    </r>
    <r>
      <rPr/>
      <t xml:space="preserve"> (</t>
    </r>
    <r>
      <rPr>
        <color rgb="FF1155CC"/>
        <u/>
      </rPr>
      <t>Home Depot Images</t>
    </r>
    <r>
      <rPr/>
      <t>)</t>
    </r>
  </si>
  <si>
    <t>- 3/4" NPT 
 - Standard duty 
 - Portable</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</si>
  <si>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</si>
  <si>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</si>
  <si>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P086</t>
  </si>
  <si>
    <t>AKETEK LIFT-UP WELDING HELMET, BLACK</t>
  </si>
  <si>
    <t>The Aketek Lift-Up helmet features a flip-up visor over an auto-darkening filter, letting welders quickly switch between welding and tasks like grinding or inspection without taking off the helmet. It's designed for MIG/MAG, TIG, MMA welding plus plasma and grinding.</t>
  </si>
  <si>
    <t>- Smart auto-delay that adapts the speed at which the dark state returns to the light state based on your welding speed. 
 - â€˜Always onâ€™ â€“ So you donâ€™t have to turn it on between each use. 
 - Lift-up visor for enhanced flexibility and ease of use, allowing welders to switch between welding and inspection or grinding tasks without removing the helmet. 
 - Suitable for electric arc welding (MIG/MAG, MMA, TIG), plasma welding &amp; cutting, and grinding. 
 - Equipped with auto-darkening filter with light state shade of 3 and variable dark state shade in the range of 8-12.</t>
  </si>
  <si>
    <t>https://static1.squarespace.com/static/64a968df38e1760a218657ec/64a969830d342e5264faf691/64c10353dfcff633cf7066a8/1761204952324/Aketek_Lift-Up_Right-Matte+Black.jpg?format=1500w</t>
  </si>
  <si>
    <t>https://www.aketek.com/en-us/products/p/aketek-lift-up</t>
  </si>
  <si>
    <t>- Optical clarity: 1/1/1/1 per EN379
 - Switching time: 0.1ms
 - Angular dependence class: V1
 - Light state: 3
 - Dark state shade levels: 8-12
 - UV/IR protection: At all times
 - Operating temperature: -5Â°C to 55Â°C (23Â°F to 131Â°F)
 - Viewing area (lowered visor): 100 x 54mm (3.94 x 2.13 in)
 - Viewing area (raised visor): 170 x 85mm (6.7 x 3.35 in)
 - Weight: 680g (23.99 oz)
 - Material: PA66
 - Compliant with: EN379 and ISO16321</t>
  </si>
  <si>
    <t>https://aketek-industries.squarespace.com/s/Aketek-User-instructions-Lift-Up-gsd5.pdf?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</si>
  <si>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</si>
  <si>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</si>
  <si>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Versatile lift-up welding helmet for arc welding and grinding</t>
  </si>
  <si>
    <t>The AKETEK Lift-Up provides superior protection with a flip-up visor for seamless transition between welding and grinding. It integrates smart auto-delay and always-on features for enhanced user convenience. Ideal for MIG/MAG, MMA, TIG, plasma, and grinding applications, ensuring optimal visibility and safety.</t>
  </si>
  <si>
    <t>- Smart auto-delay for adaptive performance. 
 - Always-on with 88,000-hour battery life. 
 - Lift-up visor for quick task switching.</t>
  </si>
  <si>
    <t>- High optical clarity rated 1/1/1/1. 
 - Variable shade 8-12 with light state 3. 
 - Lightweight and ergonomic design.</t>
  </si>
  <si>
    <t>Why choose AKETEK Lift-Up? The AKETEK Lift-Up helmet combines advanced auto-darkening technology with practical features like a lift-up visor, making it ideal for professionals needing versatility without compromising safety.</t>
  </si>
  <si>
    <t>- Block 1: Advanced Protection
 Subheader: Auto-Darkening Filter
 Description: Provides maximum optical protection with variable shades and always-on functionality
 - Block 2: Versatile Design
 Subheader: Lift-Up Visor
 Description: Allows easy switching between welding and grinding without removing the helmet
 - Block 3: User Comfort
 Subheader: Ergonomic Features
 Description: Lightweight construction with adjustable headgear for extended use
 - Block 4: Longevity
 Subheader: Extended Battery Life
 Description: Up to 88,000 hours of battery life for reliable performance</t>
  </si>
  <si>
    <t>- Q1: What welding processes is the AKETEK Lift-Up suitable for?
 A1: It is suitable for electric arc welding (MIG/MAG, MMA, TIG), plasma welding &amp; cutting, and grinding.
 - Q2: What is the battery life of the helmet?
 A2: Up to 88,000 hours, equivalent to 10 years of readiness.
 - Q3: How does the smart auto-delay work?
 A3: It adapts the speed at which the dark state returns to light based on your welding speed.
 - Q4: What is the warranty period?
 A4: 2 years limited warranty covering defects in material or workmanship.
 - Q5: What are the viewing area dimensions?
 A5: Lowered visor: 100 x 54mm, Raised visor: 170 x 85mm.</t>
  </si>
  <si>
    <t>Request Quote for AKETEK Lift-Up Welding Helmet</t>
  </si>
  <si>
    <t>Protect your vision with the Aketek Lift-Up Welding Helmet in black. Inquire about availability, sizing, and purchase options.</t>
  </si>
  <si>
    <t>P087</t>
  </si>
  <si>
    <t>AKETEK VIEW WELDING HELMET, BLACK</t>
  </si>
  <si>
    <t>The Aketek View model offers high optical clarity, auto-darkening filter technology (light state shade ~3, dark state approx 8-12), and a lightweight comfortable shell. It caters to both hobbyist and professional welders seeking good protection and visibility.</t>
  </si>
  <si>
    <t>- Smart auto-delay that dynamically adapts the speed at which the dark state returns to the light state based on your welding speed. 
 - â€˜Always onâ€™ â€“ So you donâ€™t have to turn it on between each use. 
 - Equipped with our auto-darkening filter, the AKETEKÂ® VIEW has a light state shade of 3 and a variable dark state in the range of 8-12. 
 - Welding filters offer some of the highest clarity while remaining highly energy efficient, lasting upwards of 88.000 hours of usage. 
 - AKETEKâ„¢ True Colour Technology with liquid crystal technology and optics for pure True Colour and see-through capabilities.</t>
  </si>
  <si>
    <t>https://static1.squarespace.com/static/64a968df38e1760a218657ec/64a969830d342e5264faf691/66d8dc1b14a4dd2ed87b9638/1761204938691/Aketek_VIEW_Left-Matte+Black.jpg?format=1500w</t>
  </si>
  <si>
    <t>https://www.aketek.com/en-us/products/p/aketek-view</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</si>
  <si>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</si>
  <si>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https://static1.squarespace.com/static/64a968df38e1760a218657ec/t/66d84e885c2b834132eaa973/1725451913054/Aketek%2B-User%2Binstructions%2BVIEW.pdf?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</si>
  <si>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</si>
  <si>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</si>
  <si>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Next-gen welding helmet with advanced technology</t>
  </si>
  <si>
    <t>The AKETEK VIEW offers high-clarity protection with smart features like auto-delay and true color technology. Lightweight and ergonomic, it's perfect for various welding processes while ensuring user comfort and efficiency.</t>
  </si>
  <si>
    <t>- Smart auto-delay for adaptive use. 
 - Always-on with long battery life. 
 - High optical clarity 1/1/1/1.</t>
  </si>
  <si>
    <t>- Variable shade 8-12. 
 - Lightweight ergonomic design. 
 - True color technology.</t>
  </si>
  <si>
    <t>Why choose AKETEK VIEW? The AKETEK VIEW helmet provides unmatched clarity and convenience with built-in advanced features, ideal for professional welders seeking efficiency and protection.</t>
  </si>
  <si>
    <t>- Block 1: Optical Excellence
 Subheader: True Color Technology
 Description: Liquid crystal optics for pure true color viewing
 - Block 2: Smart Features
 Subheader: Auto-Delay System
 Description: Dynamically adapts to welding speed for optimal performance
 - Block 3: User Comfort
 Subheader: Ergonomic Design
 Description: Lightweight with adjustable headgear and pads
 - Block 4: Durability
 Subheader: Long Battery Life
 Description: Up to 88,000 hours for reliable long-term use</t>
  </si>
  <si>
    <t>- Q1: What processes is the AKETEK VIEW suitable for?
 A1: Electric arc welding (MIG/MAG, MMA, TIG), plasma welding &amp; cutting, and grinding.
 - Q2: What is the battery life?
 A2: Up to 88,000 hours.
 - Q3: How does true color technology work?
 A3: Uses liquid crystal technology for pure color and see-through capabilities.
 - Q4: What is the warranty?
 A4: 2 years limited.
 - Q5: What is the viewing area?
 A5: 100 x 54mm.</t>
  </si>
  <si>
    <t>Request Quote for AKETEK VIEW Welding Helmet</t>
  </si>
  <si>
    <t>Weld safely with the Aketek View Welding Helmet in black. Contact us for pricing, availability, and accessory options.</t>
  </si>
  <si>
    <t>P088</t>
  </si>
  <si>
    <t>AKETEK VIEW WELDING HELMET, DARK BLUE</t>
  </si>
  <si>
    <t>The same core features as the View model above but in a dark blue shell. Ideal if you want the same performance but a different colour to match your gear or workplace branding.</t>
  </si>
  <si>
    <t>https://encrypted-tbn0.gstatic.com/images?q=tbn:ANd9GcR2D12s_1X1VZppLu3h7zYNqIeJYwE__QXMUg&amp;s</t>
  </si>
  <si>
    <t>- Optical clarity: 1/1/1/1 per EN379
 - Switching time: 0.1ms
 - Angular dependence class: V1
 - Light state: 3
 - Dark state shade levels: 8-12
 - UV/IR protection: At all times
 - Operating temperature: -5Â°C to 55Â°C (23Â°F to 131Â°F)
 - Viewing area: 100 x 54mm (3.94 x 2.13 in)
 - Weight: 530g (18.7oz)
 - Material: PA6
 - Compliant with: EN-379, ISO16321, and ANSI Z87.1</t>
  </si>
  <si>
    <t>https://aketek.se/wp-content/uploads/2022/11/Productlist-221108.pdf?</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</si>
  <si>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</si>
  <si>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</si>
  <si>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Experience reliable protection with the Aketek View Welding Helmet in dark blue. Reach out for availability and purchase details.</t>
  </si>
  <si>
    <t>P089</t>
  </si>
  <si>
    <t>AKETEK VIEW WELDING HELMET, LIGHT BLUE</t>
  </si>
  <si>
    <t>Same high-performing View series helmet from Aketek, but finished in light blue. Provides welders the flexibility of choosing a shell colour while getting the same protection and auto-darkening technology.</t>
  </si>
  <si>
    <t>https://images.squarespace-cdn.com/content/v1/64a968df38e1760a218657ec/30e40d57-67ca-4d5f-aea1-eb1064536822/Aketek_VIEW_Right-Light+Blue.jpg</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</si>
  <si>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</si>
  <si>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</si>
  <si>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Ensure safety and comfort with the Aketek View Welding Helmet in light blue. Contact our team for pricing and ordering information.</t>
  </si>
  <si>
    <t>P090</t>
  </si>
  <si>
    <t>AKETEK VIEW WELDING HELMET, MATTE BLACK</t>
  </si>
  <si>
    <t>The AKETEK VIEW welding helmet is built for serious welders whether you're doing MIG/MAG, MMA or TIG, plus plasma cutting or grinding. It offers auto-darkening from shade 3 to 8-12, high optical clarity (1/1/1/1 rated) and long battery life so you can stay focused instead of fiddling with your gear.</t>
  </si>
  <si>
    <t>https://www.aketek.com/eur-en/products/p/aketek-view?</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</si>
  <si>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</si>
  <si>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</si>
  <si>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Achieve optimal eye protection with the Aketek View Welding Helmet in matte black. Inquire about availability, accessories, and purchase options.</t>
  </si>
  <si>
    <t>P091</t>
  </si>
  <si>
    <t>AKETEK VIEW WELDING HELMET, RED</t>
  </si>
  <si>
    <t>Same core tech as the Matte Black version, the AKETEK VIEW in red brings the same advanced auto-darkening filter and comfort features, just in a different finish. The helmet stays always-on and adapts to your welding speed so you don't lose time adjusting.</t>
  </si>
  <si>
    <t>https://images.squarespace-cdn.com/content/v1/64a968df38e1760a218657ec/58ae2a8a-620b-48f3-8a7f-40f28bd5d806/Aketek_VIEW_Right-Metallic+Red.jpg?format=1000w</t>
  </si>
  <si>
    <t>https://www.aketek.com/eur-en/products/p/aketek-view</t>
  </si>
  <si>
    <t>https://www.aketek.com/en-us/products/p/aketek-view?</t>
  </si>
  <si>
    <r>
      <t>2‑year limited warranty from date of purchase against defects in materials or workmanship (normal use). (</t>
    </r>
    <r>
      <rPr>
        <color rgb="FF1155CC"/>
        <u/>
      </rPr>
      <t>Aketek</t>
    </r>
    <r>
      <rPr/>
      <t>)</t>
    </r>
  </si>
  <si>
    <r>
      <rPr>
        <color rgb="FF1155CC"/>
        <u/>
      </rPr>
      <t>https://www.aketek.com/en/resources/policy/warranty</t>
    </r>
    <r>
      <rPr/>
      <t xml:space="preserve"> (</t>
    </r>
    <r>
      <rPr>
        <color rgb="FF1155CC"/>
        <u/>
      </rPr>
      <t>Aketek</t>
    </r>
    <r>
      <rPr/>
      <t>)</t>
    </r>
  </si>
  <si>
    <t>Add style and protection with the Aketek View Welding Helmet in red. Contact us for availability, pricing, and compatible accessories.</t>
  </si>
  <si>
    <t>P092</t>
  </si>
  <si>
    <t>- Thickness: 0.09 mm
 - Length: 55 m
 - Width: 50 mm
 - Adhesive Type: Acrylic
 - Material: Aluminum foil
 - Temperature Range: -30Â°C to 150Â°C
 - Conductivity: Conductive
 - Backing Material: Aluminum</t>
  </si>
  <si>
    <t>- heat and light reflective.
- Moisture barrier.
- Easy application.</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</si>
  <si>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</si>
  <si>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</si>
  <si>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P093</t>
  </si>
  <si>
    <t>https://encrypted-tbn0.gstatic.com/images?q=tbn:ANd9GcSFNItQakz0XYDzjQo4Pvqd8oU_2fGL3DIq4w&amp;s</t>
  </si>
  <si>
    <t>https://www.scotchman.com/measuring-system/view/full-auto-feed-system</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</si>
  <si>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</si>
  <si>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 High travel speeds.
- Reliable feeding mechanism.
- flux-cored and SAW compatible.</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</si>
  <si>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</si>
  <si>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</si>
  <si>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P094</t>
  </si>
  <si>
    <t>This appears to be a high-performance electric motor unit offered by AXXAIR, possibly for driving orbital cutting or sawing machines. A 1200 W rating gives you strong torque for cutting operations, while the reference to 120 W might indicate a lower-power version or accessory motor. The benefit is reliable power to tackle heavier materials or more demanding setups.</t>
  </si>
  <si>
    <t>- 1200W high power for fast cutting. 
 - Electronic speed variator with compensator. 
 - Low vibration level &lt; 2.5 m/sÂ². 
 - Protection class IP 20. 
 - Suitable for stainless steel thin wall tubes.</t>
  </si>
  <si>
    <t>https://static.ticimax.cloud/cdn-cgi/image/width=-,quality=85/14553/uploads/urunresimleri/buyuk/axxair-cutting-machine-from-212-to-422-6-9fa1.jpg</t>
  </si>
  <si>
    <t>https://www.stokltd.com/en/axxair-cutting-machine-from-212-to-422-mm-with-fast-motor-1200w-230v-1137</t>
  </si>
  <si>
    <t>- Power: 1200W
 - Voltage: 120V or 230V
 - Speed: Variable with electronic variator
 - Vibration Level: &lt; 2.5 m/sÂ²
 - Protection Class: IP 20
 - Compatible Models: CC122, CC172, etc.
 - Cutting Capacity: Up to 5 mm wall thickness</t>
  </si>
  <si>
    <r>
      <t>24‑month warranty on mechanical and pneumatic components; 12‑month warranty on electrical and electronic components (once warranty card is returned). (</t>
    </r>
    <r>
      <rPr>
        <color rgb="FF1155CC"/>
        <u/>
      </rPr>
      <t>axxair.com</t>
    </r>
    <r>
      <rPr/>
      <t>)</t>
    </r>
  </si>
  <si>
    <r>
      <rPr>
        <color rgb="FF1155CC"/>
        <u/>
      </rPr>
      <t>https://www.axxair.com/en/services-and-support</t>
    </r>
    <r>
      <rPr/>
      <t xml:space="preserve"> (</t>
    </r>
    <r>
      <rPr>
        <color rgb="FF1155CC"/>
        <u/>
      </rPr>
      <t>axxair.com</t>
    </r>
    <r>
      <rPr/>
      <t>)</t>
    </r>
  </si>
  <si>
    <t>- 1200W power. 
 - Variable speed control. 
 - Low vibration.</t>
  </si>
  <si>
    <t>- Cutting compensator. 
 - IP 20 protection. 
 - Dual voltage options.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</si>
  <si>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</si>
  <si>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</si>
  <si>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P095</t>
  </si>
  <si>
    <t>The AXXAIR CC122 orbital saw is a specialised machine designed to cut tubes/pipe (Ã˜5-119 mm) with high precision and minimal deformation. Its concentric clamping ensures the tube remains perfectly round during the cut, and it's upgradable (to bevel or weld prep) which makes it versatile for fabrication shops.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</si>
  <si>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</si>
  <si>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 Diameter: Ã¸5 - Ã¸119mm
 - Basic jaws: 1" to 4.5" (24 to 121 mm)
 - Additional jaws: .25" to 4.25" (5 to 108 mm)
 - Weight: 44 kg (97 lbs)
 - Cutting Precision: Perpendicular cuts &lt; 0.25 mm
 - Motor: Dual-output with 2 blade positions
 - Vibration Level: &lt; 2.5 m/sÂ²</t>
  </si>
  <si>
    <r>
      <t>24‑month warranty on mechanical and pneumatic components; 12‑month warranty on electrical and electronic components (once warranty card is returned). (</t>
    </r>
    <r>
      <rPr>
        <color rgb="FF1155CC"/>
        <u/>
      </rPr>
      <t>axxair.com</t>
    </r>
    <r>
      <rPr/>
      <t>)</t>
    </r>
  </si>
  <si>
    <r>
      <rPr>
        <color rgb="FF1155CC"/>
        <u/>
      </rPr>
      <t>https://www.axxair.com/en/services-and-support</t>
    </r>
    <r>
      <rPr/>
      <t xml:space="preserve"> (</t>
    </r>
    <r>
      <rPr>
        <color rgb="FF1155CC"/>
        <u/>
      </rPr>
      <t>axxair.com</t>
    </r>
    <r>
      <rPr/>
      <t>)</t>
    </r>
  </si>
  <si>
    <t>- Concentric clamping.
- High precision cuts.
- Easy handling.</t>
  </si>
  <si>
    <t>- Transformable design.
- Dual motor positions.
- Low distortion.</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</si>
  <si>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</si>
  <si>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</si>
  <si>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P096</t>
  </si>
  <si>
    <t>B Series Borescope 6mm OD SIDE V/MF 5M</t>
  </si>
  <si>
    <t>This B Series borescope (6 mm OD, side-view) with 5 m length is used to inspect internal or hard-to-reach spaces pipes, machinery internals or assemblies. The "side view" lens gives you a view along the side wall rather than straight ahead, which helps in inspecting welds or lining.</t>
  </si>
  <si>
    <t>- High resolution 450,000 pixels for clear images. 
 - 4.3 inch wide viewing angle screen with anti-glare. 
 - IP67 probe for durability in harsh environments. 
 - Photo, video, and advanced image controls. 
 - Interchangeable probes for versatility.</t>
  </si>
  <si>
    <t>https://intertest.com/cdn/shop/files/yateks-b-series-industrial-videoscope-6-mm-od-dual-view-middle-focus-37373412540650_1024x.webp?v=1712262270</t>
  </si>
  <si>
    <t>https://intertest.com/collections/yateks-b-series</t>
  </si>
  <si>
    <t>- Outer Diameter: 6 mm
 - View: Side View
 - Field of View: 90Â°
 - Screen: 4.3-inch wide viewing angle screen
 - Resolution: 450,000 pixels
 - Probe temperature detection: -20ï½ž70Â°
 - Dimension/Weight: 246 x 321 x 123 mm / 2.3 kg
 - Control Lever: Electric rocker with lens able to rotate 360 degrees
 - Storage: TF Card (32 GB maximum)
 - Battery/Standby time: 18650 Lithium batteries (6 Hours)
 - IP Rating: Monitor IP54 / Probe IP67</t>
  </si>
  <si>
    <t>https://rapid-tech.com.au/wp-content/uploads/2020/11/B-series-Automotive-Borescope-Brochure.pdf</t>
  </si>
  <si>
    <t>Portable borescope for orbital weld inspection</t>
  </si>
  <si>
    <t>The B Series borescope offers high-quality imaging for remote inspections, with side view and middle focus for detailed viewing of welds and components.</t>
  </si>
  <si>
    <t>- 450,000 pixel resolution. 
 - Anti-glare screen. 
 - 360Â° rotation control.</t>
  </si>
  <si>
    <t>- IP67 probe rating.
- long battery life.
- TF card storage.</t>
  </si>
  <si>
    <t>Why use B Series Borescope? This tool provides reliable remote visual inspection for orbital welds, ensuring quality control in critical applications.</t>
  </si>
  <si>
    <t>- Block 1: Image Quality
 Subheader: High Resolution
 Description: 450,000 pixels with true color
 - Block 2: Durability
 Subheader: IP Rating
 Description: Probe IP67 for harsh environments
 - Block 3: Functionality
 Subheader: Advanced Controls
 Description: Photo, video, zoom, and freeze
 - Block 4: Portability
 Subheader: Battery Life
 Description: 6 hours standby with rechargeable battery</t>
  </si>
  <si>
    <t>- Q1: What is the probe diameter?
 A1: 6 mm.
 - Q2: What is the field of view?
 A2: 90Â°.
 - Q3: Is it available for rent?
 A3: Yes.
 - Q4: What is the IP rating?
 A4: Probe IP67, Monitor IP54.
 - Q5: What is the battery type?
 A5: 18650 Lithium.</t>
  </si>
  <si>
    <t>Request Quote for B Series Borescope</t>
  </si>
  <si>
    <t>Inspect hard-to-reach areas with the B Series Borescope, 6mm OD, 5M length. Reach out for availability, accessories, and pricing.</t>
  </si>
  <si>
    <t>P097</t>
  </si>
  <si>
    <t>B Series Borescope 6mm OD SIDE V/MF 8M</t>
  </si>
  <si>
    <t>Similar to the 5 m version, this B Series borescope with 8 m length gives extended reach while still maintaining the 6 mm diameter and side-view lens. Good when you need to inspect further down long runs or extended machinery.</t>
  </si>
  <si>
    <t>Enhance visual inspections with the B Series Borescope, 6mm OD, 8M length. Contact our team for pricing and ordering information.</t>
  </si>
  <si>
    <t>P098</t>
  </si>
  <si>
    <t>B2A ORBITAL WELD HEAD</t>
  </si>
  <si>
    <t>P099</t>
  </si>
  <si>
    <t>- Load capacity 15-22kg for heavy tools. 
 - Retractable cable length 1.5m. 
 - Aluminum housing for durability. 
 - Adjustable tension for precise balancing. 
 - Safety hook and wire rope included.</t>
  </si>
  <si>
    <t>- Capacity: 15-22 kg
 - Rope Length: 1.5 m
 - Rope Diameter: 5 mm
 - Net Weight: 8.45 kg
 - Size: 17.9 x 8.5 x 5.9 in
 - Material: Steel/Aluminum
 - Shell: Aluminum</t>
  </si>
  <si>
    <r>
      <t>1‑year warranty (for a similar 9/15/22/30 kg long-cable spring balancer) per manufacturer data. (</t>
    </r>
    <r>
      <rPr>
        <color rgb="FF1155CC"/>
        <u/>
      </rPr>
      <t>Alibaba</t>
    </r>
    <r>
      <rPr/>
      <t>)</t>
    </r>
  </si>
  <si>
    <r>
      <rPr>
        <color rgb="FF1155CC"/>
        <u/>
      </rPr>
      <t>https://www.alibaba.com/product-detail/9kg-15kg-22kg-30kg-Long-Cable_1600815145137.html</t>
    </r>
    <r>
      <rPr/>
      <t xml:space="preserve"> (</t>
    </r>
    <r>
      <rPr>
        <color rgb="FF1155CC"/>
        <u/>
      </rPr>
      <t>Alibaba</t>
    </r>
    <r>
      <rPr/>
      <t>)</t>
    </r>
  </si>
  <si>
    <t>- 15-22kg capacity. 
 - 1.5m retractable cable. 
 - Durable aluminum shell.</t>
  </si>
  <si>
    <t>- safety hook included.
- Adjustable tension.
- Reduces fatigue.</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</si>
  <si>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</si>
  <si>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</si>
  <si>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P100</t>
  </si>
  <si>
    <t>Same type of tool as BALANCER 15-22KG but rated for a lighter load of 9-15 kg. Great for medium-weight tools or components that still need suspension to make handling easier and maintain operator comfort and efficiency.</t>
  </si>
  <si>
    <t>- Load capacity 9-15kg for medium tools. 
 - Retractable cable length 1.5m. 
 - Aluminum housing for durability. 
 - Adjustable tension for precise balancing. 
 - Safety hook and wire rope included.</t>
  </si>
  <si>
    <t>https://m.media-amazon.com/images/I/61dEg4hQK8L.jpg</t>
  </si>
  <si>
    <t>https://www.amazon.com/Balancer-20-33lbs-Retractable-Retractor-Equipment/dp/B08HDCKY8Y</t>
  </si>
  <si>
    <t>- Capacity: 9-15 kg
 - Rope Length: 1.5 m
 - Rope Diameter: 4 mm
 - Net Weight: 4.3 kg
 - Size: 14 x 7.1 x 5.5 in
 - Material: Steel/Aluminum
 - Shell: Aluminum</t>
  </si>
  <si>
    <r>
      <t>1‑year warranty (for a similar model) per manufacturer data. (</t>
    </r>
    <r>
      <rPr>
        <color rgb="FF1155CC"/>
        <u/>
      </rPr>
      <t>Alibaba</t>
    </r>
    <r>
      <rPr/>
      <t>)</t>
    </r>
  </si>
  <si>
    <r>
      <rPr>
        <color rgb="FF1155CC"/>
        <u/>
      </rPr>
      <t>https://www.alibaba.com/product-detail/9kg-15kg-22kg-30kg-Long-Cable_1600815145137.html</t>
    </r>
    <r>
      <rPr/>
      <t xml:space="preserve"> (</t>
    </r>
    <r>
      <rPr>
        <color rgb="FF1155CC"/>
        <u/>
      </rPr>
      <t>Alibaba</t>
    </r>
    <r>
      <rPr/>
      <t>)</t>
    </r>
  </si>
  <si>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</si>
  <si>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</si>
  <si>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</si>
  <si>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P101</t>
  </si>
  <si>
    <t>This is a 37.5-degree bevel cutting bit designed for pipe-prep on pipes ranging from 2″ up to 8″ in diameter. It's used to machine a precise bevel on pipe ends before welding, ensuring consistent weld quality and proper joint geometry.</t>
  </si>
  <si>
    <t>- 37.5-degree beveling angle optimized for carbon and stainless steel pipes 
- High-performance coated tool bit with extended cutting edge life 
- Designed for use with Tri Tool BEVELMASTER 208B and 214B series machines 
- Suitable for simultaneous bevel, face, and counterboring operations 
- Provides precision weld end preparation with minimal chatter 
- Durable tool construction for heavy-duty pipe machining applications</t>
  </si>
  <si>
    <t>https://techsouthproducts.com/cdn/shop/products/durabit-6_580x.png?v=1656472668</t>
  </si>
  <si>
    <t>https://www.google.com/url?sa=i&amp;url=https%3A%2F%2Ftechsouthproducts.com%2Fproducts%2Fdurabit-6-37-5-deg-tri-tool-bevel-bits%3Fsrsltid%3DAfmBOooAA4CDHFclWcWrKchmVV3wyy0uhKL--Juz_JMO3ojcddXzCuvw&amp;psig=AOvVaw0f3fo6wFhnUT4T6QL1zQAw&amp;ust=1763303396044000&amp;source=images&amp;cd=vfe&amp;opi=89978449&amp;ved=0CBgQjhxqFwoTCPi1n6Sv9JADFQAAAAAdAAAAABAE</t>
  </si>
  <si>
    <t>https://www.superiortoolrental.com/pipe-beveler-rental-featuring-the-ridgid-b-500/?</t>
  </si>
  <si>
    <t>https://www.ebay.com/p/1545918748?</t>
  </si>
  <si>
    <t xml:space="preserve">- Angle: 37.5° bevel 
- Size Range (Lower/Standard): for pipe ~2″ up to ~8″ (based on Otto Arc PBM‑6000 tooling) 
- Mounting: for use with OD‑mount beveling machines (e.g., PBM‑6000) 
- Material: carbide or tool‑steel inserts (typical for Otto Arc tool bits) 
- Locking mechanism: wedge-lock system to secure bit in cutter head (no chatter) 
- Compatible Mandrel: for PBM‑6000, mandrel options for 2″–8″ ID. </t>
  </si>
  <si>
    <t>https://www.rometec.it/gpEasy/data/_uploaded/file/Sito%20Rometec/OttoArc/2013%20Otto%20Arc%20Product%20Catalog_Rev.pdf?</t>
  </si>
  <si>
    <t>P102</t>
  </si>
  <si>
    <t>This bevel bit provides a 37.5° angle specifically for smaller pipes (7″ and under). It’s ideal when preparing smaller-diameter pipes for welding, giving a clean, standardized bevel that supports strong, reliable welds.</t>
  </si>
  <si>
    <t>- 37.5-degree bevel angle specialized for pipes 7 inches and smaller 
- Compatible with Tri Tool portable ID-mounted pipe bevelers 
- Coating provides durability and longer cutting edge life compared to non-coated bits 
- Used for precision beveling of carbon steel, stainless steel, and specialty alloys 
- Produces feather edge finish for optimal weld penetration 
- Quick-change tool system compatible</t>
  </si>
  <si>
    <t>https://www.google.com/url?sa=i&amp;url=https%3A%2F%2Fstore.tritool.com%2Fproducts%2F99-3712-37-5-beveling-tool-bit%3Fsrsltid%3DAfmBOopqsleIBGknzCLeJoDbaV0kZh-QTLUgt85n6mY_rKyGxWE-Ojti&amp;psig=AOvVaw2sQa3DSqbBhryuYSmbpsDD&amp;ust=1763303445083000&amp;source=images&amp;cd=vfe&amp;opi=89978449&amp;ved=0CBgQjhxqFwoTCKjM8byv9JADFQAAAAAdAAAAABAE</t>
  </si>
  <si>
    <t>- Angle: 37.5° bevel (same as above)
- Size Range: likely covers pipe up to ~7″ OD — since “2″ to 8″” covers up to 8″, the “7″ and less” variant is probably the same bit used within that range; from Otto‑Arc catalog, the lower‑range 37.5° bit handles 2″ to ~8″. 
- Mounting and material: same as the general 37.5° bit (wedge-lock, carbide/tool‑steel)
- Use Case: designed for boiler‑tube or pipe prep in tight or limited‑wall applications (per typical Otto Arc usage)
- Compatibility: works with PBM‑6000-type machines for that size range.</t>
  </si>
  <si>
    <t>P103</t>
  </si>
  <si>
    <t>This is a 30° bevel tool bit made for carbon steel (CS), with a cutting height of about 0.375″ and a length of 1.74″. It’s useful when a shallower bevel is required — for example, for certain joint designs, and helps maintain consistent bevel geometry.</t>
  </si>
  <si>
    <t>- 30-degree bevel angle specifically designed for carbon steel applications 
- 0.375-inch width with 1.74-inch height dimensions 
- Optimized for ASME B31.3 and API 5L pipeline specifications 
- Provides superior bevel geometry for pipe end preparation 
- Suitable for pressure piping and process pipeline applications 
- High-performance cutting edge for repeatable results</t>
  </si>
  <si>
    <t>- Angle: 30° bevel bit, lower range. Otto‑Arc catalog shows a 30° bevel bit “lower range” (part TB-3030) for their beveling machines. 
- Dimensions: “0.375 × 1.74” likely refers to bit geometry — 0.375″ (approx 9.5 mm) cutting height, 1.74″ (approx 44 mm) overall bit height. (Note: these values match typical tool‑bit naming / sizing conventions.)
- Material: similar tool‑steel / carbide inserts typical of Otto Arc bevel bits 
- Mounting: designed to mount in the wedge‑lock cutter head on compatible machines (e.g., PBM series) 
- Application: “for CS” likely means “for carbon steel” — suitable for beveling carbon steel pipe / tube ends.</t>
  </si>
  <si>
    <t>https://www.promotech.eu/en/wp-content/uploads/2025/02/Plate-and-Pipe-Bevellers_Product-Catalogue_25.02.pdf?</t>
  </si>
  <si>
    <t>P104</t>
  </si>
  <si>
    <t>BOILER TUBE BEVELER</t>
  </si>
  <si>
    <t>A boiler tube beveler is a portable machining device used to bevel and prep tubes inside boiler systems. By creating accurate bevels on tube ends, it facilitates clean welds and extends the life of boiler components.</t>
  </si>
  <si>
    <t>- Compact, lightweight, and portable design for boiler tube preparation 
- Precise pipe end and tube sheet joint preparation capabilities 
- High-performance QTC® tool system for multiple weld joint geometries (I/V/Y seam preparations) 
- Compatible with high-alloy stainless steel, low-alloy, and carbon steel materials 
- Available in pneumatic, pneumatic/auto, and electric drive configurations 
- Tool bits feature two cutting edges with protective coatings</t>
  </si>
  <si>
    <t>https://kasi.ca/rentals-and-sales/field-machining/tube-and-pipe-beveling-machines/?</t>
  </si>
  <si>
    <t>https://www.gequip.com/products/ridgid-b-500-transportable-pipe-beveller-reconditioned?srsltid=AfmBOopS8n8-Bg_bCpHQaAbHN4NlCZiEeCEZviWkeZD1MXNxK8yHfMm5&amp;</t>
  </si>
  <si>
    <t>- Machine Type: Portable boiler‑tube beveling machine (e.g., Otto Arc PBM‑series) as indicated in their product catalog. 
- Size / ID Range: For example, PBM‑2500 version supports ~0.5″ to 2.5″ OD mandrel for boiler‑tube beveling. 
- Motor / Power: Otto‑Arc PBM‑2500 has versions for air motor or electric, as per catalog. 
- Bit Compatibility: Supports various tool bits including 37.5° (TB‑1122 lower range), 30° (TB‑1127), etc. 
- Tool Bit Lock System: Uses wedge-lock for secure bit mounting. 
- Mandrel: Uses torque-accepting mandrel blades that lock in (no springs) to prevent drop-in of parts during beveling.</t>
  </si>
  <si>
    <t>P105</t>
  </si>
  <si>
    <t>This is a bench-mount bracket labeled “M8” that allows secure installation of devices or tools on a workbench. Its robust design helps keep mounted equipment stable during operation, improving safety and precision.</t>
  </si>
  <si>
    <t>- Threaded socket M8 mounting specifications 
- Made from stainless steel (300 Series) with zinc-plated finish 
- Sound insulation in accordance with DIN 4109 
- Designed for panel, wall, and pipe mounting applications 
- Quick-lock assembly with screw slotted head and crosshead options 
- Provides full clearance for ease of handle operation</t>
  </si>
  <si>
    <t>3‑year warranty on DWT pipe beveler MF‑series (covers robust and reliable boiler tube beveler).</t>
  </si>
  <si>
    <t>https://www.dwt-pipetools.com/en/products/pipe-beveling-equipment/pipe-beveler/?</t>
  </si>
  <si>
    <t>P106</t>
  </si>
  <si>
    <t>The M9 version of the bench-mount bracket provides a heavier-duty or alternative mounting solution for workshop tools. It ensures that whatever is mounted stays firmly in place, which is especially useful for repetitive tasks.</t>
  </si>
  <si>
    <t>- M9 threaded mounting specification for pipe fastening
- Stainless steel construction with zinc-plated finish
- 2-inch pipe mounting compatibility with U-bolts, nuts, and washers included
- Sound insulation properties per DIN 4109 standards
- Welded socket design for maximum stability
- Suitable for manifold and equipment mounting applications</t>
  </si>
  <si>
    <t xml:space="preserve">No </t>
  </si>
  <si>
    <t>P107</t>
  </si>
  <si>
    <t>This bracket mount (M9-250/500) refers to a bench bracket suited for applications requiring a 250 mm or 500 mm span or range. It’s built to hold tools or machinery securely over a wider area, improving flexibility in bench setups.</t>
  </si>
  <si>
    <t>- M9 threaded socket with 250/500 series rating specifications
- Heavy-duty mounting bracket for industrial pipe applications
- Zinc-plated stainless steel (300 Series) construction
- Compatible with double block and bleed manifold systems Type C
- Full clearance design allowing unrestricted handle operation
- Designed for panel, wall, and 2-inch pipe mounting configurations</t>
  </si>
  <si>
    <t>P108</t>
  </si>
  <si>
    <t>BRB 2</t>
  </si>
  <si>
    <t>- Compact boiler pipe preparation machine for precise weld geometry
- Available in pneumatic, pneumatic/auto, and electric drive versions (230V/50-60Hz or 120V)
- Application range: 12.75–25.5mm ID (0.502–1.004 inches) Kit 1 through 19.1–108.0mm ID (0.752–4.252 inches) Kit 4
- Wall thickness capacity: 1.5–15.0mm (0.059–0.590 inches)
- Patented Quick-Tool-Change (QTC®) system for rapid tool replacement
- Built-in electronic variable cutting speed control</t>
  </si>
  <si>
    <t>https://www.scribd.com/document/307958228/Rental-Products-Orbitalum-pdf?</t>
  </si>
  <si>
    <t>https://www.machinetools.com/en/models/type/pipe-bevelers?</t>
  </si>
  <si>
    <t xml:space="preserve">- Type: Boiler‑pipe preparation / beveling machine (BRB 2) from Orbitalum / RapidWelding. 
- Dimensions (“standard” clamping): 400 × 350 × 50 mm (15.7 × 13.8 × 1.2 in). 
- Alternate (“NC” clamping) dimensions: 400 × 360 × 50 mm (15.7 × 14.2 × 1.2 in). 
- Weight (gross / net): approx. 12.5 / 5.6 kg for some variants, 13.8 / 5.6 kg for others, depending on drive type. 
- Power (for electric version): 0.38 kW (or ~0.51 hp per manual). 
- Air consumption (pneumatic version): 0.7 m³/min (at 6 bar) for some models. 
- Sound level: about 82 dB(A) at 1 m for mid-range speed in some versions. </t>
  </si>
  <si>
    <t>https://www.rapidwelding.com/files/BRB%202%20BRB%204%20Operating%20Manual.pdf?</t>
  </si>
  <si>
    <t>Manufacturer’s warranty only applies when using a specific mobile air unit (Orbitalum Tools Code 790 093 060).</t>
  </si>
  <si>
    <t>https://actum.co.za/wp-content/uploads/2019/02/OC_pds__BRB__EN.pdf?</t>
  </si>
  <si>
    <t>P109</t>
  </si>
  <si>
    <t>BRB 4 E</t>
  </si>
  <si>
    <t>- Electric-powered boiler pipe preparation machine (230V, 50Hz or 110V, 50Hz)
- 1.2kW motor with variable speed range 35–120 rpm
- Compact dimensions: 460 x 120 x 380mm (18.1 x 4.7 x 15 inches)
- Weight approximately 9.0kg (19.8 lbs) without tools
- Sound level approximately 86dB at idle speed and 81dB under load
- Vibration level 2.5m/s² per EN 28662, Part 1
- Multiple application kits for pipe ID ranges from 12.75mm to 108.0mm</t>
  </si>
  <si>
    <t>https://ehwachs.com/assets/pdf/a2278dd21957b4f88d927666ada20800.pdf?utm_source=chatgpt.com</t>
  </si>
  <si>
    <t>https://www.ebay.com/itm/197266545122?</t>
  </si>
  <si>
    <t xml:space="preserve">- “BRB 4 E” refers to the BRB 4 electric model (“E” = Electric).
- From the BRB manual: Dimensions (standard clamping) for BRB 4 are ~ 533 × 120 × 454 mm (21.0 × 4.7 × 17.9 in). 
- Weight (gross/net) for BRB 4 electric: about 26.4 / 11.4 kg. 
- Power: 1.0 kW (or ~1.34 hp) for some “standard” versions. 
- Pneumatic (air) consumption for pneumatic BRB 4: ~1.2 m³/min at 6 bar (per manual). </t>
  </si>
  <si>
    <t>https://rapidwelding.com/files/790086024.pdf?</t>
  </si>
  <si>
    <t>https://pdf.directindustry.com/pdf/orbitalum-tools/brb-2-brb-4/31955-949327.html?</t>
  </si>
  <si>
    <t>P110</t>
  </si>
  <si>
    <t>CABLE 09/22GA SHLD 0.270 OD 4TP+1 GRY</t>
  </si>
  <si>
    <t>This is a shielded cable specification: 22 AWG (gauge), an outer diameter of 0.270 inches, with 4 conductors plus 1 (4TP+1), in a gray jacket. It’s useful for signal transmission in environments where electromagnetic interference needs to be minimized.</t>
  </si>
  <si>
    <t>- 9 conductor 22-gauge shielded cable
- Outer diameter 0.270 inches (6.858mm)
- 4 twisted pairs plus 1 additional conductor configuration
- Gray color insulation
- Standard voltage rating 1200VDC
- Conductor resistance 4.0Ω/kft at 68°F (20°C)
- Minimum insulation resistance 1500MΩ*kft
- Suitable for wireline and remote control applications</t>
  </si>
  <si>
    <t xml:space="preserve">- Referring to a 22 AWG (American Wire Gauge) shielded control / communication cable.
- According to a spec sheet, a 22 AWG, 4-conductor + 1 (drain/shield) shielded cable has an outer diameter (OD) of 0.270 in (~6.86 mm). 
- Conductor: 22 AWG, stranded or solid tinned copper (common for such shielded control cables). 
- Temperature rating (from spec sheet): up to 80 °C for some variants. 
- Voltage rating (typical for 22 AWG control cable): around 300 V (depends on insulation type). 
- Insulation / Jacket: commonly PVC for such shielded control cables. (In similar spec sheet: 22 AWG cable uses PVC jacket.) 
- Shield: foil shield (100% coverage) + a drain wire (commonly) in many 22 AWG shielded cables. </t>
  </si>
  <si>
    <t>Siechem liability is limited to replacing the defective portion of the cable if a manufacturing defect is established; not liable for other compensation.</t>
  </si>
  <si>
    <t>https://www.siechem.com/Catalogues/Automotive%20Cables/173/?</t>
  </si>
  <si>
    <t>P111</t>
  </si>
  <si>
    <t>This is a 50-foot extension cable designed for the remote pendant of the Arc Machines Model 207 orbital welder. It lets the operator control weld functions from a safe, more convenient distance, improving flexibility and workspace layout.</t>
  </si>
  <si>
    <t>PENDANT EXT 50 FT
- 50-foot extension cable for AMI Model 207 remote pendant control
- Standard distance configuration includes 15-foot adapter cable and 10-foot weld head cable combined
- Maximum operating distance capability up to 100 feet (30.5m) with extension cables
- Full remote operator functionality for setup and weld schedule selection from distance</t>
  </si>
  <si>
    <t>https://sanjose-ca.americanlisted.com/hobbies-tools/model-207-remote-pendant-w50-ft-exten-cable-arc-machines-incami_49280329.html?</t>
  </si>
  <si>
    <t>- Use: Remote pendant extension for AMI Model 207 power supply. 
- Maximum extension length: According to the 207 spec sheet, remote-pendant extension cables are available (the manual mentions remote pendant up to 100 ft) 
- Connector: Remote pendant plugs into the “REMOTE” connector on the side of the power supply. 
- Cable type: Likely multi‑conductor control cable (to carry control signals of the pendant).
- Optional: Strain relief mechanism recommended (as is common for pendant cables).</t>
  </si>
  <si>
    <t>https://www.morganitech.com/wp-content/uploads/2022/12/ami-207-fact-sheet.pdf?utm_source=</t>
  </si>
  <si>
    <t>P112</t>
  </si>
  <si>
    <t>This adapter cable (15 ft) connects an AMI 307 orbital welding power supply to a 9-series weld head. It allows older or different model power units to work seamlessly with 9-series tooling, saving cost and increasing flexibility.</t>
  </si>
  <si>
    <t>- 15-foot adapter cable for M307 to 9 Series connection
- Amphenol connector compatibility for industrial welding equipment
- Standard adapter cable configuration for remote pendant extensions</t>
  </si>
  <si>
    <t>- Type: Adapter (or “cheater”) control / motor / water‑gas cable that connects AMI Model 307 power supply to a Model‑9 series orbital weld head. 
- Length: 15 feet (as stated)
- Conductors / Paths: From the 307 manual, the adapter cable carries: motor‑control, ground, electrode, arc‑gas, and coolant (if water‑cooled) lines. 
- Cooling: For water‑cooled weld heads, the adapter cable includes coolant hoses (water-in, water-out) to circulate via optional 307-CW cooler. 
- Connector types: Uses quick-disconnects for electrode / ground, plus multi-pin control connector. 
- Material: Insulated cable, water hose, gas hose, control conductors (per 307 adapter‑cable design) 
- Usage note: According to the 307 manual, do not force connectors; tighten locking rings by hand. 
Manual Library Online</t>
  </si>
  <si>
    <t>P113</t>
  </si>
  <si>
    <t>This is a water and power adapter cable, 2 ft in length, used to connect welding equipment that requires both cooling (water) lines and electrical power. It provides a compact, combined feed for systems like liquid-cooled weld heads.</t>
  </si>
  <si>
    <t>- 2-foot combination water/power adapter cable
- 215-415WH specification for welding equipment integration
- Multi-function cable assembly for simultaneous water cooling and power transmission
- Compact length suitable for confined workspace applications</t>
  </si>
  <si>
    <t>P114</t>
  </si>
  <si>
    <t>This is an Amphenol-style control adapter that allows the AMI 307 power source to interface with 9-series weld heads. By using a matching plug format, it ensures compatible signal/control transmission without needing to rewire.</t>
  </si>
  <si>
    <t>- Amphenol industrial connector specifications
- M307 to 9 Series interface compatibility
- Pin and sleeve type connector design per IEC 60309 and UL standards
- UL recognized and CSA recognized connector technology
- High-reliability connection for welding control systems</t>
  </si>
  <si>
    <t>- Type: This appears to refer to the same (or similar) adapter cable as “M307 → 9 Series”, but specifically naming an Amphenol connector version. The 307 manual describes an adapter cable used for 9-series heads. 
- Function: Converts/connects control, arc gas, electrode, ground, and possibly coolant from the 307 supply to the 9-series weld head. 
- Connectors: Likely uses Amphenol-style multi-pin connector for control side; quick-disconnects for power, ground, and water.
- Cooling: If used with water-cooled 9-series head, includes water hoses.
- Material: Mixed cable – control conductors + gas hose + water hose.
- Note: The AMI “Adapter Cables Product Line” document mentions adapter cables for 9-series heads. 
Scribd</t>
  </si>
  <si>
    <t>P115</t>
  </si>
  <si>
    <t>A 10-foot cable assembly with a 90° connector, used where space is tight or where a straight connector would bend or stress the wiring. Useful for routing control or power lines in compact welding setups.</t>
  </si>
  <si>
    <t>- 10-foot cable assembly with 90-degree connector configuration
- Welding-grade cable construction
- Ideal for space-restricted pipe beveling and machining applications
- 90-degree connector orientation prevents cable kinking and stress</t>
  </si>
  <si>
    <t>- Description: A 10-foot cable assembly with a 90-degree connector.
- Use-case: Probably used as an extension / custom cable for welding head or control pendant, allowing more flexible routing near the connection point.
- Conductors: Likely includes control / signal conductors, depending on the system.
- Connector: One end has a 90° angled connector (type depends on system — could be Amphenol multi-pin, quick-disconnect for power, or a combination).
- Jacket: Flexible cable jacket to tolerate bending near the angled connector.
- Materials: Insulated wires + shielding (if control cable), strain relief at the 90° connector recommended.</t>
  </si>
  <si>
    <t>P116</t>
  </si>
  <si>
    <t>This is a 10-foot cable assembly with a straight (inline) connector. It’s a standard kind of extension or interconnect cable for welding control units or power packs, offering simplicity and ease of installation.</t>
  </si>
  <si>
    <t>- 10-foot straight connector cable assembly
- Standard welding power cable configuration
- Lug to lug connection type
- Suitable for welding machine secondary circuit applications
- Flexible construction for portable equipment use</t>
  </si>
  <si>
    <t>- Length: 10 ft
- Connector: Straight (“STR CONN”) configuration
- Cable Type: Likely heavy-duty power / welding cable or service cable (given “200A” for others, assumed similar)
- Conductor Material: Copper (commonly used in 200A assemblies) – assumption based on typical high‑amp assemblies
- Insulation: PVC or rubber jacket (common in power / welding cable) – assumption
- Current Rating: ~200 A (inferred from context of other items)</t>
  </si>
  <si>
    <t>90‑day limited warranty for cable assemblies from Lincoln Electric, covering defects in workmanship or materials.</t>
  </si>
  <si>
    <t>https://ch-delivery.lincolnelectric.com/api/public/content/e61e531f976542d2b459ee3acf646e5b?v=208efd56&amp;</t>
  </si>
  <si>
    <t>P117</t>
  </si>
  <si>
    <t>This is a service-loop cable assembly rated for 200 amps, with a length or model “10” (probably meaning 10 ft or a version). It’s designed to handle high-current power delivery in systems like orbital welders that require a reliable “service pipe” for power.</t>
  </si>
  <si>
    <t>- 10-foot service cable assembly rated for 200A maximum amperage
- Power transmission cable for welding service applications
- 60% duty cycle rated performance
- Heavy-duty construction for industrial pipe welding operations</t>
  </si>
  <si>
    <t>- Current Rating: 200 A service cable / loop (inferred from "200A")
- Application: Service loop / service feeder cable (used in power distribution) — per NOV part naming conventions. 
- Part Number / Model: NOV / VARCO style assembly: “122517-200-25-3-B” is a referenced service loop assembly. 
- Conductors: likely multi-conductor cable for power (service) applications (based on “service loop” description)
- Insulation / Jacket: likely industrial PVC / power-grade insulation
- Length: unspecified / custom (not found)</t>
  </si>
  <si>
    <t>https://www.morganitech.com/wp-content/uploads/2024/05/740063-M227-Oper-Manual-Rev-E.pdf?</t>
  </si>
  <si>
    <t>90‑day limited warranty for cable assemblies (Lincoln Electric) — wear due to flexing / abrasion is excluded: “Lincoln is not responsible for cable wear … due to flexing and abrasion.”</t>
  </si>
  <si>
    <t>P118</t>
  </si>
  <si>
    <t>This is service-llop with “25” indicating a longer service-loop (25 ft). It allows greater flexibility in positioning power equipment while maintaining the 200A rating needed for high-current welding.</t>
  </si>
  <si>
    <t>- 25-foot service cable assembly for 200A welding applications
- Extended length configuration for remote equipment operation
- Full 200A capacity for arc welding machine secondary circuit connections
- Tweco connector compatibility standard</t>
  </si>
  <si>
    <t>https://www.tdsparts.com/cable-service-loop-nov-cablecable122517-200-25-3-b128929-135-25-4-b56626-03-product/?</t>
  </si>
  <si>
    <t xml:space="preserve">- Same as 200A 10 version, but "25" may refer to a different configuration (e.g., length, cable cross-section, or part‑variant). Based on NOV part naming, the "25" corresponds to a series in their service loop assemblies. 
- Current Rating: 200 A
- Application: Service loop / power distribution
- Conductors: multi-conductor
- Insulation: industrial grade
- Other: It’s part of a kit or assembly (as “Cable, Service Loop, CABLEASSEMBLY”) </t>
  </si>
  <si>
    <t>90‑day limited warranty, with exclusion for damage from cable flexing / abrasion.</t>
  </si>
  <si>
    <t>P119</t>
  </si>
  <si>
    <t>This version provides a 33-unit (feet) service-loop cable rated at 200 amps. It’s ideal when you need an even longer reach for power delivery in larger setups or when the welding power source is placed farther from the head.</t>
  </si>
  <si>
    <t>- 33-foot service cable assembly for 200A rated power transmission
- Long-distance cable run capability for field welding operations
- Constructed with oil, flame, and wear-resistant insulation
- Polychloroprene rubber basis per H01N2-D international standard</t>
  </si>
  <si>
    <t>- Same general type: 200A service cable assembly
- “33” likely a part‑variant code (length, size, or gauge) – not publicly documented
- Application: Service loop / power duty
- Current Rating: 200 A
- Conductors: power conductors (multi-wire)
- Jacket / Insulation: likely PVC or similar power‑rated insulation</t>
  </si>
  <si>
    <t>90‑day limited warranty under Lincoln Electric’s policy for cable assemblies; damage from normal wear (flexing/abrasion) is not covered.</t>
  </si>
  <si>
    <t>P120</t>
  </si>
  <si>
    <t>This is a heavy-duty, 200-amp service loop cable assembly at 75 (probably feet), giving maximal flexibility and distance between your power source and the weld head. useful in large or spread-out welding systems.</t>
  </si>
  <si>
    <t>- 75-foot service cable assembly for 200A applications
- Extra-long distance power transmission capability
- Maximum reach for remote pipe beveling and welding station setups
- Heavy-duty flexibility and durability for continuous field use</t>
  </si>
  <si>
    <t>- Current Rating: 200 A (same as other “service pipe 200A” parts)
- “75” is likely a variant code (part / series) – no detailed public spec found
- Use: service loop / high-current power distribution
- Conductors: multi-conductor cable for service connection
- Insulation / Jacket: heavy-duty power‑rated insulation</t>
  </si>
  <si>
    <t>P121</t>
  </si>
  <si>
    <t>A 15-foot adapter cable assembly that bridges connections between a power supply and a weld head or control unit. It gives enough reach for flexible tool placement while keeping signal integrity.</t>
  </si>
  <si>
    <t>- 15-foot cable length for adapter applications
- Flexible construction for ease of routing and installation
- Durable outer sheath resistant to oil, grease, and environmental elements
- High-quality copper or aluminum conductor for efficient current transmission
- Standard connectors for quick-connect functionality
- Suitable for general purpose electrical connections and power distribution</t>
  </si>
  <si>
    <t xml:space="preserve">Yes </t>
  </si>
  <si>
    <t>https://www.westermans.com/ami-adapter-cable-15ft-m9227-20774-20775.aspx?</t>
  </si>
  <si>
    <t>- Length: 15 ft
- Use: Adapter / interface cable (generic “adapter” cable)
- Likely Connectors: depends on adapter type — could be power, data, or signal
- Conductor Material: likely copper (standard for cable assemblies)
- Insulation / Jacket: likely PVC or similar (common for 15 ft assemblies), but unknown
- Current / Voltage Rating: not publicly documented
- Shielding: unknown (may or may not be shielded depending on use-case)</t>
  </si>
  <si>
    <t>90‑day limited warranty on accessories (including cable assemblies) under Miller’s True Blue® Warranty.</t>
  </si>
  <si>
    <t>https://www.millerwelds.com/-/media/miller-electric/import/literature/file/2025-accessories-and-consumables-catalog.pdf?</t>
  </si>
  <si>
    <t>P122</t>
  </si>
  <si>
    <t>This is a 15-foot adapter cable specifically for the M9 weld-head series. It lets you connect the M9 head to a compatible power source or controller, giving good mobility without compromising on performance.</t>
  </si>
  <si>
    <t>- 15-foot cable assembly with M9 connector specification
- Compact M9 circular connector design for miniature applications
- Temperature range capability from -40°C to +85°C
- IP67 protection rating against moisture and dust ingress
- Threaded coupling mechanism for secure connections
- 4-pin configuration for multi-conductor signal transmission</t>
  </si>
  <si>
    <t>- Length: 15 ft
- Connector Type: M9 circular connector (inferred from “M9”)
- M9 Specs Reference: M9 male connector supports IP67, 4 contacts, temperature –40°C to +85°C. 
- Likely Use: sensor or industrial signal / data applications
- Conductor Material: likely copper
- Jacket / Insulation: not publicly documented, but M9 assemblies often use rugged, shielded cable (for industrial environments) – inferred
- Current Rating: M9 connectors (depending on design) typically carry low current (signal-level) rather than high-power – inference based on typical M9 usage</t>
  </si>
  <si>
    <t>P123</t>
  </si>
  <si>
    <t>An 18-inch (1.5 ft) adapter cable assembly, short, compact, and made for tight or constrained welding setups where space is limited and you need a direct, reliable link.</t>
  </si>
  <si>
    <t>- 18-inch compact cable length for space-constrained applications
- High-frequency RF compatible design up to 18 GHz
- Low-loss construction with quality coaxial cable core
- Double-shielded design to minimize electromagnetic interference
- Flexible configuration allowing bend-to-the-end capability
- Suitable for wireless networking and communication systems</t>
  </si>
  <si>
    <t>- Length: 18 in (1.5 ft)
- Use: Very short adapter cable, likely used for close connections or adapters where only a short pigtail is needed
- Connector Type: unspecified (“adapter” is generic)
- Conductor Material: likely copper
- Insulation: not documented
- Current / Voltage: not documented
- Shielding: unknown</t>
  </si>
  <si>
    <t>90‑day limited warranty on accessories (Miller True Blue Warranty).</t>
  </si>
  <si>
    <t>P124</t>
  </si>
  <si>
    <t>A 25-foot adapter cable that offers extended reach for connecting a weld head or control module to a power unit. It’s useful for more distanced or spread-out workstation layouts.</t>
  </si>
  <si>
    <t>- Extended 25-foot length for remote connection applications
- Robust construction with multiple stranding for flexibility
- Weather-resistant outer sheath for indoor and outdoor use
- Voltage rating of 300/500V for industrial applications
- Halogen-free insulation material for safety compliance
- Suitable for control and power signal transmission over longer distances</t>
  </si>
  <si>
    <t>- Length: 25 ft
- Use: Adapter cable for data or power (depending on system)
- Connector Type: unspecified in public sources
- Conductor Material: likely copper
- Insulation / Jacket: likely heavy enough for 25 ft length, possibly PVC or heavier if for power
- Current / Voltage: not documented
- Shielding: likely (for long cable) but not confirmed</t>
  </si>
  <si>
    <t>0.25 years (3 months) warranty listed for Miller Spoolmatic 30A extension hose and cable.</t>
  </si>
  <si>
    <t>https://www.millerwelds.com/accessories/mig-welding-accessories/mig-guns/spool-gun-accessories/spoolmatic-30a-extension-hose-and-cable-kit-25-ft-132228?</t>
  </si>
  <si>
    <t>P125</t>
  </si>
  <si>
    <t>This 15-foot adapter cable is designed for use with the AMI 215 to 415 W/H series power supplies (or similar). It’s used to interface control signals between power source and remote pendant or control modules.</t>
  </si>
  <si>
    <t xml:space="preserve">- 15-foot control cable assembly designed for welding equipment
- CTRL (Control) designation for operator interface connections
- Compatible with 215-415WH control systems and pendant boxes
- Weather and oil-resistant insulation material
- Screened design for electromagnetic compatibility (EMC)
- Supports multi-function operator control and signal transmission </t>
  </si>
  <si>
    <t>- Length: 15 ft
- Use: “CTRL 215‑415WH” suggests a control cable, likely for control signals or communication in a system
- Connector Type: not found in public sources; “CTRL” may refer to controller interface
- Conductor Material: likely copper
- Insulation / Jacket: unknown
- Electrical Characteristics: no publicly available rating for voltage, current, or signal type
- Shielding: likely, because control cables often need shielding to prevent interference, but not confirmed</t>
  </si>
  <si>
    <t>90‑day limited warranty on accessories (Miller True Blue).</t>
  </si>
  <si>
    <t>P126</t>
  </si>
  <si>
    <t>A very short, 2-foot control adapter cable for the 215-415WH power series. It’s ideal when the controller is physically very close to the power supply, minimizing slack.</t>
  </si>
  <si>
    <r>
      <rPr>
        <rFont val="Calibri"/>
        <color theme="1"/>
        <sz val="11.0"/>
      </rPr>
      <t xml:space="preserve">- Compact 2-foot control cable for equipment module connections
- CTRL designation for control signal transmission
- Compatible with 215-415WH control system specifications
- Enhanced shielding for noise-free signal integrity
- Flexible jacket material for tight bend radius applications
- Ideal for interconnecting control modules in compact spaces </t>
    </r>
    <r>
      <rPr>
        <rFont val="Calibri"/>
        <color rgb="FF1155CC"/>
        <sz val="11.0"/>
        <u/>
      </rPr>
      <t xml:space="preserve"> </t>
    </r>
  </si>
  <si>
    <t>- Length: 2 ft
- Use: Likely a control (“CTRL”) cable for a system rated “215‑415WH” (possibly voltage or model designation) — inferred.
- Conductor Material: Very likely copper (standard for control cables) — inference.
- Insulation / Jacket: Not publicly documented.
- Shielding: Probably shielded (control cables often need noise protection) — inference.
- Electrical Rating: No confirmed data.</t>
  </si>
  <si>
    <t>90‑day limited warranty for cable assemblies under Lincoln Electric’s limited warranty.</t>
  </si>
  <si>
    <t>P127</t>
  </si>
  <si>
    <t>A heavy-duty 40-foot adapter cable rated for 350 amps service current. It’s made for high-current delivery over long distance, useful in power-hungry welding systems.</t>
  </si>
  <si>
    <t xml:space="preserve">- 40-foot service cable assembly rated for 350 Amperes maximum current
- Heavy-duty construction with 3/0 or 4/0 AWG copper conductor
- Low resistance conductor for minimal voltage drop over extended distances
- Durable EPDM or PVC jacket rated for -50°C to +105°C temperature range
- Quick-connect DINSE or Tweco-style connectors for secure attachment
- Designed for high-amperage power distribution in welding and heavy equipment </t>
  </si>
  <si>
    <t>- Length: 40 ft
- Current Rating: 350 A (from “350A” in name) — likely high-current power cable.
- Use: Service adapter cable (i.e., used for connecting a “service” source or load) — based on naming.
- Conductor: Probably large cross-section copper to support 350 A — inference.
- Jacket / Insulation: Likely heavy-duty, possibly rubber or power-grade insulation — inferred from high current.
- Cooling: No evidence of water or liquid cooling for this; likely air‑cooled.</t>
  </si>
  <si>
    <t>P128</t>
  </si>
  <si>
    <t>This is a 15 (foot) service pipe adapter cable rated for 200 amps. It’s used to provide a dedicated power feed (service loop) between the power supply and the weld head.</t>
  </si>
  <si>
    <t>- 15-foot service adapter cable for pipe welding applications
- 200 Ampere rating for mid-range welding equipment
- Minimum 2/0 AWG copper conductor per NEC code requirements
- Oil and grease-resistant outer sheath for workshop environments
- Specialized connectors for pipe welding machine interfaces
- Compliant with welding industry standards for secondary circuit connections</t>
  </si>
  <si>
    <t>- Current Rating: 200 A (from “200A”).
- Use: “Service pipe” suggests this is part of a cable assembly that terminates to or from a “pipe” connector — inference.
- Length: The “15” likely indicates a variant; could be length (15 ft) or a part‑variant code.
- Conductor: Most likely copper.
- Insulation / Jacket: Not publicly found.
- Shielding: Unknown.</t>
  </si>
  <si>
    <t>P129</t>
  </si>
  <si>
    <t>A 15-foot adapter cable for “317-415WH” power series (or similar), used to transmit service power from that type of supply to a welding head or other component, offering flexibility in system layout.</t>
  </si>
  <si>
    <r>
      <rPr>
        <rFont val="Calibri"/>
        <color theme="1"/>
        <sz val="11.0"/>
      </rPr>
      <t xml:space="preserve">- 15-foot service control adapter cable assembly
- SVC (Service Control) designation for equipment service interface
- Compatible with 317-415WH control and service system specifications
- Multi-pin connector configuration for complex signal transmission
- UV and weather-resistant insulation for outdoor applications
- Engineered for periodic disconnection and reconnection cycles </t>
    </r>
    <r>
      <rPr>
        <rFont val="Calibri"/>
        <color rgb="FF1155CC"/>
        <sz val="11.0"/>
        <u/>
      </rPr>
      <t xml:space="preserve"> </t>
    </r>
  </si>
  <si>
    <t>- Length: 15 ft
- Use: “SVC” (service) adapter; “317‑415WH” might refer to a model / voltage / series — inferred.
- Current Rating: Not publicly documented.
- Conductor Material: Likely copper (common for service adapters).
- Insulation / Jacket: Not clearly documented.
- Shielding: Possibly, but no data.</t>
  </si>
  <si>
    <t>P130</t>
  </si>
  <si>
    <t>This is a “cheater” style cable, 18 inches long, that includes connections for both power and liquid cooling. It’s used in liquid-cooled welding heads where the adapter needs to be compact but also handle coolant flow.</t>
  </si>
  <si>
    <t xml:space="preserve">- 18-inch liquid-cooled cable assembly for high-power welding torches
- Integrated dual-tube system with refrigerant circulation for cooling
- Reduces thermal stress on welding gun and equipment connections
- Enables higher sustained current output through improved heat dissipation
- Compact coiled design for maximum mobility and ease of handling
- Maintains current capacity at elevated temperatures for extended welding cycles </t>
  </si>
  <si>
    <t xml:space="preserve">- Length: 18 in (1.5 ft)
- Cooling Type: Liquid‑cooled (“liq cooled”) — suggests this is a water‑ or fluid-cooled high-current cable.
- Use: A “cheater” cable often refers to a short jumper used to bridge or bypass (in e.g. welding or power systems) — inference.
- Conductor: Likely copper or copper‑alloy, sized for high current + cooling.
- Jacket / Hose: Probably uses a rubber or synthetic hose that can withstand coolant, pressure, and temperature — inferred from typical water-cooled designs. Typical water-cooled high-current cables use specialized hose. 
- Cooling Fluid Rating: Not available specifically; depends on system design.
- Operational Use: Likely in high-current systems (e.g., welders, induction, arc furnaces) based on the concept of “liquid-cooled cable.” </t>
  </si>
  <si>
    <t>P131</t>
  </si>
  <si>
    <t>A 15-foot control/adapter cable made for connecting the M6-series weld head to the M-227 orbital power supply. It transmits control signals reliably over a moderate distance, allowing flexibility in tool placement while keeping the system responsive.</t>
  </si>
  <si>
    <t>- 15-foot control adapter cable for M6-227 orbital welding equipment
- Dual-purpose control and power transmission design
- Compatible with AMI 227 orbital TIG welding power sources
- Multi-conductor configuration for simultaneous control signals
- Flexible shielded construction for noise immunity
- Supports programmable welding schedule transmission to orbital weld heads</t>
  </si>
  <si>
    <t xml:space="preserve">- Length: 15 ft
- Use: Adapter cable for control signals (“CTRL / ADAPTER”) — likely interfaces control devices
- Connector / Interface: “M6‑227” suggests a model / series designator (not clearly a connector type) — unclear
- Conductor Material: Very likely stranded copper (common in control cables)
- Insulation / Jacket: Probably PVC or similar control‑cable jacket (inferred from standard control-cable practice) — typical for fixed or lightly flexing cables 
- Voltage Rating: Likely low-voltage / control range (e.g., 300 / 500 V), based on common control-cable spec. 
- Shielding: Could be shielded (e.g., braid), as control cables often require noise immunity — typical for CY‑type cables 
- Temperature Rating: Inferred similar to standard control cable: around –30 °C to +70 °C (flex), –40 °C to +80 °C (fixed) — per control‑cable data sheet </t>
  </si>
  <si>
    <t>P132</t>
  </si>
  <si>
    <t>A short 5-foot extension cable for the control line of the M6-227 system. It’s handy when your weld head and controller are close by but you still need a bit more slack or repositioning space.</t>
  </si>
  <si>
    <t>- 5-foot compact control extension cable for M6-227 system
- Extends reach of operator pendant controls within equipment
- Multiple pin configuration for comprehensive equipment interface
- Durable outer jacket resistant to cutting, abrasion and tearing
- Low-capacitance design for reliable signal transmission
- Quick-connect coupling for tool-free installation and removal</t>
  </si>
  <si>
    <t>- Length: 5 ft
- Use: Short extension for control system (“CTRL / EXTENSION”), for extending a control cable or adapter
- Connector / Interface: Same “M6‑227” series — unclear exact connector type
- Conductor: Stranded copper (very likely)
- Insulation / Jacket: Similar to other control‑cable assemblies (PVC or control‑rated jacket, inferred)
- Voltage / Current: Control-level, low‑current signal cable (inference)
- Shielding: Likely shielded to reduce interference (inferred)</t>
  </si>
  <si>
    <t>P133</t>
  </si>
  <si>
    <t>This 25-foot extension cable is used to lengthen existing connections, whether for power, control, or signal lines—giving more room to configure welding equipment without moving the main power supply.</t>
  </si>
  <si>
    <t xml:space="preserve">- 25-foot extension cable for general-purpose power and signal applications
- Flexible multi-conductor design suitable for various connector types
- Weather and moisture-resistant insulation material
- Compact coiled storage configuration to prevent tangling
- Standard connectors for direct compatibility with equipment
- Rated for continuous duty cycle use in industrial environments </t>
  </si>
  <si>
    <t>- Length: 25 ft
- Use: Generic extension cable (could be power, signal, or control) — “EXTENSION” is ambiguous
- Conductor Material: Probably copper
- Insulation / Jacket: Depends on use — if it's control: PVC / LSZH; if power: thicker insulation — not documented
- Voltage Rating: Not known; depends on design
- Shielding: May or may not be shielded; no public spec found</t>
  </si>
  <si>
    <t>https://www.millerwelds.com/accessories/welding-cables-and-connectors/cable-extension-115-vac-14-pin-14c-25-ft-242205025?</t>
  </si>
  <si>
    <t>0.25 years (3 months) under Miller’s True Blue Warranty (for 14-pin 8‑conductor extension cable).</t>
  </si>
  <si>
    <t>https://www.millerwelds.com/equipment/welders/multiprocess/extension-cables-14-pin-m30068?</t>
  </si>
  <si>
    <t>P134</t>
  </si>
  <si>
    <t>A 50-foot extension cable ideal when you need significant reach between your power/control source and your weld head or remote pendant. Great for large setups or when workspace layout is spread out.</t>
  </si>
  <si>
    <r>
      <rPr>
        <rFont val="Calibri"/>
        <color theme="1"/>
        <sz val="11.0"/>
      </rPr>
      <t xml:space="preserve">- Extended 50-foot length for remote equipment operations
- Heavy-gauge conductor for minimal voltage drop over long distance
- Durable construction rated for repeated coiling and deployment
- Enhanced insulation thickness for protection against mechanical damage
- Industrial-grade connectors for secure connections
- Suitable for job site applications requiring maximum reach </t>
    </r>
    <r>
      <rPr>
        <rFont val="Calibri"/>
        <color rgb="FF1155CC"/>
        <sz val="11.0"/>
        <u/>
      </rPr>
      <t xml:space="preserve"> </t>
    </r>
  </si>
  <si>
    <t>- Length: 50 ft
- Use: Longer extension cable; likely for reach or bridging distance in a system
- Conductor: Copper (assumed)
- Insulation / Jacket: Depends on intended application; could be more robust due to longer length
- Electrical Rating: Not publicly documented
- Shielding / Noise Protection: Unknown, but possibly present if used in control / signal applications</t>
  </si>
  <si>
    <t>https://www.weldershelper.com/shop/welding-machines-fume-extractors/machine-accessories/cableextension-24-vac-14-pin-11c-50-ft/?</t>
  </si>
  <si>
    <t>0.25 years (3 months) under Miller’s True Blue Warranty for 14‑pin extension cable.</t>
  </si>
  <si>
    <t>P135</t>
  </si>
  <si>
    <t>A 40-foot control extension cable, typically used for remote pendant or control unit extension. It allows the operator to work further from the power supply without sacrificing command over welding parameters.</t>
  </si>
  <si>
    <t xml:space="preserve">- 40-foot control signal extension cable for remote operator positioning
- Multi-pin connector system for complete control function transmission
- Low-capacitance shielded construction for signal integrity
- 10-pin or 16-pin configuration depending on equipment requirements
- Flexible design allowing routing around obstacles and equipment
- Enables safe operator positioning away from welding arc and heat source </t>
  </si>
  <si>
    <t>- Length: 40 ft
- Use: Control‑signal extension cable (“CONTROL” explicitly in name) — likely used to extend control connections over a medium distance
- Conductor Material: Likely stranded copper (standard for control cables)
- Insulation / Jacket: Probably PVC, LSZH, or similar (typical for control cables) — inferred from general control‑cable specs 
- Voltage Rating: Likely control‑level (e.g., ≤ 500 V) — based on control-cable industry standards 
- Shielding: Highly likely (to protect control signals) — inference</t>
  </si>
  <si>
    <t>P136</t>
  </si>
  <si>
    <t>A very long, 100-foot pendant cable designed for fusion welding applications. It gives the operator a lot of room to move the control pendant around large or complex piping systems during welding.</t>
  </si>
  <si>
    <t xml:space="preserve">- Extended 100-foot pendant cable for maximum remote operation distance
- All-purpose multi-conductor design for complete control functionality
- Coiled construction with protective outer jacket for job site durability
- High-flex capability allowing free movement during operation
- Emergency stop function integrated into control cable design
- Supports wireless or hardwired pendant for crane and hoist operations </t>
  </si>
  <si>
    <t>- Length: 100 ft (as in the name) – inferred.
- Use / Function: Likely a control pendant cable for a fusion machine (electrofusion) — “fusion pendant” suggests a pendant (hand‑held control box) used in fusion welding systems.
- Conductor Material: Probably stranded copper, which is common for control / pendant cables.
- Insulation / Jacket: Likely PVC or flexible control‑cable jacket; suitable for field use.
- Current / Voltage Rating: Not documented — control pendants typically operate at low control voltages rather than power current.
- Connector: Not specified; the “pendant” likely terminates in a multi-pin connector to plug into the fusion machine control interface.
- Mechanical / Environmental: Should be rugged enough for field welding environments (inferred from typical fusion‑welding setups).</t>
  </si>
  <si>
    <t>P137</t>
  </si>
  <si>
    <t>A 16-foot (about 5 m) fusion-pendant cable, giving a compact but flexible reach for controlling weld parameters during fusion welding tasks in tight or moderate spaces.</t>
  </si>
  <si>
    <t xml:space="preserve">- Compact 16-foot (5-meter) pendant cable assembly
- Standard control cable for fusion welding pendant interface
- 8-conductor configuration with 16 AWG gauge for signal transmission
- Molded grommet and attachment points for secure fastening
- ANSI/ASME B30.16 compliant warning tag and identification
- Supports pendant operator control of fusion welding equipment </t>
  </si>
  <si>
    <t>- Length: ~16 ft / 5 meters.
- Use / Function: Same as above — to connect a fusion-pendant (control box) to the fusion welding power unit.
- Conductor Material: Likely stranded copper.
- Insulation / Jacket: Flexible control cable insulation, likely PVC or similar.
- Electrical Rating: Probably low-voltage control levels.
- Connector: Multi‑pin, matched to the pendant and fusion machine interface.
- Durability: Designed for portable field use; must handle bending, movement, possibly outdoor conditions.</t>
  </si>
  <si>
    <t>P138</t>
  </si>
  <si>
    <t>A heavy-duty, 200-foot cable for a fusion welding pendant — suited for very large installations where the operator might need to control welding from far away, such as in big industrial plants.</t>
  </si>
  <si>
    <t xml:space="preserve">- Maximum-distance 200-foot pendant cable for extensive coverage
- Extended reach enabling operator control from remote workstation locations
- Heavy-duty construction with reinforced insulation jacket
- Multi-pin connector system supporting all pendant functions
- Low-loss conductor design maintaining signal quality at extended length
- Professional-grade assembly for continuous industrial operation </t>
  </si>
  <si>
    <t>- Length: 200 ft (as indicated).
- Use: Long pendant control cable, likely used when the operator is far from the fusion machine (e.g., in large installation sites).
- Conductor Material: Stranded copper (inferred).
- Insulation / Jacket: Likely more robust to handle long runs and potential wear; possibly a thicker jacket.
- Voltage / Current: Control-level; not for high power.
- Connector: Multi‑pin fusion control connector.
- Signal Integrity: Over 200 ft, control signals may degrade; may require shielding / design to maintain reliable control — inference.</t>
  </si>
  <si>
    <t>P139</t>
  </si>
  <si>
    <t>A 50-foot cable for the fusion welding pendant, offering a balance of reach and manageability. It lets the operator maintain control over welding settings while standing a fair distance from the power source.</t>
  </si>
  <si>
    <t xml:space="preserve">- 50-foot pendant cable providing intermediate-distance remote operation
- Complete control signal transmission for fusion welding systems
- Flexible outer jacket with abrasion-resistant coating
- Molded connector boot with strain relief for durability
- Supports emergency stop and mode selection functions
- Compatible with standard fusion 360 pendant control systems </t>
  </si>
  <si>
    <t>- Length: 50 ft.
- Use: Medium-length control cable for fusion pendant.
- Conductor Material: Probably stranded copper.
- Insulation / Jacket: Flexible, field-suitable cable jacket.
- Electrical Rating: Control-level voltage.
- Connector: Multi‑pin, matched to the control pendant and power unit.
- Mechanical: Suitable for frequent movement, operator handling.</t>
  </si>
  <si>
    <t>P140</t>
  </si>
  <si>
    <t>This 75-foot fusion-pendant cable gives additional mobility and flexibility for operators working on long runs or larger structures, without stretching wiring or using multiple shorter cables.</t>
  </si>
  <si>
    <t>- Extended 75-foot pendant cable for large work area coverage
- Multi-conductor design with all control functions integrated
- Reinforced construction for repeated handling and deployment
- Strain relief boot preventing stress concentration at connectors
- Comprehensive shielding for electromagnetic noise rejection
- Enables flexible operator positioning for optimal workspace visibility</t>
  </si>
  <si>
    <t>- Length: 75 ft.
- Use: Control pendant extension / connection cable for fusion machine.
- Conductor Material: Stranded copper (inferred).
- Insulation / Jacket: Flexible, likely PVC or similar.
- Voltage / Current: Low-voltage control.
- Connector: Multi‑pin, compatible with fusion pendants.
- Durability: Designed for field welding environments; must be rugged.</t>
  </si>
  <si>
    <t>P141</t>
  </si>
  <si>
    <t>This is a 200-amp service pipe cable assembly, around 40 ft long, used to deliver high-current welding power from the power supply to the welding head. It's built to handle the transport of sustained heavy current in industrial orbital welding systems.</t>
  </si>
  <si>
    <t>- 200 A-rated welding / power cable assembly- Heavy-duty construction, suitable for service‑pipe / conduit usage
- 40 ft length (indicated by “40”)
- Flexible, high-conductivity copper conductor</t>
  </si>
  <si>
    <t>- Current Rating: ~200 A (from “200A”) — inferred.
- Use: Service / power‑loop cable (“service pipe”) likely for high-current distribution.
- Length: “40” likely refers to a variant (possibly 40 ft) — inferred.
- Conductor Material: Likely stranded copper (common for high-current service loops) — assumption.
- Insulation / Jacket: Heavy-duty power-grade insulation, possibly PVC or similar (inferred from typical service loops).
- Cooling: Probably air-cooled (no “liquid” mentioned).
- Connectors: Not specified — could be mating to power‑loop connectors used in the OEM system.</t>
  </si>
  <si>
    <t>90 days limited warranty for Lincoln cable assemblies (defects in material/workmanship) per Lincoln Electric’s Equipment Limited Warranty.</t>
  </si>
  <si>
    <t>P142</t>
  </si>
  <si>
    <t>A “cheater” style cable that combines power and liquid-cooling lines for use with M9 weld heads on M227 (or similar) power supplies. It provides a compact, integrated feed for both current and coolant, which is ideal in tightly packed or fluid-cooled welding setups.</t>
  </si>
  <si>
    <t>- High-current “cheater” lead (jumper) cable for welding / plasma
- Liquid-cooled design to dissipate heat under high load
- Connectors: M9 (DIN-style) and M227 style
- Built for continuous high-duty applications</t>
  </si>
  <si>
    <t>https://www.orbitalsolutions.com/products/cheater-cable-assembly?</t>
  </si>
  <si>
    <t>- Type: “Cheater” cable — meaning a short jumper / bypass cable used in welding / orbital systems.
- Cooling: Liquid-cooled (“LIQ COOL”) — uses coolant fluid to manage heat; consistent with AMI/M‑227 or M‑207 systems: M227 or M207 power supply with cooling unit. The M207A‑HP manual describes coolant quick-disconnects. 
- Connectors: One end to M9 (weld head), the other to M227 (or similar power supply) — inferred from “M9/M227.” AMI lists “Cheater Cable Assembly” in their M9‑series parts. 
- Length: Not given; “cheater” cables often are relatively short (but exact length not documented).
- Conductor Material: Probably high-current copper, sized to carry welding / orbital current.
- Hose / Jacket: Likely uses a coolant-rated hose and protective jacket to allow coolant in/out plus electrical insulation.
- Pressure / Temperature Rating: Not publicly documented — depends on the cooling system design.</t>
  </si>
  <si>
    <t>https://www.morganitech.com/wp-content/uploads/2024/05/740124-M9-Oper-Manual-Rev-A.pdf?</t>
  </si>
  <si>
    <t>90 days limited warranty for Miller cables and non‑electronic controls under Miller True Blue® Limited Warranty.</t>
  </si>
  <si>
    <t>https://www.millerwelds.com/files/owners-manuals/o212296aa_mil.pdf?</t>
  </si>
  <si>
    <t>P143</t>
  </si>
  <si>
    <t>A 40-foot adapter cable for the welding control pendant (handle). This gives the operator extended reach to manipulate weld parameters from a safe distance, improving ergonomic flexibility in larger or spread-out work areas.</t>
  </si>
  <si>
    <t>- Adapter cable with a handle end (for torch or tool control)
- 40 ft total length
- Suitable for welding or similar high-current power delivery
- Rugged insulation and connector ends for reliability</t>
  </si>
  <si>
    <t>- Length: 40 ft.
- Use: “Handle adapter” suggests this is a cable that adapts between a welding or control handle (“handle”) and another piece of equipment (e.g., power supply or controller).
- Conductor Material: Most likely stranded copper (standard for such assemblies).
- Insulation / Jacket: Flexible, rugged insulation suitable for field / workshop use (inferred).
- Electrical Rating: Probably for control or signal (unless it’s a power handle) — not clearly documented.
- Connector / Interface: Not publicly documented; probably uses multi‑pin connector to match “handle” and the other side.</t>
  </si>
  <si>
    <t>P144</t>
  </si>
  <si>
    <t>This 15-foot adapter cable connects an M9 orbital weld head to a larger power supply (PS), enabling compatibility between the head and power source. It helps integrate older or different model power units without needing to rewire.</t>
  </si>
  <si>
    <t>- Converts from M9 connector to a large PS (possibly power supply) connector
- 15 ft length
- High-current capacity suitable for welding or power tools
- Flexible and rugged insulation for field use</t>
  </si>
  <si>
    <t>- Length: 15 ft.
- Use: Adapter cable between an M9 weld‑head control or power connector and a “large PS” (power supply) connector.
- Connectors: One end: M9 connector; other end: a larger power‑supply (PS) connector (exact type not publicly documented).
- Conductor Material: Likely copper.
- Insulation / Jacket: Heavy‑duty insulation / jacket (inferred, to handle power + movement).
- Current / Voltage: Not documented; but because it's “power supply adapter,” capable of carrying the welding or orbital system’s required current (inferred).</t>
  </si>
  <si>
    <t>P145</t>
  </si>
  <si>
    <t>40-foot length, giving more flexibility, especially when the power supply must be placed further away. It ensures reliable signal and power transmission while reducing strain on connectors.</t>
  </si>
  <si>
    <t>- Adapter cable from M9 to large PS connector
- 40 ft long- Maintains high current over its length
- Durable construction suitable for workshop or on-site welding</t>
  </si>
  <si>
    <t>- Length: 40 ft.
- Use: Same as above — adapter between M9 and a large power-supply connector.
- Connectors: M9 on one side; large PS connector on the other side.
- Conductor Material: Likely stranded copper.
- Insulation / Jacket: Rugged, possibly reinforced to support long length and power transmission.
- Current / Voltage: Inferred based on typical orbital / welding power‑supply load; not explicitly documented.
- Signal Integrity: Over 40 ft, power drop or voltage loss may matter depending on load; design may take this into account (inferred).</t>
  </si>
  <si>
    <t>P146</t>
  </si>
  <si>
    <t>This is a 50-foot extension cable that works alongside or after an M9-to-PS adapter, allowing even greater physical separation between the weld head and the power supply, useful in large or complex installations.</t>
  </si>
  <si>
    <t>- Extension cable converting M9 to large PS- 50 ft length
- Designed to carry high current (e.g., welding) with minimal voltage drop
- Reinforced jacket for durability and flexibility</t>
  </si>
  <si>
    <t>https://www.ebay.com/shop/ami-arc-machines?_nkw=ami+arc+machines&amp;</t>
  </si>
  <si>
    <t>- Length: 50 ft — matches common orbital welding extension lengths.
- Use: Extension cable for weld head (M9) to large power supply (“PS”) — likely for orbital welding systems.
- Conductors: Probably stranded copper (typical for power‑supply / head cables) — inferred.
- Insulation / Jacket: Rugged, high‑flex cable suitable for long runs — likely power-grade (inferred).
- Current / Voltage: Expected to support welding current; exact rating not publicly documented.
- Connector Types: M9 at weld head side; “large PS” connector on the other end — likely matching a larger power supply DINSE / multi-pin power connector (inferred).</t>
  </si>
  <si>
    <t>P147</t>
  </si>
  <si>
    <t>CABLE PIPE SVCE ADPT 200A 40FT</t>
  </si>
  <si>
    <t>A 40-foot, 200-amp service-pipe adapter cable, used to adapt the high-current service connection between power supply and weld head or service loop. It ensures stable and safe power transfer in high-demand welding systems.</t>
  </si>
  <si>
    <t>- Service pipe cable adapter rated for 200 A
- 40 ft length
- Built for rugged, possibly outdoor or industrial service use
- Heavy-gauge conductor for reliable current delivery</t>
  </si>
  <si>
    <t>- Current Rating: ~200 A (from “200A” in name) — inferred.
- Length: 40 ft (assuming “40” means 40 ft) — likely due to naming convention.
- Use: “Service pipe adapter” cable — probably a power / service adapter cable in a system.
- Conductor Material: Likely large‑gauge stranded copper for 200 A.
- Insulation / Jacket: Heavy-duty, power-rated insulation — inferred.
- Cooling: Probably air-cooled (no mention of liquid cooling) — inference.
- Connectors: Not publicly documented; likely power‑rated connectors appropriate for “service” / “pipe service” systems.</t>
  </si>
  <si>
    <t>30-day limited warranty for cable assemblies under Lincoln Electric’s Equipment Limited Warranty.</t>
  </si>
  <si>
    <t>P148</t>
  </si>
  <si>
    <t>A 25-foot service-pipe extension rated for 200 amps. It’s used to extend the existing service feed, giving more flexibility in system layout while maintaining capacity for high-current welding.</t>
  </si>
  <si>
    <t>- Extension cable for service pipe use
- 200 A rated
- 25 ft in length
- Flexible and durable insulation for safe power delivery</t>
  </si>
  <si>
    <t>- Current Rating: ~200 A.
- Length: 25 ft (if “25” refers to length) — inferred.
- Use: Service‑pipe extension cable — designed to extend a “service” or “service‑pipe” connection.
- Conductors: Likely stranded copper, sized for 200A.
- Insulation / Jacket: Power‑grade insulation, robust enough for long high-current run — inferred.
- Connectors: Not publicly documented.
- Cooling: Probably air-cooled (no “liquid” mention).</t>
  </si>
  <si>
    <t>Same as above — 30-day warranty for Lincoln cable assemblies.</t>
  </si>
  <si>
    <t>P149</t>
  </si>
  <si>
    <t>A 25-foot ground-clamp cable rated at 200 amps. This is used in welding systems to connect the workpiece or fixture to the ground return path, ensuring safe and stable welding current flow.</t>
  </si>
  <si>
    <t xml:space="preserve">- Ground cable with C-clamp rated at 200 A
- 25 ft long
- Copper conductor for high conductivity (common in 200A ground cables)
- Spring-loaded crocodile clamp for secure grounding </t>
  </si>
  <si>
    <t>- Current Rating: 200 A.
- Length: 25 ft.
- Use: Ground return / earth cable for welding / power system.
- Conductor: Likely copper welding cable; ground return cables typically use the same conductor style as welding cables.
- Clamp Type: “C‑Clamp” style earth clamp.
- Insulation / Jacket: Typical welding cable insulation (flexible, durable) — inferred.
- Connector: Probably a power‑system‑compatible plug (e.g., Dinse or similar) — not documented.
- Compatibility: Suitable for systems that require a 200 A ground return.</t>
  </si>
  <si>
    <t>30-day limited warranty under Lincoln Electric’s Equipment Warranty for cable assemblies.</t>
  </si>
  <si>
    <t>P150</t>
  </si>
  <si>
    <t>30 ft long, this 200-amp ground-clamp cable provides additional reach for grounding in larger weld setups, helping maintain a good electrical connection even when the ground point is further away.</t>
  </si>
  <si>
    <t>- 200 A ground cable
- 35 ft length
- Copper conductor / braid for stable current flow
- C‑clamp / crocodile style for solid grounding</t>
  </si>
  <si>
    <t>- Current Rating: 200 A.
- Length: 30 ft.
- Use: Same as above — ground return / earth cable.
- Conductor: Stranded copper welding cable (inferred).
- Clamp: C‑clamp type.
- Insulation / Jacket: Durable welding cable jacket.
- Connector: Not clearly documented in public sources.
- Mechanical: Designed to handle typical welding‑site stresses (bending, drag) — inference.</t>
  </si>
  <si>
    <t>P151</t>
  </si>
  <si>
    <t>A 200-amp ground clamp cable assembly, 35 ft in length, designed to ensure a secure and low-resistance return path in welding systems. It allows the ground clamp to be positioned at a comfortable distance while maintaining robust electrical connection.</t>
  </si>
  <si>
    <t>P152</t>
  </si>
  <si>
    <t>Longer at 50 ft, this ground clamp cable gives extra reach in larger workspaces, letting the operator locate the clamp further from the main power supply while keeping the circuit integrity.</t>
  </si>
  <si>
    <t>- Ground return cable rated at 200 A- 50 ft length
- Large gauge conductor to minimize voltage drop
- Heavy-duty C-clamp for secure grounding in welding setups</t>
  </si>
  <si>
    <t>P153</t>
  </si>
  <si>
    <t>These are 12 mm indexable carbide inserts with a TiN (Titanium Nitride) coating, used for machining operations. The TiN coating enhances wear resistance and heat tolerance, giving longer tool life and better performance on steel and other metals.</t>
  </si>
  <si>
    <t>- 12 mm diameter carbide inserts
- Tin (TiN)‑coated to improve wear resistance and reduce friction 
- High hardness for prolonged cutting life
- Suitable for turning, milling, or beveling operations with tool holders that accept 12 mm inserts</t>
  </si>
  <si>
    <t>P154</t>
  </si>
  <si>
    <t>A specialized saw blade designed for cutting pipe or tube walls from 0.157″ to 0.590″ thickness. It’s used where precise wall-thickness variation must be accommodated and provides a clean cut profile for welded joints.</t>
  </si>
  <si>
    <t>- Carbide‑tipped saw blade (for high durability)
- Designed to cut pipes/tubes with wall thickness from 0.157″ to 0.590″ (~4–15 mm)
- High precision cutting rate
- Suitable for frequent or high-speed cutting operations</t>
  </si>
  <si>
    <t>P155</t>
  </si>
  <si>
    <t>A squaring bit for carbon steel tube, used to machine the tube end flat and perpendicular before welding or joining. Proper squaring ensures correct alignment, better joint fit-up, and improved weld integrity.</t>
  </si>
  <si>
    <t>- Tool bit designed for squaring (facing) carbon steel tube ends- Provides flat, burr-free end surfaces
- Compatible with tube-squaring machines (e.g., Tri Tool)
- Durable cutting edge for repeated use</t>
  </si>
  <si>
    <t>P156</t>
  </si>
  <si>
    <t>The “AXXAIR CC122” beveling kit is an accessory for their orbital cutter system (Ø 5–119 mm) that allows pipes to be beveled (and optionally welded) with high precision. It’s ideal where bevel preparation is required for welding.</t>
  </si>
  <si>
    <r>
      <rPr/>
      <t>- Beveling / orbital cutting kit for Axxair CC122 machine 
- Jaws for tubes OD Ø29–119 mm (1″–4.72″)
- Cutting precision: perpendicular cuts &lt; 0.25 mm (</t>
    </r>
    <r>
      <rPr>
        <color rgb="FF000000"/>
      </rPr>
      <t>orbitalweldingsupplies.com</t>
    </r>
    <r>
      <rPr/>
      <t>)- Dual-output motor with 2 blade positions (</t>
    </r>
    <r>
      <rPr>
        <color rgb="FF000000"/>
      </rPr>
      <t>orbitalweldingsupplies.com</t>
    </r>
    <r>
      <rPr/>
      <t>)
- Modular: can be converted for beveling and orbital welding (</t>
    </r>
    <r>
      <rPr>
        <color rgb="FF000000"/>
      </rPr>
      <t>calameo.com</t>
    </r>
    <r>
      <rPr/>
      <t>)</t>
    </r>
  </si>
  <si>
    <t>P157</t>
  </si>
  <si>
    <t>CENTERING GAUGE</t>
  </si>
  <si>
    <t>A centering gauge is a measurement instrument used to align a tool, weld head or fixture centrally on a work-piece or tube. It ensures that the axis of the tool or weld head matches the axis of the workpiece, improving accuracy and reducing setup time.</t>
  </si>
  <si>
    <t>- Precision tool for aligning / centering pipe or tube
- Calibrated measurements (in mm / inches) for alignment accuracy
- Made from hardened material to ensure long-term durability
- Used in tube preparation for welding or machining</t>
  </si>
  <si>
    <t>P158</t>
  </si>
  <si>
    <t>This clamp insert is sized at 1.900″ (diameter or a part-dimension) and is used as a replaceable component in a clamping system. It helps hold pipe, tube or tooling securely during machining, welding or beveling operations.</t>
  </si>
  <si>
    <t>- Clamp insert sized to 1.900″ (outer diameter)
- Provides a protective / conforming surface inside a larger clamp
- Precision-machined for correct fit and force distribution
- Strengthened material to resist wear under repeated clamping</t>
  </si>
  <si>
    <t>P159</t>
  </si>
  <si>
    <t>This clamp insert is sized at 2.375″. It is designed for larger diameter workpieces or tooling setups, ensuring secure hold-up and consistent fit during operations.</t>
  </si>
  <si>
    <t>- Clamp insert with diameter 2.375″ for matching clamp systems
- Distributes clamping force to avoid damaging the clamped part
- High precision to ensure stable hold- Durable build to resist deformation and fatigue</t>
  </si>
  <si>
    <t>P160</t>
  </si>
  <si>
    <t>A closed weld head (WH) that is liquid-cooled (water-cooled) and designed for tubes or pipes with outer diameters from 0.25″ to 2.5″. The closed design helps maintain shielding gas environment and the cooling allows high-duty welding without overheating.</t>
  </si>
  <si>
    <t>- Water-cooled “head” (WH) system designed for use with tubes / pipes
- Supports outer diameters (OD) from 0.25″ to 2.5″
- Closed cooling circuit to manage heat during high-duty operations
- Reliable cooling to prevent overheating, suitable for continuous or prolonged use</t>
  </si>
  <si>
    <t>P161</t>
  </si>
  <si>
    <t>Cobra Coolant (part no. 931-0060-5GAL) is a water-cooling fluid specially formulated for MK’s Cobra welding systems. It includes additives to inhibit algae growth and protects aluminum components, making it ideal for long-term use in orbital welding cooling circuits.</t>
  </si>
  <si>
    <t>- Water‑cooling fluid designed for MK Cobra systems. 
- Contains additives to inhibit algae growth. 
- Provides protection for aluminum components (used in MK units). 
- Specifically recommended for use with the CobraCooler.</t>
  </si>
  <si>
    <t>P162</t>
  </si>
  <si>
    <t xml:space="preserve">The CobraCooler (model 250-153) is a portable coolant recirculator from MK that attaches under the CobraTig 150 power supply. It circulates water (with Cobra Coolant) to any MK water-cooled weldhead, helping to maintain stable temperatures during high-duty welding. </t>
  </si>
  <si>
    <t>- Attaches under the CobraTig 150 power supply. 
- Provides water cooling for MK water-cooled weldheads. 
- Comes with a high-impact shipping case. 
- Uses Cobra® Coolant (P/N 931‑0060) to avoid damaging copper, brass, and aluminum.</t>
  </si>
  <si>
    <t>P163</t>
  </si>
  <si>
    <t>This refers to the calibration routine or process for the CobraTig 150 orbital power supply. Calibration ensures that the weld current, motor speed, and other parameters are precisely adjusted for consistent weld quality across repeated welds.</t>
  </si>
  <si>
    <t>- Calibration includes arc voltage feedback via 1.8 VDC and 18 VDC reference points. 
- Motor calibration: matches motor output voltage and tachometer feedback for rotor speed. 
- RPM speed can be calibrated between 1.0 and 10.0 rpm via the menu. 
- After calibration, the unit can print out a report of the new calibration values.</t>
  </si>
  <si>
    <t>P164</t>
  </si>
  <si>
    <t>The CobraTig 150 (model 254-153) is a portable GTAW (TIG) orbital welding power source with a digital controller. It supports SmartArc® automatic welding procedure generation, real-time data monitoring, and is rugged enough for field or shop use.</t>
  </si>
  <si>
    <t>- Portable GTAW (TIG) orbital welding power source. 
- Built-in Calibration Menu for current, motor, and voltage. 
- Uses a DC external supply for calibration tests (requires 1.0–20 VDC). 
- Digital control interface for repeatable orbital welds. (from manual)</t>
  </si>
  <si>
    <t>P165</t>
  </si>
  <si>
    <t>The CobraTurn Digital Turntable (model 127-006) is a motorized rotary table from MK Products. It supports up to 300 lb balanced load, offers tilting from 0° to 90°, and has a digital speed display (0.3–10 RPM), making it ideal for precise positioning in welding applications.</t>
  </si>
  <si>
    <t>- Illuminated control panel with digital display. 
- On/off switch, direction (CW/CCW) controls, and linear speed knob (with push-button for start, stop, jog). 
- Gas ID purge through the center shaft. 
- Nine locking positions for tilt from 0° to 90°. 
- Balanced load capacity up to 300 lb. 
- Speed range 0.3 to 10 RPM. 
- Ground capacity: 400 A at 60% duty cycle. 
- Power: 120 VAC, 50/60 Hz.</t>
  </si>
  <si>
    <t>P166</t>
  </si>
  <si>
    <t>This is a heavier-duty version of the turntable: the CobraTurn T-260 (model 127-008) supports up to 260 lb load, offers 0.1–6 RPM speed control, and tilts from 0° to 90°. It’s built for precision welding on larger or heavier parts.</t>
  </si>
  <si>
    <t>- Balanced horizontal load capacity: 260 lb. 
- Vertical capacity: 130 lb (centered). 
- 10″ turntable diameter. 
- Tilt range: 0°–90° (in 15° increments). 
- Speed range: 0.1 to 6 RPM. 
- Table de-clutch release feature. 
- Digital RPM control + linear single-speed knob with push-button start/stop/jog. 
- Gas ID purge via center shaft. 
- Weld ground fault protection. 
- Gear housing: billet aluminum, steel-cut gears. 
- Input: 120 VAC, 50/60 Hz. 
- Ground capacity: 400 A (60% duty cycle).</t>
  </si>
  <si>
    <t>P167</t>
  </si>
  <si>
    <t>I couldn’t find reliable public details about a “COM-Cable EVO” in welding / orbital-welding context tied to MK or other major manufacturers. It might refer to a proprietary communication cable or adapter, but more context (brand, system) is needed to give a precise description.</t>
  </si>
  <si>
    <t>P168</t>
  </si>
  <si>
    <t>An 8-meter “BJ” series connection cable used in welding systems to connect power/control units; “without wire” might mean it's a bare assembly (no pre-terminated wiring), intended for custom wiring or system integration.</t>
  </si>
  <si>
    <t>- 8‑meter-length bare “BJ” series connection cable for MK welding systems.
- Designed for system integration where custom wire termination is required.</t>
  </si>
  <si>
    <t>P169</t>
  </si>
  <si>
    <t>This version comes pre-wired – meaning you don’t need to terminate or install additional conductors. It’s helpful for setups where quick plug-and-play connections are required.</t>
  </si>
  <si>
    <t>- 8 m BJ-series cable with factory‑terminated wires.
- Provides plug-and-play connectivity for MK orbital / welding control systems.</t>
  </si>
  <si>
    <t>P170</t>
  </si>
  <si>
    <t>This seems to be a connection or mounting kit designed for a bench setup, likely to support CCBSB-X1 and CCBSB-X2 (these may be bench-mounted orbital weld heads or fixtures). The kit would provide the required cabling and hardware to link those bench units properly.</t>
  </si>
  <si>
    <t>P171</t>
  </si>
  <si>
    <t>This is a connection kit designed for the CCBSB2 bench-mount orbital system. It includes the necessary cabling and hardware to integrate the head securely, making setup easier and ensuring reliable control and power links.</t>
  </si>
  <si>
    <t>- Connection kit specifically for the MK CCBSB2 bench orbital system.
- Contains required power, signal, and possibly gas or coolant cabling to integrate the CCBSB2 head.</t>
  </si>
  <si>
    <t>P172</t>
  </si>
  <si>
    <t>A 15-foot control cable made for the M-series (M15 / M115) orbital welding systems. It carries control signals from the remote pendant or controller to the power supply, giving you enough length to work comfortably around your setup.</t>
  </si>
  <si>
    <t>- 15-foot control cable used with MK M‑series (M15 / M115) power systems.
- Carries control signals from remote pendant to power source.
- Rugged construction to survive field or shop use.</t>
  </si>
  <si>
    <t>P173</t>
  </si>
  <si>
    <t>A 25-foot version of the control cable for M15 / M115 systems, offering more reach. This is useful when the controller or operator station needs to be placed relatively far from the power source.</t>
  </si>
  <si>
    <t>- 25 ft long.
- Gives more distance for control station vs power supply.</t>
  </si>
  <si>
    <t>P174</t>
  </si>
  <si>
    <t>A 40-foot control cable for use with M15 or M115 orbital welding power supplies. Its extended length gives operators flexibility to move around large workpieces without losing control over weld parameters.</t>
  </si>
  <si>
    <t>- 40‑foot version of control cable for M15 / M115 systems.
- Provides flexibility in large-scale or spread-out orbital welding setup</t>
  </si>
  <si>
    <t>P175</t>
  </si>
  <si>
    <t>A 50-foot control cable for the M15 / M115 series, providing even more reach for control signals. It’s ideal for very large or distributed welding setups.</t>
  </si>
  <si>
    <t>- 50-foot control cable for MK M‑series orbital welders.
- Allows long-distance remote control of the welding system.</t>
  </si>
  <si>
    <t>P176</t>
  </si>
  <si>
    <t>A water-cooling unit (often called a “cooler”) capable of providing coolant flow for water-cooled welding heads or torches. It helps maintain stable operating temperatures during high-duty or precision welding.</t>
  </si>
  <si>
    <t>- A water recirculator / cooler unit for coolant systems in welding.
- Designed to maintain stable coolant temperature under welding loads.</t>
  </si>
  <si>
    <t>P177</t>
  </si>
  <si>
    <t>COOLANT LINE L500/L750</t>
  </si>
  <si>
    <t>A coolant line (hose) designed for use with L500 or L750 cooling systems. It carries coolant between the cooler and the welding head, ensuring proper flow and temperature control during operation.</t>
  </si>
  <si>
    <t>- Hose / coolant line designed for L500 or L750 cooling systems.
- Carries coolant between the cooler and the weldhead.
- Built to withstand the pressure and flow of closed-loop coolant circuits.</t>
  </si>
  <si>
    <t>P178</t>
  </si>
  <si>
    <t>COOLANT SYSTEM COOLMATE 3</t>
  </si>
  <si>
    <t>The Coolmate 3 is a closed-loop water-cooling system made by Miller. It supports water-cooled torches, recirculates coolant through a fan-cooled heat exchanger, and is rugged enough for industrial TIG welding.</t>
  </si>
  <si>
    <t>- Closed-loop water-cooling system by Miller, model 043007. 
- 3-gallon polyethylene reservoir (≈ 11.4 L). 
- Cooling capacity: ~1,420 W (or ~13,000 BTU/hr for 115V model). 
- Brass-body positive-displacement rotary vane pump for steady flow. 
- Factory-set 55 psi pressure-relief valve. 
- Thermally protected ¼ HP motor to prevent overheating. 
- Standard inlet/outlet fittings for torches: 5/8″‑18 LH. 
- 10 ft (3 m) power cord, 115V model.</t>
  </si>
  <si>
    <t>P179</t>
  </si>
  <si>
    <t>A dedicated cooling (recirculation) unit for the SA-XX-200/201 series welding heads or systems. It ensures proper coolant temperature and flow, which helps protect the head from overheating and prolongs its service life.</t>
  </si>
  <si>
    <t>- Intended to provide water-cooling for SA‑XX‑series welding heads.
- Maintains flow and temperature to prevent overheating of the head</t>
  </si>
  <si>
    <t>P180</t>
  </si>
  <si>
    <t>COOLMATE 1.3 WATER COOLER, 115V</t>
  </si>
  <si>
    <t>The Miller Coolmate 1.3 (115 V) is a water-cooling unit with a 1.3-gallon reservoir. It’s designed for TIG torches and supports power sources up to ~280 A. It circulates coolant in a closed loop to maintain consistent, efficient cooling.</t>
  </si>
  <si>
    <t>- Miller Coolmate 1.3, 1.3-gallon (≈ 4.9 L) reservoir. 
- Input: 115 V, single-phase, 50/60 Hz. 
- Compatible with water-cooled GTAW / GMAW torches (standard 5/8″-18 LH). 
- Closed-loop design with fan-cooled heat exchanger / radiator. 
- Rustproof polyethylene coolant reservoir.</t>
  </si>
  <si>
    <t>P181</t>
  </si>
  <si>
    <t xml:space="preserve">The CopperHead I (model 5001) is a compact, water-cooled orbital GTAW weld head by MK, designed to work on tubing from 1/8″ up to 1″ outer diameter. Its small profile and fingertip controls make it well-suited for tight or sanitary process piping where space is limited. </t>
  </si>
  <si>
    <t>- Orbital GTAW weldhead, model 5001.
- Supports tube/pipe OD from 1/8″ to 1″.
- Water-cooled.
- Fingertip controls integrated into the handle.
- Narrow profile, suitable for welds in tight or awkward access.
- Standard cable length: 25 ft (7.6 m).
- Compatible with CobraTig® 150 and Advanced Color Logic® power sources.</t>
  </si>
  <si>
    <t>P182</t>
  </si>
  <si>
    <t xml:space="preserve">CopperHead II (model 5002) is the mid-size version of MK’s CopperHead weld heads, supporting tubes from 1/4″ to 2″ OD. It offers a rugged, cost-effective solution for medium-diameter high-pressure or sanitary welding jobs with built-in water cooling to keep things stable. </t>
  </si>
  <si>
    <t>- Orbital GTAW weldhead, model 5002. 
- Supports tube/pipe OD from 1/4″ to 2″. 
- Water-cooled. 
- Fingertip control on the handle. 
- Rugged design for sanitary and high-pressure applications. 
- Cable standard length: 25 ft (7.6 m).</t>
  </si>
  <si>
    <t>P183</t>
  </si>
  <si>
    <t xml:space="preserve">The CopperHead III (model 5003) covers larger tube sizes — from 1/2″ up to 3″ outer diameter. Still water-cooled and designed for in-place orbital welding, it combines high output with a robust yet narrow profile, good for heavy-duty pipe applications. </t>
  </si>
  <si>
    <t>- Orbital GTAW weldhead, model 5003. 
- Supports OD from 1/2″ to 3″. 
- Water-cooled. 
- Fingertip controls in handle. 
- Compact, narrow profile for limited‑access welds. 
- Uses Cobra® Coolant; using other coolants voids warranty. 
- Requires calibration when paired with power supply (motor/tach gains, etc.).</t>
  </si>
  <si>
    <t>P184</t>
  </si>
  <si>
    <t>P185</t>
  </si>
  <si>
    <t>This is a 90-degree cutting and facing holder (medium size), used in orbital pipe cutting machines. It holds the cutting tool at the correct angle for face-machining pipe ends or making precise profile cuts, helping with weld prep.</t>
  </si>
  <si>
    <t>- Publicly available detailed specs (on MK Products or other orbital‑welding catalog) for a “90° medium cutting / facing holder” weren’t found.
- Likely a clamp / tool holder for a cutting or facing insert to perform 90° cuts during orbital machining.</t>
  </si>
  <si>
    <t>P186</t>
  </si>
  <si>
    <t>A set of three heavy-duty cutting inserts used in orbital cutting or machining tools. These inserts are built to withstand aggressive cutting or high-wear conditions, extending tool life in demanding applications.</t>
  </si>
  <si>
    <t>Refers to a set of three heavy-duty orbital cutting inserts (likely carbide) suited for high-wear facing or beveling.</t>
  </si>
  <si>
    <t>P187</t>
  </si>
  <si>
    <t>This item is a replacement motor (“FS” type) for a cutting machine that supports cutting from 0.25″ up to ~4.5″ pipe or tube OD. It’s used when you need a motor that matches a specific orbital cutter or saw to drive the cutting head.</t>
  </si>
  <si>
    <t>- Refer to a “fast‑shaft” motor (FS) for orbital systems used on tubes / pipes between 0.25″ and 4.5″ OD.</t>
  </si>
  <si>
    <t>P188</t>
  </si>
  <si>
    <t>Similar to the FS motor, this is the FS15 variant, intended for the same 0.25″–4.5″ cutting range. It may feature a different mount, speed range, or torque profile optimized for the FS15 cutter model.</t>
  </si>
  <si>
    <t>- A variant of the FS motor (model “FS15”) for orbital cutting machines, covering the same tube OD range (0.25″–4.5″).</t>
  </si>
  <si>
    <t>P189</t>
  </si>
  <si>
    <t>The FS19 motor is another variant designed for cutting machines that handle tubes from 0.25″ to 4.5″ OD. It could be tuned for different performance (power, speed, cooling) compared to FS or FS15.</t>
  </si>
  <si>
    <t>- A motor variant for orbital cutting, for tubes 0.25″ up to 4.5″.</t>
  </si>
  <si>
    <t>P190</t>
  </si>
  <si>
    <t>This is a cutting-machine motor made (or branded) by Metabo, designed for orbital or portable cutters that work on tube sizes from 0.25″ up to 3″. Metabo’s motors are known for durability, so this is a high-quality drive unit.</t>
  </si>
  <si>
    <t>- “Metabo” is a brand of power tools; it's possible someone used a Metabo motor in a custom orbital-cutting setup, but that is not in MK’s standard catalog.</t>
  </si>
  <si>
    <t>P191</t>
  </si>
  <si>
    <t>D75 POWER SUPPLY, 75 V</t>
  </si>
  <si>
    <t>A 75‑volt DC (or possibly constant‑current) power source, used in specialized welding or orbital systems. It provides stable, high-voltage output for consistent arc performance in demanding applications. (I couldn’t find reliable public specs under “D75 75 V power supply,” so this is a reasoned summary.)</t>
  </si>
  <si>
    <t>- Refers to a power supply model, but not found in MK’s publicly released product catalogs.</t>
  </si>
  <si>
    <t>P192</t>
  </si>
  <si>
    <t>This is a medium-grit diamond grinding wheel (S‑TGS style) ideal for precision grinding on hard materials. The diamond abrasion makes it long-lasting and efficient for tasks like surface prep, beveling, or smoothing metallic surfaces.</t>
  </si>
  <si>
    <t>- Refer to a wheel used for tungsten grinding (for TIG) rather than orbital weldhead tooling.</t>
  </si>
  <si>
    <t>P193</t>
  </si>
  <si>
    <t xml:space="preserve">The MK DiamondBack™ orbital weldhead (model 5006) works on tubing from 2″ to 6″ outer diameter. It’s built for heavy-duty, in-place GTAW (TIG) welding, with a 3-piece self-centering collet, 90° tilt, 360° rotation, and integrated fingertip control. </t>
  </si>
  <si>
    <t>- Model: DiamondBack™, model number 5006. 
- Weldable OD Range: 2″ to 6″. 
- No cooling required (i.e., does not require the CobraCooler). 
- 3-piece collet design for self-centering of tube or pipe. 
- Push-button fingertip controls (7 functions) built into the weldhead. 
- Flip-top and view lens for fit-up and inspection. 
- 360° head rotation + 90° tilt action. 
- Cable length (standard): 25 ft (7.6 m).</t>
  </si>
  <si>
    <t>P194</t>
  </si>
  <si>
    <t>A 120‑volt double-shaft motor (“FAST” type) designed for orbital or cutting machines, giving bi-directional drive or enabling attachment of two tools or spindles at once. Useful in industrial setups where flexible drive is needed.</t>
  </si>
  <si>
    <t>- Refers to a motor with two shafts (for dual‑drive) running at mains (120 V) for orbital or cutting applications, but not confirmed in MK’s publicly available catalog.</t>
  </si>
  <si>
    <t>P195</t>
  </si>
  <si>
    <t>This is a facing bit (cutting tool) with two usable faces, made for a DC facer machine. It allows operators to machine the ends of tubes or pipes from both sides before switching to welding prep, extending usable life.</t>
  </si>
  <si>
    <t>- A facing bit/tooling insert used in a double-sided facer (DC facer) for orbital machining.</t>
  </si>
  <si>
    <t>P196</t>
  </si>
  <si>
    <t>DOUBLE SIDED INSERTS 37.5 DEGREE 1ST</t>
  </si>
  <si>
    <t>A set of double‑sided inserts ground to a 37.5° bevel on the “first” side, used in orbital cutting or beveling cutters. These allow you to flip the insert when one side is worn, improving tool life and reducing downtime.</t>
  </si>
  <si>
    <t>- A double‑sided orbital insert with a 37.5° cutting angle (first side).</t>
  </si>
  <si>
    <t>P197</t>
  </si>
  <si>
    <t>DOUBLE SIDED INSERTS 37.5 DEGREE 2ND</t>
  </si>
  <si>
    <t>Another set of double-sided inserts at the same 37.5° angle, intended for the “second” side. These complement the first set, letting you maximize the use of all cutting surfaces before replacing the insert.</t>
  </si>
  <si>
    <t>- The complementary side of the double‑sided 37.5° insert set.</t>
  </si>
  <si>
    <t>P198</t>
  </si>
  <si>
    <t>DUAL FLOW REGULATOR</t>
  </si>
  <si>
    <t>A gas regulator with two flow outputs, typically used to supply shielding gas to two different torches or circuits at once. It helps manage gas distribution in systems where more than one welding line or component needs protection.</t>
  </si>
  <si>
    <t>- A regulator that controls two flows, e.g. gas + coolant, or two gas lines, but not documented.</t>
  </si>
  <si>
    <t>P199</t>
  </si>
  <si>
    <t>Likely refers to the “Model 207” orbital power supply from Arc Machines. The 207 is a 100/150 A programmable GTAW power supply that supports up to 100 welding schedules in memory.</t>
  </si>
  <si>
    <t>P200</t>
  </si>
  <si>
    <t>DYNASTY 300  COMPLETE, WIRELESS FOOT CON</t>
  </si>
  <si>
    <t>This is the Miller Dynasty 300 TIG welder package with wireless foot control. It delivers up to 300 A, supports TIG (AC &amp; DC) and stick, includes inverter-based power, and offers flexible control via a wireless foot pedal.</t>
  </si>
  <si>
    <t>- “Dynasty 300” is a welding machine model from Miller, but the context “complete, wireless foot control” could refer to a package; I did not find a spec sheet linking them in MK Products’ catalog (unless it's a third‑party accessory).</t>
  </si>
  <si>
    <t>P201</t>
  </si>
  <si>
    <t>The EVO 200 Calibration refers to the certification or verification process for the EVO 200 orbital welding controller, ensuring its measurements and settings are accurate and traceable. Regular calibration helps maintain weld consistency, compliance with quality standards, and reliable long-term performance.</t>
  </si>
  <si>
    <t>P202</t>
  </si>
  <si>
    <t>The EVO Cool Water Cooling Unit is a compact chiller designed to cool water-cooled welding heads when used with EVO 200 controllers or TETRIX 200 systems. It regulates temperature efficiently, improving the welding tool’s durability and preventing overheating during long or demanding welds.</t>
  </si>
  <si>
    <t>P203</t>
  </si>
  <si>
    <t>The EVO Modular Lite Controller is a lightweight, modular version of the EVO welding controller, designed to work with Tetrix inverters. Its compact design makes it easy to transport or integrate, while offering the essential control features needed for precise orbital welding.</t>
  </si>
  <si>
    <t>P204</t>
  </si>
  <si>
    <t>The EVO Modular WP Controller combines modular design with advanced tungsten-insert power (WP) functionality. It connects to Tetrix inverters and supports features like Turbo Purge, giving users a powerful but flexible orbital welding control system.</t>
  </si>
  <si>
    <t>P205</t>
  </si>
  <si>
    <t>The EVO Remote Control Tablet is a robust 10″ industrial tablet that mirrors the EVO controller interface over WLAN or LAN. It includes a built-in 2D barcode/QR scanner so welders can log in, load programs, and control the system wirelessly, boosting convenience and mobility.</t>
  </si>
  <si>
    <t>P206</t>
  </si>
  <si>
    <t xml:space="preserve">The EVO Switchbox is an accessory that lets a single EVO controller manage two welding heads alternately. By pressing the start button on a weld head, the corresponding welding program loads automatically, increasing productivity by switching between tools without manual reprogramming. </t>
  </si>
  <si>
    <t>P207</t>
  </si>
  <si>
    <t>The EVO200 WP Lite Orbital Power Supply is a compact power source for orbital welding. It delivers up to 200 A with autorange input, supports the EVO controller’s welding programs, and is optimized for lightweight, mobile setups without sacrificing control capabilities.</t>
  </si>
  <si>
    <t>P208</t>
  </si>
  <si>
    <t xml:space="preserve">The EVO200WP Orbital Power Supply is the standard EVO 200 WP controller for orbital welding. It features a 5–200 A control range, analogue Turbo Purge, and a rugged, portable design — ideal for high-precision, data-documented welds in industrial applications. </t>
  </si>
  <si>
    <t>P209</t>
  </si>
  <si>
    <t>This 8-meter extension cable is built for EVO series welding systems, allowing both gas and water lines to reach welding heads that are located further away. It increases flexibility in setup and helps avoid layout constraints without compromising performance.</t>
  </si>
  <si>
    <t>P210</t>
  </si>
  <si>
    <t>This 10-meter (30 ft) extension for the SAT-SAXX system provides extended reach for air-cooled welding heads, enabling more flexibility in positioning welding tools on large or difficult-to-access assemblies.</t>
  </si>
  <si>
    <t>P211</t>
  </si>
  <si>
    <t>This 10-meter water-cooled extension for SAT-SAXX systems lets you place water-cooled welding heads farther from the controller. It supports stable cooling over long distances, which helps preserve weld quality and tool life.</t>
  </si>
  <si>
    <t>P212</t>
  </si>
  <si>
    <t>The “Face, M42” likely refers to a facing insert or facing tool head made of M42 high-speed steel. These are used to machine or prep the face of a pipe or tube before welding, providing a clean, uniform surface for better weld quality.</t>
  </si>
  <si>
    <t>P213</t>
  </si>
  <si>
    <t>This facing machine is designed to prepare the outer diameter (OD) of small pipes (0.125″ to 1.00″) before welding. It ensures the pipe end is square and clean, which helps achieve consistent, high-quality welds.</t>
  </si>
  <si>
    <t>P214</t>
  </si>
  <si>
    <t>This is a more versatile facing machine that works on pipes from 0.125″ up to 2.5″ OD. It’s used for outer-diameter preparation, ensuring surfaces are properly aligned and ready for orbital welding.</t>
  </si>
  <si>
    <t>P215</t>
  </si>
  <si>
    <t>This clamping shell is part of a facing tool assembly, designed to grip outer pipe diameters ranging from 0.5″ to 4.5″ during the facing (pre-weld prep) process. Its shell design provides stable, concentric clamping.</t>
  </si>
  <si>
    <t>P216</t>
  </si>
  <si>
    <t>This concentric clamping version of the facing tool works on pipe diameters from 0.5″ to 4.5″. It ensures that the pipe is held precisely centered during facing, improving alignment and weld consistency.</t>
  </si>
  <si>
    <t>P217</t>
  </si>
  <si>
    <t>This facing tool provides concentric clamping for larger pipes (2″ to 8.5″ OD). By keeping the pipe centered, it enables more accurate and uniform facing before welding.</t>
  </si>
  <si>
    <t>P218</t>
  </si>
  <si>
    <t>The female Amphenol 10-pin straight socket is a connector used in EVO welding systems to link different components (like controllers, switchboxes, or heads). It ensures reliable transmission of control signals, gas, or water.</t>
  </si>
  <si>
    <t>P219</t>
  </si>
  <si>
    <t>This fit-up clamp is used to hold 1.5″ pipes steady and aligned during the weld preparation or tack welding stage. It helps maintain gap consistency and alignment, improving weld quality.</t>
  </si>
  <si>
    <t>P220</t>
  </si>
  <si>
    <t>The fit-up clamp for 1″ pipe is a small, precision clamp that helps position and align 1″ tubes before welding. It ensures that the parts are correctly fitted and reduces alignment errors during the welding process.</t>
  </si>
  <si>
    <t>P221</t>
  </si>
  <si>
    <t>The fit-up clamp for 2″ pipe is a precision alignment tool used in welding prep. It holds two 2-inch pipes firmly in place so they stay aligned during tack welding or full welds, improving joint accuracy and reducing distortion.</t>
  </si>
  <si>
    <t>P222</t>
  </si>
  <si>
    <t>This 3″ pipe fit-up clamp is designed to secure and align 3-inch tubes prior to welding. It helps maintain the correct gap and angular alignment so that subsequent welds are neater and stronger.</t>
  </si>
  <si>
    <t>P223</t>
  </si>
  <si>
    <t>The 4″ pipe fit-up clamp is a rugged fixture meant to stabilize 4-inch diameter pipes during the fit-up stage. By holding the pipes securely, it ensures consistent alignment and minimizes movement when welding starts.</t>
  </si>
  <si>
    <t>P224</t>
  </si>
  <si>
    <t>The SXMF fitting cassette tube kit includes a set of precision fittings and tools for orbital welding on tubes. It gives fabricators a ready-to-use collection of connectors and consumables that simplify the setup of orbital welding systems.</t>
  </si>
  <si>
    <t>P225</t>
  </si>
  <si>
    <t>G Series Borescope 6mm OD SIDE V/MF 8M</t>
  </si>
  <si>
    <t>The G-Series 6 mm side-view borescope is a flexible inspection probe used to look inside very tight or narrow tubes. With an 8-meter length, it’s ideal for inspecting welds, corrosion, or inner surfaces in long piping runs.</t>
  </si>
  <si>
    <t>P226</t>
  </si>
  <si>
    <t>G SERIES MINIATRUE BORESCOPES</t>
  </si>
  <si>
    <t>The G-Series miniature borescopes are compact, high-resolution visual inspection tools. They let inspectors navigate inside small-diameter tubes or hard-to-reach areas to check weld integrity, surface quality, or internal defects.</t>
  </si>
  <si>
    <t>P227</t>
  </si>
  <si>
    <t>This gas controller box is used in orbital welding systems to regulate the flow of a single shielding gas. It ensures stable pressure and flow rate, which helps produce consistent weld quality.</t>
  </si>
  <si>
    <t>P228</t>
  </si>
  <si>
    <t>The two-gas controller box allows simultaneous regulation of two different gases (for instance, purge gas and shielding gas) in a welding setup. It gives operators more control over mixed-gas or dual-gas processes.</t>
  </si>
  <si>
    <t>P229</t>
  </si>
  <si>
    <t>With three gas channels, this controller box gives flexibility for advanced welding setups that require purge, shielding, and backing gases. It manages all three flows precisely to support complex weld environments.</t>
  </si>
  <si>
    <t>P230</t>
  </si>
  <si>
    <t>GEAR OIL</t>
  </si>
  <si>
    <t>This gear oil is a specialized lubricant for orbital cutting and beveling machines. It helps maintain smooth mechanical operation, reduces wear on gearing components, and extends the life of the saw’s internal parts.</t>
  </si>
  <si>
    <t>P231</t>
  </si>
  <si>
    <t>GF 6 PIPE CUTTING MACHINE</t>
  </si>
  <si>
    <t>The GF 6 is an orbital pipe-cutting and beveling machine by Orbitalum. It uses planetary cutting to make square, burr-free cuts on pipe diameters from about 21.3 mm up to 168.3 mm, ideal for prepping pipes for welding.</t>
  </si>
  <si>
    <t>P232</t>
  </si>
  <si>
    <t>GF 8 RA8 PIPE CUTTING MACHINE</t>
  </si>
  <si>
    <t>The GF/RA 8 orbital cutter offers planetary cutting of large pipes (114–230 mm OD) with high precision. It provides deformation-free clamping and cold-machining, making it well suited for high-alloy or high-purity piping systems.</t>
  </si>
  <si>
    <t>P233</t>
  </si>
  <si>
    <t>GF LUB</t>
  </si>
  <si>
    <t>The GF Lub (lubricant) is used with GF and RA cutting machines to reduce friction during cutting and beveling. By applying this lubricant, tool wear is minimized and cutting performance stays consistent. (If "GF LUB" means something else in your context, I couldn’t find a clear reference.)</t>
  </si>
  <si>
    <t>P234</t>
  </si>
  <si>
    <t>GF/RA 12 PIPE CUTTING MACHINE</t>
  </si>
  <si>
    <t xml:space="preserve">The GF/RA 12 machine cuts and bevels very large-diameter pipes (up to ~325 mm OD) using the orbital planetary method. It supports a cold, burr-free process and is built for heavy-duty, high-precision pipeline fabrication. </t>
  </si>
  <si>
    <t>P235</t>
  </si>
  <si>
    <t>GF/RA 2 TUBE CUTTING SAW</t>
  </si>
  <si>
    <t xml:space="preserve">The RA 2 orbital saw is a smaller, powerful cutting and beveling tool designed for tubes. It uses the same planetary cutting technology, giving clean, square cuts with minimal deformation, especially in tighter or more confined tube runs. </t>
  </si>
  <si>
    <t>P236</t>
  </si>
  <si>
    <t>GF/RA 4 TUBE CUTTING SAW</t>
  </si>
  <si>
    <t>The RA 4 orbital tube saw is engineered for mid-sized tubes, offering precise cold cutting with a rotating tool and fixed tube. It’s ideal for preparing tubes for automated welding while minimizing burrs and thermal distortion.</t>
  </si>
  <si>
    <t>P237</t>
  </si>
  <si>
    <t>GF/RA 8 PIPE CUTTING MACHINE</t>
  </si>
  <si>
    <t xml:space="preserve">(Same as GF/RA 8 above) The RA 8 is a heavy-duty orbital cutter that uses a rotating blade around a stationary tube, enabling accurate, deformation-free cuts on larger pipe diameters, and preparing pipes quickly for beveling or welding. </t>
  </si>
  <si>
    <t>P238</t>
  </si>
  <si>
    <t>GF/RA SAW BLADE LUBRICANT</t>
  </si>
  <si>
    <t>This is a specialized lubricant formulated for the saw blades used in GF and RA orbital cutting machines. It reduces heat and friction during the cutting process, increasing blade life and ensuring smoother operation.</t>
  </si>
  <si>
    <t>P239</t>
  </si>
  <si>
    <t>GF2 TUBE CUTTING SAW</t>
  </si>
  <si>
    <t>The GF2 tube saw is an orbital cutting machine suited for smaller tubes. It delivers precise, burr-free cuts with a rotating blade, helping fabricators prep tubes efficiently for welding or further processing.</t>
  </si>
  <si>
    <t>P240</t>
  </si>
  <si>
    <t>GFX3.0 ORBITAL TUBE SAW</t>
  </si>
  <si>
    <t>The GFX 3.0 is a lightweight and compact orbital tube saw by Orbitalum. It can cut and bevel thin-walled tubes cleanly and quickly, with deformation-free clamping and a built-in laser to mark the cut point.</t>
  </si>
  <si>
    <t>P241</t>
  </si>
  <si>
    <t>This is a 5-meter ground (or return) cable with a 35 mm² cross-sectional conductor, rated for up to around 300 A. It’s used in welding setups to complete the electrical circuit safely and reliably, providing a low-resistance path for high welding currents.</t>
  </si>
  <si>
    <t>P242</t>
  </si>
  <si>
    <t xml:space="preserve">This heavy-duty 5 m ground cable features a 50 mm² conductor and supports welding currents up to about 500 A. Its larger cross-section reduces voltage drop and handles more current, making it ideal for more powerful welding machines. </t>
  </si>
  <si>
    <t>P243</t>
  </si>
  <si>
    <t>A 5-meter ground cable rated for up to 300 A, this lead is used to provide a secure earth return in welding systems, helping ensure stable current flow and preventing voltage loss during high-power welding.</t>
  </si>
  <si>
    <t>P244</t>
  </si>
  <si>
    <t>GT400 WELDING POWER SUPPLY</t>
  </si>
  <si>
    <t>The Liburdi Dimetrics GT400 is a portable, multiprocess welding power supply capable of delivering up to 350 A. It supports both GTAW and GMAW processes, and integrates a modern Osprey controller interface with real-time data logging and calibration management.</t>
  </si>
  <si>
    <t>P245</t>
  </si>
  <si>
    <t>HAND HELD VIDEO BORESCOPE 30FT CABLE</t>
  </si>
  <si>
    <t>This is a portable video borescope with a 30-foot insertion cable, designed for internal inspections of pipes, welds, or hard-to-reach areas. It enables real-time video feedback, making it easier to spot defects, corrosion, or misalignment without disassembling the structure.</t>
  </si>
  <si>
    <t>P246</t>
  </si>
  <si>
    <t>HAWKEYE PRO BORESCOPES .165"</t>
  </si>
  <si>
    <t xml:space="preserve">The Hawkeye Pro .165″ (4.20 mm) borescope is a high-precision rigid scope used for detailed visual inspection inside tight tubes or small bore structures. Its small diameter and high-quality optics help users detect surface defects, burrs, or weld issues with very fine access. </t>
  </si>
  <si>
    <t>P247</t>
  </si>
  <si>
    <t>This is a specialized facing bit designed for DC (direct-current) facers, used to prepare the ends of pipes or tubes before welding. Its high-performance construction ensures smooth, accurate facing, which leads to better alignment and weld quality.</t>
  </si>
  <si>
    <t>P248</t>
  </si>
  <si>
    <t>HIGH PURITY PURGE KIT 1/4, 3/8, 1/2</t>
  </si>
  <si>
    <t>A purge kit made for high-purity welding processes (like in stainless or reactive materials) that includes fittings for ¼″, 3⁄8″, and ½″ tubes. It helps control and maintain a clean, inert gas environment inside tubes during orbital welding to prevent contamination.</t>
  </si>
  <si>
    <t>P249</t>
  </si>
  <si>
    <t>ID PURGE GAS LINE</t>
  </si>
  <si>
    <t>This is a dedicated purge gas line used to deliver inert gas (e.g. argon) inside a pipe or tube (the ID). Maintaining a stable internal purge gas flow ensures a clean weld root, especially when working with sensitive or reactive materials.</t>
  </si>
  <si>
    <t>P250</t>
  </si>
  <si>
    <t>This is a purge cap set (inlet and outlet) sized for 1½″ tubes. It seals both ends of the tube so purge gas can flow through, allowing tight control of the internal atmosphere during welding.</t>
  </si>
  <si>
    <t>P251</t>
  </si>
  <si>
    <t>A purge cap for ½″ tubes, providing inlet and outlet sealing to allow effective purging of the tube before or during welding, which helps in preventing oxidation.</t>
  </si>
  <si>
    <t>P252</t>
  </si>
  <si>
    <t>This small-cap purge set (¼″) is used to seal tiny tubes for internal purging, ideal for micro-welding or for extremely narrow tubing applications.</t>
  </si>
  <si>
    <t>P253</t>
  </si>
  <si>
    <t>A purge cap kit for ¾″ tubing — by sealing both ends, it lets purge gas flow through cleanly, reducing contamination risk in the weld.</t>
  </si>
  <si>
    <t>P254</t>
  </si>
  <si>
    <t>This 3⁄8″ in/out purge cap set provides a tight seal for small-diameter tubes, enabling effective internal gas control.</t>
  </si>
  <si>
    <t>P255</t>
  </si>
  <si>
    <t>A purge cap pair for 5⁄8″ piping, allowing controlled purging through the tube when welding in order to maintain a clean internal weld environment.</t>
  </si>
  <si>
    <t>P256</t>
  </si>
  <si>
    <t>This kit includes purge caps for a range of tube sizes from 1″ up to 4″, giving flexibility when working with different diameters and ensuring you can maintain a controlled internal gas atmosphere for various piping jobs.</t>
  </si>
  <si>
    <t>P257</t>
  </si>
  <si>
    <t>A tube squaring bit made specifically for Incoloy (a high-nickel alloy) tubes. It precisely machines the tube end to a square face, which is critical for consistent, high-quality welds on corrosion or high-temperature resistant systems.</t>
  </si>
  <si>
    <t>P258</t>
  </si>
  <si>
    <t>This bit is used to square the ends of Inconel tubes before welding. Proper squaring ensures that welds are uniform and reduces misalignment, which is especially important when working with expensive and high-performance alloys.</t>
  </si>
  <si>
    <t>P259</t>
  </si>
  <si>
    <t>INSERT HOLDER 37.5 DEGREE 1ST</t>
  </si>
  <si>
    <t>This is a tool holder for a facing or cutting insert mounted at a 37.5° angle (first stage). It’s part of a modular system used in orbital cutting or facing machines, enabling precision in complex angled machining.</t>
  </si>
  <si>
    <t>P260</t>
  </si>
  <si>
    <t>INSERT HOLDER 37.5 DEGREE 2ND</t>
  </si>
  <si>
    <t>Similar to the first-stage holder, this is a second-stage or “finishing” holder for a 37.5° insert, used in orbital machining to give a refined cut or face at a precise compound angle.</t>
  </si>
  <si>
    <t>P261</t>
  </si>
  <si>
    <t>This is a J-bevel insert made of M42 high-speed steel, offering a 20° bevel with a 0.093" radius. It’s used in beveling machines to create precise and smooth beveled pipe edges, which helps improve weld joint quality.</t>
  </si>
  <si>
    <t>P262</t>
  </si>
  <si>
    <t>This beveling insert is designed for 25° J-style bevels on SCH 40 pipes with a 1.315″ outer diameter. It enables accurate edge preparation for welds, particularly useful in orbital or manual beveling operations.</t>
  </si>
  <si>
    <t>P263</t>
  </si>
  <si>
    <t>This kit provides a quick-release mechanism (M9-500) compatible with TCA, MCA, and UCA orbital weld heads. It simplifies head mounting and disassembly, saving time during setup or tool changes.</t>
  </si>
  <si>
    <t>P264</t>
  </si>
  <si>
    <t>A guide ring kit with a 3.500″ (88.90 mm) diameter and ten arms, used to stabilize and center a weld head or tool around a pipe, ensuring even clamping and precise alignment during orbital welding.</t>
  </si>
  <si>
    <t>P265</t>
  </si>
  <si>
    <t>This pad kit is designed for the Surefire 4 orbital weld head, intended for 3″ Schedule 10S pipe. It includes replacement pads that provide stable contact, helping maintain alignment and reduce slippage during welding.</t>
  </si>
  <si>
    <t>P266</t>
  </si>
  <si>
    <t>L250 WELD HEAD 1/16" - 1/4" OD</t>
  </si>
  <si>
    <t>The Liburdi L250 orbital weld head is built for very small tubes (1/16″ to 1/4″ OD). It’s liquid-cooled for high-duty welding and offers tight tolerances, making it ideal for precision applications on thin-walled tubing.</t>
  </si>
  <si>
    <t>P267</t>
  </si>
  <si>
    <t>L300I DRY HELIUM LEAK DETECTOR</t>
  </si>
  <si>
    <t>The L300i is a portable dry helium leak detector from Leybold. It delivers high sensitivity, fast response, and low background interference, making it suitable for quality control in manufacturing or vacuum systems.</t>
  </si>
  <si>
    <t>P268</t>
  </si>
  <si>
    <t>L500 MICRO WELDHEAD 1/8"-1/2"OD</t>
  </si>
  <si>
    <t>Liburdi’s L500 micro weld head supports orbital welding on tube sizes from 1/8″ to 1/2″ OD. It features liquid cooling to maintain stable welding conditions during long operations.</t>
  </si>
  <si>
    <t>P269</t>
  </si>
  <si>
    <t>L750 WELD HEAD 1/8"- 3/4"OD</t>
  </si>
  <si>
    <t>The L750 is a high-duty Liburdi orbital weld head designed for tube diameters from 1/8″ to 3/4″. It combines durable construction with advanced cooling, making it reliable for continuous TIG welding.</t>
  </si>
  <si>
    <t>P270</t>
  </si>
  <si>
    <t>LD PULSWELD P300 AUTOMATED</t>
  </si>
  <si>
    <t xml:space="preserve">The LD Pulsweld P300 is an automated power source that provides pulsed current using Liburdi’s Pulsweld technology. This enables precise, low-heat input welding, especially useful in demanding alloys and automated setups. </t>
  </si>
  <si>
    <t>P271</t>
  </si>
  <si>
    <t>LIBURDI 5001 WELD HEAD 1/8" - 3/4" OD</t>
  </si>
  <si>
    <t>The Liburdi 5001 weld head supports orbital GTAW (TIG) welding for tubes between 1/8″ and 3/4″ OD. It’s designed for reliable, high-quality autogenous welds in small-diameter tubing.</t>
  </si>
  <si>
    <t>P272</t>
  </si>
  <si>
    <t>LIBURDI 5002 WELD HEAD 1/4" - 2 1/8" OD</t>
  </si>
  <si>
    <t>This weld head covers a larger OD range (1/4″ to 2-1/8″) and is suited for medium-sized tubes. Its design allows stable orbital welding across various tube sizes, making it flexible for different production needs.</t>
  </si>
  <si>
    <t>P273</t>
  </si>
  <si>
    <t>LIBURDI 5004 WELD HEAD 1/2" - 4" OD</t>
  </si>
  <si>
    <t>The 5004 orbital weld head from Liburdi accommodates tube or pipe diameters between 1/2″ and 4″. It’s built for robust, full-function welding in both production and maintenance environments.</t>
  </si>
  <si>
    <t>P274</t>
  </si>
  <si>
    <t>LIBURDI BLOCK HEAD</t>
  </si>
  <si>
    <t>The Liburdi Block Head is a specialized weld head used when very low clearance or fixed mounting is needed. It provides a stable platform for welding in confined spaces or on custom fixtures.</t>
  </si>
  <si>
    <t>P275</t>
  </si>
  <si>
    <t>LIBURDI L-1000 WELD HEAD 1/8 - 1 OD</t>
  </si>
  <si>
    <t>The L-1000 is a liquid-cooled orbital weld head designed for tubes from 1/8″ up to 1″ OD. It offers high-duty capability and precise weld placement for production or repair applications.</t>
  </si>
  <si>
    <t>P276</t>
  </si>
  <si>
    <t>LIBURDI L-2000 WELD HEAD 1/4 - 2 1/2 OD</t>
  </si>
  <si>
    <t>This weld head handles a broad range of tube sizes (from 1/4″ to 2.5″ OD). The L-2000 is often used for industrial orbital welding jobs where flexibility and high-quality welds are required.</t>
  </si>
  <si>
    <t>P277</t>
  </si>
  <si>
    <t>LIBURDI L-4000 WELD HEAD 1/2 - 4 1/2 OD</t>
  </si>
  <si>
    <t xml:space="preserve">The L-4000 is a high-duty orbital weld head that supports tubes in the 1/2″ to 4.5″ OD range. Its advanced cooling and design make it suitable for heavy or continuous welding operations. </t>
  </si>
  <si>
    <t>P278</t>
  </si>
  <si>
    <t>LIBURDI L-8000 WELD HEAD 1 - 8 5/8 OD</t>
  </si>
  <si>
    <t>This is a large-diameter orbital weld head, covering tube/pipe sizes from 1″ up to 8 ⅝″ OD. It’s built for demanding weld jobs on big tubes, combining capacity with precision.</t>
  </si>
  <si>
    <t>P279</t>
  </si>
  <si>
    <t>M100 POWER SUPPLY, 115 V</t>
  </si>
  <si>
    <t xml:space="preserve">The M100 power supply is a microcontroller-based orbital welding power source, typically used in GTAW systems. It offers precise current control, procedure storage, and data logging for quality assurance. </t>
  </si>
  <si>
    <t>P280</t>
  </si>
  <si>
    <t>M100 REMOTE PENDENT</t>
  </si>
  <si>
    <t>This is the remote pendant for the M100 power supply, giving the operator full control over welding functions from a distance. It connects with a cable and allows starting, stopping, purging, and adjusting weld schedules remotely.</t>
  </si>
  <si>
    <t>P281</t>
  </si>
  <si>
    <t>The M107 power supply top assembly refers to the upper section of the Arc Machines M107 orbital welding power unit. It includes the control interface and housing components needed to operate the welder.</t>
  </si>
  <si>
    <t>P282</t>
  </si>
  <si>
    <t>This is a remote pendant for the M107 power supply, with a 25-foot black cable. It gives welders the ability to start, stop, and control welding parameters from a safe distance, improving flexibility on job sites.</t>
  </si>
  <si>
    <t>P283</t>
  </si>
  <si>
    <t>This is an extension cable for the M107 remote pendant or control interface. It enables the remote pendant to be placed further away, making the welding setup more ergonomic and adaptable.</t>
  </si>
  <si>
    <t>P284</t>
  </si>
  <si>
    <t>The M107-CW is a water-cooling unit designed to work with the M107 power supply. It helps keep the system and weld head cool during intensive or prolonged welding, protecting the equipment from overheating.</t>
  </si>
  <si>
    <t>P285</t>
  </si>
  <si>
    <t>This is a precision guide ring with a 9.50-inch diameter, designed for use with the AMI Model 15 orbital weld head. It helps center and steady the head on the pipe during welding.</t>
  </si>
  <si>
    <t>P286</t>
  </si>
  <si>
    <t>A 10-inch M15 guide ring used with the AMI Model 15 weld head. It provides stable, reliable support and alignment during welding of large-diameter pipes.</t>
  </si>
  <si>
    <t>P287</t>
  </si>
  <si>
    <t>This 14″ guide ring is part of the M15 ring family, designed to mount around large pipes for precise orbital weld head alignment. Useful in field welding for big-bore systems.</t>
  </si>
  <si>
    <t>P288</t>
  </si>
  <si>
    <t>A 15.25-inch M15 guide ring, used to align the Model 15 weld head on very large-diameter pipes. It ensures concentric clamping and stable operation.</t>
  </si>
  <si>
    <t>P289</t>
  </si>
  <si>
    <t>A 16-inch guide ring for AMI Model 15 systems, enabling stable and precise weld head positioning on very large-bore pipelines.</t>
  </si>
  <si>
    <t>P290</t>
  </si>
  <si>
    <t>This 18-inch M15 guide ring supports orbital welding on extra-large-diameter pipes, helping maintain stable alignment and robust clamping.</t>
  </si>
  <si>
    <t>P291</t>
  </si>
  <si>
    <t>A 4″ M15 guide ring for smaller pipe work. It helps the Model 15 weld head stay centered and track properly on 4-inch OD tubes.</t>
  </si>
  <si>
    <t>P292</t>
  </si>
  <si>
    <t>Similar to the 4″ guide ring above, this version is specifically designed for welding on 4″ nominal-pipe-size tubing, ensuring strong grip and consistent alignment.</t>
  </si>
  <si>
    <t>P293</t>
  </si>
  <si>
    <t>A 6-inch M15 guide ring for medium-diameter pipes, supporting the Model 15 weld head with secure, even clamping.</t>
  </si>
  <si>
    <t>P294</t>
  </si>
  <si>
    <t>This 8″ guide ring is used with the Model 15 head to provide stable support and alignment on 8-inch OD pipelines during orbital welding.</t>
  </si>
  <si>
    <t>P295</t>
  </si>
  <si>
    <t>This likely refers to a guide ring for an 11.85″ diameter pipe in the M15 series, used to ensure the weld head is properly centered and rotates smoothly during welding.</t>
  </si>
  <si>
    <t>P296</t>
  </si>
  <si>
    <t>A guide ring sized for about 324 mm (12.75″) pipe, compatible with the AMI Model 15 weld head, used to align the head on that specific outer diameter.</t>
  </si>
  <si>
    <t>P297</t>
  </si>
  <si>
    <t>This large guide ring (610 mm / 24″) allows the Model 15 weld head to be used on very large-bore pipelines, maintaining alignment and steady clamp performance.</t>
  </si>
  <si>
    <t>P298</t>
  </si>
  <si>
    <t>These are latch rollers (10-inch) used in conjunction with the M15 guide ring system. They help lock the guide ring securely around the pipe, enabling stable rotation.</t>
  </si>
  <si>
    <t>P299</t>
  </si>
  <si>
    <t>6-inch latch rollers for the M15 guide ring setup. They ensure the ring remains firmly clamped and centered during the welding process.</t>
  </si>
  <si>
    <t>P300</t>
  </si>
  <si>
    <t>8-inch latch rollers used with M15 guide rings, aiding in the secure and stable attachment of the ring to the pipe, improving repeatability and safety.</t>
  </si>
  <si>
    <t>P301</t>
  </si>
  <si>
    <t>The M15 Roller Assembly Latch (06.00 GR) is a component likely used in an orbital welding or mechanical positioning system, providing smooth rotational movement and latch-locking capability. It helps maintain precise alignment while welding or handling parts.</t>
  </si>
  <si>
    <t>P302</t>
  </si>
  <si>
    <t>This M15 Roller Assembly Latch (08.00 GR) serves as a latch-secured roller mechanism, allowing for controlled motion in jigs or welding fixtures. Its design helps ensure consistent engagement and stability during operations.</t>
  </si>
  <si>
    <t>P303</t>
  </si>
  <si>
    <t>The M15 Roller Assembly Latch (10.00 GR) is a roller-latch module designed to manage rotational or linear motion with a secure latch. It supports precise positioning tasks where controlled locking is needed.</t>
  </si>
  <si>
    <t>P304</t>
  </si>
  <si>
    <t>The M15 Roller Assembly Latch (12.00 GR) offers a slightly larger or heavier-duty roller and latch mechanism, designed for reliable motion and secure engagement in tooling or orbital welding systems.</t>
  </si>
  <si>
    <t>P305</t>
  </si>
  <si>
    <t>The M15 Roller Assembly Latch (24.00 GR) is a more robust variant of the M15 roller-latch assemblies, intended for heavier or more demanding applications where enhanced strength and locking stability are required.</t>
  </si>
  <si>
    <t>P306</t>
  </si>
  <si>
    <t>The M15 Weld Head Top Assembly is the upper part of a weld head for an orbital or automated welding system, housing the electrode and providing mounting for the drive or motor. It is central to maintaining arc stability and positioning.</t>
  </si>
  <si>
    <t>P307</t>
  </si>
  <si>
    <t>This “M15-317 Weld Head Top Assembly Torch-C 2WF” is a specialized weld head top designed to work with a two-wire feed torch (2WF), facilitating dual-wire orbital or automated welding for increased deposition or redundancy.</t>
  </si>
  <si>
    <t>P308</t>
  </si>
  <si>
    <t>M200 110V POWER CABLE</t>
  </si>
  <si>
    <t>The M200 110 V Power Cable is the mains input cable designed for the M200 orbital welding power supply. It connects the power unit to a standard 110 V AC source, enabling the system to run on lower-voltage power outlets.</t>
  </si>
  <si>
    <t>P309</t>
  </si>
  <si>
    <t>M200 POWER SUPPLY, 115 V</t>
  </si>
  <si>
    <t xml:space="preserve">The M200 Power Supply (115 V) is Swagelok’s orbital welding power unit, capable of delivering up to 200 A peak for gas tungsten arc welding. It features a multi-language touchscreen and built-in mass flow control for shield gas. </t>
  </si>
  <si>
    <t>P310</t>
  </si>
  <si>
    <t>M200 REMOTE PENDENT</t>
  </si>
  <si>
    <t xml:space="preserve">The M200 Remote Pendant is a handheld controller that allows operators to remotely control welding parameters and monitor power-supply status during orbital welding, improving safety and convenience. </t>
  </si>
  <si>
    <t>P311</t>
  </si>
  <si>
    <t>M200 REMOTE PENDENT EXTENSION 50FT</t>
  </si>
  <si>
    <t>This 50-ft extension cable for the M200 Remote Pendant provides extra reach, letting operators control the welding power supply from a distance — useful in tight or hard-to-access setups.</t>
  </si>
  <si>
    <t>P312</t>
  </si>
  <si>
    <t>M200 WH ADAPTER CABLE</t>
  </si>
  <si>
    <t>The M200 Weld Head Adapter (WH) Cable adapts older or different weld heads to be compatible with the M200 power supply, ensuring connectivity between the head’s control/motor lines and the power unit.</t>
  </si>
  <si>
    <t>P313</t>
  </si>
  <si>
    <t>The M205 Cooling Unit is a water-cooling system used with certain orbital welding power supplies (like Kemppi’s M-series) to manage temperature, ensuring stable welding conditions during extended or high-power operation.</t>
  </si>
  <si>
    <t>P314</t>
  </si>
  <si>
    <t>The M205 Power Supply Top Assembly is the upper module of a welding power supply unit, which houses control electronics, connections, and interface points for weld heads and cooling systems.</t>
  </si>
  <si>
    <t>P315</t>
  </si>
  <si>
    <t xml:space="preserve">The M205 Remote Pendant is a remote control device for the M205 welding system, enabling operators to adjust welding parameters from a distance without climbing on or near the power supply itself. </t>
  </si>
  <si>
    <t>P316</t>
  </si>
  <si>
    <t>M205 REMOTE PENDANT EXTENTION CABLE</t>
  </si>
  <si>
    <t>This extension cable is designed for the M205 Remote Pendant, giving users added flexibility and reach when controlling the welding system from a distance.</t>
  </si>
  <si>
    <t>P317</t>
  </si>
  <si>
    <t>The M207A Power Supply Top Assembly refers to the upper section of the M207A welding power unit, containing the main control and interface modules for welding operations.</t>
  </si>
  <si>
    <t>P318</t>
  </si>
  <si>
    <t>The M207A Remote Pendant is a handheld control unit made for the M207A welding power supply. It allows operators to remotely fine-tune welding parameters and monitor system status.</t>
  </si>
  <si>
    <t>P319</t>
  </si>
  <si>
    <t>The M207HP Power Supply Top Assembly is the upper module of a high-power (HP) M207 welding supply, providing control circuitry and connections needed for heavy-duty or high-current orbital welding.</t>
  </si>
  <si>
    <t>P320</t>
  </si>
  <si>
    <t xml:space="preserve">The M217 Power Supply Top Assembly (LC) belongs to the AMI/ESAB Model 217 orbital welding system. This programmable GTAW power supply stores up to 1,000 weld schedules, making it highly efficient for repeat, high-precision tube welding. </t>
  </si>
  <si>
    <t>P321</t>
  </si>
  <si>
    <t>The M217 Remote Pendant is a handheld control unit for the AMI M217 orbital welding power supply. It lets the operator start or adjust welding schedules, control motor jog, and monitor status from a distance — making welding safer and more convenient.</t>
  </si>
  <si>
    <t>P322</t>
  </si>
  <si>
    <t xml:space="preserve">The M217P Power Supply Top Assembly (WDR) is the main controller module of the compact M217P welding system, featuring touch-screen controls and weld-data-recording capabilities for tracking and managing weld cycles. </t>
  </si>
  <si>
    <t>P323</t>
  </si>
  <si>
    <t xml:space="preserve">The M227 Power Supply Top Assembly is part of a 100–225 A inverter-based GTAW controller by AMI, designed for orbital pipe welding, especially when filler wire is needed. It supports complex, multi-level weld schedules. </t>
  </si>
  <si>
    <t>P324</t>
  </si>
  <si>
    <t>This 15-ft adapter cable links a Model 227 power supply to an M9 weld head, giving enough length for flexible setups while keeping the head control, gas, and ground connections intact.</t>
  </si>
  <si>
    <t>P325</t>
  </si>
  <si>
    <t>The 40-ft version of the M227-to-M9 adapter cable provides even greater reach for field or large-scale orbital welding applications, enabling remote head placement with full control.</t>
  </si>
  <si>
    <t>P326</t>
  </si>
  <si>
    <t>The M227-3 Power Supply Top Assembly is the three-phase version of AMI’s M227 welding controller, built to deliver higher power in industrial settings with three-phase electrical input.</t>
  </si>
  <si>
    <t>P327</t>
  </si>
  <si>
    <t>The M227-3 XFMR Power Booster is likely a transformer module used with the three-phase M227-3 system, boosting or regulating incoming power to meet the power supply’s requirements.</t>
  </si>
  <si>
    <t>P328</t>
  </si>
  <si>
    <t>The M2Y7-CW cooling unit is a water-cooling module designed to work with the M217 power supply. It monitors coolant flow and protects weld heads from overheating by triggering a fault if flow drops.</t>
  </si>
  <si>
    <t>P329</t>
  </si>
  <si>
    <t xml:space="preserve">Same as above: a dedicated water cooler for orbital welding that ensures stable temperature and alerts the system on low flow, protecting your weld head. 
</t>
  </si>
  <si>
    <t>P330</t>
  </si>
  <si>
    <t>The M307 Cooling Unit is a water-cooler accessory for the M307 orbital welding system, used to maintain thermal stability during long or high-current weld cycles. (Little public info; inferred from naming.)</t>
  </si>
  <si>
    <t>P331</t>
  </si>
  <si>
    <t>The M307 Power Supply Top Assembly is the control and electronics module of the M307 orbital power unit, managing weld scheduling, current output, and system monitoring.</t>
  </si>
  <si>
    <t>P332</t>
  </si>
  <si>
    <t>This is a 25-ft black remote pendant for the M307 system, enabling operators to control welding parameters from a safe distance with extended cable length.</t>
  </si>
  <si>
    <t>P333</t>
  </si>
  <si>
    <t>M307 REMOTE PENDANT EXTENTION CABLE</t>
  </si>
  <si>
    <t>This extension cable works with the M307 Remote Pendant to further increase its reach, giving flexibility in where you position your controller relative to the power unit.</t>
  </si>
  <si>
    <t>P334</t>
  </si>
  <si>
    <t>The M317 “fixed” Power Supply Top Assembly is the non-switching, solid-state controller head for a welding power supply, built for stable, continuous welding operations. (Based on model naming – specific data is sparse.)</t>
  </si>
  <si>
    <t>P335</t>
  </si>
  <si>
    <t>The M317 “switching” Power Supply Top Assembly likely refers to a version with a switching power supply, offering higher efficiency, lighter weight, or broader input voltage range.</t>
  </si>
  <si>
    <t>P336</t>
  </si>
  <si>
    <t>The M317CW Cooling Unit Top Assembly is the water-cooling component designed to integrate with the M317 power supply, helping to regulate temperature and protect the electronics.</t>
  </si>
  <si>
    <t>P337</t>
  </si>
  <si>
    <t>The M415 Adapter Cable (15 ft) is part of the M415 multi-function orbital welding system, giving a workable distance between the power controller and the weld head.</t>
  </si>
  <si>
    <t>P338</t>
  </si>
  <si>
    <t>This 40-ft control-cable adapter for the M415 setup allows long-reach connection of the control signals between the power unit and the weld head, useful in large or remote work areas.</t>
  </si>
  <si>
    <t>P339</t>
  </si>
  <si>
    <t>The M415 Conversion Cable (40 ft) is likely used to convert between different connector types or functions (e.g., control / power) over a long distance in the M415 system.</t>
  </si>
  <si>
    <t>P340</t>
  </si>
  <si>
    <t>This 40-ft ground cable provides grounding for the M415 welding system, ensuring safety and electrical stability over greater distances between head and power supply.</t>
  </si>
  <si>
    <t>P341</t>
  </si>
  <si>
    <t>The M415 Power Supply Top Assembly is the upper control section of the M415 orbital welding system. It houses the system’s interface, control electronics, and connection points for weld heads and accessories.</t>
  </si>
  <si>
    <t>P342</t>
  </si>
  <si>
    <t>This 15-ft adapter cable connects the M415 power supply to an M9 weld head, giving a compatible link for power, control, and signal lines during orbital welding setups.</t>
  </si>
  <si>
    <t>P343</t>
  </si>
  <si>
    <t>The M415 Remote Pendant lets operators control the M415 welding system from a short distance. It provides basic access to key functions like start, stop, and parameter adjustment without returning to the main unit.</t>
  </si>
  <si>
    <t>P344</t>
  </si>
  <si>
    <t>The 25-ft extension cable for the M415 remote pendant adds extra reach for positioning the control unit farther from the power supply, useful in tight or awkward workspaces.</t>
  </si>
  <si>
    <t>P345</t>
  </si>
  <si>
    <t>This 50-ft extension cable increases the operating distance of the M415 remote pendant, giving more flexibility when the weld area is spread out or difficult to access.</t>
  </si>
  <si>
    <t>P346</t>
  </si>
  <si>
    <t>The 75-ft extension for the M415 remote pendant is the longest version, designed for large job sites where long-distance control of the welding system is needed.</t>
  </si>
  <si>
    <t>P347</t>
  </si>
  <si>
    <t>The M415 Service Cable Adapter (40 ft) provides a long connection between the M415 power supply and diagnostic or service interfaces, helping with maintenance or setup checks.</t>
  </si>
  <si>
    <t>P348</t>
  </si>
  <si>
    <t>This 40-ft service cable links the M415 system to an M215 pipe weld head, allowing the two units to operate together during pipe-welding applications or testing.</t>
  </si>
  <si>
    <t>P349</t>
  </si>
  <si>
    <t>The M4-500 Bench-Top Weld Head Top Assembly is made for precision orbital welding of small-diameter tubing around the 0.50-inch range. It provides the upper structure for torch positioning and arc alignment.</t>
  </si>
  <si>
    <t>P350</t>
  </si>
  <si>
    <t>The M52 Weld Head Top Assembly is the upper housing for a compact orbital weld head, supporting the torch and drive components used for tube and small-pipe welding work.</t>
  </si>
  <si>
    <t>P351</t>
  </si>
  <si>
    <t>The M6 Weld Head Top Assembly is designed for a larger orbital weld head, giving stable mounting for the arc components and drive system used in heavier-duty tube welding.</t>
  </si>
  <si>
    <t>P352</t>
  </si>
  <si>
    <t>This M79-2375 Weld Head Top Assembly fits an M79 orbital weld head sized for approximately 2.375-inch tube or pipe. It provides the top framework that holds the torch and rotation mechanism.</t>
  </si>
  <si>
    <t>P353</t>
  </si>
  <si>
    <t>The M79-3500 Weld Head Top Assembly is built for welding around 3.500-inch diameters, offering the upper structure needed for consistent torch rotation during orbital welds.</t>
  </si>
  <si>
    <t>P354</t>
  </si>
  <si>
    <t>The M79-4500 version is sized for welding around 4.500-inch tubing or pipe, giving the weld head its main top housing for torch alignment and motion control.</t>
  </si>
  <si>
    <t>P355</t>
  </si>
  <si>
    <t>The M79-6625 Weld Head Top Assembly supports orbital welding on larger 6.625-inch pipe, giving the head rigidity and smooth rotation for heavy-wall or large-diameter work.</t>
  </si>
  <si>
    <t>P356</t>
  </si>
  <si>
    <t>The M79A-4500 Top Assembly belongs to the updated M79A series, offering improved housing and stability for orbital welding around 4.500-inch pipe sizes.</t>
  </si>
  <si>
    <t>P357</t>
  </si>
  <si>
    <t>The M79A-6625 Weld Head Top Assembly is the upgraded version used on large 6.625-inch pipe welding, providing a sturdy top frame for consistent torch travel and alignment.</t>
  </si>
  <si>
    <t>P358</t>
  </si>
  <si>
    <t>The M81 Clamp Kit for 1.900-inch outside diameter tubing is designed to secure the tube or pipe inside an orbital weld head, ensuring correct alignment throughout the weld cycle.</t>
  </si>
  <si>
    <t>P359</t>
  </si>
  <si>
    <t>This clamp kit fits 2.375-inch OD material, giving a stable grip during orbital welding so the weld head can rotate smoothly without shifting the workpiece.</t>
  </si>
  <si>
    <t>P360</t>
  </si>
  <si>
    <t>The M81 1.500-inch Guide Ring is a circular track used on an M81 weld head to guide the rotation around a 1.500-inch tube or pipe, helping maintain an even arc path around the joint.</t>
  </si>
  <si>
    <t>P361</t>
  </si>
  <si>
    <t>The M81 Guide Ring 1.900″ is a clamping accessory designed to support the AMI Model 81 orbital weld head on small-diameter pipes (~1.90″ OD). It helps align and stabilize the weld head, ensuring consistent welding performance and accurate torch positioning.</t>
  </si>
  <si>
    <t>P362</t>
  </si>
  <si>
    <t>The M81 Guide Ring 2.000″ is made for use with the Model 81 weld head on 2.00″ outer diameter piping. It provides secure and precise support for the welding carriage, improving the repeatability and quality of orbital welds.</t>
  </si>
  <si>
    <t>P363</t>
  </si>
  <si>
    <t>The M81 Guide Ring 2.125″ is a guide ring used in orbital welding setups for pipes approximately 2.125″ in outer diameter. It stabilizes the weld head and helps maintain concentricity, which is critical for reliable, high-quality welds.</t>
  </si>
  <si>
    <t>P364</t>
  </si>
  <si>
    <t>This version of the M81 Guide Ring (2.375″) is designed to fit larger outer-diameter tubing (around 2.375″). It serves to guide the orbital weld head, guaranteeing stable clamping and accurate path tracking during weld operations.</t>
  </si>
  <si>
    <t>P365</t>
  </si>
  <si>
    <t>The M81 Guide Ring 2.375″ (60.33 mm) is the metric-equivalent guide ring for the Model 81 weld head. By matching the 60.33 mm tube outer diameter, it ensures optimal alignment and force distribution during welding.</t>
  </si>
  <si>
    <t>P366</t>
  </si>
  <si>
    <t>The M81 Guide Ring 2.500″ is built for pipes with a 2.50″ outer diameter. It helps the orbital weld head maintain correct alignment and uniform traversal, which is especially important for precision welds.</t>
  </si>
  <si>
    <t>P367</t>
  </si>
  <si>
    <t>The M81 Guide Ring 3.250″ accommodates pipes around 3.25″ in diameter. It offers a rigid support surface for the Model 81 head, enabling smooth and reliable orbital welding on mid-sized tubes.</t>
  </si>
  <si>
    <t>P368</t>
  </si>
  <si>
    <t>The M81 Guide Ring 5.000″ is a large-diameter guide ring for use with the Model 81 weld head on 5″-OD pipes. Its design ensures stable clamping and accurate positioning over larger circumferences.</t>
  </si>
  <si>
    <t>P369</t>
  </si>
  <si>
    <t>The M81 Guide Ring 5.563″ serves the upper limit of the Model 81’s OD range (5.563″ or ~142 mm), providing the largest standard guide ring for this system. It offers secure, concentric support when welding relatively large tubes.</t>
  </si>
  <si>
    <t>P370</t>
  </si>
  <si>
    <t>The M81 Weld Head Top Assembly is the upper part of the AMI Model 81 orbital welding head. It includes the torch, steering, and other mechanisms mounted on the head, enabling controlled welding motion and precise arc placement.</t>
  </si>
  <si>
    <t>P371</t>
  </si>
  <si>
    <t>M81 WELD HEAD TOP ASSY</t>
  </si>
  <si>
    <t>The M81C Tilt Weld Head Top Assembly is a variation of the M81 head that allows the torch to tilt in and out during welding. This tilt capability helps reach difficult joint geometries and optimize weld bead formation.</t>
  </si>
  <si>
    <t>P372</t>
  </si>
  <si>
    <t>This Top Assembly version (M81C with Single Entry Torch) simplifies the torch entry point while retaining the tilt feature. It's useful for applications where component geometry or clearance limits require a more compact torch orientation.</t>
  </si>
  <si>
    <t>P373</t>
  </si>
  <si>
    <t>The M8-2000 Weld Head Top Assembly belongs to the AMI M8 series, designed for smaller tubes (e.g., 0.25″ to 2″ OD) according to its spec. It provides a water-cooled torch and precise control for tight, high-quality orbital welds.</t>
  </si>
  <si>
    <t>P374</t>
  </si>
  <si>
    <t>The M8-4000 Top Assembly is part of the M8 series weld heads, optimized for larger capacities than the 2000 series. It offers similar control features (AVC, oscillation) with a design suited to its size range.</t>
  </si>
  <si>
    <t>P375</t>
  </si>
  <si>
    <t>The M8-6625 Weld Head Top Assembly is a high-capacity model in the M8 family, capable of handling larger pipe or tube sizes. It delivers the same servo-controlled functions and stable clamping but for bigger diameters.</t>
  </si>
  <si>
    <t>P376</t>
  </si>
  <si>
    <t>The M9-1500 Top Assembly is part of AMI’s Model 9 series of orbital weld heads. The Model 9 series supports a wide range of diameters, and this version provides the upper assembly with torch, steering, and control for welding medium-sized tubes.</t>
  </si>
  <si>
    <t>P377</t>
  </si>
  <si>
    <t>The M9-250 Weld Head Top Assembly is a small-diameter variant in the Model 9 weld head line, engineered for compact tubes (as small as ~3/32″ according to the 9-series spec). It gives precise control in tight spaces.</t>
  </si>
  <si>
    <t>P378</t>
  </si>
  <si>
    <t>The M9-2500 Top Assembly is a larger version in the Model 9 family, built for welding bigger tubes. It combines the advanced welding features of the 9-series with a capacity suited for higher OD or wall-thickness requirements.</t>
  </si>
  <si>
    <t>P379</t>
  </si>
  <si>
    <t>The M9-2500E Top Assembly is a variant of the M9-2500, possibly offering enhanced features (the “E” could denote an “enhanced” or “extended” version). It gives full weld-head control (oscillation, steering) for larger-diameter orbital welding.</t>
  </si>
  <si>
    <t>P380</t>
  </si>
  <si>
    <t>The M9-2500E Weld Head Top Assembly is an enhanced variant of the AMI M9-2500 orbital TIG head. It offers the same robust two-sided clamping and precise torch control, with added features for increased reliability or performance in demanding welding tasks on larger-diameter tubes.</t>
  </si>
  <si>
    <t>P381</t>
  </si>
  <si>
    <t xml:space="preserve">The M9-3500 Weld Head Top Assembly is designed for orbital TIG welding of large tubes, covering an outer diameter range typically from ~1.00″ up to 3.50″ (25–89 mm). It uses a two-sided clamping mechanism that centers the pipe and eliminates the need for tacking. </t>
  </si>
  <si>
    <t>P382</t>
  </si>
  <si>
    <t>The M9-4500 Weld Head Top Assembly is a heavy-duty orbital fusion head made for larger-diameter tube and pipe welding. It ensures stable clamping over bigger circumference and supports consistent, repeatable TIG fusion welds even on thick-walled components.</t>
  </si>
  <si>
    <t>P383</t>
  </si>
  <si>
    <t>The M9-500 Weld Head Top Assembly is made by AMI for precision fusion welding of small tubes (e.g. around 1/8″–1/2″ OD) using orbital TIG. It supports tight stick-out and provides consistent control, making it ideal for micro or high-purity tubing.</t>
  </si>
  <si>
    <t>P384</t>
  </si>
  <si>
    <t>The M9-500C variant is a “closed” or compact version of the M9-500 weld head, designed to provide a fully enclosed gas chamber around the welding area. This enhances shielding gas coverage and improves weld quality, especially in sensitive or high-purity applications.</t>
  </si>
  <si>
    <t>P385</t>
  </si>
  <si>
    <t>The M95-1500 Weld Head Top Assembly is part of the Model 95 line, a more economical, open-frame orbital TIG head. It is built for moderate tube sizes and gives dependable performance for fusion welding where a cost-effective but precise head is needed.</t>
  </si>
  <si>
    <t>P386</t>
  </si>
  <si>
    <t>The M95-2375 Weld Head Top Assembly extends the Model 95’s reach to larger tube diameters (around 2.375″). It retains the open-frame, user-friendly design and is suited for high-quality orbital welding without the complexity of more advanced heads.</t>
  </si>
  <si>
    <t>P387</t>
  </si>
  <si>
    <t>The M95-6625 Weld Head Top Assembly is a large-size head in the Model 95 series, designed to handle significantly bigger tubes (OD in the 6+″ range). It offers stable clamping and fusion control, giving a reliable solution for orbital welding of large-scale cylindrical components.</t>
  </si>
  <si>
    <t>P388</t>
  </si>
  <si>
    <t xml:space="preserve">The M96 Weld Head is specifically engineered for tube-to-tubesheet TIG welding. It uses a pneumatically expanding mandrel to center itself on the tube, and provides consistent arc gap through a fixed electrode — making it ideal for heat exchangers or boiler tubes. </t>
  </si>
  <si>
    <t>P389</t>
  </si>
  <si>
    <t>The M9-750 Weld Head Top Assembly supports medium-sized tubes in orbital applications. With the two-sided clamping and precise torch positioning typical of the M9 series, it's well-suited for production welding of fittings or cylindrical parts in the 0.75″-ish diameter range.</t>
  </si>
  <si>
    <t>P390</t>
  </si>
  <si>
    <t xml:space="preserve">The M9-7500 Weld Head Top Assembly is intended for very large diameter tubes or pipes in orbital fusion welding. Its design supports high stability and consistent weld quality across big circumferences in demanding applications. </t>
  </si>
  <si>
    <t>P391</t>
  </si>
  <si>
    <t>The M99 Weld Head Top Assembly is less commonly referenced, but likely belongs to the AMI 9-series family. It would be used for orbital fusion welding of cylindrical parts, offering the usual high-precision torch path and stable clamping. (Note: limited public info found.)</t>
  </si>
  <si>
    <t>P392</t>
  </si>
  <si>
    <t>The M9-900 Weld Head Top Assembly is optimized for orbital fusion welding of relatively small to mid-sized tubes around the 0.9″ OD range. It combines precise torch guidance with reliable clamping to ensure repeatable, high-quality welds.</t>
  </si>
  <si>
    <t>P393</t>
  </si>
  <si>
    <t>The M9E-2500 is likely an “enhanced” or “extended” version of the M9-2500 orbital TIG head. It benefits from the standard 2500’s capacity but includes modifications (mechanical or cooling) to boost performance or duty cycle for heavier or more frequent welding tasks.</t>
  </si>
  <si>
    <t>P394</t>
  </si>
  <si>
    <t>The M9E-7500 Top Assembly is an enhanced large-diameter orbital weld head, building on the M9-7500’s capacity with improvements in endurance or control. It’s designed for heavy-duty fusion processes over very large tube diameters.</t>
  </si>
  <si>
    <t>P395</t>
  </si>
  <si>
    <t>The M9ER-4500 is probably a ruggedized or “reinforced” version of the M9-4500 weld head. It supports large tube fusion welding, potentially with extra durability, better cooling, or extended performance for high-duty applications.</t>
  </si>
  <si>
    <t>P396</t>
  </si>
  <si>
    <t>The Male Amphenol 10-Pin Straight Plug is a multi-pin electrical connector commonly used in welding equipment for transmitting signals, power, or control between the weld head and controller. Its design makes it reliable under industrial conditions.</t>
  </si>
  <si>
    <t>P397</t>
  </si>
  <si>
    <t>MAXSTAR 210 DCX TIG WELDING PS</t>
  </si>
  <si>
    <r>
      <rPr/>
      <t>The Miller Maxstar 210 DCX is a compact, high-performance DC TIG (and stick) power source that delivers up to 210 A and supports a wide input voltage (120–480V) for flexibility. (</t>
    </r>
    <r>
      <rPr>
        <color rgb="FF1155CC"/>
        <u/>
      </rPr>
      <t>Miller</t>
    </r>
    <r>
      <rPr/>
      <t>) It’s popular for precision fabrication, field welding, and general-purpose TIG work.</t>
    </r>
  </si>
  <si>
    <t>P398</t>
  </si>
  <si>
    <t>The Metabo motor for AXXAIR saws is the drive component used in orbital cutting systems. It delivers reliable, high-speed rotation to AXXAIR saw heads, enabling clean, automated cuts in pipe fabrication applications.</t>
  </si>
  <si>
    <t>P399</t>
  </si>
  <si>
    <t>The Microfit Closed Weld Head (.125–.625″) is a small-diameter enclosed orbital weld head built for TIG welding very tiny tubes and micro-fittings. Given its size and closed chamber, it’s ideal for high-purity or precision systems where shielding gas coverage and compactness matter. (Based on general micro-orbital head design.)</t>
  </si>
  <si>
    <t>P400</t>
  </si>
  <si>
    <t>MILLHOG SERIES - PREPZILLA BASIC KIT</t>
  </si>
  <si>
    <t>The Millhog Series Prepzilla Basic Kit is a set of tooling used in orbital welding preparation. It helps with tasks like facing, squaring, and cleaning tube ends before welding — ensuring better fit-up and more consistent, high-quality orbital welds.</t>
  </si>
  <si>
    <t>P401</t>
  </si>
  <si>
    <t>P402</t>
  </si>
  <si>
    <t>P403</t>
  </si>
  <si>
    <t>P404</t>
  </si>
  <si>
    <t>P405</t>
  </si>
  <si>
    <t>P406</t>
  </si>
  <si>
    <t>P407</t>
  </si>
  <si>
    <t>P408</t>
  </si>
  <si>
    <t>P409</t>
  </si>
  <si>
    <t>P410</t>
  </si>
  <si>
    <t>P411</t>
  </si>
  <si>
    <t>P412</t>
  </si>
  <si>
    <t>P413</t>
  </si>
  <si>
    <t>P414</t>
  </si>
  <si>
    <t>P415</t>
  </si>
  <si>
    <t>P416</t>
  </si>
  <si>
    <t>P417</t>
  </si>
  <si>
    <t>P418</t>
  </si>
  <si>
    <t>MODEL 450 TUBE TO TUBE SHEET HEAD</t>
  </si>
  <si>
    <t>P419</t>
  </si>
  <si>
    <t>MODEL 550 TUBE TO TUBE SHEET HEAD</t>
  </si>
  <si>
    <t>P420</t>
  </si>
  <si>
    <t>P421</t>
  </si>
  <si>
    <t>MODEL STS-8,115V TSM 0.500 - 8.625</t>
  </si>
  <si>
    <t>P422</t>
  </si>
  <si>
    <t>P423</t>
  </si>
  <si>
    <t>P424</t>
  </si>
  <si>
    <t>P425</t>
  </si>
  <si>
    <t>MOTOR MODULE 4H &amp; 8H WELD HEAD</t>
  </si>
  <si>
    <t>P426</t>
  </si>
  <si>
    <t>MOTOR MODULE FOR SERIES 4 &amp; 8 WELD HEADS</t>
  </si>
  <si>
    <t>P427</t>
  </si>
  <si>
    <t>P428</t>
  </si>
  <si>
    <t>MTI POWER S CUT/BEV TOOL AIR 3 - 6 OD</t>
  </si>
  <si>
    <t>P429</t>
  </si>
  <si>
    <t>P430</t>
  </si>
  <si>
    <t>P431</t>
  </si>
  <si>
    <t>P432</t>
  </si>
  <si>
    <t>O.D TUBE TACKING CLAMP KIT 0.500 - 4.000</t>
  </si>
  <si>
    <t>P433</t>
  </si>
  <si>
    <t>O.D TUBE TACKING CLAMP KIT 1.000 - 4.000</t>
  </si>
  <si>
    <t>P434</t>
  </si>
  <si>
    <t>P435</t>
  </si>
  <si>
    <t>P436</t>
  </si>
  <si>
    <t>ORBIMAT 180 SW POWER SUPPLY</t>
  </si>
  <si>
    <t>P437</t>
  </si>
  <si>
    <t>ORBIMATIC ORBIWELD115</t>
  </si>
  <si>
    <t>P438</t>
  </si>
  <si>
    <t>P439</t>
  </si>
  <si>
    <t>ORBITAL CUTTING MACHINE 0.625" TO 6.625"</t>
  </si>
  <si>
    <t>P440</t>
  </si>
  <si>
    <t>P441</t>
  </si>
  <si>
    <t>P442</t>
  </si>
  <si>
    <t>P443</t>
  </si>
  <si>
    <t>P444</t>
  </si>
  <si>
    <t>ORBITALUM / AMI CONVERSION KIT</t>
  </si>
  <si>
    <t>P445</t>
  </si>
  <si>
    <t>ORBITALUM 165CA PS</t>
  </si>
  <si>
    <t>P446</t>
  </si>
  <si>
    <t>P447</t>
  </si>
  <si>
    <t>P448</t>
  </si>
  <si>
    <t>P449</t>
  </si>
  <si>
    <t>P450</t>
  </si>
  <si>
    <t>ORBITWIN 165 SWITCHER BOX</t>
  </si>
  <si>
    <t>P451</t>
  </si>
  <si>
    <t>ORBIWELD 12 WELD HEAD (0.125"-.500")</t>
  </si>
  <si>
    <t>P452</t>
  </si>
  <si>
    <t>ORBIWELD 170 WELD HEAD (1969"-6.692")</t>
  </si>
  <si>
    <t>P453</t>
  </si>
  <si>
    <t>ORBIWELD 76S WELD HEAD (0.236"-3.031")</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</si>
  <si>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</si>
  <si>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</si>
  <si>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</si>
  <si>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</si>
  <si>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</si>
  <si>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</si>
  <si>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</si>
  <si>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</si>
  <si>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</si>
  <si>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</si>
  <si>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</si>
  <si>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</si>
  <si>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</si>
  <si>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</si>
  <si>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</si>
  <si>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</si>
  <si>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</si>
  <si>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</si>
  <si>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</si>
  <si>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</si>
  <si>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</si>
  <si>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</si>
  <si>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</si>
  <si>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</si>
  <si>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</si>
  <si>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</si>
  <si>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</si>
  <si>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</si>
  <si>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</si>
  <si>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</si>
  <si>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</si>
  <si>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</si>
  <si>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</si>
  <si>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</si>
  <si>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</si>
  <si>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</si>
  <si>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</si>
  <si>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</si>
  <si>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</si>
  <si>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</si>
  <si>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</si>
  <si>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</si>
  <si>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</si>
  <si>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</si>
  <si>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</si>
  <si>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</si>
  <si>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</si>
  <si>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</si>
  <si>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</si>
  <si>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</si>
  <si>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</si>
  <si>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PIPE SQUARING TOOL 3/4 TO 2 IN</t>
  </si>
  <si>
    <t>P505</t>
  </si>
  <si>
    <t>PIPEWORX 400 WELDING SYSTEM PKG 230/460V</t>
  </si>
  <si>
    <t>P506</t>
  </si>
  <si>
    <t>P507</t>
  </si>
  <si>
    <t>P508</t>
  </si>
  <si>
    <t>P509</t>
  </si>
  <si>
    <t>POM 100B PRECISE OXYGEN MONITOR</t>
  </si>
  <si>
    <t>P510</t>
  </si>
  <si>
    <t>POM-5B PRECISE OXYGEN MONITOR</t>
  </si>
  <si>
    <t>P511</t>
  </si>
  <si>
    <t>POWER CABLE 110V</t>
  </si>
  <si>
    <t>P512</t>
  </si>
  <si>
    <t>POWER CABLE 220V</t>
  </si>
  <si>
    <t>P513</t>
  </si>
  <si>
    <t>P514</t>
  </si>
  <si>
    <t>POX-100 PRECISE OXYGEN MONITOR</t>
  </si>
  <si>
    <t>P515</t>
  </si>
  <si>
    <t>P516</t>
  </si>
  <si>
    <t>P517</t>
  </si>
  <si>
    <t>P518</t>
  </si>
  <si>
    <t>P519</t>
  </si>
  <si>
    <t>PRV FEEDTHROUGH</t>
  </si>
  <si>
    <t>P520</t>
  </si>
  <si>
    <t>PTW-150 POWER SUPPLY</t>
  </si>
  <si>
    <t>P521</t>
  </si>
  <si>
    <t>PTW-160 POWER SUPPLY</t>
  </si>
  <si>
    <t>P522</t>
  </si>
  <si>
    <t>PTW-160C POWER SUPPLY</t>
  </si>
  <si>
    <t>P523</t>
  </si>
  <si>
    <t>P524</t>
  </si>
  <si>
    <t>P525</t>
  </si>
  <si>
    <t>P526</t>
  </si>
  <si>
    <t>P527</t>
  </si>
  <si>
    <t>PURGE EYE 100</t>
  </si>
  <si>
    <t>P528</t>
  </si>
  <si>
    <t>P529</t>
  </si>
  <si>
    <t>PURGE PLUG KIT 0.500 - 4.000</t>
  </si>
  <si>
    <t>P530</t>
  </si>
  <si>
    <t>PURGE PLUG KIT 1/2" - 4"</t>
  </si>
  <si>
    <t>P531</t>
  </si>
  <si>
    <t>PURGE WAND KIT 1-4"</t>
  </si>
  <si>
    <t>P532</t>
  </si>
  <si>
    <t>PURGEYE 300 NANO</t>
  </si>
  <si>
    <t>P533</t>
  </si>
  <si>
    <t>PWS 1/2" O.D. PURGE ADAPTER NO BORE THRU</t>
  </si>
  <si>
    <t>P534</t>
  </si>
  <si>
    <t>PWS 1/2" O.D. PURGE ADAPTER W/ BORE THRU</t>
  </si>
  <si>
    <t>P535</t>
  </si>
  <si>
    <t>PWS 1/4" O.D. PURGE ADAPTER NO BORE THRU</t>
  </si>
  <si>
    <t>P536</t>
  </si>
  <si>
    <t>PWS 1/4" O.D. PURGE ADAPTER W/ BORE THRU</t>
  </si>
  <si>
    <t>P537</t>
  </si>
  <si>
    <t>PWS 3/8" O.D. PURGE ADAPTER NO BORE THRU</t>
  </si>
  <si>
    <t>P538</t>
  </si>
  <si>
    <t>PWS 3/8" O.D. PURGE ADAPTER W/ BORE THRU</t>
  </si>
  <si>
    <t>P539</t>
  </si>
  <si>
    <t>PWS PURGE KIT ADDITION 1"</t>
  </si>
  <si>
    <t>P540</t>
  </si>
  <si>
    <t>PWS PURGE KIT ADDITION 1/8"</t>
  </si>
  <si>
    <t>P541</t>
  </si>
  <si>
    <t>PWS PURGE KIT ADDITION 3/4"</t>
  </si>
  <si>
    <t>P542</t>
  </si>
  <si>
    <t>PWS PURGE PLUGS TAPERED 2"</t>
  </si>
  <si>
    <t>P543</t>
  </si>
  <si>
    <t>PWS PURGE PLUGS TAPERED 3"</t>
  </si>
  <si>
    <t>P544</t>
  </si>
  <si>
    <t>P545</t>
  </si>
  <si>
    <t>P546</t>
  </si>
  <si>
    <t>P547</t>
  </si>
  <si>
    <t>P548</t>
  </si>
  <si>
    <t>P549</t>
  </si>
  <si>
    <t>REMOTE OPERATOR PENDANT GT400</t>
  </si>
  <si>
    <t>P550</t>
  </si>
  <si>
    <t>P551</t>
  </si>
  <si>
    <t>P552</t>
  </si>
  <si>
    <t>P553</t>
  </si>
  <si>
    <t>P554</t>
  </si>
  <si>
    <t>P555</t>
  </si>
  <si>
    <t>P556</t>
  </si>
  <si>
    <t>P557</t>
  </si>
  <si>
    <t>RPG 1.5 TUBE SQUARING TOOL</t>
  </si>
  <si>
    <t>P558</t>
  </si>
  <si>
    <t>RPG 3.0 TUBE SQUARING TOOL</t>
  </si>
  <si>
    <t>P559</t>
  </si>
  <si>
    <t>RPG 4.5 TUBE SQUARING TOOL</t>
  </si>
  <si>
    <t>P560</t>
  </si>
  <si>
    <t>RPG ONE TUBE SQUARING MACHINE</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</si>
  <si>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</si>
  <si>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</si>
  <si>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</si>
  <si>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</si>
  <si>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</si>
  <si>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</si>
  <si>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</si>
  <si>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</si>
  <si>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</si>
  <si>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</si>
  <si>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</si>
  <si>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</si>
  <si>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</si>
  <si>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</si>
  <si>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</si>
  <si>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</si>
  <si>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</si>
  <si>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</si>
  <si>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</si>
  <si>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</si>
  <si>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</si>
  <si>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</si>
  <si>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</si>
  <si>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</si>
  <si>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</si>
  <si>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</si>
  <si>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</si>
  <si>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SAW BLADE OD 2.480 (.024" - .047")</t>
  </si>
  <si>
    <t>P588</t>
  </si>
  <si>
    <t>SAW BLADE OD 2.480 (.047" - .098")</t>
  </si>
  <si>
    <t>P589</t>
  </si>
  <si>
    <t>SAW BLADE OD 2.480 (.098" - .276")</t>
  </si>
  <si>
    <t>P590</t>
  </si>
  <si>
    <t>SAW BLADE OD 2.480 (5.5" - 2.44")</t>
  </si>
  <si>
    <t>P591</t>
  </si>
  <si>
    <t>SAW BLADE OD 2.677 (.047" - .098")</t>
  </si>
  <si>
    <t>P592</t>
  </si>
  <si>
    <t>SAW BLADE OD 2.677 (.098" - .276")</t>
  </si>
  <si>
    <t>P593</t>
  </si>
  <si>
    <t>SAW BLADE OD 2.953 (.236" - .394")</t>
  </si>
  <si>
    <t>P594</t>
  </si>
  <si>
    <t>SAW BLADE OD 3.150 (.059 - .098")</t>
  </si>
  <si>
    <t>P595</t>
  </si>
  <si>
    <t>SAW BLADE OD 3.937 (.047"-.098")</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</si>
  <si>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</si>
  <si>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</si>
  <si>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</si>
  <si>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</si>
  <si>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</si>
  <si>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</si>
  <si>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</si>
  <si>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</si>
  <si>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</si>
  <si>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</si>
  <si>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</si>
  <si>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</si>
  <si>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</si>
  <si>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</si>
  <si>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</si>
  <si>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</si>
  <si>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</si>
  <si>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</si>
  <si>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</si>
  <si>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</si>
  <si>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</si>
  <si>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</si>
  <si>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</si>
  <si>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</si>
  <si>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</si>
  <si>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</si>
  <si>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</si>
  <si>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</si>
  <si>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</si>
  <si>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</si>
  <si>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</si>
  <si>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</si>
  <si>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</si>
  <si>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</si>
  <si>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</si>
  <si>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</si>
  <si>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</si>
  <si>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</si>
  <si>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</si>
  <si>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</si>
  <si>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</si>
  <si>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</si>
  <si>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</si>
  <si>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</si>
  <si>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SDB 206 BEVELING MACHINE  2.27- 6.77 ID</t>
  </si>
  <si>
    <t>P640</t>
  </si>
  <si>
    <t>SERIES 10 ARC GAP GAUGE</t>
  </si>
  <si>
    <t>P641</t>
  </si>
  <si>
    <t>SERIES 10 FIXTURE BLOCK</t>
  </si>
  <si>
    <t>P642</t>
  </si>
  <si>
    <t>SERIES 10H WELD HEAD 1/4" TO 1"</t>
  </si>
  <si>
    <t>P643</t>
  </si>
  <si>
    <t>SERIES 20 ARC GAP GAUGE</t>
  </si>
  <si>
    <t>P644</t>
  </si>
  <si>
    <t>SERIES 20 CENTERING GAUGE</t>
  </si>
  <si>
    <t>P645</t>
  </si>
  <si>
    <t>SERIES 20 FIXTURE BLOCK</t>
  </si>
  <si>
    <t>P646</t>
  </si>
  <si>
    <t>SERIES 20H WELD HEAD 1/2" TO 2"</t>
  </si>
  <si>
    <t>P647</t>
  </si>
  <si>
    <t>SERIES 4 ARC GAP GAUGE</t>
  </si>
  <si>
    <t>P648</t>
  </si>
  <si>
    <t>SERIES 4 BENCH MOUNTING BRACKETS</t>
  </si>
  <si>
    <t>P649</t>
  </si>
  <si>
    <t>SERIES 4 CENTERING GAUGES</t>
  </si>
  <si>
    <t>P650</t>
  </si>
  <si>
    <t>SERIES 4 COLLING PLATES</t>
  </si>
  <si>
    <t>P651</t>
  </si>
  <si>
    <t>SERIES 4 MICRO FIXTURE TOOL</t>
  </si>
  <si>
    <t>P652</t>
  </si>
  <si>
    <t>SERIES 4 MICRO FLEX  1/16" TO 1/4"</t>
  </si>
  <si>
    <t>P653</t>
  </si>
  <si>
    <t>SERIES 4 MICRO RIGID 1/16" TO 1/4"</t>
  </si>
  <si>
    <t>P654</t>
  </si>
  <si>
    <t>SERIES 5 ARC GAP GAUGE</t>
  </si>
  <si>
    <t>P655</t>
  </si>
  <si>
    <t>SERIES 5 FITTING SIDE PLATE 1</t>
  </si>
  <si>
    <t>P656</t>
  </si>
  <si>
    <t>SERIES 5 FITTING SIDE PLATE 2</t>
  </si>
  <si>
    <t>P657</t>
  </si>
  <si>
    <t>SERIES 5 FIXTURE BLOCK MICRO - TUBE</t>
  </si>
  <si>
    <t>P658</t>
  </si>
  <si>
    <t>SERIES 5 MICRO FITTING SIDE PLATE 2</t>
  </si>
  <si>
    <t>P659</t>
  </si>
  <si>
    <t>SERIES 5 PLENUM STAND</t>
  </si>
  <si>
    <t>P660</t>
  </si>
  <si>
    <t>SERIES 5 SPECIAL PURPOSE SIDE PLATE 1</t>
  </si>
  <si>
    <t>P661</t>
  </si>
  <si>
    <t>SERIES 5H WELD HEAD 1/8" TO 5/8"</t>
  </si>
  <si>
    <t>P662</t>
  </si>
  <si>
    <t>SERIES 8 ARC GAP GAUGES</t>
  </si>
  <si>
    <t>P663</t>
  </si>
  <si>
    <t>SERIES 8 BENCH MOUNTING BRACAKETS</t>
  </si>
  <si>
    <t>P664</t>
  </si>
  <si>
    <t>SERIES 8 CENTERING GAUGE</t>
  </si>
  <si>
    <t>P665</t>
  </si>
  <si>
    <t>SERIES 8 COOLING PLATE</t>
  </si>
  <si>
    <t>P666</t>
  </si>
  <si>
    <t>SERIES 8 MICRO WELD HEAD 1/8" TO 1/2"</t>
  </si>
  <si>
    <t>P667</t>
  </si>
  <si>
    <t>P668</t>
  </si>
  <si>
    <t>P669</t>
  </si>
  <si>
    <t>SINGLE COMPARTMENT CLEAR SMALL PARTS BOX</t>
  </si>
  <si>
    <t>P670</t>
  </si>
  <si>
    <t>P671</t>
  </si>
  <si>
    <t>P672</t>
  </si>
  <si>
    <t>P673</t>
  </si>
  <si>
    <t>P674</t>
  </si>
  <si>
    <t>SPECIAL GEAR OIL BOTTLE, 250 ML/8.9 FL O</t>
  </si>
  <si>
    <t>P675</t>
  </si>
  <si>
    <t>P676</t>
  </si>
  <si>
    <t>P677</t>
  </si>
  <si>
    <t>P678</t>
  </si>
  <si>
    <t>P679</t>
  </si>
  <si>
    <t>P680</t>
  </si>
  <si>
    <t>P681</t>
  </si>
  <si>
    <t>SWAGELOK PURGE KIT 1/4, 3/8, 1/2</t>
  </si>
  <si>
    <t>P682</t>
  </si>
  <si>
    <t>P683</t>
  </si>
  <si>
    <t>P684</t>
  </si>
  <si>
    <t>TAG DOUBLE SEAL PURGE KIT 0.5" - 6" PIPE</t>
  </si>
  <si>
    <t>P685</t>
  </si>
  <si>
    <t>TAG SPLIT FRAME CLAMSHELL 1-6"</t>
  </si>
  <si>
    <t>P686</t>
  </si>
  <si>
    <t>P687</t>
  </si>
  <si>
    <t>P688</t>
  </si>
  <si>
    <t>P689</t>
  </si>
  <si>
    <t>P690</t>
  </si>
  <si>
    <t>P691</t>
  </si>
  <si>
    <t>P692</t>
  </si>
  <si>
    <t>P693</t>
  </si>
  <si>
    <t>P694</t>
  </si>
  <si>
    <t>P695</t>
  </si>
  <si>
    <t>P696</t>
  </si>
  <si>
    <t>P697</t>
  </si>
  <si>
    <t>P698</t>
  </si>
  <si>
    <t>P699</t>
  </si>
  <si>
    <t>P700</t>
  </si>
  <si>
    <t>P701</t>
  </si>
  <si>
    <t>TS 4.5 TUBE CUTTING SAW</t>
  </si>
  <si>
    <t>P702</t>
  </si>
  <si>
    <t>Tube Facing Tool Cutting Insert</t>
  </si>
  <si>
    <t>P703</t>
  </si>
  <si>
    <t>TUBE FACING TOOL, 0.25 TO 2.5 IN</t>
  </si>
  <si>
    <t>P704</t>
  </si>
  <si>
    <t>P705</t>
  </si>
  <si>
    <t>P706</t>
  </si>
  <si>
    <t>P707</t>
  </si>
  <si>
    <t>P708</t>
  </si>
  <si>
    <t>P709</t>
  </si>
  <si>
    <t>P710</t>
  </si>
  <si>
    <t>P711</t>
  </si>
  <si>
    <t>P712</t>
  </si>
  <si>
    <t>P713</t>
  </si>
  <si>
    <t>P714</t>
  </si>
  <si>
    <t>TUBE SQUARING TOOL, 115V 1/8" TO 1 1/2"</t>
  </si>
  <si>
    <t>P715</t>
  </si>
  <si>
    <t>TUBE SQUARING TOOL, 115V 1/8" TO 1"</t>
  </si>
  <si>
    <t>P716</t>
  </si>
  <si>
    <t>P717</t>
  </si>
  <si>
    <t>P718</t>
  </si>
  <si>
    <t>P719</t>
  </si>
  <si>
    <t>VIDEO BORESCOPE 4FT CABLE</t>
  </si>
  <si>
    <t>P720</t>
  </si>
  <si>
    <t>VIPER WELD HEAD</t>
  </si>
  <si>
    <t>P721</t>
  </si>
  <si>
    <t>WACHS 37.5 BEVEL BIT</t>
  </si>
  <si>
    <t>P722</t>
  </si>
  <si>
    <t>WACHS FACING BIT</t>
  </si>
  <si>
    <t>P723</t>
  </si>
  <si>
    <t>WACHS FSE 1.0 TUBE SQUARING MACHINE</t>
  </si>
  <si>
    <t>P724</t>
  </si>
  <si>
    <t>WACHS TC4.5 TUBE CUTTING MACHINE</t>
  </si>
  <si>
    <t>P725</t>
  </si>
  <si>
    <t>WACHS TFS 2.5 SQUARING HEAD</t>
  </si>
  <si>
    <t>P726</t>
  </si>
  <si>
    <t>WACHS TFS 4.5 SQUARING HEAD</t>
  </si>
  <si>
    <t>P727</t>
  </si>
  <si>
    <t>WACHS TFS TUBE SQUARING MACHINE W/O HEAD</t>
  </si>
  <si>
    <t>P728</t>
  </si>
  <si>
    <t>WALHONDE TOP LINER 10" CS, PIPE TO PIPE</t>
  </si>
  <si>
    <t>P729</t>
  </si>
  <si>
    <t>WALHONDE TOP LINER 10" SS, PIPE TO PIPE</t>
  </si>
  <si>
    <t>P730</t>
  </si>
  <si>
    <t>WALHONDE TOP LINER 12" CS, PIPE TO PIPE</t>
  </si>
  <si>
    <t>P731</t>
  </si>
  <si>
    <t>WALHONDE TOP LINER 12" SS, PIPE TO PIPE</t>
  </si>
  <si>
    <t>P732</t>
  </si>
  <si>
    <t>WALHONDE TOP LINER 14" CS, PIPE TO PIPE</t>
  </si>
  <si>
    <t>P733</t>
  </si>
  <si>
    <t>WALHONDE TOP LINER 18" CS, PIPE TO PIPE</t>
  </si>
  <si>
    <t>P734</t>
  </si>
  <si>
    <t>WALHONDE TOP LINER 4" CS, PIPE TO PIPE</t>
  </si>
  <si>
    <t>P735</t>
  </si>
  <si>
    <t>WALHONDE TOP LINER 6" CS, PIPE TO PIPE</t>
  </si>
  <si>
    <t>P736</t>
  </si>
  <si>
    <t>WALHONDE TOP LINER 6" SS, PIPE TO PIPE</t>
  </si>
  <si>
    <t>P737</t>
  </si>
  <si>
    <t>WALHONDE TOP LINER 8" CS, PIPE TO PIPE</t>
  </si>
  <si>
    <t>P738</t>
  </si>
  <si>
    <t>WALHONDE TOP LINER 8" SS, PIPE TO PIPE</t>
  </si>
  <si>
    <t>P739</t>
  </si>
  <si>
    <t>P740</t>
  </si>
  <si>
    <t>P741</t>
  </si>
  <si>
    <t>P742</t>
  </si>
  <si>
    <t>P743</t>
  </si>
  <si>
    <t>P744</t>
  </si>
  <si>
    <t>P745</t>
  </si>
  <si>
    <t>P746</t>
  </si>
  <si>
    <t>WELDLOGIC 150-3CH REMOTE PENDANT</t>
  </si>
  <si>
    <t>P747</t>
  </si>
  <si>
    <t>WELDLOGIC AWS150 PS W/LAPTOP</t>
  </si>
  <si>
    <t>P748</t>
  </si>
  <si>
    <t>WELDLOGIC LATHE</t>
  </si>
  <si>
    <t>P749</t>
  </si>
  <si>
    <t>WH EXTENSION CABLE,13FT</t>
  </si>
  <si>
    <t>P750</t>
  </si>
  <si>
    <t>WH EXTENSION CABLE,35FT</t>
  </si>
  <si>
    <t>P751</t>
  </si>
  <si>
    <t>P752</t>
  </si>
  <si>
    <t>P753</t>
  </si>
  <si>
    <t>P754</t>
  </si>
  <si>
    <t>P755</t>
  </si>
  <si>
    <r>
      <rPr>
        <rFont val="Calibri, sans-serif"/>
        <color rgb="FF000000"/>
        <sz val="11.0"/>
      </rPr>
      <t xml:space="preserve">- </t>
    </r>
    <r>
      <rPr>
        <rFont val="Calibri, sans-serif"/>
        <color rgb="FF1155CC"/>
        <sz val="11.0"/>
        <u/>
      </rPr>
      <t>https://gilbar.co.uk/TRI%20TOOL%20INC/</t>
    </r>
    <r>
      <rPr>
        <rFont val="Calibri, sans-serif"/>
        <color rgb="FF000000"/>
        <sz val="11.0"/>
      </rPr>
      <t xml:space="preserve">
 - </t>
    </r>
    <r>
      <rPr>
        <rFont val="Calibri, sans-serif"/>
        <color rgb="FF1155CC"/>
        <sz val="11.0"/>
        <u/>
      </rPr>
      <t>https://www.tritool.com</t>
    </r>
  </si>
  <si>
    <r>
      <rPr>
        <color rgb="FF1155CC"/>
        <u/>
      </rPr>
      <t>https://www.tritool.com</t>
    </r>
  </si>
  <si>
    <t>- https://lencocanada.com/Aquasol.pdf
 - https://www.aquasolwelding.com/i-purge-x</t>
  </si>
  <si>
    <r>
      <rPr>
        <color rgb="FF1155CC"/>
        <u/>
      </rPr>
      <t>https://www.aquasolwelding.com</t>
    </r>
  </si>
  <si>
    <t>- https://lencocanada.com/Aquasol.pdf
 - https://www.aquasolwelding.com/i-purge</t>
  </si>
  <si>
    <r>
      <rPr>
        <color rgb="FF1155CC"/>
        <u/>
      </rPr>
      <t>https://www.aquasolwelding.com</t>
    </r>
  </si>
  <si>
    <r>
      <rPr>
        <color rgb="FF1155CC"/>
        <u/>
      </rPr>
      <t>https://www.aquasolwelding.com</t>
    </r>
  </si>
  <si>
    <t>- https://lencocanada.com/Aquasol.pdf
 - https://www.grainger.ca/en/product/1SGK7
 - https://www.powerweldinc.com/aquasol</t>
  </si>
  <si>
    <r>
      <rPr>
        <color rgb="FF1155CC"/>
        <u/>
      </rPr>
      <t>https://www.aquasolwelding.com/i-purge</t>
    </r>
  </si>
  <si>
    <r>
      <rPr>
        <rFont val="Calibri, sans-serif"/>
        <color rgb="FF000000"/>
        <sz val="11.0"/>
      </rPr>
      <t xml:space="preserve">- https://lencocanada.com/Aquasol.pdf
 - https://scribd.com/document/aquasol-welding-abld-8
 - </t>
    </r>
    <r>
      <rPr>
        <rFont val="Calibri, sans-serif"/>
        <color rgb="FF1155CC"/>
        <sz val="11.0"/>
        <u/>
      </rPr>
      <t>https://www.supertechservices.in</t>
    </r>
  </si>
  <si>
    <r>
      <rPr>
        <color rgb="FF1155CC"/>
        <u/>
      </rPr>
      <t>https://www.aquasolwelding.com/i-purge</t>
    </r>
  </si>
  <si>
    <t>- https://lencocanada.com/Aquasol.pdf
 - https://www.proline-global.com/why-the-i-purge-x-is-the-ultimate-solution
 - https://www.emtek-italy.com/i-purge-x</t>
  </si>
  <si>
    <r>
      <rPr>
        <rFont val="Calibri, sans-serif"/>
        <color rgb="FF1155CC"/>
        <sz val="11.0"/>
        <u/>
      </rPr>
      <t>https://www.werktuigen.com/aquasol-i-purge+x++++++xabld+8-12/wt-185-96206</t>
    </r>
    <r>
      <rPr>
        <rFont val="Calibri, sans-serif"/>
        <sz val="11.0"/>
      </rPr>
      <t xml:space="preserve">, </t>
    </r>
    <r>
      <rPr>
        <rFont val="Calibri, sans-serif"/>
        <color rgb="FF1155CC"/>
        <sz val="11.0"/>
        <u/>
      </rPr>
      <t>https://canadaweldingsupply.ca/products/aquasol-i-purge-x-inflatable-purge-bladder-system?variant=41537962410157</t>
    </r>
  </si>
  <si>
    <r>
      <rPr>
        <color rgb="FF1155CC"/>
        <u/>
      </rPr>
      <t>https://www.aquasolwelding.com/i-purge-x</t>
    </r>
  </si>
  <si>
    <t>- https://lencocanada.com/Aquasol.pdf
 - https://www.inoxcare.com/i-purge
 - https://www.arc-zone.com/i-purgex-isolator</t>
  </si>
  <si>
    <r>
      <rPr>
        <color rgb="FF1155CC"/>
        <u/>
      </rPr>
      <t>https://www.aquasolwelding.com/i-purge-x</t>
    </r>
  </si>
  <si>
    <t>https://hdsupplysolutions.com/wcsstore/ExtendedSitesCatalogAssetStore/product/fm/additional/29/297760_OperatingManual-PDF.pdf</t>
  </si>
  <si>
    <t>https://mrotools.com/mro-hts2-10pk-2-hi-torque-recess-10-piece-bitPK.aspx</t>
  </si>
  <si>
    <t>- https://orbitalum.us/</t>
  </si>
  <si>
    <r>
      <rPr>
        <rFont val="Calibri, sans-serif"/>
        <color rgb="FF1155CC"/>
        <sz val="11.0"/>
        <u/>
      </rPr>
      <t>https://orbitalum.us/Multifunctional-tool-MFW-P-2-10-pack/?utm_source=chatgpt.com</t>
    </r>
    <r>
      <rPr>
        <rFont val="Calibri, sans-serif"/>
        <color rgb="FF000000"/>
        <sz val="11.0"/>
      </rPr>
      <t xml:space="preserve">, </t>
    </r>
    <r>
      <rPr>
        <rFont val="Calibri, sans-serif"/>
        <color rgb="FF1155CC"/>
        <sz val="11.0"/>
        <u/>
      </rPr>
      <t>https://www.ebay.com/itm/196346929869?utm_source=chatgpt.com</t>
    </r>
  </si>
  <si>
    <r>
      <rPr>
        <color rgb="FF1155CC"/>
        <u/>
      </rPr>
      <t>https://www.orbitalum.us/</t>
    </r>
  </si>
  <si>
    <t>https://www.google.com/search?q=10+PACK+OF+SWS-232+FACING+BITS+features</t>
  </si>
  <si>
    <t>- https://www.swagelok.com/en/products/tube-facing-tools-tf16-tf24-tf48-and-tf72-series
 - https://esab.com/us/nam_en/</t>
  </si>
  <si>
    <r>
      <rPr>
        <color rgb="FF1155CC"/>
        <u/>
      </rPr>
      <t>https://www.swagelok.com/</t>
    </r>
  </si>
  <si>
    <t>https://www.aquasolwelding.com/i-purge, https://www.greywolfsafety.com/products/i-purge-modular-inflatable-bladder-system-with-high-heat-harness-10-in-dia-12-in-harness</t>
  </si>
  <si>
    <t>- https://emtek-italy.com/i-purge
 - https://www.aquasolwelding.com/</t>
  </si>
  <si>
    <r>
      <rPr/>
      <t>I</t>
    </r>
    <r>
      <rPr>
        <color rgb="FF1155CC"/>
        <u/>
      </rPr>
      <t>Emtek Italy</t>
    </r>
  </si>
  <si>
    <r>
      <rPr>
        <color rgb="FF1155CC"/>
        <u/>
      </rPr>
      <t>https://www.aquasolwelding.com/</t>
    </r>
  </si>
  <si>
    <t>- https://www.axxair.com/
 - https://www.morganitech.com/product-category/orbital-welding-prep/</t>
  </si>
  <si>
    <r>
      <rPr>
        <color rgb="FF1155CC"/>
        <u/>
      </rPr>
      <t>https://www.axxair.com/</t>
    </r>
  </si>
  <si>
    <t>https://www.aquasolwelding.com/i-purge, https://www.aquasolwelding.com/ar/i-purge</t>
  </si>
  <si>
    <r>
      <rPr/>
      <t>I</t>
    </r>
    <r>
      <rPr>
        <color rgb="FF1155CC"/>
        <u/>
      </rPr>
      <t>Emtek Italy</t>
    </r>
  </si>
  <si>
    <r>
      <rPr>
        <color rgb="FF1155CC"/>
        <u/>
      </rPr>
      <t>https://www.aquasolwelding.com/</t>
    </r>
  </si>
  <si>
    <t>https://www.aquasolwelding.com/i-purge, https://www.arc-zone.com/mod-b-component-abld-mod-b</t>
  </si>
  <si>
    <r>
      <rPr>
        <color rgb="FF1155CC"/>
        <u/>
      </rPr>
      <t>https://www.aquasolwelding.com/</t>
    </r>
  </si>
  <si>
    <r>
      <rPr>
        <color rgb="FF1155CC"/>
        <u/>
      </rPr>
      <t>https://www.aquasolwelding.com/</t>
    </r>
  </si>
  <si>
    <r>
      <rPr>
        <color rgb="FF1155CC"/>
        <u/>
      </rPr>
      <t>https://www.aquasolwelding.com/</t>
    </r>
  </si>
  <si>
    <r>
      <rPr>
        <color rgb="FF1155CC"/>
        <u/>
      </rPr>
      <t>https://www.aquasolwelding.com/</t>
    </r>
  </si>
  <si>
    <t>https://www.dwyeromega.com/en-us/low-differential-pressure-gauge-no-power-needed-ip67/Series-2000-Magnehelic/p/2005, https://www.kele.com/product/pressure/dial-gauge/dwyer/2005</t>
  </si>
  <si>
    <t>- https://industrialstores.com/Dwyer-2005-Magnehelic-Differential-Pressure-Gauge-0-5
 - https://dwyeromega.com</t>
  </si>
  <si>
    <r>
      <rPr>
        <color rgb="FF1155CC"/>
        <u/>
      </rPr>
      <t>https://www.dwyeromega.com</t>
    </r>
  </si>
  <si>
    <t>- https://masteralloy.com.sg/Tri-Tool-Technologies-Catalogue-2024-compressed.pdf
 - https://cdn.thomasnet.com/Model-208B</t>
  </si>
  <si>
    <r>
      <rPr>
        <color rgb="FF1155CC"/>
        <u/>
      </rPr>
      <t>https://www.tritool.com</t>
    </r>
  </si>
  <si>
    <t>- https://www.tritool.com/product-catalog/204b-dc
 - https://masteralloy.com.sg/Tri-Tool-Technologies-Catalogue-2024-compressed.pdf</t>
  </si>
  <si>
    <r>
      <rPr>
        <color rgb="FF1155CC"/>
        <u/>
      </rPr>
      <t>https://www.tritool.com</t>
    </r>
  </si>
  <si>
    <t>- https://www.tritool.com/product-catalog
 - https://polysoude.vn/TS-8-75-POLYSOUDE</t>
  </si>
  <si>
    <r>
      <rPr>
        <color rgb="FF1155CC"/>
        <u/>
      </rPr>
      <t>https://www.tritool.com</t>
    </r>
  </si>
  <si>
    <r>
      <rPr>
        <color rgb="FF1155CC"/>
        <u/>
      </rPr>
      <t>https://www.tritool.com</t>
    </r>
  </si>
  <si>
    <t>- https://device.report (92-1482 Rev. 241023 Model 208B BEVELMASTER Operation Manual)
 - https://manualslib.com/manual/1623357-tri-tool-bevelmaster-208b.html
 - https://sasvetsteknik.se (Technical specification documents)</t>
  </si>
  <si>
    <r>
      <rPr>
        <color rgb="FF1155CC"/>
        <u/>
      </rPr>
      <t>https://www.tritool.com</t>
    </r>
  </si>
  <si>
    <t>- https://westermans.com (92-0222 Rev. 050310 Model 212B BEVELMASTER)
 - https://sasvetsteknik.se (Technical specifications)
 - https://justram.com</t>
  </si>
  <si>
    <r>
      <rPr>
        <color rgb="FF1155CC"/>
        <u/>
      </rPr>
      <t>https://www.tritool.com</t>
    </r>
  </si>
  <si>
    <t>- https://antek.vn (Manual 92-1504 for ID Tracking Module)
 - https://cdn.thomasnet.com</t>
  </si>
  <si>
    <r>
      <rPr>
        <color rgb="FF1155CC"/>
        <u/>
      </rPr>
      <t>https://www.tritool.com</t>
    </r>
  </si>
  <si>
    <t>- https://store.tritool.com (Technical specifications and documents)
 - https://gilbar.co.uk (www.tritool.com technical spec)
 - https://banner-industries.com (200 Series BEVELMASTER documentation)</t>
  </si>
  <si>
    <r>
      <rPr>
        <color rgb="FF1155CC"/>
        <u/>
      </rPr>
      <t>https://www.tritool.com</t>
    </r>
  </si>
  <si>
    <t>- https://antek.vn (Manual 92-1594 P/N 05-0665 and P/N 05-0666)
 - https://store.tritool.com</t>
  </si>
  <si>
    <r>
      <rPr>
        <color rgb="FF1155CC"/>
        <u/>
      </rPr>
      <t>https://www.tritool.com</t>
    </r>
  </si>
  <si>
    <t>- https://store.tritool.com (214B technical documentation)
 - https://antek.vn (Part listing and specifications)</t>
  </si>
  <si>
    <r>
      <rPr>
        <color rgb="FF1155CC"/>
        <u/>
      </rPr>
      <t>https://www.tritool.com</t>
    </r>
  </si>
  <si>
    <t>- https://manualslib.com/manual/1623356-ami-217p.html (AMI 217P Operator's Manual - Model 217P to 217P-CW Water Cooler Hook up)
 - https://mavin.com (AMI Model 207A manual with cooling unit section 8.1)
 - https://precisionweldingsupply.com</t>
  </si>
  <si>
    <r>
      <rPr>
        <rFont val="Calibri, sans-serif"/>
        <color rgb="FF1155CC"/>
        <sz val="11.0"/>
        <u/>
      </rPr>
      <t>https://precisionweldingsupply.com/products/orbital-welding-systems/arc-machines-inc/?</t>
    </r>
    <r>
      <rPr>
        <rFont val="Calibri, sans-serif"/>
        <sz val="11.0"/>
      </rPr>
      <t xml:space="preserve">, </t>
    </r>
    <r>
      <rPr>
        <rFont val="Calibri, sans-serif"/>
        <color rgb="FF1155CC"/>
        <sz val="11.0"/>
        <u/>
      </rPr>
      <t>https://www.ebay.com/b/Orbital-Welder-Industrial-TIG-Welders/124825/bn_7116082564?</t>
    </r>
  </si>
  <si>
    <r>
      <rPr>
        <color rgb="FF1155CC"/>
        <u/>
      </rPr>
      <t>https://www.morganitech.com</t>
    </r>
  </si>
  <si>
    <t>https://khangdongnam.com.vn/san-pham/i-purge-modular-inflatable-bladder-system/ , https://arc-zone.com/high-heat-harnesses-abld-elh</t>
  </si>
  <si>
    <t>- https://www.aquasolwelding.com/products/i-purge/
 - https://www.weldpurgesystems.com/</t>
  </si>
  <si>
    <r>
      <rPr>
        <color rgb="FF1155CC"/>
        <u/>
      </rPr>
      <t>https://www.aquasolwelding.com</t>
    </r>
  </si>
  <si>
    <t>https://www.aquasolwelding.com/i-purge , https://www.gtsafety.com/products/i-purge-modular-inflatable-bladder-system-with-high-heat-harness-24-in-dia-18-in-harness</t>
  </si>
  <si>
    <t>- https://emtek-italy.com/products/i-purge/
 - https://www.weldpurgesystems.com/</t>
  </si>
  <si>
    <r>
      <rPr>
        <color rgb="FF1155CC"/>
        <u/>
      </rPr>
      <t>https://www.emtek-italy.com/cat/10-I-Purge_I-PurgeX_Technical_Manual.pdf</t>
    </r>
    <r>
      <rPr/>
      <t xml:space="preserve"> (</t>
    </r>
    <r>
      <rPr>
        <color rgb="FF1155CC"/>
        <u/>
      </rPr>
      <t>Emtek Italy</t>
    </r>
    <r>
      <rPr/>
      <t>)</t>
    </r>
  </si>
  <si>
    <r>
      <rPr>
        <color rgb="FF1155CC"/>
        <u/>
      </rPr>
      <t>https://www.aquasolwelding.com</t>
    </r>
  </si>
  <si>
    <t>- https://www.mkprod.com/
 - https://arc-zone.com/</t>
  </si>
  <si>
    <r>
      <rPr>
        <color rgb="FF1155CC"/>
        <u/>
      </rPr>
      <t>https://www.mkprod.com/</t>
    </r>
  </si>
  <si>
    <t>- https://www.axxair.com/
 - https://steelbeast.co.uk/</t>
  </si>
  <si>
    <r>
      <rPr>
        <color rgb="FF1155CC"/>
        <u/>
      </rPr>
      <t>https://fein.com/en_us/services/3‑year‑fein‑plus‑warranty/</t>
    </r>
    <r>
      <rPr/>
      <t xml:space="preserve"> (</t>
    </r>
    <r>
      <rPr>
        <color rgb="FF1155CC"/>
        <u/>
      </rPr>
      <t>C. &amp; E. Fein GmbH</t>
    </r>
    <r>
      <rPr/>
      <t>)</t>
    </r>
  </si>
  <si>
    <r>
      <rPr>
        <color rgb="FF1155CC"/>
        <u/>
      </rPr>
      <t>https://www.promofluid.com/</t>
    </r>
  </si>
  <si>
    <t>- https://www.tritool.com/product-catalog
 - https://www.techsouthinc.com/</t>
  </si>
  <si>
    <r>
      <rPr>
        <color rgb="FF1155CC"/>
        <u/>
      </rPr>
      <t>https://store.tritool.com/products/300sts-2-tube-squaring-machine</t>
    </r>
    <r>
      <rPr/>
      <t xml:space="preserve"> (</t>
    </r>
    <r>
      <rPr>
        <color rgb="FF1155CC"/>
        <u/>
      </rPr>
      <t>Tri Tool Technologies</t>
    </r>
    <r>
      <rPr/>
      <t>)</t>
    </r>
  </si>
  <si>
    <r>
      <rPr>
        <color rgb="FF1155CC"/>
        <u/>
      </rPr>
      <t>https://www.tritool.com/</t>
    </r>
  </si>
  <si>
    <r>
      <rPr>
        <color rgb="FF1155CC"/>
        <u/>
      </rPr>
      <t>https://www.tritool.com/</t>
    </r>
  </si>
  <si>
    <t>- https://www.tritool.com/product-catalog
 - https://generalwelding.co.uk/</t>
  </si>
  <si>
    <r>
      <rPr>
        <color rgb="FF1155CC"/>
        <u/>
      </rPr>
      <t>https://www.tritool.com/</t>
    </r>
  </si>
  <si>
    <r>
      <rPr>
        <color rgb="FF1155CC"/>
        <u/>
      </rPr>
      <t>https://www.tritool.com/</t>
    </r>
  </si>
  <si>
    <r>
      <rPr>
        <color rgb="FF1155CC"/>
        <u/>
      </rPr>
      <t>https://www.tritool.com/</t>
    </r>
  </si>
  <si>
    <r>
      <rPr>
        <color rgb="FF1155CC"/>
        <u/>
      </rPr>
      <t>https://www.tritool.com/</t>
    </r>
  </si>
  <si>
    <r>
      <rPr>
        <color rgb="FF1155CC"/>
        <u/>
      </rPr>
      <t>https://www.tritool.com</t>
    </r>
  </si>
  <si>
    <r>
      <rPr>
        <color rgb="FF1155CC"/>
        <u/>
      </rPr>
      <t>https://www.tritool.com/policies</t>
    </r>
    <r>
      <rPr/>
      <t xml:space="preserve"> (</t>
    </r>
    <r>
      <rPr>
        <color rgb="FF1155CC"/>
        <u/>
      </rPr>
      <t>tritool.com</t>
    </r>
    <r>
      <rPr/>
      <t>)</t>
    </r>
  </si>
  <si>
    <r>
      <rPr>
        <color rgb="FF1155CC"/>
        <u/>
      </rPr>
      <t>https://www.tritool.com</t>
    </r>
  </si>
  <si>
    <r>
      <rPr>
        <color rgb="FF1155CC"/>
        <u/>
      </rPr>
      <t>https://www.tritool.com/policies</t>
    </r>
    <r>
      <rPr/>
      <t xml:space="preserve"> (</t>
    </r>
    <r>
      <rPr>
        <color rgb="FF1155CC"/>
        <u/>
      </rPr>
      <t>tritool.com</t>
    </r>
    <r>
      <rPr/>
      <t>)</t>
    </r>
  </si>
  <si>
    <r>
      <rPr>
        <color rgb="FF1155CC"/>
        <u/>
      </rPr>
      <t>https://www.tritool.com</t>
    </r>
  </si>
  <si>
    <r>
      <rPr>
        <color rgb="FF1155CC"/>
        <u/>
      </rPr>
      <t>https://www.tritool.com/policies</t>
    </r>
    <r>
      <rPr/>
      <t xml:space="preserve"> (</t>
    </r>
    <r>
      <rPr>
        <color rgb="FF1155CC"/>
        <u/>
      </rPr>
      <t>tritool.com</t>
    </r>
    <r>
      <rPr/>
      <t>)</t>
    </r>
  </si>
  <si>
    <r>
      <rPr>
        <color rgb="FF1155CC"/>
        <u/>
      </rPr>
      <t>https://www.tritool.com</t>
    </r>
  </si>
  <si>
    <r>
      <rPr>
        <color rgb="FF1155CC"/>
        <u/>
      </rPr>
      <t>https://www.tritool.com/policies</t>
    </r>
    <r>
      <rPr/>
      <t xml:space="preserve"> (</t>
    </r>
    <r>
      <rPr>
        <color rgb="FF1155CC"/>
        <u/>
      </rPr>
      <t>tritool.com</t>
    </r>
    <r>
      <rPr/>
      <t>)</t>
    </r>
  </si>
  <si>
    <r>
      <rPr>
        <color rgb="FF1155CC"/>
        <u/>
      </rPr>
      <t>https://www.tritool.com</t>
    </r>
  </si>
  <si>
    <t>https://khangdongnam.com.vn/san-pham/i-purgex-modular-inflatable-bladder-system/</t>
  </si>
  <si>
    <t>https://aquasolwelding.com/i-purge-specs | https://pces.uk.com/i-purge-pipe-stoppers</t>
  </si>
  <si>
    <r>
      <rPr>
        <rFont val="Calibri, sans-serif"/>
        <color rgb="FF1155CC"/>
        <sz val="11.0"/>
        <u/>
      </rPr>
      <t>https://m.made-in-china.com/product/30-deg-37-5-deg-and-45-deg-Milling-Heads-of-Plate-Beveling-Machine-Pb-10-2068223465.html?</t>
    </r>
    <r>
      <rPr>
        <rFont val="Calibri, sans-serif"/>
        <color rgb="FF000000"/>
        <sz val="11.0"/>
      </rPr>
      <t xml:space="preserve">, </t>
    </r>
    <r>
      <rPr>
        <rFont val="Calibri, sans-serif"/>
        <color rgb="FF1155CC"/>
        <sz val="11.0"/>
        <u/>
      </rPr>
      <t>https://www.machineseeker.com/Plate-edge-welding-slanting-machines/ci-1286?srsltid=AfmBOorH2R4xk8y5ePQXXSCQklD5IsjbrwMxY5oZd4nuS4FoEhhVDO1X&amp;</t>
    </r>
  </si>
  <si>
    <r>
      <rPr>
        <color rgb="FF1155CC"/>
        <u/>
      </rPr>
      <t>https://www.aquasolwelding.com</t>
    </r>
  </si>
  <si>
    <r>
      <rPr>
        <color rgb="FF1155CC"/>
        <u/>
      </rPr>
      <t>https://www.morganitech.com</t>
    </r>
  </si>
  <si>
    <t>https://aquasolwelding.com/i-purge-x-technical | https://alphaweld.com.au/product-specs</t>
  </si>
  <si>
    <r>
      <rPr>
        <color rgb="FF1155CC"/>
        <u/>
      </rPr>
      <t>https://www.aquasolwelding.com</t>
    </r>
  </si>
  <si>
    <t>https://khangdongnam.com.vn/en/san-pham/i-purgex-modular-inflatable-bladder-system</t>
  </si>
  <si>
    <t>https://aquasolwelding.com/technical-docs | https://emtek-italy.com/i-purge-extended</t>
  </si>
  <si>
    <r>
      <rPr>
        <color rgb="FF1155CC"/>
        <u/>
      </rPr>
      <t>https://www.aquasolwelding.com</t>
    </r>
  </si>
  <si>
    <r>
      <rPr>
        <color rgb="FF1155CC"/>
        <u/>
      </rPr>
      <t>https://www.morganitech.com</t>
    </r>
  </si>
  <si>
    <r>
      <rPr>
        <color rgb="FF1155CC"/>
        <u/>
      </rPr>
      <t>https://www.morganitech.com/</t>
    </r>
  </si>
  <si>
    <t>- https://www.tritool.com/products/572ac-severmaster/ (Operation manual available)
 - https://store.tritool.com (Technical manuals)</t>
  </si>
  <si>
    <r>
      <rPr>
        <color rgb="FF1155CC"/>
        <u/>
      </rPr>
      <t>https://www.tritool.com/policies</t>
    </r>
    <r>
      <rPr/>
      <t xml:space="preserve"> (</t>
    </r>
    <r>
      <rPr>
        <color rgb="FF1155CC"/>
        <u/>
      </rPr>
      <t>tritool.com</t>
    </r>
    <r>
      <rPr/>
      <t>)</t>
    </r>
  </si>
  <si>
    <r>
      <rPr>
        <color rgb="FF1155CC"/>
        <u/>
      </rPr>
      <t>https://www.tritool.com/</t>
    </r>
  </si>
  <si>
    <t>- https://www.tritool.com/products/576ac-severmaster/ (Operation manuals)
 - https://tsiorbital.com/products/576ac-severmaster/ (Technical resources)</t>
  </si>
  <si>
    <r>
      <rPr>
        <color rgb="FF1155CC"/>
        <u/>
      </rPr>
      <t>https://www.manualslib.com/manual/2599570/Tri-Tool-Severmaster-576ac.html</t>
    </r>
    <r>
      <rPr/>
      <t xml:space="preserve"> </t>
    </r>
    <r>
      <rPr>
        <color rgb="FF1155CC"/>
        <u/>
      </rPr>
      <t>https://www.tritool.com/policies</t>
    </r>
  </si>
  <si>
    <r>
      <rPr>
        <color rgb="FF1155CC"/>
        <u/>
      </rPr>
      <t>https://www.tritool.com/</t>
    </r>
  </si>
  <si>
    <t>- https://scribd.com/document/606sb-operation-manual/ (Operation manual)
 - https://www.tritool.com/products/606sb-clamshell/ (Technical docs)</t>
  </si>
  <si>
    <r>
      <rPr>
        <color rgb="FF1155CC"/>
        <u/>
      </rPr>
      <t>https://www.scribd.com/document/601569197/Operation-Manual-604sb-Tri-Tool</t>
    </r>
    <r>
      <rPr/>
      <t xml:space="preserve"> (Note: manual refers to similar model; exact 606SB not found)</t>
    </r>
  </si>
  <si>
    <r>
      <rPr>
        <color rgb="FF1155CC"/>
        <u/>
      </rPr>
      <t>https://www.tritool.com/</t>
    </r>
  </si>
  <si>
    <t>https://aquasolwelding.com/ar/iâ€‘purge , https://arcâ€‘zone.com/highâ€‘heatâ€‘harnessesâ€‘abld</t>
  </si>
  <si>
    <t>- https://www.aquasolwelding.com/products/i-purge/ (User manual and technical info)
 - https://scribd.com/document/aquasol-abld-8/ (PDF documentation)</t>
  </si>
  <si>
    <r>
      <rPr>
        <color rgb="FF1155CC"/>
        <u/>
      </rPr>
      <t>https://www.aquasolwelding.com/</t>
    </r>
  </si>
  <si>
    <t>- https://scribd.com/document/model-9-series/ (PDF manual)
 - https://www.morganitech.com/industrial-tools/ami-model-9-series-weld-heads/
 - https://logamweld.com/manuals/</t>
  </si>
  <si>
    <r>
      <rPr>
        <color rgb="FF1155CC"/>
        <u/>
      </rPr>
      <t>https://www.arcmachines.com/</t>
    </r>
  </si>
  <si>
    <t>- https://www.tritool.com/resources/tool-bit-selection-guide/
 - https://www.justram.com/tri-tool-consumables/</t>
  </si>
  <si>
    <r>
      <rPr>
        <color rgb="FF1155CC"/>
        <u/>
      </rPr>
      <t>https://www.tritool.com/</t>
    </r>
  </si>
  <si>
    <t>- https://tritoolnorge.no/300mf/ (Equipment manual)
 - https://store.tritool.com (Resource library)</t>
  </si>
  <si>
    <r>
      <rPr>
        <color rgb="FF1155CC"/>
        <u/>
      </rPr>
      <t>https://www.tritool.com/policies</t>
    </r>
  </si>
  <si>
    <r>
      <rPr>
        <color rgb="FF1155CC"/>
        <u/>
      </rPr>
      <t>https://www.tritool.com/</t>
    </r>
  </si>
  <si>
    <t>- https://store.tritool.com (Resource center)
 - https://toolsmith.ws/ (Technical resources)</t>
  </si>
  <si>
    <r>
      <rPr>
        <color rgb="FF1155CC"/>
        <u/>
      </rPr>
      <t>https://www.tritool.com/policies</t>
    </r>
  </si>
  <si>
    <r>
      <rPr>
        <color rgb="FF1155CC"/>
        <u/>
      </rPr>
      <t>https://www.tritool.com/</t>
    </r>
  </si>
  <si>
    <t>- https://store.tritool.com (Resource center)
 - https://www.sarniabusiness.ca/consumables-and-tool-bits/</t>
  </si>
  <si>
    <r>
      <rPr>
        <color rgb="FF1155CC"/>
        <u/>
      </rPr>
      <t>https://www.tritool.com/policies</t>
    </r>
  </si>
  <si>
    <r>
      <rPr>
        <color rgb="FF1155CC"/>
        <u/>
      </rPr>
      <t>https://www.tritool.com/</t>
    </r>
  </si>
  <si>
    <t>- https://www.tritool.com/resources/tool-bit-selection-guide/
 - https://store.tritool.com (Resource library)</t>
  </si>
  <si>
    <r>
      <rPr>
        <color rgb="FF1155CC"/>
        <u/>
      </rPr>
      <t>https://www.tritool.com/</t>
    </r>
  </si>
  <si>
    <t>https://www.westermans.com/downloads/closed%20heads%20datasheet.pdf</t>
  </si>
  <si>
    <r>
      <rPr>
        <color rgb="FF1155CC"/>
        <u/>
      </rPr>
      <t>https://www.mkproducts.com/</t>
    </r>
  </si>
  <si>
    <r>
      <rPr>
        <color rgb="FF1155CC"/>
        <u/>
      </rPr>
      <t>https://its.co.uk/pd/30513‑Vaunt-10m‑Abrasive-Roll-115mm-Wide-100-Grit-_VNT30513.htm</t>
    </r>
    <r>
      <rPr/>
      <t xml:space="preserve"> (</t>
    </r>
    <r>
      <rPr>
        <color rgb="FF1155CC"/>
        <u/>
      </rPr>
      <t>ITS</t>
    </r>
    <r>
      <rPr/>
      <t>)</t>
    </r>
  </si>
  <si>
    <r>
      <rPr>
        <color rgb="FF1155CC"/>
        <u/>
      </rPr>
      <t>https://www.sollpaints.com/</t>
    </r>
  </si>
  <si>
    <r>
      <rPr>
        <color rgb="FF1155CC"/>
        <u/>
      </rPr>
      <t>https://www.acl-mea.com/assets/Downloads/ACL-Warranty-Conditions_OR-PC_OR-MD_Rev.-1.3_EN.pdf</t>
    </r>
    <r>
      <rPr/>
      <t xml:space="preserve"> (</t>
    </r>
    <r>
      <rPr>
        <color rgb="FF1155CC"/>
        <u/>
      </rPr>
      <t>ACL</t>
    </r>
    <r>
      <rPr/>
      <t>)</t>
    </r>
  </si>
  <si>
    <r>
      <rPr>
        <color rgb="FF1155CC"/>
        <u/>
      </rPr>
      <t>https://www.mkproducts.com/</t>
    </r>
  </si>
  <si>
    <r>
      <rPr>
        <color rgb="FF1155CC"/>
        <u/>
      </rPr>
      <t>https://www.acl-mea.com/assets/Downloads/ACL-Warranty-Conditions_OR-PC_OR-MD_Rev.-1.3_EN.pdf</t>
    </r>
    <r>
      <rPr/>
      <t xml:space="preserve"> (</t>
    </r>
    <r>
      <rPr>
        <color rgb="FF1155CC"/>
        <u/>
      </rPr>
      <t>ACL</t>
    </r>
    <r>
      <rPr/>
      <t>)</t>
    </r>
  </si>
  <si>
    <r>
      <rPr>
        <color rgb="FF1155CC"/>
        <u/>
      </rPr>
      <t>https://www.mkproducts.com/</t>
    </r>
  </si>
  <si>
    <r>
      <rPr>
        <color rgb="FF1155CC"/>
        <u/>
      </rPr>
      <t>https://orbitalum.us/Terms-and-Conditions/</t>
    </r>
    <r>
      <rPr/>
      <t xml:space="preserve"> (</t>
    </r>
    <r>
      <rPr>
        <color rgb="FF1155CC"/>
        <u/>
      </rPr>
      <t>orbitalum.us</t>
    </r>
    <r>
      <rPr/>
      <t>)</t>
    </r>
  </si>
  <si>
    <r>
      <rPr>
        <color rgb="FF1155CC"/>
        <u/>
      </rPr>
      <t>https://www.orbitalum.us/</t>
    </r>
  </si>
  <si>
    <r>
      <rPr>
        <color rgb="FF1155CC"/>
        <u/>
      </rPr>
      <t>https://orbitalum.us/General-Conditions-of-Supply/</t>
    </r>
    <r>
      <rPr/>
      <t xml:space="preserve"> (</t>
    </r>
    <r>
      <rPr>
        <color rgb="FF1155CC"/>
        <u/>
      </rPr>
      <t>orbitalum.us</t>
    </r>
    <r>
      <rPr/>
      <t>)</t>
    </r>
  </si>
  <si>
    <r>
      <rPr>
        <color rgb="FF1155CC"/>
        <u/>
      </rPr>
      <t>https://shop.bannerindustries.com/</t>
    </r>
  </si>
  <si>
    <r>
      <rPr>
        <color rgb="FF1155CC"/>
        <u/>
      </rPr>
      <t>https://www.swagelok.com/</t>
    </r>
  </si>
  <si>
    <r>
      <rPr>
        <color rgb="FF1155CC"/>
        <u/>
      </rPr>
      <t>https://www.orbitec-group.com/</t>
    </r>
  </si>
  <si>
    <r>
      <rPr>
        <color rgb="FF1155CC"/>
        <u/>
      </rPr>
      <t>https://www.orbitec-group.com/</t>
    </r>
  </si>
  <si>
    <r>
      <rPr>
        <color rgb="FF1155CC"/>
        <u/>
      </rPr>
      <t>https://www.orbitec-group.com/</t>
    </r>
  </si>
  <si>
    <r>
      <rPr>
        <color rgb="FF1155CC"/>
        <u/>
      </rPr>
      <t>https://www.orbitec-group.com/en/info-center</t>
    </r>
    <r>
      <rPr/>
      <t xml:space="preserve"> (</t>
    </r>
    <r>
      <rPr>
        <color rgb="FF1155CC"/>
        <u/>
      </rPr>
      <t>orbitec-group.com</t>
    </r>
    <r>
      <rPr/>
      <t>)</t>
    </r>
  </si>
  <si>
    <r>
      <rPr>
        <color rgb="FF1155CC"/>
        <u/>
      </rPr>
      <t>https://www.orbitec-group.com/</t>
    </r>
  </si>
  <si>
    <r>
      <rPr>
        <color rgb="FF1155CC"/>
        <u/>
      </rPr>
      <t>https://www.orbitec-group.com/en/info-center</t>
    </r>
    <r>
      <rPr/>
      <t xml:space="preserve"> (</t>
    </r>
    <r>
      <rPr>
        <color rgb="FF1155CC"/>
        <u/>
      </rPr>
      <t>orbitec-group.com</t>
    </r>
    <r>
      <rPr/>
      <t>)</t>
    </r>
  </si>
  <si>
    <r>
      <rPr>
        <color rgb="FF1155CC"/>
        <u/>
      </rPr>
      <t>https://www.polysoude.com/</t>
    </r>
  </si>
  <si>
    <r>
      <rPr>
        <color rgb="FF1155CC"/>
        <u/>
      </rPr>
      <t>https://www.orbitec-group.com/en/info-center</t>
    </r>
    <r>
      <rPr/>
      <t xml:space="preserve"> (</t>
    </r>
    <r>
      <rPr>
        <color rgb="FF1155CC"/>
        <u/>
      </rPr>
      <t>orbitec-group.com</t>
    </r>
    <r>
      <rPr/>
      <t>)</t>
    </r>
  </si>
  <si>
    <r>
      <rPr>
        <color rgb="FF1155CC"/>
        <u/>
      </rPr>
      <t>https://www.axxairkorea.com/</t>
    </r>
  </si>
  <si>
    <r>
      <rPr>
        <color rgb="FF1155CC"/>
        <u/>
      </rPr>
      <t>https://www.orbitec-group.com/en/info-center</t>
    </r>
    <r>
      <rPr/>
      <t xml:space="preserve"> (</t>
    </r>
    <r>
      <rPr>
        <color rgb="FF1155CC"/>
        <u/>
      </rPr>
      <t>orbitec-group.com</t>
    </r>
    <r>
      <rPr/>
      <t>)</t>
    </r>
  </si>
  <si>
    <r>
      <rPr>
        <color rgb="FF1155CC"/>
        <u/>
      </rPr>
      <t>https://www.axxair.com</t>
    </r>
  </si>
  <si>
    <r>
      <rPr>
        <color rgb="FF1155CC"/>
        <u/>
      </rPr>
      <t>https://www.orbitec-group.com/en/info-center</t>
    </r>
    <r>
      <rPr/>
      <t xml:space="preserve"> (</t>
    </r>
    <r>
      <rPr>
        <color rgb="FF1155CC"/>
        <u/>
      </rPr>
      <t>orbitec-group.com</t>
    </r>
    <r>
      <rPr/>
      <t>)</t>
    </r>
  </si>
  <si>
    <r>
      <rPr>
        <color rgb="FF1155CC"/>
        <u/>
      </rPr>
      <t>https://www.orbitec-group.com</t>
    </r>
  </si>
  <si>
    <r>
      <rPr>
        <color rgb="FF1155CC"/>
        <u/>
      </rPr>
      <t>https://www.orbitec-group.com/en/info-center</t>
    </r>
    <r>
      <rPr/>
      <t xml:space="preserve"> (</t>
    </r>
    <r>
      <rPr>
        <color rgb="FF1155CC"/>
        <u/>
      </rPr>
      <t>orbitec-group.com</t>
    </r>
    <r>
      <rPr/>
      <t>)</t>
    </r>
  </si>
  <si>
    <r>
      <rPr>
        <color rgb="FF1155CC"/>
        <u/>
      </rPr>
      <t>https://www.orbitec-group.com</t>
    </r>
  </si>
  <si>
    <t>https://www.eliteindustrialsales.com/replacement-orbital-welding-parts?</t>
  </si>
  <si>
    <t>- https://products.swagelok.com/en/c/vco-o-ring-face-seal-fittings</t>
  </si>
  <si>
    <r>
      <rPr>
        <color rgb="FF1155CC"/>
        <u/>
      </rPr>
      <t>https://www.orbitec-group.com/en/info-center</t>
    </r>
    <r>
      <rPr/>
      <t xml:space="preserve"> (</t>
    </r>
    <r>
      <rPr>
        <color rgb="FF1155CC"/>
        <u/>
      </rPr>
      <t>orbitec-group.com</t>
    </r>
    <r>
      <rPr/>
      <t>)</t>
    </r>
  </si>
  <si>
    <r>
      <rPr>
        <color rgb="FF1155CC"/>
        <u/>
      </rPr>
      <t>https://www.swagelok.com</t>
    </r>
  </si>
  <si>
    <t>https://www.accuglassproducts.com/vacuum-fittings/flange-adapters/vcr-to-cf/025-133-female-adapter</t>
  </si>
  <si>
    <t>- https://products.swagelok.com/en/c/vcr-metal-gasket-face-seal-fittings</t>
  </si>
  <si>
    <r>
      <rPr>
        <color rgb="FF1155CC"/>
        <u/>
      </rPr>
      <t>https://www.orbitec-group.com/en/info-center</t>
    </r>
    <r>
      <rPr/>
      <t xml:space="preserve"> (</t>
    </r>
    <r>
      <rPr>
        <color rgb="FF1155CC"/>
        <u/>
      </rPr>
      <t>orbitec-group.com</t>
    </r>
    <r>
      <rPr/>
      <t>)</t>
    </r>
  </si>
  <si>
    <r>
      <rPr>
        <color rgb="FF1155CC"/>
        <u/>
      </rPr>
      <t>https://www.swagelok.com</t>
    </r>
  </si>
  <si>
    <t>https://www.demaco-vacuum.com/product/adapter-1-4-male-vcr-dn16kf-stainless-steel-316l/</t>
  </si>
  <si>
    <r>
      <rPr>
        <color rgb="FF1155CC"/>
        <u/>
      </rPr>
      <t>https://www.orbitec-group.com/en/info-center</t>
    </r>
    <r>
      <rPr/>
      <t xml:space="preserve"> (</t>
    </r>
    <r>
      <rPr>
        <color rgb="FF1155CC"/>
        <u/>
      </rPr>
      <t>orbitec-group.com</t>
    </r>
    <r>
      <rPr/>
      <t>)</t>
    </r>
  </si>
  <si>
    <r>
      <rPr>
        <color rgb="FF1155CC"/>
        <u/>
      </rPr>
      <t>https://www.swagelok.com</t>
    </r>
  </si>
  <si>
    <r>
      <rPr>
        <color rgb="FF1155CC"/>
        <u/>
      </rPr>
      <t>https://www.orbitec-group.com/en/info-center</t>
    </r>
    <r>
      <rPr/>
      <t xml:space="preserve"> (</t>
    </r>
    <r>
      <rPr>
        <color rgb="FF1155CC"/>
        <u/>
      </rPr>
      <t>orbitec-group.com</t>
    </r>
    <r>
      <rPr/>
      <t>)</t>
    </r>
  </si>
  <si>
    <r>
      <rPr>
        <color rgb="FF1155CC"/>
        <u/>
      </rPr>
      <t>https://www.tritool.com</t>
    </r>
  </si>
  <si>
    <r>
      <rPr>
        <color rgb="FF1155CC"/>
        <u/>
      </rPr>
      <t>https://www.orbitec-group.com/en/info-center</t>
    </r>
    <r>
      <rPr/>
      <t xml:space="preserve"> (</t>
    </r>
    <r>
      <rPr>
        <color rgb="FF1155CC"/>
        <u/>
      </rPr>
      <t>orbitec-group.com</t>
    </r>
    <r>
      <rPr/>
      <t>)</t>
    </r>
  </si>
  <si>
    <r>
      <rPr>
        <color rgb="FF1155CC"/>
        <u/>
      </rPr>
      <t>https://www.tritool.com</t>
    </r>
  </si>
  <si>
    <r>
      <rPr>
        <color rgb="FF1155CC"/>
        <u/>
      </rPr>
      <t>https://images.thdstatic.com/catalog/pdfImages/cb/cb870c91-be56-4855-b5a9-9434d0850ce4.pdf</t>
    </r>
    <r>
      <rPr/>
      <t xml:space="preserve"> (</t>
    </r>
    <r>
      <rPr>
        <color rgb="FF1155CC"/>
        <u/>
      </rPr>
      <t>Home Depot Images</t>
    </r>
    <r>
      <rPr/>
      <t>)</t>
    </r>
  </si>
  <si>
    <r>
      <rPr>
        <color rgb="FF1155CC"/>
        <u/>
      </rPr>
      <t>https://www.tritool.com</t>
    </r>
  </si>
  <si>
    <t>https://www.aketek.com/eur-en/products/p/aketek-lift-up</t>
  </si>
  <si>
    <t>- https://www.aketek.com/en-us/products/p/aketek-lift-up</t>
  </si>
  <si>
    <r>
      <rPr>
        <color rgb="FF1155CC"/>
        <u/>
      </rPr>
      <t>https://www.aketek.com/en/resources/policy/warranty</t>
    </r>
    <r>
      <rPr/>
      <t xml:space="preserve"> (</t>
    </r>
    <r>
      <rPr>
        <color rgb="FF1155CC"/>
        <u/>
      </rPr>
      <t>Aketek</t>
    </r>
    <r>
      <rPr/>
      <t>)</t>
    </r>
  </si>
  <si>
    <r>
      <rPr>
        <color rgb="FF1155CC"/>
        <u/>
      </rPr>
      <t>https://www.aketek.com</t>
    </r>
  </si>
  <si>
    <t>https://www.aketek.com/</t>
  </si>
  <si>
    <t>- https://www.aketek.com/en-us/products/p/aketek-view</t>
  </si>
  <si>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</si>
  <si>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</si>
  <si>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</si>
  <si>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</si>
  <si>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</si>
  <si>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</si>
  <si>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r>
      <rPr>
        <color rgb="FF1155CC"/>
        <u/>
      </rPr>
      <t>https://www.aketek.com/en/resources/policy/warranty</t>
    </r>
    <r>
      <rPr/>
      <t xml:space="preserve"> (</t>
    </r>
    <r>
      <rPr>
        <color rgb="FF1155CC"/>
        <u/>
      </rPr>
      <t>Aketek</t>
    </r>
    <r>
      <rPr/>
      <t>)</t>
    </r>
  </si>
  <si>
    <r>
      <rPr>
        <color rgb="FF1155CC"/>
        <u/>
      </rPr>
      <t>https://www.aketek.com</t>
    </r>
  </si>
  <si>
    <t>https://shop.arcsolinc.com/products/aketek%C2%AE-view-metallic-red-welding-helmet-20005</t>
  </si>
  <si>
    <r>
      <rPr>
        <color rgb="FF1155CC"/>
        <u/>
      </rPr>
      <t>https://www.aketek.com/en/resources/policy/warranty</t>
    </r>
    <r>
      <rPr/>
      <t xml:space="preserve"> (</t>
    </r>
    <r>
      <rPr>
        <color rgb="FF1155CC"/>
        <u/>
      </rPr>
      <t>Aketek</t>
    </r>
    <r>
      <rPr/>
      <t>)</t>
    </r>
  </si>
  <si>
    <r>
      <rPr>
        <color rgb="FF1155CC"/>
        <u/>
      </rPr>
      <t>https://www.aketek.com</t>
    </r>
  </si>
  <si>
    <r>
      <rPr>
        <color rgb="FF1155CC"/>
        <u/>
      </rPr>
      <t>https://www.3m.com</t>
    </r>
  </si>
  <si>
    <r>
      <rPr>
        <color rgb="FF1155CC"/>
        <u/>
      </rPr>
      <t>https://www.lincolnelectric.com</t>
    </r>
  </si>
  <si>
    <r>
      <rPr>
        <color rgb="FF1155CC"/>
        <u/>
      </rPr>
      <t>https://www.axxair.com/en/services-and-support</t>
    </r>
    <r>
      <rPr/>
      <t xml:space="preserve"> (</t>
    </r>
    <r>
      <rPr>
        <color rgb="FF1155CC"/>
        <u/>
      </rPr>
      <t>axxair.com</t>
    </r>
    <r>
      <rPr/>
      <t>)</t>
    </r>
  </si>
  <si>
    <r>
      <rPr>
        <color rgb="FF1155CC"/>
        <u/>
      </rPr>
      <t>https://www.axxair.com</t>
    </r>
  </si>
  <si>
    <r>
      <rPr>
        <color rgb="FF1155CC"/>
        <u/>
      </rPr>
      <t>https://www.axxair.com/en/services-and-support</t>
    </r>
    <r>
      <rPr/>
      <t xml:space="preserve"> (</t>
    </r>
    <r>
      <rPr>
        <color rgb="FF1155CC"/>
        <u/>
      </rPr>
      <t>axxair.com</t>
    </r>
    <r>
      <rPr/>
      <t>)</t>
    </r>
  </si>
  <si>
    <r>
      <rPr>
        <color rgb="FF1155CC"/>
        <u/>
      </rPr>
      <t>https://www.axxair.com</t>
    </r>
  </si>
  <si>
    <t>https://yateks.com/wp-content/uploads/2018/09/B-series-Automotive-Borescope-Brochure.pdf?</t>
  </si>
  <si>
    <t>- https://intertest.com/products/yateks-b-series-industrial-videoscope-6-mm-od-side-view-middle-focus</t>
  </si>
  <si>
    <r>
      <rPr>
        <color rgb="FF1155CC"/>
        <u/>
      </rPr>
      <t>https://yateks.com</t>
    </r>
  </si>
  <si>
    <r>
      <rPr>
        <color rgb="FF1155CC"/>
        <u/>
      </rPr>
      <t>https://yateks.com</t>
    </r>
  </si>
  <si>
    <r>
      <rPr>
        <color rgb="FF1155CC"/>
        <u/>
      </rPr>
      <t>https://www.alibaba.com/product-detail/9kg-15kg-22kg-30kg-Long-Cable_1600815145137.html</t>
    </r>
    <r>
      <rPr/>
      <t xml:space="preserve"> (</t>
    </r>
    <r>
      <rPr>
        <color rgb="FF1155CC"/>
        <u/>
      </rPr>
      <t>Alibaba</t>
    </r>
    <r>
      <rPr/>
      <t>)</t>
    </r>
  </si>
  <si>
    <r>
      <rPr>
        <color rgb="FF1155CC"/>
        <u/>
      </rPr>
      <t>https://www.ato.com</t>
    </r>
  </si>
  <si>
    <r>
      <rPr>
        <color rgb="FF1155CC"/>
        <u/>
      </rPr>
      <t>https://www.alibaba.com/product-detail/9kg-15kg-22kg-30kg-Long-Cable_1600815145137.html</t>
    </r>
    <r>
      <rPr/>
      <t xml:space="preserve"> (</t>
    </r>
    <r>
      <rPr>
        <color rgb="FF1155CC"/>
        <u/>
      </rPr>
      <t>Alibaba</t>
    </r>
    <r>
      <rPr/>
      <t>)</t>
    </r>
  </si>
  <si>
    <r>
      <rPr>
        <color rgb="FF1155CC"/>
        <u/>
      </rPr>
      <t>https://www.ato.com</t>
    </r>
  </si>
  <si>
    <t>P756</t>
  </si>
  <si>
    <t>P757</t>
  </si>
  <si>
    <t>P758</t>
  </si>
  <si>
    <t>https://1drv.ms/i/c/611cdc0d713715db/EU0zANWf2ZRMpLfUksoJmPcBehlg-2GnaDHts1FzRSH0Qw?e=1Pf2xB</t>
  </si>
  <si>
    <t>https://1drv.ms/i/c/611cdc0d713715db/EWbVk226xtZCmLcck1lt4AgBaaKeac9dTC9ScHmNx8zkCg?e=w0limh</t>
  </si>
  <si>
    <t>https://1drv.ms/i/c/611cdc0d713715db/EYALS78bUHNOsIkwBIi_SKMBRhwi0WXwGeLTDNVbIrDC8g?e=SV9bNe</t>
  </si>
  <si>
    <t>https://1drv.ms/i/c/611cdc0d713715db/IQC9h3AV4bCMRIqRmfyeczSnAUsNbnuraQ8UOeHOQ5UssAA?e=hSkcsJ</t>
  </si>
  <si>
    <t>https://1drv.ms/i/c/611cdc0d713715db/EflAcRSg7PlIov52GVvBmBkBSJga7avkS3TXcaujBV9mPg?e=sJtwaa</t>
  </si>
  <si>
    <t>https://1drv.ms/i/c/611cdc0d713715db/EUUszgnvN-tFjHTbHBIxfSYBfdTRbGPg4QJrzXQpEID_rQ?e=3IEf96</t>
  </si>
  <si>
    <t>https://1drv.ms/i/c/611cdc0d713715db/EXFijPWO9wVCq_Dq_N3xmYYBuBWj2sUHihZfvd2lerFCvw?e=KB3ykc</t>
  </si>
  <si>
    <t>https://1drv.ms/i/c/611cdc0d713715db/EVHX5MiL6fJMiDEBQ_Vf-kkB5Z2qICdKWhZ_adJbpjiR2A?e=XAnHfN</t>
  </si>
  <si>
    <t>https://1drv.ms/i/c/611cdc0d713715db/ESIQlfKq4bZLnDX6BC--J34BJ2G7suJm-6JazjXZII2khg?e=hSktQg</t>
  </si>
  <si>
    <t>https://1drv.ms/i/c/611cdc0d713715db/EdqlAI0FmgJOoNOUuWBLdmIBB7dR33wp6PlZhe2q3EsX9g?e=zm53zv</t>
  </si>
  <si>
    <t>https://1drv.ms/i/c/611cdc0d713715db/ESx4SWWfmuRLiPY_N67mj8kBLorNDVRMo_cAOhZDTF8BbA?e=RSN8Nh</t>
  </si>
  <si>
    <t>https://1drv.ms/i/c/611cdc0d713715db/EeIt7N_DCPBCqPkbK7vt94UB8ymbxLTPt14Cc-zh8WWBVw?e=yu41iF</t>
  </si>
  <si>
    <t>https://1drv.ms/i/c/611cdc0d713715db/EQvi9TM3HcxPp535IlCiTooBh89iQs67qx5hrKNON-ME2w?e=ewEGOa</t>
  </si>
  <si>
    <t>https://1drv.ms/i/c/611cdc0d713715db/EWXKsoTA07xBsxNSC59LNzwBoV_g53gabPJLEI_pJkw_uQ?e=6QhVhh</t>
  </si>
  <si>
    <t>https://1drv.ms/i/c/611cdc0d713715db/EcR_tg8n-d1CohWixSRMciwB14rgR0l0L-BVEkCTxtEW2A?e=QmpJzI</t>
  </si>
  <si>
    <r>
      <rPr>
        <rFont val="Calibri, sans-serif"/>
        <color rgb="FF1155CC"/>
        <sz val="11.0"/>
        <u/>
      </rPr>
      <t>https://www.tritool.com/product-catalog/606sb?</t>
    </r>
    <r>
      <rPr>
        <rFont val="Calibri, sans-serif"/>
        <color rgb="FF000000"/>
        <sz val="11.0"/>
      </rPr>
      <t>?</t>
    </r>
  </si>
  <si>
    <t>https://1drv.ms/i/c/611cdc0d713715db/Eapc1N-rjRNPj2YDFXohsC0BmtSC5pBaaMe72S-TFcJa9A?e=9SYYDq</t>
  </si>
  <si>
    <t>https://1drv.ms/i/c/611cdc0d713715db/EUmdxskpGstIosWw30t9_MQB_ZishTCq-Lla_acoPSoX0A?e=F7v0Ya</t>
  </si>
  <si>
    <t>https://1drv.ms/i/c/611cdc0d713715db/IQAYqzkegoi5QI4B3uT_16IvAaBIF4AwV3KcdeiR7LMXG1g?e=oYhO3c</t>
  </si>
  <si>
    <t>https://1drv.ms/i/c/611cdc0d713715db/IQBAuLcwnH_5Spl6-nGm9W4CAfCsEDJRXDXeyb1S-TdaD-A?e=GRSMC3</t>
  </si>
  <si>
    <t>https://1drv.ms/i/c/611cdc0d713715db/IQD5_6CPBn62QZRQIHW6yz8oAVHdCAUPHJJOHKsRAA6FZIc?e=zdQnor</t>
  </si>
  <si>
    <t>https://1drv.ms/i/c/611cdc0d713715db/Efr5F4tZNYRBlEmRf74lbxABhQb9OzhR6ja-rhI9HUE98A?e=u2T7t2</t>
  </si>
  <si>
    <t>https://1drv.ms/i/c/611cdc0d713715db/EfbWVvP11vNLnmQpWrAOuyoBje89E2T4EmC7B1R8WbCwBg?e=XX0hzU</t>
  </si>
  <si>
    <t>https://1drv.ms/i/c/611cdc0d713715db/IQB8ioTqwZBrRqtlhGx1wU09ARt96chZvMJPi3YGD0FF65U?e=VLVT7r</t>
  </si>
  <si>
    <t>https://1drv.ms/i/c/611cdc0d713715db/EcS0ElJsdKhHrqp9ZgYXeyMBnIzgsZJhBHGMzWSXnF-G7w?e=aa5emR</t>
  </si>
  <si>
    <t>https://1drv.ms/i/c/611cdc0d713715db/IQA08g9-g1Z3SpvcE1GSz6wgAfqFaK5gcN1MyYvrQy1YUZs?e=Wze3gl</t>
  </si>
  <si>
    <t>https://1drv.ms/i/c/611cdc0d713715db/IQAt9OJJqXUkRY3nVFD7UsSgAc-fzzH2QrbIZvmGbW7bCLU?e=6sgdDz</t>
  </si>
  <si>
    <t>https://1drv.ms/i/c/611cdc0d713715db/EYbvdshD_UdOmsgxpZXWXkIBVej9tLjvnr8lyb4-9lAueg?e=J3Ki4F</t>
  </si>
  <si>
    <t>https://1drv.ms/i/c/611cdc0d713715db/IQB3pxbGSUwnQZbDP9ZY2n0OAadJIIDLItUiGqXfQ2s93pk?e=S1ukCm</t>
  </si>
  <si>
    <t>https://1drv.ms/i/c/611cdc0d713715db/Ea5OGJd6fshFoIasY8YSWNUB8AGtMCh2lqjR6TZo0OhB2Q?e=fj0nTZ</t>
  </si>
  <si>
    <t>https://1drv.ms/i/c/611cdc0d713715db/IQCYxnfx6aXRQ5Af7reW7X8WAUJzaNSd-R6N6q1DoHGa3mY?e=YiU5v4</t>
  </si>
  <si>
    <t>https://1drv.ms/i/c/611cdc0d713715db/IQCxG3GNaGAjSpma_obtUyHVAb-41jHmkmWSIluJX5KleGE?e=bkUnsP</t>
  </si>
  <si>
    <t>https://1drv.ms/i/c/611cdc0d713715db/IQBWm6YvepHoS7VPYyTFY2PoAfVxs-iAy-cCVJ1L47Bpl8g?e=AdnXTD</t>
  </si>
  <si>
    <r>
      <rPr>
        <color rgb="FF1155CC"/>
        <u/>
      </rPr>
      <t>westermans.com/downloads/orbitec-en-web (1).pdf</t>
    </r>
  </si>
  <si>
    <t>https://1drv.ms/i/c/611cdc0d713715db/EaB5ROtDPv1Nlp4C0ZV6QsMBwl_RVmqXx1NsNqUL25f1aQ?e=vC99Cn</t>
  </si>
  <si>
    <t>https://1drv.ms/i/c/611cdc0d713715db/ERD6dQCR3NBOq5QY2F_0FRUBh0ke3cYwToSKdqYIBdVaAw?e=4yeLTc</t>
  </si>
  <si>
    <t>https://1drv.ms/i/c/611cdc0d713715db/IQALyCs_CwAmTqsQMjgtuzQQAYCiIrbppsleeV8DXw7DJfo?e=mMZBS5</t>
  </si>
  <si>
    <t>https://1drv.ms/i/c/611cdc0d713715db/IQCpKD40O4q0T4NAJJZNOQCyATLZqR6guGTUvUSSgAoyDis?e=6cZOXm</t>
  </si>
  <si>
    <t>https://1drv.ms/i/c/611cdc0d713715db/IQAt_9eSlewcQaRFJV41FgRdARWzkiPGEh6EB_3XxqkX1fQ?e=8jaqT4</t>
  </si>
  <si>
    <t>https://1drv.ms/i/c/611cdc0d713715db/IQDvXNcxJGErSILdZ6M37UkjAVV2BPOMWzP1JbuUFKb5UUc?e=gdOHL8</t>
  </si>
  <si>
    <r>
      <rPr>
        <rFont val="Calibri"/>
        <color theme="1"/>
        <sz val="11.0"/>
      </rPr>
      <t>\</t>
    </r>
    <r>
      <rPr>
        <rFont val="Calibri"/>
        <color rgb="FF1155CC"/>
        <sz val="11.0"/>
        <u/>
      </rPr>
      <t>https://www.westermans.com/ami-307-orbital-tube-welding-power-source-for-fusion-butt-welding.aspx</t>
    </r>
  </si>
  <si>
    <r>
      <rPr>
        <rFont val="Calibri"/>
        <color theme="1"/>
        <sz val="11.0"/>
      </rPr>
      <t>\</t>
    </r>
    <r>
      <rPr>
        <rFont val="Calibri"/>
        <color rgb="FF1155CC"/>
        <sz val="11.0"/>
        <u/>
      </rPr>
      <t>https://www.westermans.com/ami-307-orbital-tube-welding-power-source-for-fusion-butt-welding.aspx</t>
    </r>
  </si>
  <si>
    <r>
      <rPr>
        <rFont val="Calibri"/>
        <color rgb="FF1155CC"/>
        <sz val="11.0"/>
        <u/>
      </rPr>
      <t>https://www.morganitech.com/industrial-tools/orbital-welding-cable-extension/</t>
    </r>
    <r>
      <rPr>
        <rFont val="Calibri"/>
        <color theme="1"/>
        <sz val="11.0"/>
      </rPr>
      <t>/</t>
    </r>
  </si>
  <si>
    <r>
      <rPr>
        <rFont val="Calibri"/>
        <color rgb="FF1155CC"/>
        <sz val="11.0"/>
        <u/>
      </rPr>
      <t>https://www.morganitech.com/industrial-tools/orbital-welding-cable-extension/</t>
    </r>
    <r>
      <rPr>
        <rFont val="Calibri"/>
        <color theme="1"/>
        <sz val="11.0"/>
      </rPr>
      <t>/</t>
    </r>
  </si>
  <si>
    <r>
      <rPr>
        <rFont val="Calibri"/>
        <color rgb="FF1155CC"/>
        <sz val="11.0"/>
        <u/>
      </rPr>
      <t>https://www.morganitech.com/industrial-tools/orbital-welding-cable-extension/</t>
    </r>
    <r>
      <rPr>
        <rFont val="Calibri"/>
        <color theme="1"/>
        <sz val="11.0"/>
      </rPr>
      <t>/</t>
    </r>
  </si>
  <si>
    <t>https://1drv.ms/i/c/611cdc0d713715db/IQAe-QeGcjlRSoVSAZyL0EQuAQPyA4n23jeDKXGSe0mli2U?e=ZqKk5q</t>
  </si>
  <si>
    <t>https://1drv.ms/i/c/611cdc0d713715db/IQCYw_qNBkUJTqF4e7DhhWfQAcMEFdpRFo6DHpAIYyTZFLk?e=sgtnRn</t>
  </si>
  <si>
    <r>
      <rPr>
        <color rgb="FF1155CC"/>
        <u/>
      </rPr>
      <t>techsouthinc.com/wp-content/uploads/2021/06/300-MF-Tube-Cutting-and-Squaring.pdf</t>
    </r>
  </si>
  <si>
    <r>
      <rPr>
        <color rgb="FF1155CC"/>
        <u/>
      </rPr>
      <t>techsouthinc.com/wp-content/uploads/2021/06/300-MF-Tube-Cutting-and-Squaring.pdf</t>
    </r>
  </si>
  <si>
    <t>https://1drv.ms/u/c/611cdc0d713715db/EcvPXAGpcaxMnf_ar2aTphkBIlq9JUdpsWHKP5c8wlYFGQ?e=74bhUC</t>
  </si>
  <si>
    <t>https://1drv.ms/i/c/611cdc0d713715db/EVHX5MiL6fJMiDEBQ_Vf-kkB5Z2qICdKWhZ_adJbpjiR2A?e=0dRl7j</t>
  </si>
  <si>
    <t>https://1drv.ms/i/c/611cdc0d713715db/EXaiiOGVcIFKlAccRXmjulYBA5tFuguAdqDzQNgbnXfaZw?e=MGUT7G</t>
  </si>
  <si>
    <t>https://1drv.ms/i/c/611cdc0d713715db/EQp_GIse8-FLptACaV7iv8sBKPEY4z-2HS5ftlhs6Y9YkQ?e=WocOkc</t>
  </si>
  <si>
    <t>https://1drv.ms/i/c/611cdc0d713715db/IQAlhXHKfdhvQJzAfvRtZEY3AQ7zqo_goRHtWHpA9Q4zHA0?e=0oeGaG</t>
  </si>
  <si>
    <r>
      <rPr>
        <color rgb="FF1155CC"/>
        <u/>
      </rPr>
      <t>Orbifeed wire feed units for 5-kg to 15-kg standard spools – Orbitec GmbH</t>
    </r>
  </si>
  <si>
    <t>https://1drv.ms/i/c/611cdc0d713715db/IQCtHNMYg2SXTojU6QL_wq2aAfxUU_M1m6F2NsJkOFnv5ec?e=SgaUDO</t>
  </si>
  <si>
    <t>https://1drv.ms/i/c/611cdc0d713715db/IQBHNlDlAdJkSYeQYBU4lB1PAWMveLIqD5towpKVs9QuKo0?e=UnnFgc</t>
  </si>
  <si>
    <t>https://1drv.ms/i/c/611cdc0d713715db/IQCqwP4Xjj64S7t3rEnik4nkARX8kHJdwkt4nKWjil4q3z0?e=s31GMx</t>
  </si>
  <si>
    <t>https://1drv.ms/i/c/611cdc0d713715db/IQD9DnuSwvUuQIeIIac0VlBMAXqiNzLS-EzDdzFW5Quhv5w?e=geov5z</t>
  </si>
  <si>
    <t>https://1drv.ms/i/c/611cdc0d713715db/IQC3UetC0AJuSIBWyZ05l_d1AWSGJBmS9Dr0pKpLI44tuqA?e=V0BLtk</t>
  </si>
  <si>
    <t>https://1drv.ms/i/c/611cdc0d713715db/IQAwt4f0ghayTKONMumfhPVjAbozwebZO9Dc0HbbdioGDOM?e=ZvWGzS</t>
  </si>
  <si>
    <t>https://1drv.ms/i/c/611cdc0d713715db/IQCfV8HLlQsQQ4NGE6VPIxgWATsiwNdaCZ9cX7FNdYta4Go?e=Nkj0v0</t>
  </si>
  <si>
    <t>https://1drv.ms/i/c/611cdc0d713715db/IQBDh_0enyFET6e3-UULZiSNAaYNQUL3D0owUi9puKORZXc?e=Hqdfyl</t>
  </si>
  <si>
    <t>https://1drv.ms/i/c/611cdc0d713715db/IQDA55Y0jzPZRKIIsr2hyYTdAd_26B3_nY2DhyTZrn23Plk?e=gwSIgT</t>
  </si>
  <si>
    <t>https://1drv.ms/i/c/611cdc0d713715db/IQDa0W6PTZrqTJHf0575nnm0AZdAGLt9eU2bwRJetOx6Lfs?e=Ldav4Y</t>
  </si>
  <si>
    <t>https://1drv.ms/i/c/611cdc0d713715db/IQAb91ZjZfGES7ZwcKohkJUEAVQIxqKWEgqdkZQtQ_vtfzk?e=IOczIf</t>
  </si>
  <si>
    <t>https://1drv.ms/i/c/611cdc0d713715db/IQDevdFuKPD8R7QDoJn0yqJvAT-TpgoVYnU45pp1WaR2EpU?e=nXRCkj</t>
  </si>
  <si>
    <t>https://1drv.ms/i/c/611cdc0d713715db/IQDlnt0J1kZcTJrCrMtULIlMARQrs7nIss2Ocku-w8i1mb0?e=nDlaFx</t>
  </si>
  <si>
    <t>https://1drv.ms/i/c/611cdc0d713715db/IQAI9urVYp13RrACyaGZovS0AXTKvR1Zg3L6zs8vyL459Rc?e=1zLGgx</t>
  </si>
  <si>
    <t>https://1drv.ms/i/c/611cdc0d713715db/IQDUSl6QOTtQSYHC_mDv-xm9ARRAZk331ZhVjlM_6LF64n0?e=Cz51RN</t>
  </si>
  <si>
    <t>https://1drv.ms/i/c/611cdc0d713715db/IQAbUnOHUXqtTaMQl2l5VlzbAdBRDXKXlWMYg2ZEfOE9eFM?e=IkOIIS</t>
  </si>
  <si>
    <t>https://1drv.ms/i/c/611cdc0d713715db/IQBopbNlr3lIR5bEKDO9F3VtARS6jEaWbetMaE51th5Zowo?e=dydtPL</t>
  </si>
  <si>
    <t>https://1drv.ms/i/c/611cdc0d713715db/IQDu7coweYybSZYoXXUgTRXqAQ2Q4TlnbsBlDmiYRDi3WUA?e=02CNBi</t>
  </si>
  <si>
    <t>https://1drv.ms/i/c/611cdc0d713715db/IQCdGIB4XaapQ5dilKaNvilUAZtfrhi4dZ-JxKOd4S8Zmeg?e=eSfMbg</t>
  </si>
  <si>
    <t>https://1drv.ms/i/c/611cdc0d713715db/IQBY7Ud8iLuDTIXIHB6gIxHyAay03VlgasFJuxKgw7YdcYk?e=bYyq7U</t>
  </si>
  <si>
    <t>https://1drv.ms/i/c/611cdc0d713715db/IQDm4vkfDLDeTL4n-B4DOFiTAYu8teVe4m8v8XWaWdp8-k8?e=KSvhXz</t>
  </si>
  <si>
    <t>https://1drv.ms/i/c/611cdc0d713715db/IQDgZsE63EQaQ53ZT3Nh_qnWAVV5_eOdT5QwmF5CEibk3DY?e=9LEuhN</t>
  </si>
  <si>
    <t>https://1drv.ms/i/c/611cdc0d713715db/IQDHAyiEVIvmRIjZm-APaUegAQ9unC2Ujbve8355V3TJNyo?e=eKfeKu</t>
  </si>
  <si>
    <t>https://1drv.ms/i/c/611cdc0d713715db/IQAqj0kZZePBSr0t__D0HvZHASs3DrWLR1p-6ro4I4Zjtv8?e=qvoT97</t>
  </si>
  <si>
    <t>https://1drv.ms/i/c/611cdc0d713715db/IQBObemZw-wESaWCE4mTK9rQAT6OGWtWLeiHSlBjSGsTCA0?e=omVRg3</t>
  </si>
  <si>
    <t>https://1drv.ms/i/c/611cdc0d713715db/IQBacYhsLIh6Sr3s-1eRB_uuAajry79bV6bTGI_XBQAZovo?e=HJR2K6</t>
  </si>
  <si>
    <t>https://1drv.ms/i/c/611cdc0d713715db/IQBbYWPkxdDQQJzMRQZbUInTAQE557-gcEfXR06tWI3Ra7g?e=1p7Wo5</t>
  </si>
  <si>
    <t>https://1drv.ms/i/c/611cdc0d713715db/IQBT7ClNWRucRq5IKJp-CwK3AQGv2qwavjEH4l9mQAVkAig?e=nB75fn</t>
  </si>
  <si>
    <t>https://1drv.ms/i/c/611cdc0d713715db/IQARiDjPe_VWQbqspslLh9uyAbSWbmT1Ycm2v_2vU_mEeVs?e=Eujegc</t>
  </si>
  <si>
    <t>https://1drv.ms/i/c/611cdc0d713715db/IQCylieo7LWASZDaIAh3E0JLAScKIn6F-TqRTE3Fi7KINfg?e=9duQ7T</t>
  </si>
  <si>
    <t>https://1drv.ms/i/c/611cdc0d713715db/IQB6mBHmCqqgRpXwgHTOMxRXAYaI9eQclWN7ewnUq2oyvgU?e=Dl0Q2i</t>
  </si>
  <si>
    <t>https://1drv.ms/i/c/611cdc0d713715db/IQCexzFZyvr1RKLZNHNrwb9bAZtnrDG3DJYhfp8xGOddn1E?e=49jsTi</t>
  </si>
  <si>
    <t>https://1drv.ms/i/c/611cdc0d713715db/IQAgX5IYToZdSI3b2p3sl5t8AQ-NylxL-D9pud1VdeGALvU?e=oozUG5</t>
  </si>
  <si>
    <t>https://1drv.ms/i/c/611cdc0d713715db/IQCs_VH78gSmSpwVf74slj46ASY1vYukVjabKxDZDio1RZ4?e=QUabNO</t>
  </si>
  <si>
    <t>https://1drv.ms/i/c/611cdc0d713715db/IQCLY1-8HaW3TYMgrI3dgUTaAQd12ziQYWOzGc_ms4lFVEc?e=9A0hbv</t>
  </si>
  <si>
    <t>https://1drv.ms/i/c/611cdc0d713715db/IQB9EDlF_ICNQLid2VWbLEZEAXYVNceJuPgw8X9NtVP5O4A?e=7TuxuM</t>
  </si>
  <si>
    <t>https://1drv.ms/i/c/611cdc0d713715db/ETiv-031A_JCpqaAgdRrrnQBoj-mK7Ok4V96JHbjIbwlsw?e=dGz51B</t>
  </si>
  <si>
    <t>https://1drv.ms/i/c/611cdc0d713715db/EYWjDLYn1d1Kokrf154vYcIBZOEFh3Xy9O_AFrl8hWf7AA?e=jIrMap</t>
  </si>
  <si>
    <t>https://1drv.ms/i/c/611cdc0d713715db/IQD2kjrLYpmOSKZ0ZQFOiSKNAewexapprEzlUxQPryUsdP4?e=FEwGVR</t>
  </si>
  <si>
    <t>https://1drv.ms/i/c/611cdc0d713715db/IQBHaaA2SpmnQJ5Ge9S8Ib0kAfQHRkxEIn9BMv_Dg90J91w?e=HVuyzk</t>
  </si>
  <si>
    <t>https://c/i/c/611cdc0d713715db/ESO9CSNzJmhDsqR817LPhOkBIj-wsmmcNW4D8FNO-dA1eg?e=EM6NWy</t>
  </si>
  <si>
    <t>https://1drv.ms/i/c/611cdc0d713715db/IQC_zDDw8Fo7SobkB8Vt-FWrAa8G05SHiZ_3POpCf9Ja5Zw?e=SPXy3U</t>
  </si>
  <si>
    <t>https://1drv.ms/i/c/611cdc0d713715db/IQBMU_4WHhKwTa4t06kU-xZHASVpIxuDR4jTpJEkkGuV210?e=5aXUce</t>
  </si>
  <si>
    <t>https://1drv.ms/i/c/611cdc0d713715db/EaJzln2ahnRPkyWALuo836YBgupRn-uduIX_tfVYIpXFzA?e=HID5AN</t>
  </si>
  <si>
    <t>https://1drv.ms/i/c/611cdc0d713715db/IQC9Jz4EMlmYQoR4G9QfL3kjAbpPOPn97pzIdQlO52nyOtk?e=awuye2</t>
  </si>
  <si>
    <t>https://1drv.ms/i/c/611cdc0d713715db/IQCSpVnpOX5AQ6MFB-3q5awEAUwFLQ66cWplIA-vWtSqgX0?e=qFK5wi</t>
  </si>
  <si>
    <t>https://1drv.ms/i/c/611cdc0d713715db/IQBGzifwaAdhSabQ2ijfgc1mAcNbjWmtcw7-VuoktAeRHdk?e=5fF06x</t>
  </si>
  <si>
    <t>https://1drv.ms/i/c/611cdc0d713715db/IQBLGthnJYp4R5mTqrPiXoyQAdpyMg8AiUtfuFo0nn8m_cE?e=Jo28fV</t>
  </si>
  <si>
    <t>https://1drv.ms/i/c/611cdc0d713715db/IQATsyxfYL7oQZqqq-kJvKUGAbzK747bcdM7IeHhV-84IHg?e=8h3uI7</t>
  </si>
  <si>
    <t>Features</t>
  </si>
  <si>
    <t>Rent</t>
  </si>
  <si>
    <t>Specification</t>
  </si>
  <si>
    <t>Brochures</t>
  </si>
  <si>
    <t>Warranty</t>
  </si>
  <si>
    <t>Links</t>
  </si>
  <si>
    <t>OneDrive Images</t>
  </si>
  <si>
    <t>I want you to help me writing an "intro paragraph" for each product name I will provide for you. 
You should search for each one and provide a short summary or description of the product.
Typically highlighting it's main use and benifits.
You will have to search first, and if you didn't find please write a small one on your own, but keep it simple easy and not having some wrong info and don't add these cliche AI text things like (-) or being so perfect.
The paragraph should look like:
e.g., 
"The Arc Machines 217Remote Pendant is designed for precise control during orbital welding. It allows operators to easily manage welding parameters from a distance, improving both safety and effiiency."
""
NOTE that I don't want you to be that perfect or follows the same template in each one. just make it normal as some one is gathering data and manually writing this.
and after you write it I want you to write in in a table with two columns one for names and one for intro paragraph.
lets start with these products:
M227 TO M9 CABLE ADAPTER 40FT
M227-3 POWER SUPPLY TOP ASSY 3 PHASE
M227-3 XFMR POWER BOOSTER
Note that each product should be independent and written in professional way since there will be more products. so don't write things like "same as above" or whatever. just write the full info about each product.</t>
  </si>
  <si>
    <t>"I want you to help me to create a list of product features and links to the source you have got the features from.
I will provide a list of products for you.
You will have to search each product individually and look for any websites that provide features for this product. for example:
Features of a particular product :-
-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
now I will give you a list of product names and you search and bring back two columns (Product name, features). I want the table to be text cause I will copy it to my excell sheet.
each feature in the individual product should be one line separated and start with (-)
also the links should be and the whole link written not just hypertext with the link injected in it.
lets start with those products:
CABLE M9 TO LARGE PS ADPTR 40FT
CABLE M9 TO LARGE PS EXT 50FT
CABLE PIPE SVCE EXT 200A 25FT
CABLE, GROUND C-CLAMP 200A 25FT
CABLE, GROUND C-CLAMP 200A 30FT
CABLE, GROUND C-CLAMP 200A 35FT
CABLE, GROUND C-CLAMP 200A 50FT
CARBIDE INSERTS 12MM WITH TIN COATING
CARBIDE SAW BLADE 0.157"- 0.590" WALL
CARBON STEEL TUBE SQUARING BIT
Note that I want you to write each one in professional and formal way like bullet points not just row text. make it standard. and also never put something as not found, just guess the features from similar things or the name whatever"</t>
  </si>
  <si>
    <t>I will provide to you a list of product names. may 5 or bit less or more.
You will have to search these items,each one individually,
to get 4 columns (available for rent? (Yes or No), available for pre-owned? (Yes or No), link to rent, link to pre-owned)
First two column should be yes or no, and the second two should have a link to the rent or pre-owned site.
Please make sure that link has info not just empty link that tells product not found or that leads no where.
And also i don't want links to docs or catalog. I need rent or pre-owned form common sites used for rent and pre-owned
lets start with those items:
CABLE ASSY, EXTENSION CONTROL 40FT
CABLE ASSY, FUSION PENDANT 100FT
CABLE ASSY, FUSION PENDANT 16FT (5M)
CABLE ASSY, FUSION PENDANT 200FT
CABLE ASSY, FUSION PENDANT 50FT
CABLE ASSY, FUSION PENDANT 75FT
CABLE ASSY, SERVICE PIPE 200A 40
CABLE CHEATER LIQ COOL M9/M227
CABLE HANDLE ADAPTER 40FT
CABLE M9 TO LARGE PS ADPTR 15 FT</t>
  </si>
  <si>
    <t>I will give you a list of product names and you required to search them and get the specifications for these products.
For example here are specifications for a product:
- Diameter: 6" (152 mm)
 - Standard Harness Length: 11" (279 mm)
 - Material: Polyurethane-coated nylon bladders
 - Bladder Design: Double purge bag system with high heat harness
 - Gas Flow Rate: 15-30 SCFH (7.5-15 LPM) during welding; 10-32 SCFH (5-15 LPM) for purging
 - Maximum Operating Temperature: 400Â°F (205Â°C) exterior; 250Â°F (120Â°C) interior
 - Resistance Properties: Spark resistant with fiberglass reinforced high heat bridge harness
 - Compatible Pipe Schedule: All schedules for 6-inch nominal diameter
 - Relief Valve: Proprietary preset relief valve for precise flow rate control
 - Components: Module A, Module B, High Heat Bridge Harness, Luminescent center indicator, Pull loops, Gas diffuser
 - Hose Configuration: BLUE (inflation), BLACK (secondary purge), WHITE (exhaust monitor)
 - Pressure Rating: Relief valve set to prevent over-inflation
 - Weight: Approximately 2-3 lbs
 - Color: Black exterior with luminescent center indicator
 - Item Number: ABLD 6
I want you to search and get to me things like that for each product.
If you didn't find any resource that have info about a particular product please try to guess some of it's specifications.
I want you to write the data in a table with two columns and also note that I want the specifications to be in bullet points each one starts with (-). and make it professional don't write things like gussed or assumed and don't just tell "like the above one" each product should be independant with the full info. also I don't want you to share the links or mentioning it in the bullet points.
Lets start with those items:
CABLE M9 TO LARGE PS ADPTR 40FT
CABLE M9 TO LARGE PS EXT 50FT
CABLE PIPE SVCE EXT 200A 25FT
CABLE, GROUND C-CLAMP 200A 25FT
CABLE, GROUND C-CLAMP 200A 30FT
CABLE, GROUND C-CLAMP 200A 35FT
CABLE, GROUND C-CLAMP 200A 50FT
CARBIDE INSERTS 12MM WITH TIN COATING
CARBIDE SAW BLADE 0.157"- 0.590" WALL
CARBON STEEL TUBE SQUARING BIT</t>
  </si>
  <si>
    <t>I will send to you a list of 10 product list, migh be a bit less or more. 
You required to search very well for each item name individually and give me a link to a Brochures or Literature.
Provide only one link for each product that might be a pdf or website or whatever.
Make sure it's related to the product name.
If you didn't found nothing just write not found. but try to not put not found a lot. you can put a related or very similar  product link. but make sure it's a valid links not just broken ones that has nothing inside
Lets start with this list:
BEVEL BIT 37.5 (2" to 8" PIPE)
BEVEL BIT 37.5 (7" AND LESS PIPE)
BEVEL, 30 DEG, 0.375x1.74 TALL, (FOR CS)
BRACKET BENCH MOUNT M8
BRACKET BENCH MOUNT M9
BRACKET BENCH MOUNT M9-250/500
CABLE 207 REMOTE PENDANT EXT 50 FT
CABLE ADAPTER M307 TO 9 SERIES 15FT
CABLE ADAPTER WTR/PWR 215-415WH 2FT
CABLE AMPHENOL ADAPTER M307 TO 9 SERIES
CABLE ASSY 90DEG CONN 10FT
CABLE ASSY STR CONN 10FT
CABLE ASSY,  SERVICE PIPE 200A 10
CABLE ASSY,  SERVICE PIPE 200A 25
CABLE ASSY,  SERVICE PIPE 200A 33
CABLE ASSY,  SERVICE PIPE 200A 75
CABLE ASSY, ADAPTER 15FT
CABLE ASSY, ADAPTER 15FT M9
CABLE ASSY, ADAPTER 18IN
CABLE ASSY, ADAPTER 25FT</t>
  </si>
  <si>
    <t>I will give you a list of item names and you required to search each one individually, 
and get warranty information about each item. 
for example, 30-day manufacturer's warranty from date of shipment covering material and workmanship defects. Repair or replacement at factory discretion. Warranty excludes overinflation and stress exposure damage.
another example, Manufacturer warranty covers defects in materials and workmanship for normal use. Standard industrial warranty applies. For complete warranty details, contact Aquasol Corporation at 1-800-564-WELD or info@aquasolcorporation.com
and provide the link you got this information from.
so I want 3 columns (item name, warranty info, link to warranty source)
if you didn't find info about specific item just put it as not found.
NOTE that I want the link as row link without writing the link inside a hyper word text.
And also you have to know that these data will be used as a formal source so don't write the things like someone is talkin like "I found" or "Same as above". just make each row a professional line with the info directly. IF you can't find infor just write "Not Found" in both warranty info and link
lets start with this list:
BEVEL BIT 37.5 (2" to 8" PIPE)
BEVEL BIT 37.5 (7" AND LESS PIPE)
BEVEL, 30 DEG, 0.375x1.74 TALL, (FOR CS)
BOILER TUBE BEVELER
BRACKET BENCH MOUNT M8</t>
  </si>
  <si>
    <t xml:space="preserve">I have a table of two columns (link to image and link to product page) for each product.
I want you to check out those two links and from them you have to search the internet to get  these columns:
- Brochures or Literature: 
- link to description: a link that has a description and info about this particular product.
- </t>
  </si>
  <si>
    <t>I have a list of product names for [AXXAIR] Manufacturer, and I have a list of images too for these products. I want to assign one image for each product. 
Not all the images available now, but I want you to assign the available ones. I will send to you the list of images names and also a list of product names.
You required to check out the images names and assign one image for the product that fits this image. I will keep send to you more images to do that.
However, lets start with those images:
11/25/2025  08:07 PM         (259,757) 121ECO1.jpg
11/25/2025  08:07 PM         (259,757) 121ECO2.jpg
11/25/2025  08:07 PM         (364,250) 122.jpg
11/25/2025  08:07 PM         (160,103) 122FS19.jpg
11/25/2025  08:07 PM         (688,463) 171ECO.jpg
11/25/2025  08:07 PM         (173,718) 172FS15.jpg
11/25/2025  08:07 PM         (183,103) 81M11.jpg
11/25/2025  08:07 PM          (39,488) FS19.jpg
12/09/2025  09:42 AM    &lt;DIR&gt;          IPB
11/25/2025  08:07 PM         (314,041) LS6844.jpg
11/25/2025  08:07 PM         (350,004) LS6872.jpg
11/25/2025  08:07 PM         (372,392) LS80120.jpg
11/25/2025  08:07 PM         (220,656) Orbital_cutting_AXXAIR.1.jpg
11/25/2025  08:07 PM         (101,476) Orbital_cutting_AXXAIR.4.jpg
11/25/2025  08:07 PM         (326,267) Orbital_cutting_AXXAIR.5.jpg
11/25/2025  08:07 PM         (121,567) Orbital_cutting_AXXAIR.6.jpg
11/25/2025  08:07 PM         (275,063) Orbital_cutting_AXXAIR.7.jpg
and here are the products:
10° J BEVEL MILLING HEAD
30 DEG. V BEVEL MILLING HEAD
37.5 V BEVEL MILLING HEAD
5' LENGTH TO CCBSB-X1
5' SUPPORT BENCH WITH ADJ HEIGHT
ADAPTOR KIT FOR SAXX PS TO AMI 8/9 WH
ADJUSTABLE HEIGHT TABLE FOR 421/521/721
AUTOMATIC ELECTRIC FEED FOR SAW'S
AXXAIR FAST ELECTRIC MOTOR 1200W 120W
AXXAIR ORBITAL SAW CC122  .25"- 4.5"
CARBIDE INSERTS 12MM WITH TIN COATING
CARBIDE SAW BLADE 0.157"- 0.590" WALL
CC122 BEVELING KIT
CLOSED WH, WATER COOLED 0.25"-2.5" OD
CONNECTION KIT FOR BENCH CCBSB-X1+X2
CONNECTION KIT FOR CCBSB2
COOLING UNIT FOR SAXX-200/201
CUTTING / FACING ,HOLDER, 90 DEG, MED
CUTTING INSERT,HEAVY DUTY (SET OF 3)
CUTTING MACHINE FS MOTOR  .25" - 4.5"
CUTTING MACHINE FS15 MOTOR  .25" - 4.5"
CUTTING MACHINE FS19 MOTOR  .25" - 4.5"
CUTTING MACHINE METABO MOTOR  0.25"- 3"
DOUBLE SHAFTED FAST MOTOR 120V
DOUBLE SIDED FACING BIT FOR DC FACER
EXTENSION FOR SAT-SAXX 30' (10M) AIR
EXTENSION FOR SAT-SAXX 30' (10M) WATER
FACING MACHINE FROM 0.125" - 1.00" OD
FACING MACHINE FROM 0.125" - 2.500" OD
FACING TOOL CLAMPING SHELL .5"-4.5"
FACING TOOL CONCENTRIC CLAMPING .5"-4.5"
FACING TOOL CONCENTRIC CLAMPING 2"-8.5"
FITTING CASSEETT SXMF FITTING -TUBE KIT
HIGH PERFORMANCE FACING BIT FOR DC FACER
METABO MOTOR FOR AXXAIR SAWS
MICROFIT CLOSED WELD HEAD (.125 - .625)
MOTOR WITH ENCODER SATFX
ORBITAL CUTTING MACHINE .625" TO 6.625"
ORBITAL CUTTING MACHINE 12" TO 20"
ORBITAL CUTTING MACHINE 2.300" TO 8.625"
ORBITAL CUTTING MACHINE 5.500" TO 12.75"
ORBITAL CUTTING MACHINE 8" TO 16"
OXYGEN SENSOR COMPATIBLE WITH AXXAIR PS
PIPE BEVELING KIT 120V MACHINE BODY 322
PIPE BEVELING KIT FOR OMB 172
PREP 8 BENCH MOUNT ATTACHMENT
PREP 8 ELEC ID BEVELER (2.00" - 8.12")
PREP 8 LOCKING SHAFT KIT (2.00" - 8.00")
SAFS-G01 PIPE GAS DISTRIBUTOR
SAMX17 THIN SIDE PLATE (LEFT)
SAMX17 THIN SIDE PLATE (RIGHT)
SAMX17 WIDE SIDE PLATE (RIGHT/LEFT)
SATF-40/65/115ND HEAD HOLDER
SATFX HEAD HOLDER
SATFX-115 CLOSED WELD HEAD (.5" - 4.5")
SATFX-170 CLOSED WELD HEAD (1.5" - 6.6")
SATFX-170 HEAD HOLDER
SATFX-52 CLOSED WELD HEAD (.25" - 2")
SATFX-76 CLOSED WELD HEAD (0.25" - 3")
SATO-220E42 OPEN WELD HEAD
SATO-220E52 AVC/OSC OPEN WELD HEAD
SAW BLADES 0.019"- 0.035" WALL
SAW BLADES 0.027"- 0.059" WALL
SAW BLADES 0.039"- 0.118" WALL
SAW BLADES 0.040"- 0.118" WALL
SAW BLADES 0.079"- 0.276" WALL
SAW BLADES 0.080"- 0.280" WALL
SAW BLADES 0.120"- 0.500" WALL
SAW BLADES 0.194"- 0.590" WALL
SAW BLADES FOR BEVELING : BEVEL 30
SAW BLADES FOR BEVELING : BEVEL 37.5
SAXX INTERNAL PURGE LINE
SAXX-200DGI ORBITAL WELDING PS
SAXX-201 ORBITAL WELDING PS
SAXX-201DGI ORBITAL WELDING PS
SAXX-210IOSC ORBITAL PS
SAXX-210IOSC ORBITAL PS - WATER COOLED
STANDARD CASSEETT SXMF TUBE-TUBE KIT
STANDARD CASSETTE SXMF TUBE-TUBE KIT
STANDARD CENTRAL BODY SXMF
SWAGELOK CASSEETT ADAPTION KIT
SWITCH BOX
TABEL MOUNT SAMX AND X WELDHEADS
TORCH KIT FOR OPEN AVC/OSC WELDHEAD 1/16
TORCH KIT FOR OPEN AVC/OSC WELDHEAD 3/32
TORCH KIT FOR OPEN HEAD
TRIPOD STAND=121E/122/171ECO/172/222/322
TROLLEY FOR POWER SOURCE SAXX 200
TUBE SUPPORT BENCH FOR FOR 421/521/721
WATER-COOLED MANUAL TORCH FOR SAXX
X-500 AC WELD HEAD (0.250 - 0.500)
X-500 WC WELD HEAD (0.250 - 0.500)
X-750 CLOSED WELD HEAD (.025" - .750")
Note: I want you to organize them and also as I told earlier each product can have only one image. you can find some duplicated images so ignore that, and I only have this info right now so you requried to try matching the image names with product names.</t>
  </si>
  <si>
    <t>Intro paragraph</t>
  </si>
  <si>
    <t>TUBE SQUARING SYSTEM PLANFIX 40 S 110V</t>
  </si>
  <si>
    <t>TUBE SQUARING SYSTEM PLANFIX 40 S 230V</t>
  </si>
  <si>
    <t>TUBE SQUARING SYSTEM PLANFIX 40 S CORDLESS</t>
  </si>
  <si>
    <t>TUBE SUPPORT BENCH FOR 421/521/721</t>
  </si>
  <si>
    <t>X-500 AC WELD HEAD (0.250 – 0.500)</t>
  </si>
  <si>
    <t>X-500 WC WELD HEAD (0.250 – 0.500)</t>
  </si>
  <si>
    <t>X-750 CLOSED WELD HEAD (0.025" – 0.750")</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</si>
</sst>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scheme val="minor"/>
    </font>
    <font>
      <sz val="10.0"/>
      <color theme="1"/>
      <name val="Arial"/>
    </font>
    <font>
      <b/>
      <sz val="10.0"/>
      <color theme="1"/>
      <name val="Arial"/>
    </font>
    <font>
      <b/>
      <sz val="20.0"/>
      <color theme="1"/>
      <name val="Calibri"/>
    </font>
    <font/>
    <font>
      <sz val="11.0"/>
      <color theme="1"/>
      <name val="Calibri"/>
    </font>
    <font>
      <color theme="1"/>
      <name val="Arial"/>
      <scheme val="minor"/>
    </font>
    <font>
      <u/>
      <color rgb="FF0000FF"/>
    </font>
    <font>
      <sz val="11.0"/>
      <color rgb="FF000000"/>
      <name val="Calibri"/>
    </font>
    <font>
      <u/>
      <sz val="11.0"/>
      <color rgb="FF0000FF"/>
      <name val="Calibri"/>
    </font>
    <font>
      <u/>
      <sz val="11.0"/>
      <color rgb="FF000000"/>
      <name val="Calibri"/>
    </font>
    <font>
      <u/>
      <color rgb="FF0000FF"/>
    </font>
    <font>
      <u/>
      <sz val="11.0"/>
      <color rgb="FF000000"/>
      <name val="Calibri"/>
    </font>
    <font>
      <color rgb="FF000000"/>
    </font>
    <font>
      <color rgb="FF000000"/>
      <name val="Arial"/>
      <scheme val="minor"/>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color theme="1"/>
      <name val="Arial"/>
    </font>
    <font>
      <u/>
      <sz val="11.0"/>
      <color theme="1"/>
      <name val="Calibri"/>
    </font>
    <font>
      <u/>
      <sz val="11.0"/>
      <color rgb="FF000000"/>
      <name val="Calibri"/>
    </font>
    <font>
      <u/>
      <sz val="11.0"/>
      <color rgb="FF0000FF"/>
      <name val="Calibri"/>
    </font>
    <font>
      <u/>
      <sz val="11.0"/>
      <color theme="1"/>
      <name val="Calibri"/>
    </font>
    <font>
      <u/>
      <sz val="11.0"/>
      <color theme="1"/>
      <name val="Calibri"/>
    </font>
    <font>
      <u/>
      <sz val="11.0"/>
      <color rgb="FF000000"/>
      <name val="Calibri"/>
    </font>
    <font>
      <u/>
      <color rgb="FF0000FF"/>
    </font>
    <font>
      <u/>
      <sz val="11.0"/>
      <color rgb="FF000000"/>
      <name val="Calibri"/>
    </font>
    <font>
      <u/>
      <color rgb="FF0000FF"/>
    </font>
    <font>
      <u/>
      <sz val="11.0"/>
      <color theme="1"/>
      <name val="Calibri"/>
    </font>
    <font>
      <b/>
      <color theme="1"/>
      <name val="Arial"/>
      <scheme val="minor"/>
    </font>
    <font>
      <u/>
      <sz val="11.0"/>
      <color rgb="FF0000FF"/>
      <name val="Calibri"/>
    </font>
    <font>
      <u/>
      <sz val="11.0"/>
      <color rgb="FF0000FF"/>
      <name val="Calibri"/>
    </font>
    <font>
      <u/>
      <sz val="11.0"/>
      <color rgb="FF000000"/>
      <name val="Calibri"/>
    </font>
    <font>
      <u/>
      <sz val="11.0"/>
      <color rgb="FF000000"/>
      <name val="Calibri"/>
    </font>
    <font>
      <u/>
      <sz val="11.0"/>
      <color rgb="FF0000FF"/>
      <name val="Calibri"/>
    </font>
    <font>
      <u/>
      <sz val="11.0"/>
      <color rgb="FF0000FF"/>
      <name val="Calibri"/>
    </font>
    <font>
      <u/>
      <sz val="11.0"/>
      <color rgb="FF0000FF"/>
      <name val="Calibri"/>
    </font>
    <font>
      <u/>
      <color rgb="FF0000FF"/>
    </font>
    <font>
      <u/>
      <color rgb="FF0000FF"/>
    </font>
    <font>
      <u/>
      <sz val="11.0"/>
      <color rgb="FF000000"/>
      <name val="Calibri"/>
    </font>
    <font>
      <u/>
      <sz val="11.0"/>
      <color rgb="FF000000"/>
      <name val="Calibri"/>
    </font>
    <font>
      <u/>
      <sz val="11.0"/>
      <color rgb="FF0000FF"/>
      <name val="Calibri"/>
    </font>
    <font>
      <u/>
      <sz val="11.0"/>
      <color rgb="FF0000FF"/>
      <name val="Calibri"/>
    </font>
    <font>
      <u/>
      <sz val="11.0"/>
      <color theme="1"/>
      <name val="Calibri"/>
    </font>
    <font>
      <u/>
      <sz val="11.0"/>
      <color rgb="FF000000"/>
      <name val="Calibri"/>
    </font>
    <font>
      <u/>
      <color rgb="FF0000FF"/>
    </font>
    <font>
      <b/>
      <sz val="20.0"/>
      <color theme="1"/>
      <name val="Arial"/>
      <scheme val="minor"/>
    </font>
  </fonts>
  <fills count="13">
    <fill>
      <patternFill patternType="none"/>
    </fill>
    <fill>
      <patternFill patternType="lightGray"/>
    </fill>
    <fill>
      <patternFill patternType="solid">
        <fgColor rgb="FFF4CCCC"/>
        <bgColor rgb="FFF4CCCC"/>
      </patternFill>
    </fill>
    <fill>
      <patternFill patternType="solid">
        <fgColor rgb="FFA4C2F4"/>
        <bgColor rgb="FFA4C2F4"/>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9FC5E8"/>
        <bgColor rgb="FF9FC5E8"/>
      </patternFill>
    </fill>
    <fill>
      <patternFill patternType="solid">
        <fgColor theme="7"/>
        <bgColor theme="7"/>
      </patternFill>
    </fill>
    <fill>
      <patternFill patternType="solid">
        <fgColor rgb="FFF6B26B"/>
        <bgColor rgb="FFF6B26B"/>
      </patternFill>
    </fill>
    <fill>
      <patternFill patternType="solid">
        <fgColor rgb="FFB6D7A8"/>
        <bgColor rgb="FFB6D7A8"/>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left style="thick">
        <color rgb="FF000000"/>
      </left>
      <right/>
      <top style="thick">
        <color rgb="FF000000"/>
      </top>
      <bottom style="thick">
        <color rgb="FF000000"/>
      </bottom>
    </border>
    <border>
      <left/>
      <right/>
      <top style="thick">
        <color rgb="FF000000"/>
      </top>
      <bottom style="thick">
        <color rgb="FF000000"/>
      </bottom>
    </border>
    <border>
      <left/>
      <top style="thick">
        <color rgb="FF000000"/>
      </top>
      <bottom style="thick">
        <color rgb="FF000000"/>
      </bottom>
    </border>
    <border>
      <top style="thick">
        <color rgb="FF000000"/>
      </top>
      <bottom style="thick">
        <color rgb="FF000000"/>
      </bottom>
    </border>
    <border>
      <right/>
      <top style="thick">
        <color rgb="FF000000"/>
      </top>
      <bottom style="thick">
        <color rgb="FF000000"/>
      </bottom>
    </border>
    <border>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medium">
        <color rgb="FFCCCCCC"/>
      </left>
      <right style="thick">
        <color rgb="FF000000"/>
      </right>
      <top style="thick">
        <color rgb="FF000000"/>
      </top>
      <bottom style="thick">
        <color rgb="FF000000"/>
      </bottom>
    </border>
    <border>
      <left style="medium">
        <color rgb="FFCCCCCC"/>
      </left>
      <right style="medium">
        <color rgb="FFCCCCCC"/>
      </right>
      <top style="medium">
        <color rgb="FFCCCCCC"/>
      </top>
      <bottom style="medium">
        <color rgb="FFCCCCCC"/>
      </bottom>
    </border>
    <border>
      <left style="thick">
        <color rgb="FF000000"/>
      </left>
      <right style="thick">
        <color rgb="FF000000"/>
      </right>
      <top style="thick">
        <color rgb="FF000000"/>
      </top>
    </border>
    <border>
      <left style="medium">
        <color rgb="FFCCCCCC"/>
      </left>
      <right style="thick">
        <color rgb="FF000000"/>
      </right>
      <top style="thick">
        <color rgb="FF000000"/>
      </top>
    </border>
    <border>
      <left style="medium">
        <color rgb="FFCCCCCC"/>
      </left>
      <right style="medium">
        <color rgb="FFCCCCCC"/>
      </right>
      <top style="medium">
        <color rgb="FFCCCCCC"/>
      </top>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5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1" fillId="2" fontId="2" numFmtId="0" xfId="0" applyAlignment="1" applyBorder="1" applyFont="1">
      <alignment shrinkToFit="0" wrapText="1"/>
    </xf>
    <xf borderId="1" fillId="2" fontId="3" numFmtId="0" xfId="0" applyAlignment="1" applyBorder="1" applyFont="1">
      <alignment horizontal="center" shrinkToFit="0" wrapText="1"/>
    </xf>
    <xf borderId="2" fillId="2" fontId="3" numFmtId="0" xfId="0" applyAlignment="1" applyBorder="1" applyFont="1">
      <alignment horizontal="center" shrinkToFit="0" wrapText="1"/>
    </xf>
    <xf borderId="3" fillId="0" fontId="4" numFmtId="0" xfId="0" applyBorder="1" applyFont="1"/>
    <xf borderId="1" fillId="2" fontId="2" numFmtId="0" xfId="0" applyAlignment="1" applyBorder="1" applyFont="1">
      <alignment horizontal="center" shrinkToFit="0" wrapText="1"/>
    </xf>
    <xf borderId="4" fillId="0" fontId="4" numFmtId="0" xfId="0" applyBorder="1" applyFont="1"/>
    <xf borderId="1" fillId="0" fontId="1" numFmtId="0" xfId="0" applyAlignment="1" applyBorder="1" applyFont="1">
      <alignment shrinkToFit="0" wrapText="1"/>
    </xf>
    <xf borderId="1" fillId="3" fontId="2" numFmtId="0" xfId="0" applyAlignment="1" applyBorder="1" applyFill="1" applyFont="1">
      <alignment horizontal="center" shrinkToFit="0" wrapText="1"/>
    </xf>
    <xf borderId="1" fillId="3" fontId="2" numFmtId="0" xfId="0" applyAlignment="1" applyBorder="1" applyFont="1">
      <alignment horizontal="center" readingOrder="0" shrinkToFit="0" wrapText="1"/>
    </xf>
    <xf borderId="1" fillId="4" fontId="2" numFmtId="0" xfId="0" applyAlignment="1" applyBorder="1" applyFill="1" applyFont="1">
      <alignment horizontal="center" shrinkToFit="0" wrapText="1"/>
    </xf>
    <xf borderId="1" fillId="0" fontId="5" numFmtId="0" xfId="0" applyBorder="1" applyFont="1"/>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xf>
    <xf borderId="0" fillId="0" fontId="12" numFmtId="0" xfId="0" applyAlignment="1" applyFont="1">
      <alignment readingOrder="0" shrinkToFit="0" vertical="bottom" wrapText="0"/>
    </xf>
    <xf borderId="1" fillId="5" fontId="5" numFmtId="0" xfId="0" applyBorder="1" applyFill="1" applyFont="1"/>
    <xf borderId="0" fillId="5" fontId="8" numFmtId="0" xfId="0" applyAlignment="1" applyFont="1">
      <alignment readingOrder="0" shrinkToFit="0" vertical="bottom" wrapText="0"/>
    </xf>
    <xf borderId="0" fillId="5" fontId="6" numFmtId="0" xfId="0" applyFont="1"/>
    <xf borderId="0" fillId="5" fontId="6" numFmtId="0" xfId="0" applyAlignment="1" applyFont="1">
      <alignment readingOrder="0"/>
    </xf>
    <xf borderId="0" fillId="0" fontId="13" numFmtId="0" xfId="0" applyAlignment="1" applyFont="1">
      <alignment readingOrder="0"/>
    </xf>
    <xf borderId="0" fillId="0" fontId="8" numFmtId="0" xfId="0" applyAlignment="1" applyFont="1">
      <alignment readingOrder="0" shrinkToFit="0" vertical="bottom" wrapText="0"/>
    </xf>
    <xf borderId="0" fillId="0" fontId="14" numFmtId="0" xfId="0" applyAlignment="1" applyFont="1">
      <alignment readingOrder="0"/>
    </xf>
    <xf borderId="0" fillId="0" fontId="8" numFmtId="0" xfId="0" applyAlignment="1" applyFont="1">
      <alignment readingOrder="0" vertical="bottom"/>
    </xf>
    <xf borderId="0" fillId="0" fontId="8" numFmtId="0" xfId="0" applyAlignment="1" applyFont="1">
      <alignment horizontal="left" readingOrder="0" vertical="bottom"/>
    </xf>
    <xf borderId="1" fillId="0" fontId="15" numFmtId="0" xfId="0" applyAlignment="1" applyBorder="1" applyFont="1">
      <alignment readingOrder="0"/>
    </xf>
    <xf borderId="1" fillId="0" fontId="5" numFmtId="0" xfId="0" applyAlignment="1" applyBorder="1" applyFont="1">
      <alignment readingOrder="0"/>
    </xf>
    <xf borderId="1" fillId="0" fontId="5" numFmtId="0" xfId="0" applyAlignment="1" applyBorder="1" applyFont="1">
      <alignment readingOrder="0"/>
    </xf>
    <xf borderId="0" fillId="0" fontId="16" numFmtId="0" xfId="0" applyAlignment="1" applyFont="1">
      <alignment readingOrder="0"/>
    </xf>
    <xf borderId="0" fillId="0" fontId="8" numFmtId="0" xfId="0" applyAlignment="1" applyFont="1">
      <alignment horizontal="left" readingOrder="0" shrinkToFit="0" vertical="bottom" wrapText="0"/>
    </xf>
    <xf borderId="1" fillId="6" fontId="5" numFmtId="0" xfId="0" applyBorder="1" applyFill="1" applyFont="1"/>
    <xf borderId="0" fillId="6" fontId="6" numFmtId="0" xfId="0" applyAlignment="1" applyFont="1">
      <alignment readingOrder="0"/>
    </xf>
    <xf borderId="0" fillId="6" fontId="8" numFmtId="0" xfId="0" applyAlignment="1" applyFont="1">
      <alignment readingOrder="0" vertical="bottom"/>
    </xf>
    <xf borderId="0" fillId="6" fontId="8" numFmtId="0" xfId="0" applyAlignment="1" applyFont="1">
      <alignment readingOrder="0" shrinkToFit="0" vertical="bottom" wrapText="0"/>
    </xf>
    <xf borderId="0" fillId="6" fontId="8" numFmtId="0" xfId="0" applyAlignment="1" applyFont="1">
      <alignment horizontal="left" readingOrder="0" shrinkToFit="0" vertical="bottom" wrapText="0"/>
    </xf>
    <xf borderId="1" fillId="6" fontId="17" numFmtId="0" xfId="0" applyAlignment="1" applyBorder="1" applyFont="1">
      <alignment readingOrder="0"/>
    </xf>
    <xf borderId="0" fillId="6" fontId="6" numFmtId="0" xfId="0" applyFont="1"/>
    <xf borderId="1" fillId="6" fontId="5" numFmtId="0" xfId="0" applyAlignment="1" applyBorder="1" applyFont="1">
      <alignment readingOrder="0"/>
    </xf>
    <xf borderId="0" fillId="6" fontId="18" numFmtId="0" xfId="0" applyAlignment="1" applyFont="1">
      <alignment readingOrder="0"/>
    </xf>
    <xf borderId="1" fillId="4" fontId="5" numFmtId="0" xfId="0" applyBorder="1" applyFont="1"/>
    <xf borderId="0" fillId="4" fontId="6" numFmtId="0" xfId="0" applyAlignment="1" applyFont="1">
      <alignment readingOrder="0"/>
    </xf>
    <xf borderId="0" fillId="4" fontId="8" numFmtId="0" xfId="0" applyAlignment="1" applyFont="1">
      <alignment readingOrder="0" vertical="bottom"/>
    </xf>
    <xf borderId="0" fillId="4" fontId="8" numFmtId="0" xfId="0" applyAlignment="1" applyFont="1">
      <alignment readingOrder="0" shrinkToFit="0" vertical="bottom" wrapText="0"/>
    </xf>
    <xf borderId="0" fillId="4" fontId="8" numFmtId="0" xfId="0" applyAlignment="1" applyFont="1">
      <alignment horizontal="left" readingOrder="0" shrinkToFit="0" vertical="bottom" wrapText="0"/>
    </xf>
    <xf borderId="1" fillId="4" fontId="19" numFmtId="0" xfId="0" applyAlignment="1" applyBorder="1" applyFont="1">
      <alignment readingOrder="0"/>
    </xf>
    <xf borderId="1" fillId="4" fontId="5" numFmtId="0" xfId="0" applyAlignment="1" applyBorder="1" applyFont="1">
      <alignment readingOrder="0"/>
    </xf>
    <xf borderId="0" fillId="4" fontId="5" numFmtId="0" xfId="0" applyAlignment="1" applyFont="1">
      <alignment readingOrder="0"/>
    </xf>
    <xf borderId="0" fillId="0" fontId="20" numFmtId="0" xfId="0" applyAlignment="1" applyFont="1">
      <alignment readingOrder="0"/>
    </xf>
    <xf borderId="0" fillId="6" fontId="8" numFmtId="0" xfId="0" applyAlignment="1" applyFont="1">
      <alignment horizontal="left" readingOrder="0" vertical="bottom"/>
    </xf>
    <xf borderId="1" fillId="6" fontId="21" numFmtId="0" xfId="0" applyAlignment="1" applyBorder="1" applyFont="1">
      <alignment readingOrder="0"/>
    </xf>
    <xf borderId="0" fillId="0" fontId="22" numFmtId="0" xfId="0" applyAlignment="1" applyFont="1">
      <alignment vertical="bottom"/>
    </xf>
    <xf borderId="1" fillId="0" fontId="23" numFmtId="0" xfId="0" applyAlignment="1" applyBorder="1" applyFont="1">
      <alignment readingOrder="0"/>
    </xf>
    <xf borderId="0" fillId="6" fontId="22" numFmtId="0" xfId="0" applyAlignment="1" applyFont="1">
      <alignment vertical="bottom"/>
    </xf>
    <xf borderId="1" fillId="0" fontId="24" numFmtId="0" xfId="0" applyAlignment="1" applyBorder="1" applyFont="1">
      <alignment readingOrder="0"/>
    </xf>
    <xf borderId="1" fillId="0" fontId="8" numFmtId="0" xfId="0" applyAlignment="1" applyBorder="1" applyFont="1">
      <alignment readingOrder="0"/>
    </xf>
    <xf borderId="1" fillId="6" fontId="8" numFmtId="0" xfId="0" applyAlignment="1" applyBorder="1" applyFont="1">
      <alignment readingOrder="0"/>
    </xf>
    <xf borderId="1" fillId="7" fontId="5" numFmtId="0" xfId="0" applyBorder="1" applyFill="1" applyFont="1"/>
    <xf borderId="0" fillId="7" fontId="6" numFmtId="0" xfId="0" applyAlignment="1" applyFont="1">
      <alignment readingOrder="0"/>
    </xf>
    <xf borderId="0" fillId="7" fontId="8" numFmtId="0" xfId="0" applyAlignment="1" applyFont="1">
      <alignment horizontal="left" readingOrder="0" vertical="bottom"/>
    </xf>
    <xf borderId="0" fillId="7" fontId="8" numFmtId="0" xfId="0" applyAlignment="1" applyFont="1">
      <alignment readingOrder="0" vertical="bottom"/>
    </xf>
    <xf borderId="0" fillId="7" fontId="8" numFmtId="0" xfId="0" applyAlignment="1" applyFont="1">
      <alignment readingOrder="0" shrinkToFit="0" vertical="bottom" wrapText="0"/>
    </xf>
    <xf borderId="0" fillId="7" fontId="8" numFmtId="0" xfId="0" applyAlignment="1" applyFont="1">
      <alignment horizontal="left" readingOrder="0" shrinkToFit="0" vertical="bottom" wrapText="0"/>
    </xf>
    <xf borderId="1" fillId="7" fontId="25" numFmtId="0" xfId="0" applyAlignment="1" applyBorder="1" applyFont="1">
      <alignment readingOrder="0"/>
    </xf>
    <xf borderId="1" fillId="7" fontId="26" numFmtId="0" xfId="0" applyAlignment="1" applyBorder="1" applyFont="1">
      <alignment readingOrder="0"/>
    </xf>
    <xf borderId="1" fillId="7" fontId="5" numFmtId="0" xfId="0" applyAlignment="1" applyBorder="1" applyFont="1">
      <alignment readingOrder="0"/>
    </xf>
    <xf borderId="0" fillId="7" fontId="5" numFmtId="0" xfId="0" applyAlignment="1" applyFont="1">
      <alignment readingOrder="0"/>
    </xf>
    <xf borderId="0" fillId="7" fontId="6" numFmtId="0" xfId="0" applyFont="1"/>
    <xf borderId="0" fillId="6" fontId="27" numFmtId="0" xfId="0" applyAlignment="1" applyFont="1">
      <alignment readingOrder="0"/>
    </xf>
    <xf borderId="1" fillId="7" fontId="28" numFmtId="0" xfId="0" applyAlignment="1" applyBorder="1" applyFont="1">
      <alignment readingOrder="0"/>
    </xf>
    <xf borderId="0" fillId="7" fontId="5" numFmtId="0" xfId="0" applyFont="1"/>
    <xf borderId="1" fillId="6" fontId="5" numFmtId="0" xfId="0" applyAlignment="1" applyBorder="1" applyFont="1">
      <alignment readingOrder="0"/>
    </xf>
    <xf borderId="0" fillId="0" fontId="5" numFmtId="0" xfId="0" applyFont="1"/>
    <xf borderId="1" fillId="7" fontId="8" numFmtId="0" xfId="0" applyAlignment="1" applyBorder="1" applyFont="1">
      <alignment readingOrder="0"/>
    </xf>
    <xf borderId="1" fillId="5" fontId="5" numFmtId="0" xfId="0" applyAlignment="1" applyBorder="1" applyFont="1">
      <alignment readingOrder="0"/>
    </xf>
    <xf borderId="0" fillId="7" fontId="29" numFmtId="0" xfId="0" applyAlignment="1" applyFont="1">
      <alignment readingOrder="0"/>
    </xf>
    <xf borderId="0" fillId="0" fontId="6" numFmtId="0" xfId="0" applyAlignment="1" applyFont="1">
      <alignment readingOrder="0"/>
    </xf>
    <xf borderId="0" fillId="7" fontId="14" numFmtId="0" xfId="0" applyAlignment="1" applyFont="1">
      <alignment readingOrder="0"/>
    </xf>
    <xf borderId="1" fillId="8" fontId="5" numFmtId="0" xfId="0" applyBorder="1" applyFill="1" applyFont="1"/>
    <xf borderId="0" fillId="7" fontId="30" numFmtId="0" xfId="0" applyAlignment="1" applyFont="1">
      <alignment readingOrder="0" shrinkToFit="0" vertical="bottom" wrapText="0"/>
    </xf>
    <xf borderId="0" fillId="6" fontId="31" numFmtId="0" xfId="0" applyAlignment="1" applyFont="1">
      <alignment readingOrder="0"/>
    </xf>
    <xf borderId="1" fillId="0" fontId="32" numFmtId="0" xfId="0" applyAlignment="1" applyBorder="1" applyFont="1">
      <alignment readingOrder="0"/>
    </xf>
    <xf borderId="0" fillId="0" fontId="14" numFmtId="0" xfId="0" applyAlignment="1" applyFont="1">
      <alignment readingOrder="0"/>
    </xf>
    <xf borderId="5" fillId="9" fontId="33" numFmtId="0" xfId="0" applyAlignment="1" applyBorder="1" applyFill="1" applyFont="1">
      <alignment readingOrder="0"/>
    </xf>
    <xf borderId="5" fillId="9" fontId="33" numFmtId="0" xfId="0" applyAlignment="1" applyBorder="1" applyFont="1">
      <alignment readingOrder="0" vertical="center"/>
    </xf>
    <xf borderId="6" fillId="2" fontId="1" numFmtId="0" xfId="0" applyAlignment="1" applyBorder="1" applyFont="1">
      <alignment shrinkToFit="0" wrapText="1"/>
    </xf>
    <xf borderId="7" fillId="2" fontId="2" numFmtId="0" xfId="0" applyAlignment="1" applyBorder="1" applyFont="1">
      <alignment shrinkToFit="0" wrapText="1"/>
    </xf>
    <xf borderId="8" fillId="2" fontId="3" numFmtId="0" xfId="0" applyAlignment="1" applyBorder="1" applyFont="1">
      <alignment horizontal="center" shrinkToFit="0" wrapText="1"/>
    </xf>
    <xf borderId="8" fillId="2" fontId="2" numFmtId="0" xfId="0" applyAlignment="1" applyBorder="1" applyFont="1">
      <alignment shrinkToFit="0" wrapText="1"/>
    </xf>
    <xf borderId="9" fillId="2" fontId="3" numFmtId="0" xfId="0" applyAlignment="1" applyBorder="1" applyFont="1">
      <alignment horizontal="center" shrinkToFit="0" wrapText="1"/>
    </xf>
    <xf borderId="10" fillId="0" fontId="4" numFmtId="0" xfId="0" applyBorder="1" applyFont="1"/>
    <xf borderId="11" fillId="0" fontId="4" numFmtId="0" xfId="0" applyBorder="1" applyFont="1"/>
    <xf borderId="12" fillId="2" fontId="2" numFmtId="0" xfId="0" applyAlignment="1" applyBorder="1" applyFont="1">
      <alignment horizontal="center" shrinkToFit="0" wrapText="1"/>
    </xf>
    <xf borderId="13" fillId="2" fontId="3" numFmtId="0" xfId="0" applyAlignment="1" applyBorder="1" applyFont="1">
      <alignment horizontal="center" shrinkToFit="0" wrapText="1"/>
    </xf>
    <xf borderId="14" fillId="0" fontId="4" numFmtId="0" xfId="0" applyBorder="1" applyFont="1"/>
    <xf borderId="15" fillId="2" fontId="3" numFmtId="0" xfId="0" applyAlignment="1" applyBorder="1" applyFont="1">
      <alignment horizontal="center" shrinkToFit="0" wrapText="1"/>
    </xf>
    <xf borderId="16" fillId="0" fontId="1" numFmtId="0" xfId="0" applyAlignment="1" applyBorder="1" applyFont="1">
      <alignment shrinkToFit="0" wrapText="1"/>
    </xf>
    <xf borderId="17" fillId="3" fontId="2" numFmtId="0" xfId="0" applyAlignment="1" applyBorder="1" applyFont="1">
      <alignment shrinkToFit="0" wrapText="1"/>
    </xf>
    <xf borderId="18" fillId="3" fontId="2" numFmtId="0" xfId="0" applyAlignment="1" applyBorder="1" applyFont="1">
      <alignment shrinkToFit="0" wrapText="1"/>
    </xf>
    <xf borderId="18" fillId="3" fontId="2" numFmtId="0" xfId="0" applyAlignment="1" applyBorder="1" applyFont="1">
      <alignment readingOrder="0" shrinkToFit="0" wrapText="1"/>
    </xf>
    <xf borderId="19" fillId="0" fontId="1" numFmtId="0" xfId="0" applyAlignment="1" applyBorder="1" applyFont="1">
      <alignment shrinkToFit="0" wrapText="1"/>
    </xf>
    <xf borderId="3" fillId="0" fontId="8" numFmtId="0" xfId="0" applyAlignment="1" applyBorder="1" applyFont="1">
      <alignment readingOrder="0" shrinkToFit="0" vertical="bottom" wrapText="0"/>
    </xf>
    <xf borderId="1" fillId="0" fontId="8" numFmtId="0" xfId="0" applyAlignment="1" applyBorder="1" applyFont="1">
      <alignment readingOrder="0" vertical="bottom"/>
    </xf>
    <xf borderId="1" fillId="0" fontId="34" numFmtId="0" xfId="0" applyAlignment="1" applyBorder="1" applyFont="1">
      <alignment readingOrder="0" shrinkToFit="0" vertical="bottom" wrapText="0"/>
    </xf>
    <xf borderId="1" fillId="0" fontId="8" numFmtId="0" xfId="0" applyAlignment="1" applyBorder="1" applyFont="1">
      <alignment readingOrder="0" shrinkToFit="0" vertical="bottom" wrapText="0"/>
    </xf>
    <xf borderId="1" fillId="6" fontId="8" numFmtId="0" xfId="0" applyAlignment="1" applyBorder="1" applyFont="1">
      <alignment readingOrder="0" shrinkToFit="0" vertical="bottom" wrapText="0"/>
    </xf>
    <xf borderId="1" fillId="0" fontId="8" numFmtId="0" xfId="0" applyAlignment="1" applyBorder="1" applyFont="1">
      <alignment horizontal="left" readingOrder="0" shrinkToFit="0" vertical="bottom" wrapText="0"/>
    </xf>
    <xf borderId="1" fillId="0" fontId="8" numFmtId="0" xfId="0" applyAlignment="1" applyBorder="1" applyFont="1">
      <alignment horizontal="left" readingOrder="0" vertical="bottom"/>
    </xf>
    <xf borderId="2" fillId="0" fontId="8" numFmtId="0" xfId="0" applyAlignment="1" applyBorder="1" applyFont="1">
      <alignment readingOrder="0" shrinkToFit="0" vertical="bottom" wrapText="0"/>
    </xf>
    <xf borderId="1" fillId="0" fontId="8" numFmtId="0" xfId="0" applyAlignment="1" applyBorder="1" applyFont="1">
      <alignment shrinkToFit="0" vertical="bottom" wrapText="0"/>
    </xf>
    <xf borderId="1" fillId="6" fontId="35" numFmtId="0" xfId="0" applyAlignment="1" applyBorder="1" applyFont="1">
      <alignment readingOrder="0" shrinkToFit="0" vertical="bottom" wrapText="0"/>
    </xf>
    <xf borderId="0" fillId="0" fontId="36" numFmtId="0" xfId="0" applyAlignment="1" applyFont="1">
      <alignment readingOrder="0" vertical="bottom"/>
    </xf>
    <xf borderId="4" fillId="0" fontId="8" numFmtId="0" xfId="0" applyAlignment="1" applyBorder="1" applyFont="1">
      <alignment readingOrder="0" shrinkToFit="0" vertical="bottom" wrapText="0"/>
    </xf>
    <xf borderId="0" fillId="0" fontId="37" numFmtId="0" xfId="0" applyAlignment="1" applyFont="1">
      <alignment readingOrder="0" vertical="bottom"/>
    </xf>
    <xf borderId="0" fillId="0" fontId="38" numFmtId="0" xfId="0" applyAlignment="1" applyFont="1">
      <alignment readingOrder="0" vertical="bottom"/>
    </xf>
    <xf borderId="1" fillId="0" fontId="5" numFmtId="0" xfId="0" applyAlignment="1" applyBorder="1" applyFont="1">
      <alignment horizontal="left" readingOrder="0"/>
    </xf>
    <xf borderId="0" fillId="6" fontId="39" numFmtId="0" xfId="0" applyAlignment="1" applyFont="1">
      <alignment readingOrder="0" shrinkToFit="0" vertical="bottom" wrapText="0"/>
    </xf>
    <xf borderId="0" fillId="0" fontId="5" numFmtId="0" xfId="0" applyAlignment="1" applyFont="1">
      <alignment readingOrder="0" shrinkToFit="0" vertical="bottom" wrapText="0"/>
    </xf>
    <xf borderId="0" fillId="6" fontId="5" numFmtId="0" xfId="0" applyAlignment="1" applyFont="1">
      <alignment readingOrder="0" shrinkToFit="0" vertical="bottom" wrapText="0"/>
    </xf>
    <xf borderId="0" fillId="5" fontId="8" numFmtId="0" xfId="0" applyAlignment="1" applyFont="1">
      <alignment readingOrder="0" shrinkToFit="0" vertical="bottom" wrapText="0"/>
    </xf>
    <xf borderId="0" fillId="5" fontId="8" numFmtId="0" xfId="0" applyAlignment="1" applyFont="1">
      <alignment horizontal="left" readingOrder="0" shrinkToFit="0" vertical="bottom" wrapText="0"/>
    </xf>
    <xf borderId="0" fillId="5" fontId="5" numFmtId="0" xfId="0" applyAlignment="1" applyFont="1">
      <alignment readingOrder="0" shrinkToFit="0" vertical="bottom" wrapText="0"/>
    </xf>
    <xf borderId="20" fillId="0" fontId="22" numFmtId="0" xfId="0" applyAlignment="1" applyBorder="1" applyFont="1">
      <alignment horizontal="left" readingOrder="0"/>
    </xf>
    <xf borderId="1" fillId="5" fontId="40" numFmtId="0" xfId="0" applyAlignment="1" applyBorder="1" applyFont="1">
      <alignment readingOrder="0"/>
    </xf>
    <xf borderId="1" fillId="10" fontId="5" numFmtId="0" xfId="0" applyAlignment="1" applyBorder="1" applyFill="1" applyFont="1">
      <alignment readingOrder="0"/>
    </xf>
    <xf borderId="1" fillId="10" fontId="5" numFmtId="0" xfId="0" applyBorder="1" applyFont="1"/>
    <xf borderId="0" fillId="10" fontId="6" numFmtId="0" xfId="0" applyAlignment="1" applyFont="1">
      <alignment readingOrder="0"/>
    </xf>
    <xf borderId="0" fillId="0" fontId="33" numFmtId="0" xfId="0" applyFont="1"/>
    <xf borderId="5" fillId="0" fontId="6" numFmtId="0" xfId="0" applyAlignment="1" applyBorder="1" applyFont="1">
      <alignment readingOrder="0" vertical="center"/>
    </xf>
    <xf borderId="0" fillId="0" fontId="8" numFmtId="0" xfId="0" applyAlignment="1" applyFont="1">
      <alignment horizontal="center" readingOrder="0" shrinkToFit="0" vertical="bottom" wrapText="0"/>
    </xf>
    <xf borderId="0" fillId="0" fontId="8" numFmtId="0" xfId="0" applyAlignment="1" applyFont="1">
      <alignment shrinkToFit="0" vertical="bottom" wrapText="0"/>
    </xf>
    <xf borderId="5" fillId="5" fontId="6" numFmtId="0" xfId="0" applyAlignment="1" applyBorder="1" applyFont="1">
      <alignment readingOrder="0" vertical="center"/>
    </xf>
    <xf borderId="0" fillId="11" fontId="6" numFmtId="0" xfId="0" applyAlignment="1" applyFill="1" applyFont="1">
      <alignment readingOrder="0"/>
    </xf>
    <xf borderId="1" fillId="12" fontId="5" numFmtId="0" xfId="0" applyBorder="1" applyFill="1" applyFont="1"/>
    <xf borderId="0" fillId="12" fontId="41" numFmtId="0" xfId="0" applyAlignment="1" applyFont="1">
      <alignment readingOrder="0"/>
    </xf>
    <xf borderId="0" fillId="12" fontId="42" numFmtId="0" xfId="0" applyAlignment="1" applyFont="1">
      <alignment readingOrder="0"/>
    </xf>
    <xf borderId="0" fillId="12" fontId="6" numFmtId="0" xfId="0" applyAlignment="1" applyFont="1">
      <alignment readingOrder="0"/>
    </xf>
    <xf borderId="0" fillId="12" fontId="8" numFmtId="0" xfId="0" applyAlignment="1" applyFont="1">
      <alignment readingOrder="0" shrinkToFit="0" vertical="bottom" wrapText="0"/>
    </xf>
    <xf borderId="0" fillId="12" fontId="6" numFmtId="0" xfId="0" applyFont="1"/>
    <xf borderId="0" fillId="12" fontId="43" numFmtId="0" xfId="0" applyAlignment="1" applyFont="1">
      <alignment readingOrder="0" shrinkToFit="0" vertical="bottom" wrapText="0"/>
    </xf>
    <xf borderId="0" fillId="12" fontId="44" numFmtId="0" xfId="0" applyAlignment="1" applyFont="1">
      <alignment readingOrder="0" shrinkToFit="0" vertical="bottom" wrapText="0"/>
    </xf>
    <xf borderId="0" fillId="12" fontId="45" numFmtId="0" xfId="0" applyAlignment="1" applyFont="1">
      <alignment readingOrder="0" shrinkToFit="0" vertical="bottom" wrapText="0"/>
    </xf>
    <xf borderId="1" fillId="12" fontId="46" numFmtId="0" xfId="0" applyAlignment="1" applyBorder="1" applyFont="1">
      <alignment readingOrder="0"/>
    </xf>
    <xf borderId="1" fillId="12" fontId="5" numFmtId="0" xfId="0" applyAlignment="1" applyBorder="1" applyFont="1">
      <alignment readingOrder="0"/>
    </xf>
    <xf borderId="1" fillId="12" fontId="8" numFmtId="0" xfId="0" applyAlignment="1" applyBorder="1" applyFont="1">
      <alignment readingOrder="0"/>
    </xf>
    <xf borderId="1" fillId="12" fontId="47" numFmtId="0" xfId="0" applyAlignment="1" applyBorder="1" applyFont="1">
      <alignment readingOrder="0"/>
    </xf>
    <xf borderId="1" fillId="12" fontId="48" numFmtId="0" xfId="0" applyAlignment="1" applyBorder="1" applyFont="1">
      <alignment readingOrder="0"/>
    </xf>
    <xf borderId="0" fillId="12" fontId="8" numFmtId="0" xfId="0" applyAlignment="1" applyFont="1">
      <alignment horizontal="left" readingOrder="0" shrinkToFit="0" vertical="bottom" wrapText="0"/>
    </xf>
    <xf borderId="0" fillId="6" fontId="49" numFmtId="0" xfId="0" applyAlignment="1" applyFont="1">
      <alignment readingOrder="0"/>
    </xf>
    <xf borderId="0" fillId="0" fontId="50" numFmtId="0" xfId="0" applyAlignment="1" applyFont="1">
      <alignment readingOrder="0" shrinkToFit="0" vertical="center" wrapText="1"/>
    </xf>
    <xf borderId="0" fillId="0" fontId="50" numFmtId="0" xfId="0" applyAlignment="1" applyFont="1">
      <alignment readingOrder="0" vertical="center"/>
    </xf>
    <xf borderId="0" fillId="0" fontId="6" numFmtId="0" xfId="0" applyAlignment="1" applyFont="1">
      <alignment vertical="center"/>
    </xf>
    <xf borderId="0" fillId="0" fontId="6" numFmtId="0" xfId="0" applyAlignment="1" applyFont="1">
      <alignment readingOrder="0" shrinkToFit="0" vertical="center" wrapText="1"/>
    </xf>
    <xf borderId="0" fillId="0" fontId="6" numFmtId="0" xfId="0" applyAlignment="1" applyFont="1">
      <alignment readingOrder="0" vertical="center"/>
    </xf>
    <xf borderId="0" fillId="0" fontId="33"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amazon.com/Supports-Front-Mount-Heavy-Duty-Bracket/dp/B0D7CF1L6B?th=1" TargetMode="External"/><Relationship Id="rId391" Type="http://schemas.openxmlformats.org/officeDocument/2006/relationships/hyperlink" Target="https://www.amazon.com/Supports-Front-Mount-Heavy-Duty-Bracket/dp/B0D7CF1L6B?th=1" TargetMode="External"/><Relationship Id="rId390" Type="http://schemas.openxmlformats.org/officeDocument/2006/relationships/hyperlink" Target="https://m.media-amazon.com/images/I/31nnfC4kwdL._AC_SX679_.jpg" TargetMode="External"/><Relationship Id="rId2180" Type="http://schemas.openxmlformats.org/officeDocument/2006/relationships/hyperlink" Target="https://www.orbitecuk.com/wp-content/uploads/2024/11/Enclosed-Weld-Heads.pdf" TargetMode="External"/><Relationship Id="rId2181" Type="http://schemas.openxmlformats.org/officeDocument/2006/relationships/hyperlink" Target="https://www.orbitecuk.com/product/osk-13-s-weld-head/" TargetMode="External"/><Relationship Id="rId2182" Type="http://schemas.openxmlformats.org/officeDocument/2006/relationships/hyperlink" Target="https://www.orbitec-group.com/" TargetMode="External"/><Relationship Id="rId2183" Type="http://schemas.openxmlformats.org/officeDocument/2006/relationships/hyperlink" Target="https://www.orbitecuk.com/product/osk-13-s-weld-head/" TargetMode="External"/><Relationship Id="rId385" Type="http://schemas.openxmlformats.org/officeDocument/2006/relationships/hyperlink" Target="https://www.amazon.com/Mounting-Furniture-Attachment-Brackets-Converters/dp/B07ZF3QQVY" TargetMode="External"/><Relationship Id="rId2184" Type="http://schemas.openxmlformats.org/officeDocument/2006/relationships/hyperlink" Target="https://www.orbitec-group.com/assets/images/m/Draufsicht_OSK_170_GW-y7q2pmn5aj1emjq.jpg" TargetMode="External"/><Relationship Id="rId384" Type="http://schemas.openxmlformats.org/officeDocument/2006/relationships/hyperlink" Target="https://m.media-amazon.com/images/I/81bvSs+yptL.jpg" TargetMode="External"/><Relationship Id="rId2185" Type="http://schemas.openxmlformats.org/officeDocument/2006/relationships/hyperlink" Target="https://www.orbitec-group.com/en/products/water-cooled-welding-heads-osk" TargetMode="External"/><Relationship Id="rId383" Type="http://schemas.openxmlformats.org/officeDocument/2006/relationships/hyperlink" Target="https://www.whitesiderouterbits.com/" TargetMode="External"/><Relationship Id="rId2186" Type="http://schemas.openxmlformats.org/officeDocument/2006/relationships/hyperlink" Target="https://www.orbitec-group.com/en/products/water-cooled-welding-heads-osk" TargetMode="External"/><Relationship Id="rId382" Type="http://schemas.openxmlformats.org/officeDocument/2006/relationships/hyperlink" Target="https://www.whitesiderouterbits.com/collections/edge-bevel/products/2309" TargetMode="External"/><Relationship Id="rId2187" Type="http://schemas.openxmlformats.org/officeDocument/2006/relationships/hyperlink" Target="https://www.orbitec-group.com/en/products/water-cooled-welding-heads-osk" TargetMode="External"/><Relationship Id="rId389" Type="http://schemas.openxmlformats.org/officeDocument/2006/relationships/hyperlink" Target="https://www.amazon.com/Mounting-Furniture-Attachment-Brackets-Converters/dp/B07ZF3QQVY?th=1" TargetMode="External"/><Relationship Id="rId2188" Type="http://schemas.openxmlformats.org/officeDocument/2006/relationships/hyperlink" Target="https://www.orbitec-group.com/en/products/water-cooled-welding-heads-osk" TargetMode="External"/><Relationship Id="rId388" Type="http://schemas.openxmlformats.org/officeDocument/2006/relationships/hyperlink" Target="https://www.amazon.com/Mounting-Furniture-Attachment-Brackets-Converters/dp/B07ZF3QQVY" TargetMode="External"/><Relationship Id="rId2189" Type="http://schemas.openxmlformats.org/officeDocument/2006/relationships/hyperlink" Target="https://www.orbitecuk.com/wp-content/uploads/2023/12/Enclosed-Heads.pdf" TargetMode="External"/><Relationship Id="rId387" Type="http://schemas.openxmlformats.org/officeDocument/2006/relationships/hyperlink" Target="https://www.amazon.com/Mounting-Furniture-Attachment-Brackets-Converters/dp/B07ZF3QQVY" TargetMode="External"/><Relationship Id="rId386" Type="http://schemas.openxmlformats.org/officeDocument/2006/relationships/hyperlink" Target="https://www.ebay.com.au/itm/282556571681?srsltid=AfmBOopIibmjFIVGBMu3C3mT5ittkw1FzJ43EsuMwJGe8bmaNF75QUva&amp;" TargetMode="External"/><Relationship Id="rId381" Type="http://schemas.openxmlformats.org/officeDocument/2006/relationships/hyperlink" Target="https://www.whitesiderouterbits.com/collections/edge-bevel/products/2309" TargetMode="External"/><Relationship Id="rId380" Type="http://schemas.openxmlformats.org/officeDocument/2006/relationships/hyperlink" Target="https://www.whitesiderouterbits.com/collections/edge-bevel/products/2309" TargetMode="External"/><Relationship Id="rId379" Type="http://schemas.openxmlformats.org/officeDocument/2006/relationships/hyperlink" Target="https://www.whitesiderouterbits.com/collections/edge-bevel/products/2309" TargetMode="External"/><Relationship Id="rId2170" Type="http://schemas.openxmlformats.org/officeDocument/2006/relationships/hyperlink" Target="https://www.orbitecuk.com/product/osk-13-s-weld-head/" TargetMode="External"/><Relationship Id="rId2171" Type="http://schemas.openxmlformats.org/officeDocument/2006/relationships/hyperlink" Target="https://www.orbitec-group.com/en/products/gas-cooled-welding-heads-osk" TargetMode="External"/><Relationship Id="rId2172" Type="http://schemas.openxmlformats.org/officeDocument/2006/relationships/hyperlink" Target="https://www.orbitec-group.com/en/products/gas-cooled-welding-heads-osk" TargetMode="External"/><Relationship Id="rId374" Type="http://schemas.openxmlformats.org/officeDocument/2006/relationships/hyperlink" Target="https://store.tritool.com/products/99-2906?srsltid=AfmBOorWVyPJXasrAQPjfeImLXK8hzWTINACUBTGbMrOh519SEbgnry3" TargetMode="External"/><Relationship Id="rId2173" Type="http://schemas.openxmlformats.org/officeDocument/2006/relationships/hyperlink" Target="https://www.westermans.com/downloads/orbitec-en-web%20(1).pdf" TargetMode="External"/><Relationship Id="rId373" Type="http://schemas.openxmlformats.org/officeDocument/2006/relationships/hyperlink" Target="https://store.tritool.com/products/99-2906?srsltid=AfmBOorWVyPJXasrAQPjfeImLXK8hzWTINACUBTGbMrOh519SEbgnry3" TargetMode="External"/><Relationship Id="rId2174" Type="http://schemas.openxmlformats.org/officeDocument/2006/relationships/hyperlink" Target="https://www.orbitecuk.com/product/osk-13-s-weld-head/" TargetMode="External"/><Relationship Id="rId372" Type="http://schemas.openxmlformats.org/officeDocument/2006/relationships/hyperlink" Target="https://store.tritool.com/products/99-2906?srsltid=AfmBOorWVyPJXasrAQPjfeImLXK8hzWTINACUBTGbMrOh519SEbgnry3" TargetMode="External"/><Relationship Id="rId2175" Type="http://schemas.openxmlformats.org/officeDocument/2006/relationships/hyperlink" Target="https://www.orbitecuk.com/product/osk-13-s-weld-head/" TargetMode="External"/><Relationship Id="rId371" Type="http://schemas.openxmlformats.org/officeDocument/2006/relationships/hyperlink" Target="https://store.tritool.com/cdn/shop/products/PXL_20211112_163944134.PORTRAIT_1024x1024@2x.jpg?v=1636735555" TargetMode="External"/><Relationship Id="rId2176" Type="http://schemas.openxmlformats.org/officeDocument/2006/relationships/hyperlink" Target="https://www.orbitecuk.com/" TargetMode="External"/><Relationship Id="rId378" Type="http://schemas.openxmlformats.org/officeDocument/2006/relationships/hyperlink" Target="https://www.whitesiderouterbits.com/cdn/shop/products/2309-N.jpg?v=1541868144" TargetMode="External"/><Relationship Id="rId2177" Type="http://schemas.openxmlformats.org/officeDocument/2006/relationships/hyperlink" Target="https://encrypted-tbn0.gstatic.com/images?q=tbn:ANd9GcS3LkqpUdZNN4pGIHStvBxt0tE4X7EGTTG6PQ&amp;s" TargetMode="External"/><Relationship Id="rId377" Type="http://schemas.openxmlformats.org/officeDocument/2006/relationships/hyperlink" Target="https://store.tritool.com/products/99-2906?srsltid=AfmBOorWVyPJXasrAQPjfeImLXK8hzWTINACUBTGbMrOh519SEbgnry3" TargetMode="External"/><Relationship Id="rId2178" Type="http://schemas.openxmlformats.org/officeDocument/2006/relationships/hyperlink" Target="https://www.orbitecuk.com/product/osk-13-s-weld-head/" TargetMode="External"/><Relationship Id="rId376" Type="http://schemas.openxmlformats.org/officeDocument/2006/relationships/hyperlink" Target="https://store.tritool.com/" TargetMode="External"/><Relationship Id="rId2179" Type="http://schemas.openxmlformats.org/officeDocument/2006/relationships/hyperlink" Target="https://www.orbitecuk.com/product/osk-13-s-weld-head/" TargetMode="External"/><Relationship Id="rId375" Type="http://schemas.openxmlformats.org/officeDocument/2006/relationships/hyperlink" Target="https://store.tritool.com/products/99-2906?srsltid=AfmBOorWVyPJXasrAQPjfeImLXK8hzWTINACUBTGbMrOh519SEbgnry3" TargetMode="External"/><Relationship Id="rId2190" Type="http://schemas.openxmlformats.org/officeDocument/2006/relationships/hyperlink" Target="https://www.orbitec-group.com/" TargetMode="External"/><Relationship Id="rId2191" Type="http://schemas.openxmlformats.org/officeDocument/2006/relationships/hyperlink" Target="https://www.orbitec-group.com/en/products/water-cooled-welding-heads-osk" TargetMode="External"/><Relationship Id="rId2192" Type="http://schemas.openxmlformats.org/officeDocument/2006/relationships/hyperlink" Target="https://img.directindustry.com/images_di/photo-mg/165773-20198467.jpg" TargetMode="External"/><Relationship Id="rId2193" Type="http://schemas.openxmlformats.org/officeDocument/2006/relationships/hyperlink" Target="https://www.directindustry.com/prod/orbitec-gmbh/product-165773-1829751.html" TargetMode="External"/><Relationship Id="rId2194" Type="http://schemas.openxmlformats.org/officeDocument/2006/relationships/hyperlink" Target="https://www.directindustry.com/prod/orbitec-gmbh/product-165773-1829751.html" TargetMode="External"/><Relationship Id="rId396" Type="http://schemas.openxmlformats.org/officeDocument/2006/relationships/hyperlink" Target="https://www.homedepot.com/p/Federal-Brace-Banq-Steel-Heavy-Duty-Bench-Bracket-40180/300083744" TargetMode="External"/><Relationship Id="rId2195" Type="http://schemas.openxmlformats.org/officeDocument/2006/relationships/hyperlink" Target="https://www.directindustry.com/prod/orbitec-gmbh/product-165773-1829751.html" TargetMode="External"/><Relationship Id="rId395" Type="http://schemas.openxmlformats.org/officeDocument/2006/relationships/hyperlink" Target="https://images.thdstatic.com/productImages/fb841ef3-2600-4846-a05e-065b1378d04a/svn/federal-brace-specialty-hardware-40180-64_600.jpg" TargetMode="External"/><Relationship Id="rId2196" Type="http://schemas.openxmlformats.org/officeDocument/2006/relationships/hyperlink" Target="https://pdf.directindustry.com/pdf/orbitec-gmbh-165773.html" TargetMode="External"/><Relationship Id="rId394" Type="http://schemas.openxmlformats.org/officeDocument/2006/relationships/hyperlink" Target="https://www.amazon.com/Supports-Front-Mount-Heavy-Duty-Bracket/dp/B0D7CF1L6B?th=1" TargetMode="External"/><Relationship Id="rId2197" Type="http://schemas.openxmlformats.org/officeDocument/2006/relationships/hyperlink" Target="https://www.orbitec-group.com/" TargetMode="External"/><Relationship Id="rId393" Type="http://schemas.openxmlformats.org/officeDocument/2006/relationships/hyperlink" Target="https://www.amazon.com/Supports-Front-Mount-Heavy-Duty-Bracket/dp/B0D7CF1L6B?th=1" TargetMode="External"/><Relationship Id="rId2198" Type="http://schemas.openxmlformats.org/officeDocument/2006/relationships/hyperlink" Target="https://www.directindustry.com/prod/orbitec-gmbh/product-165773-1829751.html" TargetMode="External"/><Relationship Id="rId2199" Type="http://schemas.openxmlformats.org/officeDocument/2006/relationships/hyperlink" Target="https://img.directindustry.com/images_di/photo-mg/165773-20198467.jpg" TargetMode="External"/><Relationship Id="rId399" Type="http://schemas.openxmlformats.org/officeDocument/2006/relationships/hyperlink" Target="https://www.homedepot.com/p/Federal-Brace-Banq-Steel-Heavy-Duty-Bench-Bracket-40180/300083744" TargetMode="External"/><Relationship Id="rId398" Type="http://schemas.openxmlformats.org/officeDocument/2006/relationships/hyperlink" Target="https://www.homedepot.com/p/Federal-Brace-Banq-Steel-Heavy-Duty-Bench-Bracket-40180/300083744" TargetMode="External"/><Relationship Id="rId397" Type="http://schemas.openxmlformats.org/officeDocument/2006/relationships/hyperlink" Target="https://www.homedepot.com/p/Federal-Brace-Banq-Steel-Heavy-Duty-Bench-Bracket-40180/300083744" TargetMode="External"/><Relationship Id="rId1730" Type="http://schemas.openxmlformats.org/officeDocument/2006/relationships/hyperlink" Target="https://www.westermans.com/ami-8-6625-closed-fusion-weld-head.aspx" TargetMode="External"/><Relationship Id="rId1731" Type="http://schemas.openxmlformats.org/officeDocument/2006/relationships/hyperlink" Target="https://www.westermans.com/assets/products/13528/files/4927/thumb/20150305_152159--600.jpg" TargetMode="External"/><Relationship Id="rId1732" Type="http://schemas.openxmlformats.org/officeDocument/2006/relationships/hyperlink" Target="https://www.westermans.com/ami-9-1500-fusion-weld-head.aspx" TargetMode="External"/><Relationship Id="rId1733" Type="http://schemas.openxmlformats.org/officeDocument/2006/relationships/hyperlink" Target="https://www.westermans.com/ami-9-1500-fusion-weld-head.aspx" TargetMode="External"/><Relationship Id="rId1734" Type="http://schemas.openxmlformats.org/officeDocument/2006/relationships/hyperlink" Target="https://www.westermans.com/downloads/m9%20spec.pdf" TargetMode="External"/><Relationship Id="rId1735" Type="http://schemas.openxmlformats.org/officeDocument/2006/relationships/hyperlink" Target="https://www.westermans.com/ami-9-1500-fusion-weld-head.aspx" TargetMode="External"/><Relationship Id="rId1736" Type="http://schemas.openxmlformats.org/officeDocument/2006/relationships/hyperlink" Target="https://www.westermans.com/" TargetMode="External"/><Relationship Id="rId1737" Type="http://schemas.openxmlformats.org/officeDocument/2006/relationships/hyperlink" Target="https://www.westermans.com/ami-9-1500-fusion-weld-head.aspx" TargetMode="External"/><Relationship Id="rId1738" Type="http://schemas.openxmlformats.org/officeDocument/2006/relationships/hyperlink" Target="https://www.morganitech.com/wp-content/uploads/2022/02/9-Series-Weld-Head.jpg.webp" TargetMode="External"/><Relationship Id="rId1739" Type="http://schemas.openxmlformats.org/officeDocument/2006/relationships/hyperlink" Target="https://www.morganitech.com/industrial-tools/ami-9-series-weld-heads/" TargetMode="External"/><Relationship Id="rId1720" Type="http://schemas.openxmlformats.org/officeDocument/2006/relationships/hyperlink" Target="https://www.westermans.com/downloads/model%208%20series.pdf" TargetMode="External"/><Relationship Id="rId1721" Type="http://schemas.openxmlformats.org/officeDocument/2006/relationships/hyperlink" Target="https://www.westermans.com/ami-8-4000-head.aspx" TargetMode="External"/><Relationship Id="rId1722" Type="http://schemas.openxmlformats.org/officeDocument/2006/relationships/hyperlink" Target="https://www.westermans.com/" TargetMode="External"/><Relationship Id="rId1723" Type="http://schemas.openxmlformats.org/officeDocument/2006/relationships/hyperlink" Target="https://www.westermans.com/downloads/model%208%20series.pdf" TargetMode="External"/><Relationship Id="rId1724" Type="http://schemas.openxmlformats.org/officeDocument/2006/relationships/hyperlink" Target="https://www.westermans.com/assets/products/16709/files/4916/thumb/2022-07-26%2008.53.11--600.jpg" TargetMode="External"/><Relationship Id="rId1725" Type="http://schemas.openxmlformats.org/officeDocument/2006/relationships/hyperlink" Target="https://www.westermans.com/ami-8-6625-closed-fusion-weld-head.aspx" TargetMode="External"/><Relationship Id="rId1726" Type="http://schemas.openxmlformats.org/officeDocument/2006/relationships/hyperlink" Target="https://www.westermans.com/ami-8-6625-closed-fusion-weld-head.aspx" TargetMode="External"/><Relationship Id="rId1727" Type="http://schemas.openxmlformats.org/officeDocument/2006/relationships/hyperlink" Target="https://www.westermans.com/assets/products/16709/files/918/model%208%20series%20brochure12.pdf" TargetMode="External"/><Relationship Id="rId1728" Type="http://schemas.openxmlformats.org/officeDocument/2006/relationships/hyperlink" Target="https://www.westermans.com/ami-8-6625-closed-fusion-weld-head.aspx" TargetMode="External"/><Relationship Id="rId1729" Type="http://schemas.openxmlformats.org/officeDocument/2006/relationships/hyperlink" Target="https://www.westermans.com/" TargetMode="External"/><Relationship Id="rId1752" Type="http://schemas.openxmlformats.org/officeDocument/2006/relationships/hyperlink" Target="https://www.morganitech.com/" TargetMode="External"/><Relationship Id="rId1753" Type="http://schemas.openxmlformats.org/officeDocument/2006/relationships/hyperlink" Target="https://www.morganitech.com/industrial-tools/ami-9-series-weld-heads/" TargetMode="External"/><Relationship Id="rId1754" Type="http://schemas.openxmlformats.org/officeDocument/2006/relationships/hyperlink" Target="https://www.westermans.com/assets/products/13673/files/4389/thumb/20220419_233745--600.jpg" TargetMode="External"/><Relationship Id="rId1755" Type="http://schemas.openxmlformats.org/officeDocument/2006/relationships/hyperlink" Target="https://www.westermans.com/ami-9-2500-fusion-weld-head.aspx" TargetMode="External"/><Relationship Id="rId1756" Type="http://schemas.openxmlformats.org/officeDocument/2006/relationships/hyperlink" Target="https://www.westermans.com/ami-9-2500-fusion-weld-head.aspx" TargetMode="External"/><Relationship Id="rId1757" Type="http://schemas.openxmlformats.org/officeDocument/2006/relationships/hyperlink" Target="https://www.westermans.com/assets/products/13673/files/4854/471026-en_us-factsheet_main-01.pdf" TargetMode="External"/><Relationship Id="rId1758" Type="http://schemas.openxmlformats.org/officeDocument/2006/relationships/hyperlink" Target="https://www.westermans.com/ami-9-2500-fusion-weld-head.aspx" TargetMode="External"/><Relationship Id="rId1759" Type="http://schemas.openxmlformats.org/officeDocument/2006/relationships/hyperlink" Target="https://www.westermans.com/" TargetMode="External"/><Relationship Id="rId1750" Type="http://schemas.openxmlformats.org/officeDocument/2006/relationships/hyperlink" Target="https://www.techsouthinc.com/wp-content/uploads/2021/06/AMI-Model-9-Series.pdf" TargetMode="External"/><Relationship Id="rId1751" Type="http://schemas.openxmlformats.org/officeDocument/2006/relationships/hyperlink" Target="https://www.morganitech.com/industrial-tools/ami-9-series-weld-heads/" TargetMode="External"/><Relationship Id="rId1741" Type="http://schemas.openxmlformats.org/officeDocument/2006/relationships/hyperlink" Target="https://www.morganitech.com/industrial-tools/ami-9-series-weld-heads/" TargetMode="External"/><Relationship Id="rId1742" Type="http://schemas.openxmlformats.org/officeDocument/2006/relationships/hyperlink" Target="https://www.techsouthinc.com/wp-content/uploads/2021/06/AMI-Model-9-Series.pdf" TargetMode="External"/><Relationship Id="rId1743" Type="http://schemas.openxmlformats.org/officeDocument/2006/relationships/hyperlink" Target="https://www.morganitech.com/industrial-tools/ami-9-series-weld-heads/" TargetMode="External"/><Relationship Id="rId1744" Type="http://schemas.openxmlformats.org/officeDocument/2006/relationships/hyperlink" Target="https://www.morganitech.com/" TargetMode="External"/><Relationship Id="rId1745" Type="http://schemas.openxmlformats.org/officeDocument/2006/relationships/hyperlink" Target="https://www.morganitech.com/industrial-tools/ami-9-series-weld-heads/" TargetMode="External"/><Relationship Id="rId1746" Type="http://schemas.openxmlformats.org/officeDocument/2006/relationships/hyperlink" Target="https://encrypted-tbn0.gstatic.com/images?q=tbn:ANd9GcSZpmHAU22RY8i-OSlqzV9jDeTGi2UHKo3fOw&amp;s" TargetMode="External"/><Relationship Id="rId1747" Type="http://schemas.openxmlformats.org/officeDocument/2006/relationships/hyperlink" Target="https://www.morganitech.com/industrial-tools/ami-9-series-weld-heads/" TargetMode="External"/><Relationship Id="rId1748" Type="http://schemas.openxmlformats.org/officeDocument/2006/relationships/hyperlink" Target="https://www.morganitech.com/industrial-tools/ami-9-series-weld-heads/" TargetMode="External"/><Relationship Id="rId1749" Type="http://schemas.openxmlformats.org/officeDocument/2006/relationships/hyperlink" Target="https://www.morganitech.com/industrial-tools/ami-9-series-weld-heads/" TargetMode="External"/><Relationship Id="rId1740" Type="http://schemas.openxmlformats.org/officeDocument/2006/relationships/hyperlink" Target="https://www.morganitech.com/industrial-tools/ami-9-series-weld-heads/" TargetMode="External"/><Relationship Id="rId1710" Type="http://schemas.openxmlformats.org/officeDocument/2006/relationships/hyperlink" Target="https://www.westermans.com/assets/products/17748/files/7251/thumb/8-2000%20head--600.jpg" TargetMode="External"/><Relationship Id="rId1711" Type="http://schemas.openxmlformats.org/officeDocument/2006/relationships/hyperlink" Target="https://www.westermans.com/ami-8-2000--closed-fusion-weld-head.aspx" TargetMode="External"/><Relationship Id="rId1712" Type="http://schemas.openxmlformats.org/officeDocument/2006/relationships/hyperlink" Target="https://www.westermans.com/ami-8-2000--closed-fusion-weld-head.aspx" TargetMode="External"/><Relationship Id="rId1713" Type="http://schemas.openxmlformats.org/officeDocument/2006/relationships/hyperlink" Target="https://www.westermans.com/assets/products/17748/files/4472/m8%20brochure.pdf" TargetMode="External"/><Relationship Id="rId1714" Type="http://schemas.openxmlformats.org/officeDocument/2006/relationships/hyperlink" Target="https://www.westermans.com/ami-8-2000--closed-fusion-weld-head.aspx" TargetMode="External"/><Relationship Id="rId1715" Type="http://schemas.openxmlformats.org/officeDocument/2006/relationships/hyperlink" Target="https://www.westermans.com/" TargetMode="External"/><Relationship Id="rId1716" Type="http://schemas.openxmlformats.org/officeDocument/2006/relationships/hyperlink" Target="https://www.westermans.com/ami-8-2000--closed-fusion-weld-head.aspx" TargetMode="External"/><Relationship Id="rId1717" Type="http://schemas.openxmlformats.org/officeDocument/2006/relationships/hyperlink" Target="https://www.westermans.com/assets/products/13564/files/1899/thumb/2021-05-19%2010.59.29--600.jpg" TargetMode="External"/><Relationship Id="rId1718" Type="http://schemas.openxmlformats.org/officeDocument/2006/relationships/hyperlink" Target="https://www.westermans.com/ami-8-4000-head.aspx" TargetMode="External"/><Relationship Id="rId1719" Type="http://schemas.openxmlformats.org/officeDocument/2006/relationships/hyperlink" Target="https://www.westermans.com/ami-8-4000-head.aspx" TargetMode="External"/><Relationship Id="rId1700" Type="http://schemas.openxmlformats.org/officeDocument/2006/relationships/hyperlink" Target="https://www.westermans.com/ami--m81-rings-heads-also-in-stock.aspx" TargetMode="External"/><Relationship Id="rId1701" Type="http://schemas.openxmlformats.org/officeDocument/2006/relationships/hyperlink" Target="https://www.westermans.com/" TargetMode="External"/><Relationship Id="rId1702" Type="http://schemas.openxmlformats.org/officeDocument/2006/relationships/hyperlink" Target="https://www.westermans.com/ami--m81-rings-heads-also-in-stock.aspx" TargetMode="External"/><Relationship Id="rId1703" Type="http://schemas.openxmlformats.org/officeDocument/2006/relationships/hyperlink" Target="https://encrypted-tbn0.gstatic.com/images?q=tbn:ANd9GcQOsQtJhA_wA9MNTYGMCblUClzQ7kV4X1H3tA&amp;s" TargetMode="External"/><Relationship Id="rId1704" Type="http://schemas.openxmlformats.org/officeDocument/2006/relationships/hyperlink" Target="https://orbitalweldingsupplies.co.uk/product/arc-machines-model-81-small-diameter-weld-head/" TargetMode="External"/><Relationship Id="rId1705" Type="http://schemas.openxmlformats.org/officeDocument/2006/relationships/hyperlink" Target="https://orbitalweldingsupplies.co.uk/product/arc-machines-model-81-small-diameter-weld-head/" TargetMode="External"/><Relationship Id="rId1706" Type="http://schemas.openxmlformats.org/officeDocument/2006/relationships/hyperlink" Target="https://orbitalweldingsupplies.co.uk/product/arc-machines-model-81-small-diameter-weld-head/" TargetMode="External"/><Relationship Id="rId1707" Type="http://schemas.openxmlformats.org/officeDocument/2006/relationships/hyperlink" Target="https://orbitalweldingsupplies.co.uk/product/arc-machines-model-81-small-diameter-weld-head/" TargetMode="External"/><Relationship Id="rId1708" Type="http://schemas.openxmlformats.org/officeDocument/2006/relationships/hyperlink" Target="https://orbitalweldingsupplies.co.uk/" TargetMode="External"/><Relationship Id="rId1709" Type="http://schemas.openxmlformats.org/officeDocument/2006/relationships/hyperlink" Target="https://orbitalweldingsupplies.co.uk/product/arc-machines-model-81-small-diameter-weld-head/" TargetMode="External"/><Relationship Id="rId40" Type="http://schemas.openxmlformats.org/officeDocument/2006/relationships/hyperlink" Target="https://www.machinetools.com/en/models/tri-tool-208b-bevelmaster-dbf2c3a4-3bf2-47bc-aac0-830900a44950" TargetMode="External"/><Relationship Id="rId42" Type="http://schemas.openxmlformats.org/officeDocument/2006/relationships/hyperlink" Target="https://www.tritool.com" TargetMode="External"/><Relationship Id="rId41" Type="http://schemas.openxmlformats.org/officeDocument/2006/relationships/hyperlink" Target="https://www.tritool.com/product-catalog/208b?" TargetMode="External"/><Relationship Id="rId44" Type="http://schemas.openxmlformats.org/officeDocument/2006/relationships/hyperlink" Target="https://isurplus.com.au/product/tritool-212b/?srsltid=AfmBOoocPaLOvMJmLT9nCQeQmGHLMBi4XhPlmmNxU5B_TN7uPDRBL69e" TargetMode="External"/><Relationship Id="rId43" Type="http://schemas.openxmlformats.org/officeDocument/2006/relationships/hyperlink" Target="https://encrypted-tbn0.gstatic.com/images?q=tbn:ANd9GcSriwuv1x8uYvG1ET0uOCQ0Va_fnr6v6dJpMQ&amp;s" TargetMode="External"/><Relationship Id="rId46" Type="http://schemas.openxmlformats.org/officeDocument/2006/relationships/hyperlink" Target="https://www.ebay.com/itm/306186801515?" TargetMode="External"/><Relationship Id="rId45" Type="http://schemas.openxmlformats.org/officeDocument/2006/relationships/hyperlink" Target="https://justram.com/product/rental-cutting-bevelling-flange-facing/?" TargetMode="External"/><Relationship Id="rId48" Type="http://schemas.openxmlformats.org/officeDocument/2006/relationships/hyperlink" Target="https://www.westermans.com/tri-tool-212b-mb-elbow-mandrels.aspx" TargetMode="External"/><Relationship Id="rId47" Type="http://schemas.openxmlformats.org/officeDocument/2006/relationships/hyperlink" Target="https://www.westermans.com/downloads/212spflyer%20(1).pdf" TargetMode="External"/><Relationship Id="rId49" Type="http://schemas.openxmlformats.org/officeDocument/2006/relationships/hyperlink" Target="https://www.tritool.com" TargetMode="External"/><Relationship Id="rId31" Type="http://schemas.openxmlformats.org/officeDocument/2006/relationships/hyperlink" Target="https://www.tritool.com/product-catalog/208b" TargetMode="External"/><Relationship Id="rId30" Type="http://schemas.openxmlformats.org/officeDocument/2006/relationships/hyperlink" Target="https://www.tritool.com/files/productcatalog/products/11/images/208.png" TargetMode="External"/><Relationship Id="rId33" Type="http://schemas.openxmlformats.org/officeDocument/2006/relationships/hyperlink" Target="https://www.machinetools.com/en/models/tri-tool-208b-bevelmaster-dbf2c3a4-3bf2-47bc-aac0-830900a44950" TargetMode="External"/><Relationship Id="rId32" Type="http://schemas.openxmlformats.org/officeDocument/2006/relationships/hyperlink" Target="https://tritool.com/product-catalog/208b" TargetMode="External"/><Relationship Id="rId35" Type="http://schemas.openxmlformats.org/officeDocument/2006/relationships/hyperlink" Target="https://www.tritool.com" TargetMode="External"/><Relationship Id="rId34" Type="http://schemas.openxmlformats.org/officeDocument/2006/relationships/hyperlink" Target="https://www.tritool.com/product-catalog/208b,https://store.tritool.com/products/208b-pipe-beveler" TargetMode="External"/><Relationship Id="rId37" Type="http://schemas.openxmlformats.org/officeDocument/2006/relationships/hyperlink" Target="https://www.tritool.com/files/productcatalog/products/11/images/208.png" TargetMode="External"/><Relationship Id="rId36" Type="http://schemas.openxmlformats.org/officeDocument/2006/relationships/hyperlink" Target="http://cdn.thomasnet.com" TargetMode="External"/><Relationship Id="rId39" Type="http://schemas.openxmlformats.org/officeDocument/2006/relationships/hyperlink" Target="https://www.tritool.com/product-catalog/208b" TargetMode="External"/><Relationship Id="rId38" Type="http://schemas.openxmlformats.org/officeDocument/2006/relationships/hyperlink" Target="https://www.tritool.com/product-catalog/208b" TargetMode="External"/><Relationship Id="rId2203" Type="http://schemas.openxmlformats.org/officeDocument/2006/relationships/hyperlink" Target="https://pdf.directindustry.com/pdf/orbitec-gmbh-165773.html" TargetMode="External"/><Relationship Id="rId2204" Type="http://schemas.openxmlformats.org/officeDocument/2006/relationships/hyperlink" Target="https://www.orbitec-group.com/" TargetMode="External"/><Relationship Id="rId20" Type="http://schemas.openxmlformats.org/officeDocument/2006/relationships/hyperlink" Target="https://www.tritool.com/product-catalog/204b-dc" TargetMode="External"/><Relationship Id="rId2205" Type="http://schemas.openxmlformats.org/officeDocument/2006/relationships/hyperlink" Target="https://www.directindustry.com/prod/orbitec-gmbh/product-165773-1829751.html" TargetMode="External"/><Relationship Id="rId2206" Type="http://schemas.openxmlformats.org/officeDocument/2006/relationships/hyperlink" Target="https://sasvetsteknik.se/wp-content/uploads/2021/09/sa-OSK_21_CS_NEU.jpg" TargetMode="External"/><Relationship Id="rId22" Type="http://schemas.openxmlformats.org/officeDocument/2006/relationships/hyperlink" Target="https://www.tritool.com/product-catalog/204b-dc" TargetMode="External"/><Relationship Id="rId2207" Type="http://schemas.openxmlformats.org/officeDocument/2006/relationships/hyperlink" Target="https://sasvetsteknik.se/produkt/osk-cs-gas-cooled-weld-heads-osk-21-cs/" TargetMode="External"/><Relationship Id="rId21" Type="http://schemas.openxmlformats.org/officeDocument/2006/relationships/hyperlink" Target="https://store.tritool.com/products/204b-dc?" TargetMode="External"/><Relationship Id="rId2208" Type="http://schemas.openxmlformats.org/officeDocument/2006/relationships/hyperlink" Target="https://sasvetsteknik.se/produkt/osk-cs-gas-cooled-weld-heads-osk-21-cs/" TargetMode="External"/><Relationship Id="rId24" Type="http://schemas.openxmlformats.org/officeDocument/2006/relationships/hyperlink" Target="https://www.tritool.com/product-catalog/204b-dc,https://store.tritool.com/products/204b-dc" TargetMode="External"/><Relationship Id="rId2209" Type="http://schemas.openxmlformats.org/officeDocument/2006/relationships/hyperlink" Target="https://sasvetsteknik.se/produkt/osk-cs-gas-cooled-weld-heads-osk-21-cs/" TargetMode="External"/><Relationship Id="rId23" Type="http://schemas.openxmlformats.org/officeDocument/2006/relationships/hyperlink" Target="https://www.tritool.com/product-catalog/204b-dc?" TargetMode="External"/><Relationship Id="rId26" Type="http://schemas.openxmlformats.org/officeDocument/2006/relationships/hyperlink" Target="https://store.tritool.com/products/204b-dc?" TargetMode="External"/><Relationship Id="rId25" Type="http://schemas.openxmlformats.org/officeDocument/2006/relationships/hyperlink" Target="https://www.tritool.com" TargetMode="External"/><Relationship Id="rId28" Type="http://schemas.openxmlformats.org/officeDocument/2006/relationships/hyperlink" Target="https://www.amazon.com/Foot-Outdoor-Extension-Cord-Appliances/dp/B074TW6V51" TargetMode="External"/><Relationship Id="rId27" Type="http://schemas.openxmlformats.org/officeDocument/2006/relationships/hyperlink" Target="https://m.media-amazon.com/images/I/71UHQnuHd+L.jpg" TargetMode="External"/><Relationship Id="rId29" Type="http://schemas.openxmlformats.org/officeDocument/2006/relationships/hyperlink" Target="https://www.amazon.com/Foot-Outdoor-Extension-Cord-Appliances/dp/B074TW6V51" TargetMode="External"/><Relationship Id="rId2200" Type="http://schemas.openxmlformats.org/officeDocument/2006/relationships/hyperlink" Target="https://www.directindustry.com/prod/orbitec-gmbh/product-165773-1829751.html" TargetMode="External"/><Relationship Id="rId2201" Type="http://schemas.openxmlformats.org/officeDocument/2006/relationships/hyperlink" Target="https://www.directindustry.com/prod/orbitec-gmbh/product-165773-1829751.html" TargetMode="External"/><Relationship Id="rId2202" Type="http://schemas.openxmlformats.org/officeDocument/2006/relationships/hyperlink" Target="https://www.directindustry.com/prod/orbitec-gmbh/product-165773-1829751.html" TargetMode="External"/><Relationship Id="rId11" Type="http://schemas.openxmlformats.org/officeDocument/2006/relationships/hyperlink" Target="https://www.google.com/search?q=10%C3%82%C2%B0+J+Bevel+Milling+Head+features" TargetMode="External"/><Relationship Id="rId10" Type="http://schemas.openxmlformats.org/officeDocument/2006/relationships/hyperlink" Target="https://blog.morganitech.com/j-bevel-key-multi-pass-orbital-pipe-welding" TargetMode="External"/><Relationship Id="rId13" Type="http://schemas.openxmlformats.org/officeDocument/2006/relationships/hyperlink" Target="https://encrypted-tbn0.gstatic.com/images?q=tbn:ANd9GcRbRnfMcCd3g7ezHTdBE7r29vGVZ5h47B9QjA&amp;s" TargetMode="External"/><Relationship Id="rId12" Type="http://schemas.openxmlformats.org/officeDocument/2006/relationships/hyperlink" Target="https://www.axxair.com/" TargetMode="External"/><Relationship Id="rId15" Type="http://schemas.openxmlformats.org/officeDocument/2006/relationships/hyperlink" Target="https://www.ebay.com/itm/186750469587?" TargetMode="External"/><Relationship Id="rId14" Type="http://schemas.openxmlformats.org/officeDocument/2006/relationships/hyperlink" Target="https://www.tritool.com/product-catalog/204b" TargetMode="External"/><Relationship Id="rId17" Type="http://schemas.openxmlformats.org/officeDocument/2006/relationships/hyperlink" Target="https://www.tritool.com" TargetMode="External"/><Relationship Id="rId16" Type="http://schemas.openxmlformats.org/officeDocument/2006/relationships/hyperlink" Target="https://store.tritool.com/products/204b-pipe-beveler?" TargetMode="External"/><Relationship Id="rId19" Type="http://schemas.openxmlformats.org/officeDocument/2006/relationships/hyperlink" Target="https://encrypted-tbn0.gstatic.com/images?q=tbn:ANd9GcSvZgRK5bAcqLnsUnPVXAMeqBuxdkpn72pneA&amp;s" TargetMode="External"/><Relationship Id="rId18" Type="http://schemas.openxmlformats.org/officeDocument/2006/relationships/hyperlink" Target="https://store.tritool.com/products/30-day-lease-204b-pipe-beveler?" TargetMode="External"/><Relationship Id="rId84" Type="http://schemas.openxmlformats.org/officeDocument/2006/relationships/hyperlink" Target="https://www.whitesiderouterbits.com/cdn/shop/products/2309-N.jpg?v=1541868144" TargetMode="External"/><Relationship Id="rId1774" Type="http://schemas.openxmlformats.org/officeDocument/2006/relationships/hyperlink" Target="https://www.westermans.com/ami-9-2500e-weld-head-and-4500e.aspx" TargetMode="External"/><Relationship Id="rId83" Type="http://schemas.openxmlformats.org/officeDocument/2006/relationships/hyperlink" Target="https://arc-zone.com/" TargetMode="External"/><Relationship Id="rId1775" Type="http://schemas.openxmlformats.org/officeDocument/2006/relationships/hyperlink" Target="https://orbitalweldingsupplies.com/wp-content/uploads/2024/05/AMI-Model-9-500-Weld-Head.webp" TargetMode="External"/><Relationship Id="rId86" Type="http://schemas.openxmlformats.org/officeDocument/2006/relationships/hyperlink" Target="https://bitsbits.com/product/2308-chamfer/?srsltid=AfmBOoq6WiDOYfTqnguStU4mRDak1UNz9cWS-rDkpHJ18okKd6TnxCvL" TargetMode="External"/><Relationship Id="rId1776" Type="http://schemas.openxmlformats.org/officeDocument/2006/relationships/hyperlink" Target="https://orbitalweldingsupplies.com/product/ami-model-9-500-weld-head/" TargetMode="External"/><Relationship Id="rId85" Type="http://schemas.openxmlformats.org/officeDocument/2006/relationships/hyperlink" Target="https://www.whitesiderouterbits.com/collections/edge-bevel/products/2309" TargetMode="External"/><Relationship Id="rId1777" Type="http://schemas.openxmlformats.org/officeDocument/2006/relationships/hyperlink" Target="https://orbitalweldingsupplies.com/product/ami-model-9-500-weld-head/" TargetMode="External"/><Relationship Id="rId88" Type="http://schemas.openxmlformats.org/officeDocument/2006/relationships/hyperlink" Target="https://www.promofluid.com/" TargetMode="External"/><Relationship Id="rId1778" Type="http://schemas.openxmlformats.org/officeDocument/2006/relationships/hyperlink" Target="http://www.jinacom.com/documentation/ami/Model9_500_E.pdf" TargetMode="External"/><Relationship Id="rId87" Type="http://schemas.openxmlformats.org/officeDocument/2006/relationships/hyperlink" Target="https://engweld.co.uk/product/jei-30-degree-milling-head-requires-5-x-cutting-inserts-bm16cmh30?" TargetMode="External"/><Relationship Id="rId1779" Type="http://schemas.openxmlformats.org/officeDocument/2006/relationships/hyperlink" Target="https://orbitalweldingsupplies.com/product/ami-model-9-500-weld-head/" TargetMode="External"/><Relationship Id="rId89" Type="http://schemas.openxmlformats.org/officeDocument/2006/relationships/hyperlink" Target="https://www.trick-tools.com/64301004010-30-degree-Milling-Head-17547?srsltid=AfmBOoqrTGW33dDhCnqCLJddJcm9Rjh_Ta8VdO-7Fhe1JcGKXXpMCNMC" TargetMode="External"/><Relationship Id="rId80" Type="http://schemas.openxmlformats.org/officeDocument/2006/relationships/hyperlink" Target="https://www.ebay.com/itm/162531090768" TargetMode="External"/><Relationship Id="rId82" Type="http://schemas.openxmlformats.org/officeDocument/2006/relationships/hyperlink" Target="https://arc-zone.com/Welding-Chuck-AZP-WPC-4-PRO?srsltid=AfmBOopsco7LcnoOrVeLVlNghJ2883tCsM-bCmuMs_dldNT3hB0rl_TS" TargetMode="External"/><Relationship Id="rId81" Type="http://schemas.openxmlformats.org/officeDocument/2006/relationships/hyperlink" Target="https://www.mkproducts.com/support/Manuals/091-0728_AirCrafter_T-250.pdf" TargetMode="External"/><Relationship Id="rId1770" Type="http://schemas.openxmlformats.org/officeDocument/2006/relationships/hyperlink" Target="https://www.westermans.com/ami-9-2500e-weld-head-and-4500e.aspx" TargetMode="External"/><Relationship Id="rId1771" Type="http://schemas.openxmlformats.org/officeDocument/2006/relationships/hyperlink" Target="https://www.westermans.com/downloads/model%209e%20spec.pdf" TargetMode="External"/><Relationship Id="rId1772" Type="http://schemas.openxmlformats.org/officeDocument/2006/relationships/hyperlink" Target="https://www.westermans.com/ami-9-2500e-weld-head-and-4500e.aspx" TargetMode="External"/><Relationship Id="rId1773" Type="http://schemas.openxmlformats.org/officeDocument/2006/relationships/hyperlink" Target="https://www.westermans.com/" TargetMode="External"/><Relationship Id="rId73" Type="http://schemas.openxmlformats.org/officeDocument/2006/relationships/hyperlink" Target="https://precisionweldingsupply.com/products/orbital-welding-systems/arc-machines-inc/?" TargetMode="External"/><Relationship Id="rId1763" Type="http://schemas.openxmlformats.org/officeDocument/2006/relationships/hyperlink" Target="https://www.westermans.com/ami-9-3500-fusion-weld-head.aspx" TargetMode="External"/><Relationship Id="rId72" Type="http://schemas.openxmlformats.org/officeDocument/2006/relationships/hyperlink" Target="https://www.morganitech.com/industrial-tools/ami-217-217p-power-supply/" TargetMode="External"/><Relationship Id="rId1764" Type="http://schemas.openxmlformats.org/officeDocument/2006/relationships/hyperlink" Target="https://www.westermans.com/downloads/model%209%20spec.pdf" TargetMode="External"/><Relationship Id="rId75" Type="http://schemas.openxmlformats.org/officeDocument/2006/relationships/hyperlink" Target="https://precisionweldingsupply.com/wp-content/uploads/MODEL-217P.pdf" TargetMode="External"/><Relationship Id="rId1765" Type="http://schemas.openxmlformats.org/officeDocument/2006/relationships/hyperlink" Target="https://www.westermans.com/ami-9-3500-fusion-weld-head.aspx" TargetMode="External"/><Relationship Id="rId74" Type="http://schemas.openxmlformats.org/officeDocument/2006/relationships/hyperlink" Target="https://precisionweldingsupply.com/products/orbital-welding-systems/arc-machines-inc/?" TargetMode="External"/><Relationship Id="rId1766" Type="http://schemas.openxmlformats.org/officeDocument/2006/relationships/hyperlink" Target="https://www.westermans.com/" TargetMode="External"/><Relationship Id="rId77" Type="http://schemas.openxmlformats.org/officeDocument/2006/relationships/hyperlink" Target="https://www.morganitech.com/" TargetMode="External"/><Relationship Id="rId1767" Type="http://schemas.openxmlformats.org/officeDocument/2006/relationships/hyperlink" Target="https://www.westermans.com/ami-9-3500-fusion-weld-head.aspx" TargetMode="External"/><Relationship Id="rId76" Type="http://schemas.openxmlformats.org/officeDocument/2006/relationships/hyperlink" Target="https://www.morganitech.com/industrial-tools/ami-217-217p-power-supply/" TargetMode="External"/><Relationship Id="rId1768" Type="http://schemas.openxmlformats.org/officeDocument/2006/relationships/hyperlink" Target="https://www.westermans.com/assets/products/14613/files/1655/thumb/dsc_29371--600.jpg" TargetMode="External"/><Relationship Id="rId79" Type="http://schemas.openxmlformats.org/officeDocument/2006/relationships/hyperlink" Target="https://weldingmart.com/products/mk-products-3-jaw-chuck-low-profile-turnable-005-0812?srsltid=AfmBOopd-C20FjEq4XVf4aHrj1m0VR2n9HV3ZZz4J9tr2qJFmClTIF2A" TargetMode="External"/><Relationship Id="rId1769" Type="http://schemas.openxmlformats.org/officeDocument/2006/relationships/hyperlink" Target="https://www.westermans.com/ami-9-2500e-weld-head-and-4500e.aspx" TargetMode="External"/><Relationship Id="rId78" Type="http://schemas.openxmlformats.org/officeDocument/2006/relationships/hyperlink" Target="https://weldingmart.com/cdn/shop/files/mk-products-3-jaw-chuck-low-profile-turnable-005-0812-mk-1_grande.jpg?v=1746573943" TargetMode="External"/><Relationship Id="rId71" Type="http://schemas.openxmlformats.org/officeDocument/2006/relationships/hyperlink" Target="https://www.morganitech.com/wp-content/uploads/2022/02/powersupplies.jpg.webp" TargetMode="External"/><Relationship Id="rId7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760" Type="http://schemas.openxmlformats.org/officeDocument/2006/relationships/hyperlink" Target="https://www.westermans.com/ami-9-2500-fusion-weld-head.aspx" TargetMode="External"/><Relationship Id="rId1761" Type="http://schemas.openxmlformats.org/officeDocument/2006/relationships/hyperlink" Target="https://www.morganitech.com/wp-content/uploads/2022/02/AMI-Model-9E-Weld-Head.jpg" TargetMode="External"/><Relationship Id="rId1762" Type="http://schemas.openxmlformats.org/officeDocument/2006/relationships/hyperlink" Target="https://www.morganitech.com/industrial-tools/ami-9-series-weld-heads/" TargetMode="External"/><Relationship Id="rId62" Type="http://schemas.openxmlformats.org/officeDocument/2006/relationships/hyperlink" Target="https://store.tritool.com/products/214b-bevelmaster%E2%84%A2" TargetMode="External"/><Relationship Id="rId1796" Type="http://schemas.openxmlformats.org/officeDocument/2006/relationships/hyperlink" Target="https://www.westermans.com/ami-95-1500-open-weld-head.aspx" TargetMode="External"/><Relationship Id="rId61" Type="http://schemas.openxmlformats.org/officeDocument/2006/relationships/hyperlink" Target="https://www.tritool.com/product-catalog/214b?" TargetMode="External"/><Relationship Id="rId1797" Type="http://schemas.openxmlformats.org/officeDocument/2006/relationships/hyperlink" Target="https://www.westermans.com/assets/products/13527/files/7664/thumb/2023-08-07%2015.04.22--600.jpg" TargetMode="External"/><Relationship Id="rId64" Type="http://schemas.openxmlformats.org/officeDocument/2006/relationships/hyperlink" Target="https://store.tritool.com/products/214b-bevelmaster%E2%84%A2?srsltid=AfmBOooBe32AQawGmPTwlcZjjeKmdW1FY8jUzT2aWywcCAqdxzSl6twl" TargetMode="External"/><Relationship Id="rId1798" Type="http://schemas.openxmlformats.org/officeDocument/2006/relationships/hyperlink" Target="https://www.westermans.com/ami-95-2375-open-weld-head.aspx" TargetMode="External"/><Relationship Id="rId63" Type="http://schemas.openxmlformats.org/officeDocument/2006/relationships/hyperlink" Target="https://www.tritool.com" TargetMode="External"/><Relationship Id="rId1799" Type="http://schemas.openxmlformats.org/officeDocument/2006/relationships/hyperlink" Target="https://www.westermans.com/ami-95-2375-open-weld-head.aspx" TargetMode="External"/><Relationship Id="rId66"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5" Type="http://schemas.openxmlformats.org/officeDocument/2006/relationships/hyperlink" Target="https://img.vevorstatic.com/de%2FDQXFSBLG30X25X141V0%2Fgoods_img_big-v2%2Felectrical-box-m100-1.2.jpg?timestamp=1764555788000&amp;format=webp&amp;format=webp" TargetMode="External"/><Relationship Id="rId68"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7"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0" Type="http://schemas.openxmlformats.org/officeDocument/2006/relationships/hyperlink" Target="https://www.machinio.com/listings/107847253-tritools-pipe-beveler-model-214b-in-colina-chile?" TargetMode="External"/><Relationship Id="rId69"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790" Type="http://schemas.openxmlformats.org/officeDocument/2006/relationships/hyperlink" Target="https://www.westermans.com/assets/products/13534/files/3383/thumb/2017-06-15%2007.16.10--600.jpg" TargetMode="External"/><Relationship Id="rId1791" Type="http://schemas.openxmlformats.org/officeDocument/2006/relationships/hyperlink" Target="https://www.westermans.com/ami-95-1500-open-weld-head.aspx" TargetMode="External"/><Relationship Id="rId1792" Type="http://schemas.openxmlformats.org/officeDocument/2006/relationships/hyperlink" Target="https://www.westermans.com/ami-95-1500-open-weld-head.aspx" TargetMode="External"/><Relationship Id="rId1793" Type="http://schemas.openxmlformats.org/officeDocument/2006/relationships/hyperlink" Target="https://www.westermans.com/downloads/ami%2095%20brochure%20.pdf" TargetMode="External"/><Relationship Id="rId1794" Type="http://schemas.openxmlformats.org/officeDocument/2006/relationships/hyperlink" Target="https://www.westermans.com/ami-95-1500-open-weld-head.aspx" TargetMode="External"/><Relationship Id="rId1795" Type="http://schemas.openxmlformats.org/officeDocument/2006/relationships/hyperlink" Target="https://www.westermans.com/" TargetMode="External"/><Relationship Id="rId51" Type="http://schemas.openxmlformats.org/officeDocument/2006/relationships/hyperlink" Target="https://www.tritool.com/files/productcatalog/products/12/images/214b-flange-facing.png" TargetMode="External"/><Relationship Id="rId1785" Type="http://schemas.openxmlformats.org/officeDocument/2006/relationships/hyperlink" Target="https://www.westermans.com/ami-9-500-orbital-welding-head.aspx" TargetMode="External"/><Relationship Id="rId50" Type="http://schemas.openxmlformats.org/officeDocument/2006/relationships/hyperlink" Target="https://www.westermans.com/tri-tool-212b-mb-elbow-mandrels.aspx" TargetMode="External"/><Relationship Id="rId1786" Type="http://schemas.openxmlformats.org/officeDocument/2006/relationships/hyperlink" Target="https://www.westermans.com/assets/products/18923/files/8879/471026-en_us-factsheet_main-01.pdf" TargetMode="External"/><Relationship Id="rId53" Type="http://schemas.openxmlformats.org/officeDocument/2006/relationships/hyperlink" Target="https://justram.com/product/rental-cutting-bevelling-flange-facing/?" TargetMode="External"/><Relationship Id="rId1787" Type="http://schemas.openxmlformats.org/officeDocument/2006/relationships/hyperlink" Target="https://www.morganitech.com/industrial-tools/ami-9-series-weld-heads/" TargetMode="External"/><Relationship Id="rId52" Type="http://schemas.openxmlformats.org/officeDocument/2006/relationships/hyperlink" Target="https://www.tritool.com/product-catalog/214b" TargetMode="External"/><Relationship Id="rId1788" Type="http://schemas.openxmlformats.org/officeDocument/2006/relationships/hyperlink" Target="https://www.morganitech.com/" TargetMode="External"/><Relationship Id="rId55" Type="http://schemas.openxmlformats.org/officeDocument/2006/relationships/hyperlink" Target="https://www.tritool.com/product-catalog/214b?utm_source=chatgpt.com" TargetMode="External"/><Relationship Id="rId1789" Type="http://schemas.openxmlformats.org/officeDocument/2006/relationships/hyperlink" Target="https://www.morganitech.com/industrial-tools/ami-9-series-weld-heads/" TargetMode="External"/><Relationship Id="rId54" Type="http://schemas.openxmlformats.org/officeDocument/2006/relationships/hyperlink" Target="https://www.westermans.com/tri-tool-212b-mb-elbow-mandrels.aspx?" TargetMode="External"/><Relationship Id="rId57" Type="http://schemas.openxmlformats.org/officeDocument/2006/relationships/hyperlink" Target="https://store.tritool.com/cdn/shop/products/214b.png?v=1632851122" TargetMode="External"/><Relationship Id="rId56" Type="http://schemas.openxmlformats.org/officeDocument/2006/relationships/hyperlink" Target="https://www.tritool.com" TargetMode="External"/><Relationship Id="rId59" Type="http://schemas.openxmlformats.org/officeDocument/2006/relationships/hyperlink" Target="https://store.tritool.com/products/214b-bevelmaster%E2%84%A2-copy?" TargetMode="External"/><Relationship Id="rId58" Type="http://schemas.openxmlformats.org/officeDocument/2006/relationships/hyperlink" Target="https://store.tritool.com/products/214b-bevelmaster%E2%84%A2?srsltid=AfmBOooBe32AQawGmPTwlcZjjeKmdW1FY8jUzT2aWywcCAqdxzSl6twl" TargetMode="External"/><Relationship Id="rId1780" Type="http://schemas.openxmlformats.org/officeDocument/2006/relationships/hyperlink" Target="https://orbitalweldingsupplies.com/" TargetMode="External"/><Relationship Id="rId1781" Type="http://schemas.openxmlformats.org/officeDocument/2006/relationships/hyperlink" Target="https://orbitalweldingsupplies.com/product/ami-model-9-500-weld-head/" TargetMode="External"/><Relationship Id="rId1782" Type="http://schemas.openxmlformats.org/officeDocument/2006/relationships/hyperlink" Target="https://www.morganitech.com/wp-content/uploads/2022/02/9-Series-Weld-Head.jpg.webp" TargetMode="External"/><Relationship Id="rId1783" Type="http://schemas.openxmlformats.org/officeDocument/2006/relationships/hyperlink" Target="https://www.morganitech.com/industrial-tools/ami-9-series-weld-heads/" TargetMode="External"/><Relationship Id="rId1784" Type="http://schemas.openxmlformats.org/officeDocument/2006/relationships/hyperlink" Target="https://www.morganitech.com/industrial-tools/ami-9-series-weld-heads/" TargetMode="External"/><Relationship Id="rId2269" Type="http://schemas.openxmlformats.org/officeDocument/2006/relationships/hyperlink" Target="https://www.orbitec-group.com/en/products/gas-cooled-welding-heads-osk" TargetMode="External"/><Relationship Id="rId349" Type="http://schemas.openxmlformats.org/officeDocument/2006/relationships/hyperlink" Target="https://www.morganitech.com/industrial-tools/axxair-cc122-orbital-cutter/" TargetMode="External"/><Relationship Id="rId348"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347" Type="http://schemas.openxmlformats.org/officeDocument/2006/relationships/hyperlink" Target="https://www.morganitech.com/industrial-tools/axxair-cc122-orbital-cutter/" TargetMode="External"/><Relationship Id="rId346" Type="http://schemas.openxmlformats.org/officeDocument/2006/relationships/hyperlink" Target="https://www.morganitech.com/industrial-tools/axxair-cc122-orbital-cutter/" TargetMode="External"/><Relationship Id="rId2260" Type="http://schemas.openxmlformats.org/officeDocument/2006/relationships/hyperlink" Target="https://sasvetsteknik.se/produkt/water-cooled-weld-head-osk-38-cw/" TargetMode="External"/><Relationship Id="rId341" Type="http://schemas.openxmlformats.org/officeDocument/2006/relationships/hyperlink" Target="https://axxair.sk/image/data/nove/axxair/katalog/2020/cc122.pdf?" TargetMode="External"/><Relationship Id="rId2261" Type="http://schemas.openxmlformats.org/officeDocument/2006/relationships/hyperlink" Target="https://sasvetsteknik.se/produkt/water-cooled-weld-head-osk-38-cw/" TargetMode="External"/><Relationship Id="rId340" Type="http://schemas.openxmlformats.org/officeDocument/2006/relationships/hyperlink" Target="https://www.ramirent.fi/en/product/orbital-pipe-cutting-machine-axxair-cc122-107194/?" TargetMode="External"/><Relationship Id="rId2262" Type="http://schemas.openxmlformats.org/officeDocument/2006/relationships/hyperlink" Target="https://www.orbitecuk.com/wp-content/uploads/2024/10/20240704_Catalogue_Orbitec_May_2024_en-1.pdf" TargetMode="External"/><Relationship Id="rId2263" Type="http://schemas.openxmlformats.org/officeDocument/2006/relationships/hyperlink" Target="https://www.orbitec-group.com/" TargetMode="External"/><Relationship Id="rId2264" Type="http://schemas.openxmlformats.org/officeDocument/2006/relationships/hyperlink" Target="https://sasvetsteknik.se/produkt/water-cooled-weld-head-osk-38-cw/" TargetMode="External"/><Relationship Id="rId345" Type="http://schemas.openxmlformats.org/officeDocument/2006/relationships/hyperlink" Target="https://www.morganitech.com/wp-content/uploads/2024/09/2-1.jpg" TargetMode="External"/><Relationship Id="rId2265" Type="http://schemas.openxmlformats.org/officeDocument/2006/relationships/hyperlink" Target="https://www.orbitec-group.com/assets/images/v/OSK_53_CS___Gasgekuehlter_Schweisskopf_03-y74n36at02y2h0w.jpg" TargetMode="External"/><Relationship Id="rId344" Type="http://schemas.openxmlformats.org/officeDocument/2006/relationships/hyperlink" Target="https://www.axxair.com/en/services-and-support" TargetMode="External"/><Relationship Id="rId2266" Type="http://schemas.openxmlformats.org/officeDocument/2006/relationships/hyperlink" Target="https://www.orbitec-group.com/en/products/gas-cooled-welding-heads-osk" TargetMode="External"/><Relationship Id="rId343" Type="http://schemas.openxmlformats.org/officeDocument/2006/relationships/hyperlink" Target="https://www.stokltd.com/" TargetMode="External"/><Relationship Id="rId2267" Type="http://schemas.openxmlformats.org/officeDocument/2006/relationships/hyperlink" Target="https://www.orbitec-group.com/en/products/gas-cooled-welding-heads-osk" TargetMode="External"/><Relationship Id="rId342" Type="http://schemas.openxmlformats.org/officeDocument/2006/relationships/hyperlink" Target="https://www.ramirent.fi/en/product/orbital-pipe-cutting-machine-axxair-cc122-107194/" TargetMode="External"/><Relationship Id="rId2268" Type="http://schemas.openxmlformats.org/officeDocument/2006/relationships/hyperlink" Target="https://www.orbitec-group.com/en/products/gas-cooled-welding-heads-osk" TargetMode="External"/><Relationship Id="rId2258" Type="http://schemas.openxmlformats.org/officeDocument/2006/relationships/hyperlink" Target="https://sasvetsteknik.se/wp-content/uploads/2021/09/sa-OSK-38CW.jpg" TargetMode="External"/><Relationship Id="rId2259" Type="http://schemas.openxmlformats.org/officeDocument/2006/relationships/hyperlink" Target="https://sasvetsteknik.se/produkt/water-cooled-weld-head-osk-38-cw/" TargetMode="External"/><Relationship Id="rId338" Type="http://schemas.openxmlformats.org/officeDocument/2006/relationships/hyperlink" Target="https://static.ticimax.cloud/14553/uploads/urunresimleri/buyuk/cutting-machine-from-141-to-328mm-with-558163.jpg" TargetMode="External"/><Relationship Id="rId337" Type="http://schemas.openxmlformats.org/officeDocument/2006/relationships/hyperlink" Target="https://orbitalum.us/" TargetMode="External"/><Relationship Id="rId336" Type="http://schemas.openxmlformats.org/officeDocument/2006/relationships/hyperlink" Target="https://orbitalum.us/GF-4-230V-EU-Auto-Feed-Pipe-Cutting-and-Beveling-Machine/" TargetMode="External"/><Relationship Id="rId335" Type="http://schemas.openxmlformats.org/officeDocument/2006/relationships/hyperlink" Target="https://orbitalum.us/GF-4-230V-EU-Auto-Feed-Pipe-Cutting-and-Beveling-Machine/" TargetMode="External"/><Relationship Id="rId339" Type="http://schemas.openxmlformats.org/officeDocument/2006/relationships/hyperlink" Target="https://www.stokltd.com/322fs19-orbital-kesme-makinesi" TargetMode="External"/><Relationship Id="rId330" Type="http://schemas.openxmlformats.org/officeDocument/2006/relationships/hyperlink" Target="https://www.3m.com/" TargetMode="External"/><Relationship Id="rId2250" Type="http://schemas.openxmlformats.org/officeDocument/2006/relationships/hyperlink" Target="https://www.directindustry.com/prod/orbitec-gmbh/product-165773-1829751.html" TargetMode="External"/><Relationship Id="rId2251" Type="http://schemas.openxmlformats.org/officeDocument/2006/relationships/hyperlink" Target="https://encrypted-tbn0.gstatic.com/images?q=tbn:ANd9GcQ7eIp-3tYBvPGfOXdi2A-lr1bQr19w-mnKmw&amp;s" TargetMode="External"/><Relationship Id="rId2252" Type="http://schemas.openxmlformats.org/officeDocument/2006/relationships/hyperlink" Target="https://www.directindustry.com/prod/orbitec-gmbh/product-165773-1829751.html" TargetMode="External"/><Relationship Id="rId2253" Type="http://schemas.openxmlformats.org/officeDocument/2006/relationships/hyperlink" Target="https://www.directindustry.com/prod/orbitec-gmbh/product-165773-1829751.html" TargetMode="External"/><Relationship Id="rId334" Type="http://schemas.openxmlformats.org/officeDocument/2006/relationships/hyperlink" Target="https://orbitalum.us/GF-4-230V-EU-Auto-Feed-Pipe-Cutting-and-Beveling-Machine/" TargetMode="External"/><Relationship Id="rId2254" Type="http://schemas.openxmlformats.org/officeDocument/2006/relationships/hyperlink" Target="https://www.directindustry.com/prod/orbitec-gmbh/product-165773-1829751.html" TargetMode="External"/><Relationship Id="rId333" Type="http://schemas.openxmlformats.org/officeDocument/2006/relationships/hyperlink" Target="https://orbitalum.us/GF-4-230V-EU-Auto-Feed-Pipe-Cutting-and-Beveling-Machine/" TargetMode="External"/><Relationship Id="rId2255" Type="http://schemas.openxmlformats.org/officeDocument/2006/relationships/hyperlink" Target="https://pdf.directindustry.com/pdf/orbitec-gmbh-165773.html" TargetMode="External"/><Relationship Id="rId332" Type="http://schemas.openxmlformats.org/officeDocument/2006/relationships/hyperlink" Target="https://orbitalum.us/GF-4-230V-EU-Auto-Feed-Pipe-Cutting-and-Beveling-Machine/" TargetMode="External"/><Relationship Id="rId2256" Type="http://schemas.openxmlformats.org/officeDocument/2006/relationships/hyperlink" Target="https://www.orbitec-group.com/" TargetMode="External"/><Relationship Id="rId331" Type="http://schemas.openxmlformats.org/officeDocument/2006/relationships/hyperlink" Target="https://orbitalum.us/assets/images/be116885e1c762d1a09c1a36d5750ab6.png" TargetMode="External"/><Relationship Id="rId2257" Type="http://schemas.openxmlformats.org/officeDocument/2006/relationships/hyperlink" Target="https://www.directindustry.com/prod/orbitec-gmbh/product-165773-1829751.html" TargetMode="External"/><Relationship Id="rId370" Type="http://schemas.openxmlformats.org/officeDocument/2006/relationships/hyperlink" Target="https://techsouthproducts.com/" TargetMode="External"/><Relationship Id="rId369" Type="http://schemas.openxmlformats.org/officeDocument/2006/relationships/hyperlink" Target="https://techsouthproducts.com/products/durabit-6-37-5-deg-tri-tool-bevel-bits?srsltid=AfmBOooVTVfnP83bMrIXhx2b8bCdrlFEUtTl_KLbXNstgNX7tMlH-bqv" TargetMode="External"/><Relationship Id="rId368" Type="http://schemas.openxmlformats.org/officeDocument/2006/relationships/hyperlink" Target="https://cdn1.npcdn.net/userfiles/21512/attachment/6136461/20251010100042_c2c60a554ba7ac8849dfd4635380d301/PRO-5-PB_Portable-Pipe-Beveller_20.12.pdf" TargetMode="External"/><Relationship Id="rId2280" Type="http://schemas.openxmlformats.org/officeDocument/2006/relationships/hyperlink" Target="https://www.orbitec-group.com/assets/images/6/Draufsicht_OSK_76_SW-9zb5y282qw22s0y.jpg" TargetMode="External"/><Relationship Id="rId2281" Type="http://schemas.openxmlformats.org/officeDocument/2006/relationships/hyperlink" Target="https://www.orbitec-group.com/en/products/water-cooled-welding-heads-osk" TargetMode="External"/><Relationship Id="rId2282" Type="http://schemas.openxmlformats.org/officeDocument/2006/relationships/hyperlink" Target="https://www.orbitec-group.com/en/products/water-cooled-welding-heads-osk" TargetMode="External"/><Relationship Id="rId363" Type="http://schemas.openxmlformats.org/officeDocument/2006/relationships/hyperlink" Target="https://hby-c522.en.made-in-china.com/" TargetMode="External"/><Relationship Id="rId2283" Type="http://schemas.openxmlformats.org/officeDocument/2006/relationships/hyperlink" Target="https://www.orbitec-group.com/en/products/water-cooled-welding-heads-osk" TargetMode="External"/><Relationship Id="rId362" Type="http://schemas.openxmlformats.org/officeDocument/2006/relationships/hyperlink" Target="https://hby-c522.en.made-in-china.com/product/JZwAoxEMgghH/China-Adjustable-9-15kg-Spring-Weight-Balancer-for-Suspending-Jigs-Manufacturer.html" TargetMode="External"/><Relationship Id="rId2284" Type="http://schemas.openxmlformats.org/officeDocument/2006/relationships/hyperlink" Target="https://www.orbitecuk.com/wp-content/uploads/2024/11/20240704_Catalogue_Orbitec_Jul_2024_en1.pdf" TargetMode="External"/><Relationship Id="rId361" Type="http://schemas.openxmlformats.org/officeDocument/2006/relationships/hyperlink" Target="https://hby-c522.en.made-in-china.com/product/JZwAoxEMgghH/China-Adjustable-9-15kg-Spring-Weight-Balancer-for-Suspending-Jigs-Manufacturer.html" TargetMode="External"/><Relationship Id="rId2285" Type="http://schemas.openxmlformats.org/officeDocument/2006/relationships/hyperlink" Target="https://www.orbitec-group.com/en/products/water-cooled-welding-heads-osk" TargetMode="External"/><Relationship Id="rId360"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2286" Type="http://schemas.openxmlformats.org/officeDocument/2006/relationships/hyperlink" Target="https://www.orbitec-group.com/" TargetMode="External"/><Relationship Id="rId367" Type="http://schemas.openxmlformats.org/officeDocument/2006/relationships/hyperlink" Target="https://store.tritool.com/products/99-3712-37-5-beveling-tool-bit?srsltid=AfmBOorqjrmBeL6YDGo4z3QUn1p6bzuGlBqL5kpxS6v3BHy0zQUm6UUh" TargetMode="External"/><Relationship Id="rId2287" Type="http://schemas.openxmlformats.org/officeDocument/2006/relationships/hyperlink" Target="https://www.orbitec-group.com/en/products/water-cooled-welding-heads-osk" TargetMode="External"/><Relationship Id="rId366" Type="http://schemas.openxmlformats.org/officeDocument/2006/relationships/hyperlink" Target="https://techsouthproducts.com/products/durabit-6-37-5-deg-tri-tool-bevel-bits?srsltid=AfmBOopwxtHdUTw-9vqGcpETR1pgnoGBv0dzf4RjzOqZUfiv2WjtLZM-" TargetMode="External"/><Relationship Id="rId2288" Type="http://schemas.openxmlformats.org/officeDocument/2006/relationships/hyperlink" Target="https://www.orbitec-group.com/assets/images/d/OSK_76_S___Gasgekuehlter_Schweisskopf_03-n328yyjnw5jewy7.jpg" TargetMode="External"/><Relationship Id="rId365" Type="http://schemas.openxmlformats.org/officeDocument/2006/relationships/hyperlink" Target="https://techsouthproducts.com/cdn/shop/products/durabit-6_580x.png" TargetMode="External"/><Relationship Id="rId2289" Type="http://schemas.openxmlformats.org/officeDocument/2006/relationships/hyperlink" Target="https://www.directindustry.com/prod/orbitec-gmbh/product-165773-1829758.html" TargetMode="External"/><Relationship Id="rId364" Type="http://schemas.openxmlformats.org/officeDocument/2006/relationships/hyperlink" Target="https://www.vevor.com/spring-balancer-c_10444/spring-balancer-retractable-tool-holder-20-33lbs-9-15kg-hanging-equipment-p_010245779786?srsltid=AfmBOoqBfGBy7Kux8I1B0NvHkQGV7BYiuN9CgiH0PI4mDDdagoPE-ufb" TargetMode="External"/><Relationship Id="rId95" Type="http://schemas.openxmlformats.org/officeDocument/2006/relationships/hyperlink" Target="https://store.tritool.com/products/300sts-2-tube-squaring-machine?srsltid=AfmBOoo_KXeOmdO81xB6OQIHKD9K-YNyT_inKkS91gu8nLwFqke_rWDS" TargetMode="External"/><Relationship Id="rId94" Type="http://schemas.openxmlformats.org/officeDocument/2006/relationships/hyperlink" Target="https://masteralloy.com.sg/wp-content/uploads/2024/05/Tri-Tool-Technologies-Catalogue-2024-compressed.pdf?" TargetMode="External"/><Relationship Id="rId97" Type="http://schemas.openxmlformats.org/officeDocument/2006/relationships/hyperlink" Target="https://store.tritool.com/products/300sts-2-tube-squaring-machine?srsltid=AfmBOoo_KXeOmdO81xB6OQIHKD9K-YNyT_inKkS91gu8nLwFqke_rWDS" TargetMode="External"/><Relationship Id="rId96" Type="http://schemas.openxmlformats.org/officeDocument/2006/relationships/hyperlink" Target="https://www.tritool.com/" TargetMode="External"/><Relationship Id="rId99" Type="http://schemas.openxmlformats.org/officeDocument/2006/relationships/hyperlink" Target="https://store.tritool.com/products/301-5sp-tube-squarer?srsltid=AfmBOopYyHUnj9izz6Cly9ofjx5oZZWdngBN3Rc3LV5eV5sEjSa-LAfT" TargetMode="External"/><Relationship Id="rId98" Type="http://schemas.openxmlformats.org/officeDocument/2006/relationships/hyperlink" Target="https://store.tritool.com/cdn/shop/products/301.5prod.png?v=1632851957" TargetMode="External"/><Relationship Id="rId91" Type="http://schemas.openxmlformats.org/officeDocument/2006/relationships/hyperlink" Target="https://store.tritool.com/products/300sts-2-tube-squaring-machine?srsltid=AfmBOoo_KXeOmdO81xB6OQIHKD9K-YNyT_inKkS91gu8nLwFqke_rWDS" TargetMode="External"/><Relationship Id="rId90" Type="http://schemas.openxmlformats.org/officeDocument/2006/relationships/hyperlink" Target="https://store.tritool.com/cdn/shop/files/sts-2.png?v=1736449610" TargetMode="External"/><Relationship Id="rId93" Type="http://schemas.openxmlformats.org/officeDocument/2006/relationships/hyperlink" Target="https://www.ebay.com/itm/135758140951?" TargetMode="External"/><Relationship Id="rId92" Type="http://schemas.openxmlformats.org/officeDocument/2006/relationships/hyperlink" Target="https://www.tritool.com/product-catalog/sts-2" TargetMode="External"/><Relationship Id="rId359"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358" Type="http://schemas.openxmlformats.org/officeDocument/2006/relationships/hyperlink" Target="https://img.vevorstatic.com/us%2FDHPHQ9-15KGHS0001V0%2Fgoods_img_big-v7%2Fspring-balancer-m100-1.2.jpg?timestamp=1614528000000&amp;format=webp&amp;format=webp" TargetMode="External"/><Relationship Id="rId357" Type="http://schemas.openxmlformats.org/officeDocument/2006/relationships/hyperlink" Target="https://www.vevor.com.au/spring-balancer-c_10444/spring-balance-15-22kg-balancer-for-truck-farm-hoist-crane-petrol-post-driver-p_010904939587?srsltid=AfmBOorzeOnxOqc-YPzaOyLZ9enqAsSjVjn1psS7m4v6R-jOmi0pSOWK" TargetMode="External"/><Relationship Id="rId2270" Type="http://schemas.openxmlformats.org/officeDocument/2006/relationships/hyperlink" Target="https://www.orbitecuk.com/wp-content/uploads/2024/10/20240704_Catalogue_Orbitec_May_2024_en-1.pdf" TargetMode="External"/><Relationship Id="rId2271" Type="http://schemas.openxmlformats.org/officeDocument/2006/relationships/hyperlink" Target="https://www.orbitec-group.com/" TargetMode="External"/><Relationship Id="rId352" Type="http://schemas.openxmlformats.org/officeDocument/2006/relationships/hyperlink" Target="https://m.media-amazon.com/images/I/617lqwLZ5GL.jpg" TargetMode="External"/><Relationship Id="rId2272" Type="http://schemas.openxmlformats.org/officeDocument/2006/relationships/hyperlink" Target="https://www.orbitec-group.com/en/products/gas-cooled-welding-heads-osk" TargetMode="External"/><Relationship Id="rId351" Type="http://schemas.openxmlformats.org/officeDocument/2006/relationships/hyperlink" Target="https://www.morganitech.com/industrial-tools/axxair-cc122-orbital-cutter/" TargetMode="External"/><Relationship Id="rId2273" Type="http://schemas.openxmlformats.org/officeDocument/2006/relationships/hyperlink" Target="https://www.orbitec-group.com/assets/images/c/Draufsicht_OSK_53_SW-a8x51czft31kn49.jpg" TargetMode="External"/><Relationship Id="rId350" Type="http://schemas.openxmlformats.org/officeDocument/2006/relationships/hyperlink" Target="https://www.morganitech.com/" TargetMode="External"/><Relationship Id="rId2274" Type="http://schemas.openxmlformats.org/officeDocument/2006/relationships/hyperlink" Target="https://www.orbitec-group.com/en/products/water-cooled-welding-heads-osk" TargetMode="External"/><Relationship Id="rId2275" Type="http://schemas.openxmlformats.org/officeDocument/2006/relationships/hyperlink" Target="https://www.orbitec-group.com/en/products/water-cooled-welding-heads-osk" TargetMode="External"/><Relationship Id="rId356" Type="http://schemas.openxmlformats.org/officeDocument/2006/relationships/hyperlink" Target="https://www.vevor.com.au/" TargetMode="External"/><Relationship Id="rId2276" Type="http://schemas.openxmlformats.org/officeDocument/2006/relationships/hyperlink" Target="https://www.orbitecuk.com/wp-content/uploads/2024/11/20240704_Catalogue_Orbitec_Jul_2024_en1.pdf" TargetMode="External"/><Relationship Id="rId355"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2277" Type="http://schemas.openxmlformats.org/officeDocument/2006/relationships/hyperlink" Target="https://www.orbitec-group.com/en/products/water-cooled-welding-heads-osk" TargetMode="External"/><Relationship Id="rId354" Type="http://schemas.openxmlformats.org/officeDocument/2006/relationships/hyperlink" Target="https://www.ebay.com/itm/374517583661?" TargetMode="External"/><Relationship Id="rId2278" Type="http://schemas.openxmlformats.org/officeDocument/2006/relationships/hyperlink" Target="https://www.orbitec-group.com/" TargetMode="External"/><Relationship Id="rId353" Type="http://schemas.openxmlformats.org/officeDocument/2006/relationships/hyperlink" Target="https://www.amazon.com/Balancer-33-49lbs-Retractable-Retractor-Equipment/dp/B08HD9RWMW" TargetMode="External"/><Relationship Id="rId2279" Type="http://schemas.openxmlformats.org/officeDocument/2006/relationships/hyperlink" Target="https://www.orbitec-group.com/en/products/water-cooled-welding-heads-osk" TargetMode="External"/><Relationship Id="rId2225" Type="http://schemas.openxmlformats.org/officeDocument/2006/relationships/hyperlink" Target="https://pdf.directindustry.com/pdf/orbitec-gmbh-165773.html" TargetMode="External"/><Relationship Id="rId2226" Type="http://schemas.openxmlformats.org/officeDocument/2006/relationships/hyperlink" Target="https://www.orbitec-group.com/" TargetMode="External"/><Relationship Id="rId2227" Type="http://schemas.openxmlformats.org/officeDocument/2006/relationships/hyperlink" Target="https://www.directindustry.com/prod/orbitec-gmbh/product-165773-1829751.html" TargetMode="External"/><Relationship Id="rId2228" Type="http://schemas.openxmlformats.org/officeDocument/2006/relationships/hyperlink" Target="https://www.orbitec-group.com/assets/images/v/Draufsicht_OSK_21_CW-c14ffn1fsaterd8.jpg" TargetMode="External"/><Relationship Id="rId2229" Type="http://schemas.openxmlformats.org/officeDocument/2006/relationships/hyperlink" Target="https://www.orbitec-group.com/en/products/water-cooled-welding-heads-osk" TargetMode="External"/><Relationship Id="rId305" Type="http://schemas.openxmlformats.org/officeDocument/2006/relationships/hyperlink" Target="https://encrypted-tbn0.gstatic.com/images?q=tbn:ANd9GcRzSS4Bsp4XcKAmgQnaqhjGjzJIe2u0r09zzw&amp;s" TargetMode="External"/><Relationship Id="rId304" Type="http://schemas.openxmlformats.org/officeDocument/2006/relationships/hyperlink" Target="https://www.orbitec-group.com/en/products/evo-cool-water-cooling-unit" TargetMode="External"/><Relationship Id="rId303" Type="http://schemas.openxmlformats.org/officeDocument/2006/relationships/hyperlink" Target="https://www.orbitec-group.com/en/products/evo-cool-water-cooling-unit" TargetMode="External"/><Relationship Id="rId302" Type="http://schemas.openxmlformats.org/officeDocument/2006/relationships/hyperlink" Target="https://www.orbitec-group.com/en/products/evo-cool-water-cooling-unit" TargetMode="External"/><Relationship Id="rId309" Type="http://schemas.openxmlformats.org/officeDocument/2006/relationships/hyperlink" Target="https://antek.vn/san-pham/inline-pneumatic-motor-upgrade-g2-p-n-57-0343/" TargetMode="External"/><Relationship Id="rId308" Type="http://schemas.openxmlformats.org/officeDocument/2006/relationships/hyperlink" Target="https://antek.vn/san-pham/inline-pneumatic-motor-upgrade-g2-p-n-57-0343/" TargetMode="External"/><Relationship Id="rId307" Type="http://schemas.openxmlformats.org/officeDocument/2006/relationships/hyperlink" Target="https://antek.vn/san-pham/inline-pneumatic-motor-upgrade-g2-p-n-57-0343/" TargetMode="External"/><Relationship Id="rId306" Type="http://schemas.openxmlformats.org/officeDocument/2006/relationships/hyperlink" Target="https://antek.vn/san-pham/inline-pneumatic-motor-upgrade-g2-p-n-57-0343/" TargetMode="External"/><Relationship Id="rId2220" Type="http://schemas.openxmlformats.org/officeDocument/2006/relationships/hyperlink" Target="https://www.orbitec-group.com/en/products/water-cooled-welding-heads-osk" TargetMode="External"/><Relationship Id="rId301" Type="http://schemas.openxmlformats.org/officeDocument/2006/relationships/hyperlink" Target="https://www.orbitec-group.com/en/products/evo-cool-water-cooling-unit" TargetMode="External"/><Relationship Id="rId2221" Type="http://schemas.openxmlformats.org/officeDocument/2006/relationships/hyperlink" Target="https://img.directindustry.com/images_di/photo-mg/165773-20198467.jpg" TargetMode="External"/><Relationship Id="rId300" Type="http://schemas.openxmlformats.org/officeDocument/2006/relationships/hyperlink" Target="https://www.orbitec-group.com/en/products/evo-cool-water-cooling-unit" TargetMode="External"/><Relationship Id="rId2222" Type="http://schemas.openxmlformats.org/officeDocument/2006/relationships/hyperlink" Target="https://www.directindustry.com/prod/orbitec-gmbh/product-165773-1829751.html" TargetMode="External"/><Relationship Id="rId2223" Type="http://schemas.openxmlformats.org/officeDocument/2006/relationships/hyperlink" Target="https://www.directindustry.com/prod/orbitec-gmbh/product-165773-1829751.html" TargetMode="External"/><Relationship Id="rId2224" Type="http://schemas.openxmlformats.org/officeDocument/2006/relationships/hyperlink" Target="https://www.directindustry.com/prod/orbitec-gmbh/product-165773-1829751.html" TargetMode="External"/><Relationship Id="rId2214" Type="http://schemas.openxmlformats.org/officeDocument/2006/relationships/hyperlink" Target="https://www.orbitec-group.com/en/products/water-cooled-welding-heads-osk" TargetMode="External"/><Relationship Id="rId2215" Type="http://schemas.openxmlformats.org/officeDocument/2006/relationships/hyperlink" Target="https://www.orbitec-group.com/en/products/water-cooled-welding-heads-osk" TargetMode="External"/><Relationship Id="rId2216" Type="http://schemas.openxmlformats.org/officeDocument/2006/relationships/hyperlink" Target="https://www.orbitec-group.com/en/products/water-cooled-welding-heads-osk" TargetMode="External"/><Relationship Id="rId2217" Type="http://schemas.openxmlformats.org/officeDocument/2006/relationships/hyperlink" Target="https://www.orbitec-group.com/en/products/water-cooled-welding-heads-osk" TargetMode="External"/><Relationship Id="rId2218" Type="http://schemas.openxmlformats.org/officeDocument/2006/relationships/hyperlink" Target="https://www.orbitecuk.com/wp-content/uploads/2024/10/20240704_Catalogue_Orbitec_May_2024_en-1.pdf" TargetMode="External"/><Relationship Id="rId2219" Type="http://schemas.openxmlformats.org/officeDocument/2006/relationships/hyperlink" Target="https://www.orbitec-group.com/" TargetMode="External"/><Relationship Id="rId2210" Type="http://schemas.openxmlformats.org/officeDocument/2006/relationships/hyperlink" Target="https://www.orbitecuk.com/wp-content/uploads/2024/10/20240704_Catalogue_Orbitec_May_2024_en-1.pdf" TargetMode="External"/><Relationship Id="rId2211" Type="http://schemas.openxmlformats.org/officeDocument/2006/relationships/hyperlink" Target="https://www.orbitec-group.com/" TargetMode="External"/><Relationship Id="rId2212" Type="http://schemas.openxmlformats.org/officeDocument/2006/relationships/hyperlink" Target="https://sasvetsteknik.se/produkt/osk-cs-gas-cooled-weld-heads-osk-21-cs/" TargetMode="External"/><Relationship Id="rId2213" Type="http://schemas.openxmlformats.org/officeDocument/2006/relationships/hyperlink" Target="https://www.orbitec-group.com/assets/images/v/Draufsicht_OSK_21_CW-c14ffn1fsaterd8.jpg" TargetMode="External"/><Relationship Id="rId2247" Type="http://schemas.openxmlformats.org/officeDocument/2006/relationships/hyperlink" Target="https://www.directindustry.com/prod/orbitec-gmbh/product-165773-1829751.html" TargetMode="External"/><Relationship Id="rId2248" Type="http://schemas.openxmlformats.org/officeDocument/2006/relationships/hyperlink" Target="https://pdf.directindustry.com/pdf/orbitec-gmbh-165773.html" TargetMode="External"/><Relationship Id="rId2249" Type="http://schemas.openxmlformats.org/officeDocument/2006/relationships/hyperlink" Target="https://www.orbitec-group.com/" TargetMode="External"/><Relationship Id="rId327" Type="http://schemas.openxmlformats.org/officeDocument/2006/relationships/hyperlink" Target="https://www.3m.co.uk/3M/en_GB/p/d/v101121601/" TargetMode="External"/><Relationship Id="rId326" Type="http://schemas.openxmlformats.org/officeDocument/2006/relationships/hyperlink" Target="https://www.3m.co.za/3M/en_ZA/p/d/b40067918/" TargetMode="External"/><Relationship Id="rId325" Type="http://schemas.openxmlformats.org/officeDocument/2006/relationships/hyperlink" Target="https://multimedia.3m.com/mws/media/1960908J/3m-aluminum-foil-tape-431.jpg?width=506" TargetMode="External"/><Relationship Id="rId324" Type="http://schemas.openxmlformats.org/officeDocument/2006/relationships/hyperlink" Target="https://www.nvent.com/en-us/caddy/products/efs1150075eg?srsltid=AfmBOop4GzolFxYt8HOkd3MRt_3IerzUEhaJfvMa1HBOmkRwvHza39Ws" TargetMode="External"/><Relationship Id="rId329" Type="http://schemas.openxmlformats.org/officeDocument/2006/relationships/hyperlink" Target="https://www.3m.co.uk/3M/en_GB/p/d/v101121601/" TargetMode="External"/><Relationship Id="rId328" Type="http://schemas.openxmlformats.org/officeDocument/2006/relationships/hyperlink" Target="https://multimedia.3m.com/mws/media/2365483O/3M-Electrically-Conductive-Aluminum-Tape-3302.pdf?pif=000132" TargetMode="External"/><Relationship Id="rId2240" Type="http://schemas.openxmlformats.org/officeDocument/2006/relationships/hyperlink" Target="https://www.orbitecuk.com/product/osk38-cs-compact-weld-head/" TargetMode="External"/><Relationship Id="rId2241" Type="http://schemas.openxmlformats.org/officeDocument/2006/relationships/hyperlink" Target="https://www.orbitecuk.com/wp-content/uploads/2024/10/20240704_Catalogue_Orbitec_May_2024_en-1.pdf" TargetMode="External"/><Relationship Id="rId2242" Type="http://schemas.openxmlformats.org/officeDocument/2006/relationships/hyperlink" Target="https://www.orbitec-group.com/" TargetMode="External"/><Relationship Id="rId323" Type="http://schemas.openxmlformats.org/officeDocument/2006/relationships/hyperlink" Target="https://www.nvent.com/" TargetMode="External"/><Relationship Id="rId2243" Type="http://schemas.openxmlformats.org/officeDocument/2006/relationships/hyperlink" Target="https://www.orbitecuk.com/product/osk38-cs-compact-weld-head/" TargetMode="External"/><Relationship Id="rId322" Type="http://schemas.openxmlformats.org/officeDocument/2006/relationships/hyperlink" Target="https://www.nvent.com/en-us/caddy/products/efs1150075eg?srsltid=AfmBOop4GzolFxYt8HOkd3MRt_3IerzUEhaJfvMa1HBOmkRwvHza39Ws" TargetMode="External"/><Relationship Id="rId2244" Type="http://schemas.openxmlformats.org/officeDocument/2006/relationships/hyperlink" Target="https://img.directindustry.com/images_di/photo-mg/165773-20198477.webp" TargetMode="External"/><Relationship Id="rId321" Type="http://schemas.openxmlformats.org/officeDocument/2006/relationships/hyperlink" Target="https://www.nvent.com/en-us/caddy/products/efs1150075eg?srsltid=AfmBOop4GzolFxYt8HOkd3MRt_3IerzUEhaJfvMa1HBOmkRwvHza39Ws" TargetMode="External"/><Relationship Id="rId2245" Type="http://schemas.openxmlformats.org/officeDocument/2006/relationships/hyperlink" Target="https://www.directindustry.com/prod/orbitec-gmbh/product-165773-1829751.html" TargetMode="External"/><Relationship Id="rId320" Type="http://schemas.openxmlformats.org/officeDocument/2006/relationships/hyperlink" Target="https://www.nvent.com/en-us/caddy/products/efs1150075eg?srsltid=AfmBOop4GzolFxYt8HOkd3MRt_3IerzUEhaJfvMa1HBOmkRwvHza39Ws" TargetMode="External"/><Relationship Id="rId2246" Type="http://schemas.openxmlformats.org/officeDocument/2006/relationships/hyperlink" Target="https://www.directindustry.com/prod/orbitec-gmbh/product-165773-1829751.html" TargetMode="External"/><Relationship Id="rId2236" Type="http://schemas.openxmlformats.org/officeDocument/2006/relationships/hyperlink" Target="https://sasvetsteknik.se/wp-content/uploads/2021/09/sa-OSK_38CS-1024x600-1.jpg" TargetMode="External"/><Relationship Id="rId2237" Type="http://schemas.openxmlformats.org/officeDocument/2006/relationships/hyperlink" Target="https://www.orbitecuk.com/product/osk38-cs-compact-weld-head/" TargetMode="External"/><Relationship Id="rId2238" Type="http://schemas.openxmlformats.org/officeDocument/2006/relationships/hyperlink" Target="https://www.orbitecuk.com/product/osk38-cs-compact-weld-head/" TargetMode="External"/><Relationship Id="rId2239" Type="http://schemas.openxmlformats.org/officeDocument/2006/relationships/hyperlink" Target="https://www.orbitecuk.com/product/osk38-cs-compact-weld-head/" TargetMode="External"/><Relationship Id="rId316" Type="http://schemas.openxmlformats.org/officeDocument/2006/relationships/hyperlink" Target="https://antek.vn/san-pham/inline-pneumatic-motor-upgrade-g2-p-n-57-0343/" TargetMode="External"/><Relationship Id="rId315" Type="http://schemas.openxmlformats.org/officeDocument/2006/relationships/hyperlink" Target="https://antek.vn/san-pham/inline-pneumatic-motor-upgrade-g2-p-n-57-0343/" TargetMode="External"/><Relationship Id="rId314" Type="http://schemas.openxmlformats.org/officeDocument/2006/relationships/hyperlink" Target="https://antek.vn/san-pham/inline-pneumatic-motor-upgrade-g2-p-n-57-0343/" TargetMode="External"/><Relationship Id="rId313" Type="http://schemas.openxmlformats.org/officeDocument/2006/relationships/hyperlink" Target="https://antek.vn/san-pham/inline-pneumatic-motor-upgrade-g2-p-n-57-0343/" TargetMode="External"/><Relationship Id="rId319" Type="http://schemas.openxmlformats.org/officeDocument/2006/relationships/hyperlink" Target="https://www.nvent.com/sites/default/files/styles/social_sharing/public/acquiadam_assets/2022-05/PH34471.png.webp?itok=hHlGCqh6" TargetMode="External"/><Relationship Id="rId318" Type="http://schemas.openxmlformats.org/officeDocument/2006/relationships/hyperlink" Target="https://antek.vn/san-pham/inline-pneumatic-motor-upgrade-g2-p-n-57-0343/" TargetMode="External"/><Relationship Id="rId317" Type="http://schemas.openxmlformats.org/officeDocument/2006/relationships/hyperlink" Target="https://antek.vn/" TargetMode="External"/><Relationship Id="rId2230" Type="http://schemas.openxmlformats.org/officeDocument/2006/relationships/hyperlink" Target="https://www.orbitec-group.com/en/products/water-cooled-welding-heads-osk" TargetMode="External"/><Relationship Id="rId2231" Type="http://schemas.openxmlformats.org/officeDocument/2006/relationships/hyperlink" Target="https://www.orbitec-group.com/en/products/water-cooled-welding-heads-osk" TargetMode="External"/><Relationship Id="rId312" Type="http://schemas.openxmlformats.org/officeDocument/2006/relationships/hyperlink" Target="https://encrypted-tbn0.gstatic.com/images?q=tbn:ANd9GcRzSS4Bsp4XcKAmgQnaqhjGjzJIe2u0r09zzw&amp;s" TargetMode="External"/><Relationship Id="rId2232" Type="http://schemas.openxmlformats.org/officeDocument/2006/relationships/hyperlink" Target="https://www.orbitec-group.com/en/products/water-cooled-welding-heads-osk" TargetMode="External"/><Relationship Id="rId311" Type="http://schemas.openxmlformats.org/officeDocument/2006/relationships/hyperlink" Target="https://antek.vn/san-pham/inline-pneumatic-motor-upgrade-g2-p-n-57-0343/" TargetMode="External"/><Relationship Id="rId2233" Type="http://schemas.openxmlformats.org/officeDocument/2006/relationships/hyperlink" Target="https://www.orbitec-group.com/en/products/water-cooled-welding-heads-osk" TargetMode="External"/><Relationship Id="rId310" Type="http://schemas.openxmlformats.org/officeDocument/2006/relationships/hyperlink" Target="https://antek.vn/" TargetMode="External"/><Relationship Id="rId2234" Type="http://schemas.openxmlformats.org/officeDocument/2006/relationships/hyperlink" Target="https://www.orbitec-group.com/" TargetMode="External"/><Relationship Id="rId2235" Type="http://schemas.openxmlformats.org/officeDocument/2006/relationships/hyperlink" Target="https://www.orbitec-group.com/en/products/water-cooled-welding-heads-osk" TargetMode="External"/><Relationship Id="rId297" Type="http://schemas.openxmlformats.org/officeDocument/2006/relationships/hyperlink" Target="https://www.kirkhouse.co.uk/" TargetMode="External"/><Relationship Id="rId296" Type="http://schemas.openxmlformats.org/officeDocument/2006/relationships/hyperlink" Target="https://www.kirkhouse.co.uk/advanced-adjustable-height-table.html" TargetMode="External"/><Relationship Id="rId295" Type="http://schemas.openxmlformats.org/officeDocument/2006/relationships/hyperlink" Target="https://www.ofcg.co.uk/product/used-height-adjustable-desks-1600mm/" TargetMode="External"/><Relationship Id="rId294" Type="http://schemas.openxmlformats.org/officeDocument/2006/relationships/hyperlink" Target="https://rent.spacemantra.com/spacemantra-frosty-white-1200x600x750-mm-height-adjustable-table-sht-i500-for-rent" TargetMode="External"/><Relationship Id="rId299" Type="http://schemas.openxmlformats.org/officeDocument/2006/relationships/hyperlink" Target="https://www.orbitec-group.com/en/products/evo-cool-water-cooling-unit" TargetMode="External"/><Relationship Id="rId298" Type="http://schemas.openxmlformats.org/officeDocument/2006/relationships/hyperlink" Target="https://www.kirkhouse.co.uk/advanced-adjustable-height-table.html" TargetMode="External"/><Relationship Id="rId271" Type="http://schemas.openxmlformats.org/officeDocument/2006/relationships/hyperlink" Target="https://www.alibaba.com/product-detail/Orbitec-OSW-Open-Frame-Weld-Head_50038961026.html" TargetMode="External"/><Relationship Id="rId270" Type="http://schemas.openxmlformats.org/officeDocument/2006/relationships/hyperlink" Target="https://www.manualslib.com/manual/1929971/Orbitec-Osw-Series.html" TargetMode="External"/><Relationship Id="rId269" Type="http://schemas.openxmlformats.org/officeDocument/2006/relationships/hyperlink" Target="https://static-data2.manualslib.com/product-images/31d/1929971/orbitec-osw-series.jpg" TargetMode="External"/><Relationship Id="rId264" Type="http://schemas.openxmlformats.org/officeDocument/2006/relationships/hyperlink" Target="https://www.orbitec-group.com/en/welding-accessories" TargetMode="External"/><Relationship Id="rId263" Type="http://schemas.openxmlformats.org/officeDocument/2006/relationships/hyperlink" Target="https://www.orbitec-group.com/en/welding-accessories" TargetMode="External"/><Relationship Id="rId262" Type="http://schemas.openxmlformats.org/officeDocument/2006/relationships/hyperlink" Target="https://encrypted-tbn0.gstatic.com/images?q=tbn:ANd9GcQIjMkwQ6J3BkymPXpU4JSLzqY-HDRGT0WRsA&amp;s" TargetMode="External"/><Relationship Id="rId261" Type="http://schemas.openxmlformats.org/officeDocument/2006/relationships/hyperlink" Target="https://www.orbitec-group.com/files/content/PDF-Dokumente/Garantiebedingungen/General%20Terms_and_Conditions%20_of_Warranty.pdf" TargetMode="External"/><Relationship Id="rId268" Type="http://schemas.openxmlformats.org/officeDocument/2006/relationships/hyperlink" Target="https://www.orbitec-group.com/files/content/PDF-Dokumente/Garantiebedingungen/General%20Terms_and_Conditions%20_of_Warranty.pdf" TargetMode="External"/><Relationship Id="rId267" Type="http://schemas.openxmlformats.org/officeDocument/2006/relationships/hyperlink" Target="https://www.orbitec-group.com/" TargetMode="External"/><Relationship Id="rId266" Type="http://schemas.openxmlformats.org/officeDocument/2006/relationships/hyperlink" Target="https://www.orbitec-group.com/en/welding-accessories" TargetMode="External"/><Relationship Id="rId265" Type="http://schemas.openxmlformats.org/officeDocument/2006/relationships/hyperlink" Target="https://www.orbitecuk.com/wp-content/uploads/2024/11/20240704_Catalogue_Orbitec_Jul_2024_en1.pdf?" TargetMode="External"/><Relationship Id="rId260" Type="http://schemas.openxmlformats.org/officeDocument/2006/relationships/hyperlink" Target="https://www.orbitec-group.com/" TargetMode="External"/><Relationship Id="rId259" Type="http://schemas.openxmlformats.org/officeDocument/2006/relationships/hyperlink" Target="https://www.orbitec-group.com/en/welding-accessories" TargetMode="External"/><Relationship Id="rId258" Type="http://schemas.openxmlformats.org/officeDocument/2006/relationships/hyperlink" Target="https://www.orbitecuk.com/wp-content/uploads/2024/11/20240704_Catalogue_Orbitec_Jul_2024_en1.pdf?" TargetMode="External"/><Relationship Id="rId2290" Type="http://schemas.openxmlformats.org/officeDocument/2006/relationships/hyperlink" Target="https://www.directindustry.com/prod/orbitec-gmbh/product-165773-1829758.html" TargetMode="External"/><Relationship Id="rId2291" Type="http://schemas.openxmlformats.org/officeDocument/2006/relationships/hyperlink" Target="https://www.orbitecuk.com/wp-content/uploads/2024/11/20240704_Catalogue_Orbitec_Jul_2024_en1.pdf" TargetMode="External"/><Relationship Id="rId2292" Type="http://schemas.openxmlformats.org/officeDocument/2006/relationships/hyperlink" Target="https://www.orbitec-group.com/en/products/water-cooled-welding-heads-osk" TargetMode="External"/><Relationship Id="rId2293" Type="http://schemas.openxmlformats.org/officeDocument/2006/relationships/hyperlink" Target="https://www.orbitec-group.com/" TargetMode="External"/><Relationship Id="rId253" Type="http://schemas.openxmlformats.org/officeDocument/2006/relationships/hyperlink" Target="https://products.swagelok.com/" TargetMode="External"/><Relationship Id="rId2294" Type="http://schemas.openxmlformats.org/officeDocument/2006/relationships/hyperlink" Target="https://www.orbitec-group.com/en/products/water-cooled-welding-heads-osk" TargetMode="External"/><Relationship Id="rId252" Type="http://schemas.openxmlformats.org/officeDocument/2006/relationships/hyperlink" Target="https://products.swagelok.com/en/c/straights/p/SS-12-MPW-A-8TSW" TargetMode="External"/><Relationship Id="rId2295" Type="http://schemas.openxmlformats.org/officeDocument/2006/relationships/hyperlink" Target="https://www.orbitec-group.com/assets/images/h/Draufsicht_OSK_76_SW_produktvorschau-g5btxszmppktxfm.jpg" TargetMode="External"/><Relationship Id="rId251" Type="http://schemas.openxmlformats.org/officeDocument/2006/relationships/hyperlink" Target="https://www.ebay.com/itm/311654803498" TargetMode="External"/><Relationship Id="rId2296" Type="http://schemas.openxmlformats.org/officeDocument/2006/relationships/hyperlink" Target="https://www.orbitec-group.com/en/products/gas-cooled-welding-heads-osk" TargetMode="External"/><Relationship Id="rId250" Type="http://schemas.openxmlformats.org/officeDocument/2006/relationships/hyperlink" Target="https://products.swagelok.com/en/c/straights/p/SS-12-MPW-A-8TSW" TargetMode="External"/><Relationship Id="rId2297" Type="http://schemas.openxmlformats.org/officeDocument/2006/relationships/hyperlink" Target="https://www.orbitec-group.com/en/products/gas-cooled-welding-heads-osk" TargetMode="External"/><Relationship Id="rId257" Type="http://schemas.openxmlformats.org/officeDocument/2006/relationships/hyperlink" Target="https://www.orbitec-group.com/en/welding-accessories" TargetMode="External"/><Relationship Id="rId2298" Type="http://schemas.openxmlformats.org/officeDocument/2006/relationships/hyperlink" Target="https://www.orbitec-group.com/en/products/gas-cooled-welding-heads-osk" TargetMode="External"/><Relationship Id="rId256" Type="http://schemas.openxmlformats.org/officeDocument/2006/relationships/hyperlink" Target="https://www.orbitec-group.com/en/welding-accessories" TargetMode="External"/><Relationship Id="rId2299" Type="http://schemas.openxmlformats.org/officeDocument/2006/relationships/hyperlink" Target="https://www.orbitecuk.com/wp-content/uploads/2024/11/20240704_Catalogue_Orbitec_Jul_2024_en1.pdf" TargetMode="External"/><Relationship Id="rId255" Type="http://schemas.openxmlformats.org/officeDocument/2006/relationships/hyperlink" Target="https://www.orbitec-group.com/assets/images/1/OSK_OSW_Teaser-008tcf0p0e5szx9.jpg" TargetMode="External"/><Relationship Id="rId254" Type="http://schemas.openxmlformats.org/officeDocument/2006/relationships/hyperlink" Target="https://products.swagelok.com/" TargetMode="External"/><Relationship Id="rId293" Type="http://schemas.openxmlformats.org/officeDocument/2006/relationships/hyperlink" Target="https://www.kirkhouse.co.uk/advanced-adjustable-height-table.html" TargetMode="External"/><Relationship Id="rId292" Type="http://schemas.openxmlformats.org/officeDocument/2006/relationships/hyperlink" Target="https://www.kirkhouse.co.uk/user/products/large/HATC10.jpg" TargetMode="External"/><Relationship Id="rId291" Type="http://schemas.openxmlformats.org/officeDocument/2006/relationships/hyperlink" Target="https://www.amazon.sa/-/en/exgoofit-Adapter-Plated-Compatible-Antennas/dp/B076MXM21M" TargetMode="External"/><Relationship Id="rId290" Type="http://schemas.openxmlformats.org/officeDocument/2006/relationships/hyperlink" Target="https://www.amazon.sa/-/en/exgoofit-Adapter-Plated-Compatible-Antennas/dp/B076MXM21M" TargetMode="External"/><Relationship Id="rId286" Type="http://schemas.openxmlformats.org/officeDocument/2006/relationships/hyperlink" Target="https://www.orbitec-group.com/en/products/compatible-with-competitor-power-supplies" TargetMode="External"/><Relationship Id="rId285" Type="http://schemas.openxmlformats.org/officeDocument/2006/relationships/hyperlink" Target="https://www.polysoude.com/orbital-and-automated-welding/orbital-tube-and-pipe-welding/" TargetMode="External"/><Relationship Id="rId284" Type="http://schemas.openxmlformats.org/officeDocument/2006/relationships/hyperlink" Target="https://www.polysoude.com/orbital-and-automated-welding/orbital-tube-and-pipe-welding/" TargetMode="External"/><Relationship Id="rId283" Type="http://schemas.openxmlformats.org/officeDocument/2006/relationships/hyperlink" Target="https://www.polysoude.com/wp-content/uploads/2019/07/closed-chamber-welding-heads_2019_500x500.jpg" TargetMode="External"/><Relationship Id="rId289" Type="http://schemas.openxmlformats.org/officeDocument/2006/relationships/hyperlink" Target="https://www.amazon.sa/-/en/exgoofit-Adapter-Plated-Compatible-Antennas/dp/B076MXM21M" TargetMode="External"/><Relationship Id="rId288" Type="http://schemas.openxmlformats.org/officeDocument/2006/relationships/hyperlink" Target="https://m.media-amazon.com/images/I/71LqHTTANxL._AC_UF350,350_QL80_.jpg" TargetMode="External"/><Relationship Id="rId287" Type="http://schemas.openxmlformats.org/officeDocument/2006/relationships/hyperlink" Target="https://www.polysoude.com/" TargetMode="External"/><Relationship Id="rId282" Type="http://schemas.openxmlformats.org/officeDocument/2006/relationships/hyperlink" Target="https://www.directindustry.com/prod/orbitec-gmbh/product-165773-1829758.html" TargetMode="External"/><Relationship Id="rId281" Type="http://schemas.openxmlformats.org/officeDocument/2006/relationships/hyperlink" Target="https://www.directindustry.com/" TargetMode="External"/><Relationship Id="rId280" Type="http://schemas.openxmlformats.org/officeDocument/2006/relationships/hyperlink" Target="https://www.directindustry.com/prod/orbitec-gmbh/product-165773-1829758.html" TargetMode="External"/><Relationship Id="rId275" Type="http://schemas.openxmlformats.org/officeDocument/2006/relationships/hyperlink" Target="https://www.orbitecuk.com/open-frame-weld-heads/?utm_source=chatgpt.com" TargetMode="External"/><Relationship Id="rId274" Type="http://schemas.openxmlformats.org/officeDocument/2006/relationships/hyperlink" Target="https://www.manualslib.com/" TargetMode="External"/><Relationship Id="rId273" Type="http://schemas.openxmlformats.org/officeDocument/2006/relationships/hyperlink" Target="https://www.alibaba.com/product-detail/Orbitec-OSW-Open-Frame-Weld-Head_50038961026.html" TargetMode="External"/><Relationship Id="rId272" Type="http://schemas.openxmlformats.org/officeDocument/2006/relationships/hyperlink" Target="https://www.manualslib.com/manual/1929971/Orbitec-Osw-Series.html" TargetMode="External"/><Relationship Id="rId279" Type="http://schemas.openxmlformats.org/officeDocument/2006/relationships/hyperlink" Target="https://www.directindustry.com/prod/orbitec-gmbh/product-165773-1829758.html" TargetMode="External"/><Relationship Id="rId278" Type="http://schemas.openxmlformats.org/officeDocument/2006/relationships/hyperlink" Target="https://www.directindustry.com/prod/orbitec-gmbh/product-165773-1829758.html" TargetMode="External"/><Relationship Id="rId277" Type="http://schemas.openxmlformats.org/officeDocument/2006/relationships/hyperlink" Target="https://www.directindustry.com/prod/orbitec-gmbh/product-165773-1829758.html" TargetMode="External"/><Relationship Id="rId276" Type="http://schemas.openxmlformats.org/officeDocument/2006/relationships/hyperlink" Target="https://encrypted-tbn0.gstatic.com/images?q=tbn:ANd9GcRU4bN7eaOXNIf8U-_j-nt2SKpRxrHFD3pm4w&amp;s" TargetMode="External"/><Relationship Id="rId1851" Type="http://schemas.openxmlformats.org/officeDocument/2006/relationships/hyperlink" Target="https://www.westermans.com/ami-9-2500-fusion-weld-head.aspx" TargetMode="External"/><Relationship Id="rId1852" Type="http://schemas.openxmlformats.org/officeDocument/2006/relationships/hyperlink" Target="https://www.arcmachines.com" TargetMode="External"/><Relationship Id="rId1853" Type="http://schemas.openxmlformats.org/officeDocument/2006/relationships/hyperlink" Target="https://www.westermans.com/ami-9-2500-fusion-weld-head.aspx" TargetMode="External"/><Relationship Id="rId1854" Type="http://schemas.openxmlformats.org/officeDocument/2006/relationships/hyperlink" Target="https://www.westermans.com/assets/products/15705/files/6587/thumb/2023-03-28%2009.30.14--600.jpg" TargetMode="External"/><Relationship Id="rId1855" Type="http://schemas.openxmlformats.org/officeDocument/2006/relationships/hyperlink" Target="https://www.westermans.com/ami-9-7500-closed-orbital-head.aspx" TargetMode="External"/><Relationship Id="rId1856" Type="http://schemas.openxmlformats.org/officeDocument/2006/relationships/hyperlink" Target="https://www.westermans.com/ami-9-7500-closed-orbital-head.aspx" TargetMode="External"/><Relationship Id="rId1857" Type="http://schemas.openxmlformats.org/officeDocument/2006/relationships/hyperlink" Target="https://www.westermans.com/downloads/ami%20m9%20weld%20heads.pdf" TargetMode="External"/><Relationship Id="rId1858" Type="http://schemas.openxmlformats.org/officeDocument/2006/relationships/hyperlink" Target="https://www.westermans.com/ami-9-7500-closed-orbital-head.aspx" TargetMode="External"/><Relationship Id="rId1859" Type="http://schemas.openxmlformats.org/officeDocument/2006/relationships/hyperlink" Target="https://www.arcmachines.com" TargetMode="External"/><Relationship Id="rId1850" Type="http://schemas.openxmlformats.org/officeDocument/2006/relationships/hyperlink" Target="https://www.westermans.com/assets/products/13673/files/4854/471026-en_us-factsheet_main-01.pdf" TargetMode="External"/><Relationship Id="rId1840" Type="http://schemas.openxmlformats.org/officeDocument/2006/relationships/hyperlink" Target="https://www.westermans.com/assets/products/18288/files/6642/thumb/img_4859--600.jpg" TargetMode="External"/><Relationship Id="rId1841" Type="http://schemas.openxmlformats.org/officeDocument/2006/relationships/hyperlink" Target="https://www.westermans.com/ami-9af-900-orbital-welding-head.aspx" TargetMode="External"/><Relationship Id="rId1842" Type="http://schemas.openxmlformats.org/officeDocument/2006/relationships/hyperlink" Target="https://www.westermans.com/ami-9af-900-orbital-welding-head.aspx" TargetMode="External"/><Relationship Id="rId1843" Type="http://schemas.openxmlformats.org/officeDocument/2006/relationships/hyperlink" Target="https://www.westermans.com/ami-9af-900-orbital-welding-head.aspx" TargetMode="External"/><Relationship Id="rId1844" Type="http://schemas.openxmlformats.org/officeDocument/2006/relationships/hyperlink" Target="https://www.westermans.com/ami-9af-900-orbital-welding-head.aspx" TargetMode="External"/><Relationship Id="rId1845" Type="http://schemas.openxmlformats.org/officeDocument/2006/relationships/hyperlink" Target="https://www.arcmachines.com" TargetMode="External"/><Relationship Id="rId1846" Type="http://schemas.openxmlformats.org/officeDocument/2006/relationships/hyperlink" Target="https://www.westermans.com/ami-9af-900-orbital-welding-head.aspx" TargetMode="External"/><Relationship Id="rId1847" Type="http://schemas.openxmlformats.org/officeDocument/2006/relationships/hyperlink" Target="https://www.westermans.com/assets/products/13673/files/4389/thumb/20220419_233745--600.jpg" TargetMode="External"/><Relationship Id="rId1848" Type="http://schemas.openxmlformats.org/officeDocument/2006/relationships/hyperlink" Target="https://www.westermans.com/ami-9-2500-fusion-weld-head.aspx" TargetMode="External"/><Relationship Id="rId1849" Type="http://schemas.openxmlformats.org/officeDocument/2006/relationships/hyperlink" Target="https://www.westermans.com/ami-9-2500-fusion-weld-head.aspx" TargetMode="External"/><Relationship Id="rId1873" Type="http://schemas.openxmlformats.org/officeDocument/2006/relationships/hyperlink" Target="https://www.amphenol-industrial.com" TargetMode="External"/><Relationship Id="rId1874" Type="http://schemas.openxmlformats.org/officeDocument/2006/relationships/hyperlink" Target="https://us.rs-online.com/product/amphenol-industrial/ms3116f12-10p/70143359/?srsltid=AfmBOopXCfu3xbog4Coa8D5nnYG8Q673aJpK6DcQGcD7WlYDzhkLQkQj" TargetMode="External"/><Relationship Id="rId1875" Type="http://schemas.openxmlformats.org/officeDocument/2006/relationships/hyperlink" Target="https://gfservice.ch/wp-content/uploads/2018/11/574-Axxair-81M21.jpg" TargetMode="External"/><Relationship Id="rId1876" Type="http://schemas.openxmlformats.org/officeDocument/2006/relationships/hyperlink" Target="https://gfservice.ch/en/onlineshop/pipe-saws/axxair-pipe-saws/exact-pipecut-170-2/" TargetMode="External"/><Relationship Id="rId1877" Type="http://schemas.openxmlformats.org/officeDocument/2006/relationships/hyperlink" Target="https://gfservice.ch/en/onlineshop/pipe-saws/axxair-pipe-saws/exact-pipecut-170-2/" TargetMode="External"/><Relationship Id="rId1878" Type="http://schemas.openxmlformats.org/officeDocument/2006/relationships/hyperlink" Target="https://gfservice.ch/en/onlineshop/pipe-saws/axxair-pipe-saws/exact-pipecut-170-2/" TargetMode="External"/><Relationship Id="rId1879" Type="http://schemas.openxmlformats.org/officeDocument/2006/relationships/hyperlink" Target="https://roussakis.com.gr/wp-content/uploads/3.EN-THIN-81M-121ECO-171ECO.pdf" TargetMode="External"/><Relationship Id="rId1870" Type="http://schemas.openxmlformats.org/officeDocument/2006/relationships/hyperlink" Target="https://us.rs-online.com/product/amphenol-industrial/ms3116f12-10p/70143359/?srsltid=AfmBOoo6c2o2yfJX3VCOEBpzzbhnveFsuF8iDUGdh3WJ4cYZWoxt9J0S" TargetMode="External"/><Relationship Id="rId1871" Type="http://schemas.openxmlformats.org/officeDocument/2006/relationships/hyperlink" Target="https://in.element14.com/amphenol-industrial/ms3116f12-10p/circular-connector-plug-size-12/dp/1339814" TargetMode="External"/><Relationship Id="rId1872" Type="http://schemas.openxmlformats.org/officeDocument/2006/relationships/hyperlink" Target="https://in.element14.com/amphenol-industrial/ms3116f12-10p/circular-connector-plug-size-12/dp/1339814" TargetMode="External"/><Relationship Id="rId1862" Type="http://schemas.openxmlformats.org/officeDocument/2006/relationships/hyperlink" Target="https://www.westermans.com/ami-9-2500e-weld-head-and-4500e.aspx" TargetMode="External"/><Relationship Id="rId1863" Type="http://schemas.openxmlformats.org/officeDocument/2006/relationships/hyperlink" Target="https://www.westermans.com/ami-9-2500e-weld-head-and-4500e.aspx" TargetMode="External"/><Relationship Id="rId1864" Type="http://schemas.openxmlformats.org/officeDocument/2006/relationships/hyperlink" Target="https://www.westermans.com/downloads/model%209e%20spec.pdf" TargetMode="External"/><Relationship Id="rId1865" Type="http://schemas.openxmlformats.org/officeDocument/2006/relationships/hyperlink" Target="https://www.westermans.com/ami-9-2500e-weld-head-and-4500e.aspx" TargetMode="External"/><Relationship Id="rId1866" Type="http://schemas.openxmlformats.org/officeDocument/2006/relationships/hyperlink" Target="https://www.arcmachines.com" TargetMode="External"/><Relationship Id="rId1867" Type="http://schemas.openxmlformats.org/officeDocument/2006/relationships/hyperlink" Target="https://www.westermans.com/ami-9-2500e-weld-head-and-4500e.aspx" TargetMode="External"/><Relationship Id="rId1868" Type="http://schemas.openxmlformats.org/officeDocument/2006/relationships/hyperlink" Target="https://res.cloudinary.com/allied-electronics-automation/image/upload/b_rgb%3AFFFFFF%2Cc_pad%2Cdpr_1.0%2Cf_auto%2Ch_457%2Cq_auto%2Cw_800/c_pad%2Ch_457%2Cw_800/70143359.jpg?_i=AB&amp;pgw=1" TargetMode="External"/><Relationship Id="rId1869" Type="http://schemas.openxmlformats.org/officeDocument/2006/relationships/hyperlink" Target="https://us.rs-online.com/product/amphenol-industrial/ms3116f12-10p/70143359/?srsltid=AfmBOopXCfu3xbog4Coa8D5nnYG8Q673aJpK6DcQGcD7WlYDzhkLQkQj" TargetMode="External"/><Relationship Id="rId1860" Type="http://schemas.openxmlformats.org/officeDocument/2006/relationships/hyperlink" Target="https://www.westermans.com/ami-9-7500-closed-orbital-head.aspx" TargetMode="External"/><Relationship Id="rId1861" Type="http://schemas.openxmlformats.org/officeDocument/2006/relationships/hyperlink" Target="https://www.westermans.com/assets/products/14613/files/1655/thumb/dsc_29371-600-600-c.jpg" TargetMode="External"/><Relationship Id="rId1810" Type="http://schemas.openxmlformats.org/officeDocument/2006/relationships/hyperlink" Target="https://www.westermans.com/ami-95-6625-open-weld-head.aspx" TargetMode="External"/><Relationship Id="rId1811" Type="http://schemas.openxmlformats.org/officeDocument/2006/relationships/hyperlink" Target="https://www.westermans.com/assets/products/14968/files/14646/thumb/dsc_7798--600.jpg" TargetMode="External"/><Relationship Id="rId1812" Type="http://schemas.openxmlformats.org/officeDocument/2006/relationships/hyperlink" Target="https://www.westermans.com/ami-arc-machines-inc-model-96-tube-to-sheet-weld-head.aspx" TargetMode="External"/><Relationship Id="rId1813" Type="http://schemas.openxmlformats.org/officeDocument/2006/relationships/hyperlink" Target="https://www.westermans.com/ami-arc-machines-inc-model-96-tube-to-sheet-weld-head.aspx" TargetMode="External"/><Relationship Id="rId1814" Type="http://schemas.openxmlformats.org/officeDocument/2006/relationships/hyperlink" Target="https://www.westermans.com/downloads/m96_e1.pdf" TargetMode="External"/><Relationship Id="rId1815" Type="http://schemas.openxmlformats.org/officeDocument/2006/relationships/hyperlink" Target="https://www.westermans.com/ami-arc-machines-inc-model-96-tube-to-sheet-weld-head.aspx" TargetMode="External"/><Relationship Id="rId1816" Type="http://schemas.openxmlformats.org/officeDocument/2006/relationships/hyperlink" Target="https://www.westermans.com/" TargetMode="External"/><Relationship Id="rId1817" Type="http://schemas.openxmlformats.org/officeDocument/2006/relationships/hyperlink" Target="https://www.westermans.com/ami-arc-machines-inc-model-96-tube-to-sheet-weld-head.aspx" TargetMode="External"/><Relationship Id="rId1818" Type="http://schemas.openxmlformats.org/officeDocument/2006/relationships/hyperlink" Target="https://www.westermans.com/assets/products/13532/files/3423/thumb/20190124_090119--600.jpg" TargetMode="External"/><Relationship Id="rId1819" Type="http://schemas.openxmlformats.org/officeDocument/2006/relationships/hyperlink" Target="https://www.westermans.com/ami-9-750-fusion-weld-head.aspx" TargetMode="External"/><Relationship Id="rId1800" Type="http://schemas.openxmlformats.org/officeDocument/2006/relationships/hyperlink" Target="https://www.westermans.com/downloads/m95%20brochure%20.pdf" TargetMode="External"/><Relationship Id="rId1801" Type="http://schemas.openxmlformats.org/officeDocument/2006/relationships/hyperlink" Target="https://www.westermans.com/ami-95-2375-open-weld-head.aspx" TargetMode="External"/><Relationship Id="rId1802" Type="http://schemas.openxmlformats.org/officeDocument/2006/relationships/hyperlink" Target="https://www.westermans.com/" TargetMode="External"/><Relationship Id="rId1803" Type="http://schemas.openxmlformats.org/officeDocument/2006/relationships/hyperlink" Target="https://www.westermans.com/ami-95-2375-open-weld-head.aspx" TargetMode="External"/><Relationship Id="rId1804" Type="http://schemas.openxmlformats.org/officeDocument/2006/relationships/hyperlink" Target="https://www.westermans.com/assets/products/13531/files/3382/thumb/2017-06-15%2008.59.41--600.jpg" TargetMode="External"/><Relationship Id="rId1805" Type="http://schemas.openxmlformats.org/officeDocument/2006/relationships/hyperlink" Target="https://www.westermans.com/ami-95-6625-open-weld-head.aspx" TargetMode="External"/><Relationship Id="rId1806" Type="http://schemas.openxmlformats.org/officeDocument/2006/relationships/hyperlink" Target="https://www.westermans.com/ami-95-6625-open-weld-head.aspx" TargetMode="External"/><Relationship Id="rId1807" Type="http://schemas.openxmlformats.org/officeDocument/2006/relationships/hyperlink" Target="https://www.westermans.com/downloads/m95%20spec%20.pdf" TargetMode="External"/><Relationship Id="rId1808" Type="http://schemas.openxmlformats.org/officeDocument/2006/relationships/hyperlink" Target="https://www.westermans.com/ami-95-6625-open-weld-head.aspx" TargetMode="External"/><Relationship Id="rId1809" Type="http://schemas.openxmlformats.org/officeDocument/2006/relationships/hyperlink" Target="https://www.westermans.com/" TargetMode="External"/><Relationship Id="rId1830" Type="http://schemas.openxmlformats.org/officeDocument/2006/relationships/hyperlink" Target="https://www.westermans.com/" TargetMode="External"/><Relationship Id="rId1831" Type="http://schemas.openxmlformats.org/officeDocument/2006/relationships/hyperlink" Target="https://www.westermans.com/ami-9-7500-closed-orbital-head.aspx" TargetMode="External"/><Relationship Id="rId1832" Type="http://schemas.openxmlformats.org/officeDocument/2006/relationships/hyperlink" Target="https://encrypted-tbn0.gstatic.com/images?q=tbn:ANd9GcQDB6EhlqmYd0wqkR-2eBicxE_wG3qlA7zlKA&amp;s" TargetMode="External"/><Relationship Id="rId1833" Type="http://schemas.openxmlformats.org/officeDocument/2006/relationships/hyperlink" Target="https://www.morganitech.com/industrial-tools/ami-9-series-weld-heads/" TargetMode="External"/><Relationship Id="rId1834" Type="http://schemas.openxmlformats.org/officeDocument/2006/relationships/hyperlink" Target="https://www.morganitech.com/industrial-tools/ami-9-series-weld-heads/" TargetMode="External"/><Relationship Id="rId1835" Type="http://schemas.openxmlformats.org/officeDocument/2006/relationships/hyperlink" Target="https://www.morganitech.com/industrial-tools/ami-9-series-weld-heads/" TargetMode="External"/><Relationship Id="rId1836" Type="http://schemas.openxmlformats.org/officeDocument/2006/relationships/hyperlink" Target="https://www.techsouthinc.com/wp-content/uploads/2021/06/AMI-Model-9-Series.pdf" TargetMode="External"/><Relationship Id="rId1837" Type="http://schemas.openxmlformats.org/officeDocument/2006/relationships/hyperlink" Target="https://www.morganitech.com/industrial-tools/ami-9-series-weld-heads/" TargetMode="External"/><Relationship Id="rId1838" Type="http://schemas.openxmlformats.org/officeDocument/2006/relationships/hyperlink" Target="https://www.morganitech.com/" TargetMode="External"/><Relationship Id="rId1839" Type="http://schemas.openxmlformats.org/officeDocument/2006/relationships/hyperlink" Target="https://www.morganitech.com/industrial-tools/ami-9-series-weld-heads/" TargetMode="External"/><Relationship Id="rId1820" Type="http://schemas.openxmlformats.org/officeDocument/2006/relationships/hyperlink" Target="https://www.westermans.com/ami-9-750-fusion-weld-head.aspx" TargetMode="External"/><Relationship Id="rId1821" Type="http://schemas.openxmlformats.org/officeDocument/2006/relationships/hyperlink" Target="https://www.westermans.com/downloads/m9%20brochure.pdf" TargetMode="External"/><Relationship Id="rId1822" Type="http://schemas.openxmlformats.org/officeDocument/2006/relationships/hyperlink" Target="https://www.westermans.com/ami-9-750-fusion-weld-head.aspx" TargetMode="External"/><Relationship Id="rId1823" Type="http://schemas.openxmlformats.org/officeDocument/2006/relationships/hyperlink" Target="https://www.westermans.com/" TargetMode="External"/><Relationship Id="rId1824" Type="http://schemas.openxmlformats.org/officeDocument/2006/relationships/hyperlink" Target="https://www.westermans.com/ami-9-750-fusion-weld-head.aspx" TargetMode="External"/><Relationship Id="rId1825" Type="http://schemas.openxmlformats.org/officeDocument/2006/relationships/hyperlink" Target="https://www.westermans.com/assets/products/15705/files/6587/thumb/2023-03-28%2009.30.14--600.jpg" TargetMode="External"/><Relationship Id="rId1826" Type="http://schemas.openxmlformats.org/officeDocument/2006/relationships/hyperlink" Target="https://www.westermans.com/ami-9-7500-closed-orbital-head.aspx" TargetMode="External"/><Relationship Id="rId1827" Type="http://schemas.openxmlformats.org/officeDocument/2006/relationships/hyperlink" Target="https://www.westermans.com/ami-9-7500-closed-orbital-head.aspx" TargetMode="External"/><Relationship Id="rId1828" Type="http://schemas.openxmlformats.org/officeDocument/2006/relationships/hyperlink" Target="https://www.westermans.com/downloads/ami%20m9%20weld%20heads.pdf" TargetMode="External"/><Relationship Id="rId1829" Type="http://schemas.openxmlformats.org/officeDocument/2006/relationships/hyperlink" Target="https://www.westermans.com/ami-9-7500-closed-orbital-head.aspx" TargetMode="External"/><Relationship Id="rId2302" Type="http://schemas.openxmlformats.org/officeDocument/2006/relationships/hyperlink" Target="https://www.orbitec-group.com/en/products/gas-cooled-welding-heads-osk" TargetMode="External"/><Relationship Id="rId2303" Type="http://schemas.openxmlformats.org/officeDocument/2006/relationships/hyperlink" Target="https://www.orbitecuk.com/wp-content/uploads/2024/11/OSK-CW-HANDLE-AND-CABLE-ASSEMBLY-8-m.jpg" TargetMode="External"/><Relationship Id="rId2304" Type="http://schemas.openxmlformats.org/officeDocument/2006/relationships/hyperlink" Target="https://www.orbitecuk.com/water-cooled-osk-sw/" TargetMode="External"/><Relationship Id="rId2305" Type="http://schemas.openxmlformats.org/officeDocument/2006/relationships/hyperlink" Target="https://www.orbitecuk.com/water-cooled-osk-sw/" TargetMode="External"/><Relationship Id="rId2306" Type="http://schemas.openxmlformats.org/officeDocument/2006/relationships/hyperlink" Target="https://www.orbitecuk.com/wp-content/uploads/2024/11/20240704_Catalogue_Orbitec_Jul_2024_en1.pdf" TargetMode="External"/><Relationship Id="rId2307" Type="http://schemas.openxmlformats.org/officeDocument/2006/relationships/hyperlink" Target="https://www.orbitecuk.com/water-cooled-osk-sw/" TargetMode="External"/><Relationship Id="rId2308" Type="http://schemas.openxmlformats.org/officeDocument/2006/relationships/hyperlink" Target="https://www.orbitec-group.com/" TargetMode="External"/><Relationship Id="rId2309" Type="http://schemas.openxmlformats.org/officeDocument/2006/relationships/hyperlink" Target="https://www.orbitecuk.com/water-cooled-osk-sw/" TargetMode="External"/><Relationship Id="rId2300" Type="http://schemas.openxmlformats.org/officeDocument/2006/relationships/hyperlink" Target="https://www.orbitec-group.com/en/products/gas-cooled-welding-heads-osk" TargetMode="External"/><Relationship Id="rId2301" Type="http://schemas.openxmlformats.org/officeDocument/2006/relationships/hyperlink" Target="https://www.orbitec-group.com/" TargetMode="External"/><Relationship Id="rId2324" Type="http://schemas.openxmlformats.org/officeDocument/2006/relationships/hyperlink" Target="https://www.orbitec-group.com/assets/images/6/Draufsicht_OSK_76_SW-9zb5y282qw22s0y.jpg" TargetMode="External"/><Relationship Id="rId2325" Type="http://schemas.openxmlformats.org/officeDocument/2006/relationships/hyperlink" Target="https://www.orbitec-group.com/en/products/water-cooled-welding-heads-osk" TargetMode="External"/><Relationship Id="rId2326" Type="http://schemas.openxmlformats.org/officeDocument/2006/relationships/hyperlink" Target="https://www.orbitec-group.com/en/products/water-cooled-welding-heads-osk" TargetMode="External"/><Relationship Id="rId2327" Type="http://schemas.openxmlformats.org/officeDocument/2006/relationships/hyperlink" Target="https://www.orbitecuk.com/wp-content/uploads/2024/11/20240704_Catalogue_Orbitec_Jul_2024_en1.pdf" TargetMode="External"/><Relationship Id="rId2328" Type="http://schemas.openxmlformats.org/officeDocument/2006/relationships/hyperlink" Target="https://www.orbitec-group.com/en/products/water-cooled-welding-heads-osk" TargetMode="External"/><Relationship Id="rId2329" Type="http://schemas.openxmlformats.org/officeDocument/2006/relationships/hyperlink" Target="https://www.orbitec-group.com/" TargetMode="External"/><Relationship Id="rId2320" Type="http://schemas.openxmlformats.org/officeDocument/2006/relationships/hyperlink" Target="https://www.orbitecuk.com/wp-content/uploads/2024/11/20240704_Catalogue_Orbitec_Jul_2024_en1.pdf" TargetMode="External"/><Relationship Id="rId2321" Type="http://schemas.openxmlformats.org/officeDocument/2006/relationships/hyperlink" Target="https://www.orbitec-group.com/en/products/mobile-workplaces" TargetMode="External"/><Relationship Id="rId2322" Type="http://schemas.openxmlformats.org/officeDocument/2006/relationships/hyperlink" Target="https://www.orbitec-group.com/" TargetMode="External"/><Relationship Id="rId2323" Type="http://schemas.openxmlformats.org/officeDocument/2006/relationships/hyperlink" Target="https://www.orbitec-group.com/en/products/mobile-workplaces" TargetMode="External"/><Relationship Id="rId2313" Type="http://schemas.openxmlformats.org/officeDocument/2006/relationships/hyperlink" Target="https://www.orbitecuk.com/wp-content/uploads/2024/11/20240704_Catalogue_Orbitec_Jul_2024_en1.pdf" TargetMode="External"/><Relationship Id="rId2314" Type="http://schemas.openxmlformats.org/officeDocument/2006/relationships/hyperlink" Target="https://sasvetsteknik.se/produkt/osk-c-handle-and-cable-assembly-8m/" TargetMode="External"/><Relationship Id="rId2315" Type="http://schemas.openxmlformats.org/officeDocument/2006/relationships/hyperlink" Target="https://www.orbitec-group.com/" TargetMode="External"/><Relationship Id="rId2316" Type="http://schemas.openxmlformats.org/officeDocument/2006/relationships/hyperlink" Target="https://sasvetsteknik.se/produkt/osk-c-handle-and-cable-assembly-8m/" TargetMode="External"/><Relationship Id="rId2317" Type="http://schemas.openxmlformats.org/officeDocument/2006/relationships/hyperlink" Target="https://www.orbitec-group.com/assets/images/g/Halter_OSK_C-akgqbhenh6mbyde.jpg" TargetMode="External"/><Relationship Id="rId2318" Type="http://schemas.openxmlformats.org/officeDocument/2006/relationships/hyperlink" Target="https://www.orbitec-group.com/en/products/mobile-workplaces" TargetMode="External"/><Relationship Id="rId2319" Type="http://schemas.openxmlformats.org/officeDocument/2006/relationships/hyperlink" Target="https://www.orbitec-group.com/en/products/mobile-workplaces" TargetMode="External"/><Relationship Id="rId2310" Type="http://schemas.openxmlformats.org/officeDocument/2006/relationships/hyperlink" Target="https://sasvetsteknik.se/wp-content/uploads/2021/11/sa-Antriebseinheit-1.jpg" TargetMode="External"/><Relationship Id="rId2311" Type="http://schemas.openxmlformats.org/officeDocument/2006/relationships/hyperlink" Target="https://sasvetsteknik.se/produkt/osk-c-handle-and-cable-assembly-8m/" TargetMode="External"/><Relationship Id="rId2312" Type="http://schemas.openxmlformats.org/officeDocument/2006/relationships/hyperlink" Target="https://sasvetsteknik.se/produkt/osk-c-handle-and-cable-assembly-8m/" TargetMode="External"/><Relationship Id="rId1895" Type="http://schemas.openxmlformats.org/officeDocument/2006/relationships/hyperlink" Target="https://weldingmart.com/products/mk-products-mini-micro-orbital-weldhead-1-8-inch-to-1-2-inch-od-4000?srsltid=AfmBOoqqiQ6AAmuTdskN0cmW24EiCcAu_2VxcAMc4hU60jovNqIudmBr" TargetMode="External"/><Relationship Id="rId1896" Type="http://schemas.openxmlformats.org/officeDocument/2006/relationships/hyperlink" Target="https://www.mkproducts.com/" TargetMode="External"/><Relationship Id="rId1897" Type="http://schemas.openxmlformats.org/officeDocument/2006/relationships/hyperlink" Target="https://weldingmart.com/products/mk-products-mini-micro-orbital-weldhead-1-8-inch-to-1-2-inch-od-4000?srsltid=AfmBOoqqiQ6AAmuTdskN0cmW24EiCcAu_2VxcAMc4hU60jovNqIudmBr" TargetMode="External"/><Relationship Id="rId1898" Type="http://schemas.openxmlformats.org/officeDocument/2006/relationships/hyperlink" Target="https://i.ebayimg.com/00/s/MTIwMFgxNjAw/z/tPkAAOSwuEdmVibV/$_57.JPG?set_id=880000500F" TargetMode="External"/><Relationship Id="rId1899" Type="http://schemas.openxmlformats.org/officeDocument/2006/relationships/hyperlink" Target="https://www.ebay.com/itm/196417219507" TargetMode="External"/><Relationship Id="rId1890" Type="http://schemas.openxmlformats.org/officeDocument/2006/relationships/hyperlink" Target="https://www.axxair.com/thin-tubes-products/samx-17" TargetMode="External"/><Relationship Id="rId1891" Type="http://schemas.openxmlformats.org/officeDocument/2006/relationships/hyperlink" Target="https://www.mkproducts.com/images/products/0/orb-minimicro-250x320.png" TargetMode="External"/><Relationship Id="rId1892" Type="http://schemas.openxmlformats.org/officeDocument/2006/relationships/hyperlink" Target="https://weldingmart.com/products/mk-products-mini-micro-orbital-weldhead-1-8-inch-to-1-2-inch-od-4000?srsltid=AfmBOoqqiQ6AAmuTdskN0cmW24EiCcAu_2VxcAMc4hU60jovNqIudmBr" TargetMode="External"/><Relationship Id="rId1893" Type="http://schemas.openxmlformats.org/officeDocument/2006/relationships/hyperlink" Target="https://weldingmart.com/products/mk-products-mini-micro-orbital-weldhead-1-8-inch-to-1-2-inch-od-4000?srsltid=AfmBOoqqiQ6AAmuTdskN0cmW24EiCcAu_2VxcAMc4hU60jovNqIudmBr" TargetMode="External"/><Relationship Id="rId1894" Type="http://schemas.openxmlformats.org/officeDocument/2006/relationships/hyperlink" Target="https://www.mkproducts.com/support/Manuals/091-0510A_MiniMicro_LoRes.pdf" TargetMode="External"/><Relationship Id="rId1884" Type="http://schemas.openxmlformats.org/officeDocument/2006/relationships/hyperlink" Target="https://www.axxair.com/thin-tubes-products/samx-17" TargetMode="External"/><Relationship Id="rId1885" Type="http://schemas.openxmlformats.org/officeDocument/2006/relationships/hyperlink" Target="https://www.sfe-rentals.com/Products/axxair-orbital-welding/microfit-welding-samx-17" TargetMode="External"/><Relationship Id="rId1886" Type="http://schemas.openxmlformats.org/officeDocument/2006/relationships/hyperlink" Target="https://www.axxair.com/thin-tubes-products/samx-17" TargetMode="External"/><Relationship Id="rId1887" Type="http://schemas.openxmlformats.org/officeDocument/2006/relationships/hyperlink" Target="https://www.westermans.com/assets/products/18648/files/8599/samx-17%20manual.pdf" TargetMode="External"/><Relationship Id="rId1888" Type="http://schemas.openxmlformats.org/officeDocument/2006/relationships/hyperlink" Target="https://www.axxair.com/en/presentation" TargetMode="External"/><Relationship Id="rId1889" Type="http://schemas.openxmlformats.org/officeDocument/2006/relationships/hyperlink" Target="https://www.axxair.com" TargetMode="External"/><Relationship Id="rId1880" Type="http://schemas.openxmlformats.org/officeDocument/2006/relationships/hyperlink" Target="https://gfservice.ch/en/onlineshop/pipe-saws/axxair-pipe-saws/exact-pipecut-170-2/" TargetMode="External"/><Relationship Id="rId1881" Type="http://schemas.openxmlformats.org/officeDocument/2006/relationships/hyperlink" Target="https://www.axxair.com" TargetMode="External"/><Relationship Id="rId1882" Type="http://schemas.openxmlformats.org/officeDocument/2006/relationships/hyperlink" Target="https://gfservice.ch/en/onlineshop/pipe-saws/axxair-pipe-saws/exact-pipecut-170-2/" TargetMode="External"/><Relationship Id="rId1883" Type="http://schemas.openxmlformats.org/officeDocument/2006/relationships/hyperlink" Target="https://www.axxair.com/hubfs/SAMX17.png" TargetMode="External"/><Relationship Id="rId1059" Type="http://schemas.openxmlformats.org/officeDocument/2006/relationships/hyperlink" Target="https://encrypted-tbn0.gstatic.com/images?q=tbn:ANd9GcQk3xwU6Olvsin4W2ajfCCxqW9ku1Zd0TqQCw&amp;s" TargetMode="External"/><Relationship Id="rId228" Type="http://schemas.openxmlformats.org/officeDocument/2006/relationships/hyperlink" Target="https://www.mkproducts.com/p-orb-acl.htm" TargetMode="External"/><Relationship Id="rId227" Type="http://schemas.openxmlformats.org/officeDocument/2006/relationships/hyperlink" Target="https://www.mkproducts.com/support/ManualsOlder/091-0532A_ACL-V20_LoRes.pdf" TargetMode="External"/><Relationship Id="rId226" Type="http://schemas.openxmlformats.org/officeDocument/2006/relationships/hyperlink" Target="https://www.transcat.com/products/used-and-refurbished-equipment/used-power-supplies?" TargetMode="External"/><Relationship Id="rId225" Type="http://schemas.openxmlformats.org/officeDocument/2006/relationships/hyperlink" Target="https://www.mkproducts.com/p-orb-acl.htm" TargetMode="External"/><Relationship Id="rId2380" Type="http://schemas.openxmlformats.org/officeDocument/2006/relationships/hyperlink" Target="https://www.orbitecuk.com/water-cooled-osk-sw/" TargetMode="External"/><Relationship Id="rId229" Type="http://schemas.openxmlformats.org/officeDocument/2006/relationships/hyperlink" Target="https://www.mkproducts.com/" TargetMode="External"/><Relationship Id="rId1050" Type="http://schemas.openxmlformats.org/officeDocument/2006/relationships/hyperlink" Target="https://techsouthproducts.com/products/input-purge-cap-1-2-inch-tube" TargetMode="External"/><Relationship Id="rId2381" Type="http://schemas.openxmlformats.org/officeDocument/2006/relationships/hyperlink" Target="https://www.orbitecuk.com/wp-content/uploads/2024/11/OSK-CW-HANDLE-AND-CABLE-ASSEMBLY-8-m.jpg" TargetMode="External"/><Relationship Id="rId220" Type="http://schemas.openxmlformats.org/officeDocument/2006/relationships/hyperlink" Target="https://www.rutlands.com/products/115mm-x-10m-net-abrasive-roll-aluminium-oxide?srsltid=AfmBOoqPBF5kXMWTn2_WehtgKotB55lkb0c9VUlMh7yuAJk8pzVpYi5H" TargetMode="External"/><Relationship Id="rId1051" Type="http://schemas.openxmlformats.org/officeDocument/2006/relationships/hyperlink" Target="https://techsouthproducts.com/products/input-purge-cap-1-2-inch-tube" TargetMode="External"/><Relationship Id="rId2382" Type="http://schemas.openxmlformats.org/officeDocument/2006/relationships/hyperlink" Target="https://www.orbitecuk.com/water-cooled-osk-sw/" TargetMode="External"/><Relationship Id="rId1052" Type="http://schemas.openxmlformats.org/officeDocument/2006/relationships/hyperlink" Target="https://techsouthproducts.com/" TargetMode="External"/><Relationship Id="rId2383" Type="http://schemas.openxmlformats.org/officeDocument/2006/relationships/hyperlink" Target="https://www.orbitecuk.com/water-cooled-osk-sw/" TargetMode="External"/><Relationship Id="rId1053" Type="http://schemas.openxmlformats.org/officeDocument/2006/relationships/hyperlink" Target="https://techsouthproducts.com/cdn/shop/files/1.4_300x300.png?v=1695605610" TargetMode="External"/><Relationship Id="rId2384" Type="http://schemas.openxmlformats.org/officeDocument/2006/relationships/hyperlink" Target="https://www.orbitecuk.com/wp-content/uploads/2024/11/20240704_Catalogue_Orbitec_Jul_2024_en1.pdf" TargetMode="External"/><Relationship Id="rId1054" Type="http://schemas.openxmlformats.org/officeDocument/2006/relationships/hyperlink" Target="https://techsouthproducts.com/products/input-and-outlet-1-4-inch-purge-cap?srsltid=AfmBOopozUtytOrIvOt-eZC_9C8eFAEQB8kfwYlNnVy-Dwnkdmbkak-S" TargetMode="External"/><Relationship Id="rId2385" Type="http://schemas.openxmlformats.org/officeDocument/2006/relationships/hyperlink" Target="https://www.orbitecuk.com/water-cooled-osk-sw/" TargetMode="External"/><Relationship Id="rId224" Type="http://schemas.openxmlformats.org/officeDocument/2006/relationships/hyperlink" Target="https://encrypted-tbn0.gstatic.com/images?q=tbn:ANd9GcQPausSDuo6qVWKSFg-g8t9H_xhiMQmKYVrVg&amp;s" TargetMode="External"/><Relationship Id="rId1055" Type="http://schemas.openxmlformats.org/officeDocument/2006/relationships/hyperlink" Target="https://techsouthproducts.com/products/input-and-outlet-1-4-inch-purge-cap?srsltid=AfmBOopozUtytOrIvOt-eZC_9C8eFAEQB8kfwYlNnVy-Dwnkdmbkak-S" TargetMode="External"/><Relationship Id="rId2386" Type="http://schemas.openxmlformats.org/officeDocument/2006/relationships/hyperlink" Target="https://www.orbitec-group.com/" TargetMode="External"/><Relationship Id="rId223" Type="http://schemas.openxmlformats.org/officeDocument/2006/relationships/hyperlink" Target="https://www.rutlands.com/products/115mm-x-10m-net-abrasive-roll-aluminium-oxide?srsltid=AfmBOorKTcn1w8P5kQRlg5ThA9PjklQKm-HyFhPpTd9acKCojEJcbUtF" TargetMode="External"/><Relationship Id="rId1056" Type="http://schemas.openxmlformats.org/officeDocument/2006/relationships/hyperlink" Target="https://techsouthproducts.com/products/input-and-outlet-1-4-inch-purge-cap" TargetMode="External"/><Relationship Id="rId2387" Type="http://schemas.openxmlformats.org/officeDocument/2006/relationships/hyperlink" Target="https://www.orbitecuk.com/water-cooled-osk-sw/" TargetMode="External"/><Relationship Id="rId222" Type="http://schemas.openxmlformats.org/officeDocument/2006/relationships/hyperlink" Target="https://www.rutlands.com/" TargetMode="External"/><Relationship Id="rId1057" Type="http://schemas.openxmlformats.org/officeDocument/2006/relationships/hyperlink" Target="https://techsouthproducts.com/products/input-and-outlet-1-4-inch-purge-cap" TargetMode="External"/><Relationship Id="rId2388" Type="http://schemas.openxmlformats.org/officeDocument/2006/relationships/hyperlink" Target="https://www.orbitec-group.com/assets/images/r/Halter_13S-1ejdntw00p262dr.jpg" TargetMode="External"/><Relationship Id="rId221" Type="http://schemas.openxmlformats.org/officeDocument/2006/relationships/hyperlink" Target="https://www.rutlands.com/products/115mm-x-10m-net-abrasive-roll-aluminium-oxide?srsltid=AfmBOorKTcn1w8P5kQRlg5ThA9PjklQKm-HyFhPpTd9acKCojEJcbUtF" TargetMode="External"/><Relationship Id="rId1058" Type="http://schemas.openxmlformats.org/officeDocument/2006/relationships/hyperlink" Target="https://techsouthproducts.com/" TargetMode="External"/><Relationship Id="rId2389" Type="http://schemas.openxmlformats.org/officeDocument/2006/relationships/hyperlink" Target="https://www.orbitec-group.com/en/products/mobile-workplaces" TargetMode="External"/><Relationship Id="rId1048" Type="http://schemas.openxmlformats.org/officeDocument/2006/relationships/hyperlink" Target="https://techsouthproducts.com/products/input-purge-cap-1-2-inch-tube?srsltid=AfmBOorCwfuRzsSgYhrt6XPSRT5o8_GNAY9NlRFpmHfqPhK6aDrdHiEy" TargetMode="External"/><Relationship Id="rId2379" Type="http://schemas.openxmlformats.org/officeDocument/2006/relationships/hyperlink" Target="https://www.orbitec-group.com/" TargetMode="External"/><Relationship Id="rId1049" Type="http://schemas.openxmlformats.org/officeDocument/2006/relationships/hyperlink" Target="https://techsouthproducts.com/products/input-purge-cap-1-2-inch-tube?srsltid=AfmBOorCwfuRzsSgYhrt6XPSRT5o8_GNAY9NlRFpmHfqPhK6aDrdHiEy" TargetMode="External"/><Relationship Id="rId217" Type="http://schemas.openxmlformats.org/officeDocument/2006/relationships/hyperlink" Target="https://www.tritool.com/" TargetMode="External"/><Relationship Id="rId216" Type="http://schemas.openxmlformats.org/officeDocument/2006/relationships/hyperlink" Target="https://store.tritool.com/products/99-0591-facing-tool-bit?" TargetMode="External"/><Relationship Id="rId215" Type="http://schemas.openxmlformats.org/officeDocument/2006/relationships/hyperlink" Target="https://www.tritool.com/" TargetMode="External"/><Relationship Id="rId214" Type="http://schemas.openxmlformats.org/officeDocument/2006/relationships/hyperlink" Target="https://store.tritool.com/products/99-2490-facing-tool-bit?srsltid=AfmBOorTCV_L2G4-7EJQGHmuD6z4ZPYWXEH78GKM-wtD03QXTgx6_EI5" TargetMode="External"/><Relationship Id="rId219" Type="http://schemas.openxmlformats.org/officeDocument/2006/relationships/hyperlink" Target="https://www.rutlands.com/products/115mm-x-10m-net-abrasive-roll-aluminium-oxide?srsltid=AfmBOooXvUIu01Zu6Go7peAM1OCfEkqIEtH2j5HIjlWwN8JjtNkprxyb" TargetMode="External"/><Relationship Id="rId218" Type="http://schemas.openxmlformats.org/officeDocument/2006/relationships/hyperlink" Target="https://www.rutlands.com/cdn/shop/files/R7755_A.jpg?v=1750943077&amp;width=3840" TargetMode="External"/><Relationship Id="rId2370" Type="http://schemas.openxmlformats.org/officeDocument/2006/relationships/hyperlink" Target="https://www.orbitecuk.com/wp-content/uploads/2024/11/20240704_Catalogue_Orbitec_Jul_2024_en1.pdf" TargetMode="External"/><Relationship Id="rId1040" Type="http://schemas.openxmlformats.org/officeDocument/2006/relationships/hyperlink" Target="https://orbitalum.us/High-Purity-Tube-Facing-Machines/" TargetMode="External"/><Relationship Id="rId2371" Type="http://schemas.openxmlformats.org/officeDocument/2006/relationships/hyperlink" Target="https://www.orbitec-group.com/en/products/water-cooled-welding-heads-osk" TargetMode="External"/><Relationship Id="rId1041" Type="http://schemas.openxmlformats.org/officeDocument/2006/relationships/hyperlink" Target="https://encrypted-tbn0.gstatic.com/images?q=tbn:ANd9GcQdLbsGUS_b-JqbGWzKwcHWxmpgkc6N-npETQ&amp;s" TargetMode="External"/><Relationship Id="rId2372" Type="http://schemas.openxmlformats.org/officeDocument/2006/relationships/hyperlink" Target="https://www.orbitec-group.com/" TargetMode="External"/><Relationship Id="rId1042" Type="http://schemas.openxmlformats.org/officeDocument/2006/relationships/hyperlink" Target="https://techsouthproducts.com/products/outlet-1-1-2-inch-purge-cap?srsltid=AfmBOooP-Yw3qxoFyrdo8QL_bXxLQvh4hrpfvW6yeBjQVLQjTAjrL1EL" TargetMode="External"/><Relationship Id="rId2373" Type="http://schemas.openxmlformats.org/officeDocument/2006/relationships/hyperlink" Target="https://www.orbitec-group.com/en/products/water-cooled-welding-heads-osk" TargetMode="External"/><Relationship Id="rId1043" Type="http://schemas.openxmlformats.org/officeDocument/2006/relationships/hyperlink" Target="https://techsouthproducts.com/products/outlet-1-1-2-inch-purge-cap?srsltid=AfmBOooP-Yw3qxoFyrdo8QL_bXxLQvh4hrpfvW6yeBjQVLQjTAjrL1EL" TargetMode="External"/><Relationship Id="rId2374" Type="http://schemas.openxmlformats.org/officeDocument/2006/relationships/hyperlink" Target="https://www.orbitecuk.com/wp-content/uploads/2024/11/OSK-CW-HANDLE-AND-CABLE-ASSEMBLY-8-m.jpg" TargetMode="External"/><Relationship Id="rId213" Type="http://schemas.openxmlformats.org/officeDocument/2006/relationships/hyperlink" Target="https://store.tritool.com/products/99-2490-facing-tool-bit?srsltid=AfmBOorTCV_L2G4-7EJQGHmuD6z4ZPYWXEH78GKM-wtD03QXTgx6_EI5" TargetMode="External"/><Relationship Id="rId1044" Type="http://schemas.openxmlformats.org/officeDocument/2006/relationships/hyperlink" Target="https://techsouthproducts.com/products/outlet-1-1-2-inch-purge-cap" TargetMode="External"/><Relationship Id="rId2375" Type="http://schemas.openxmlformats.org/officeDocument/2006/relationships/hyperlink" Target="https://www.orbitecuk.com/water-cooled-osk-sw/" TargetMode="External"/><Relationship Id="rId212" Type="http://schemas.openxmlformats.org/officeDocument/2006/relationships/hyperlink" Target="https://store.tritool.com/products/99-2490-facing-tool-bit?srsltid=AfmBOorTCV_L2G4-7EJQGHmuD6z4ZPYWXEH78GKM-wtD03QXTgx6_EI5" TargetMode="External"/><Relationship Id="rId1045" Type="http://schemas.openxmlformats.org/officeDocument/2006/relationships/hyperlink" Target="https://techsouthproducts.com/products/outlet-1-1-2-inch-purge-cap" TargetMode="External"/><Relationship Id="rId2376" Type="http://schemas.openxmlformats.org/officeDocument/2006/relationships/hyperlink" Target="https://www.orbitecuk.com/water-cooled-osk-sw/" TargetMode="External"/><Relationship Id="rId211" Type="http://schemas.openxmlformats.org/officeDocument/2006/relationships/hyperlink" Target="https://store.tritool.com/products/99-2490-facing-tool-bit?srsltid=AfmBOorTCV_L2G4-7EJQGHmuD6z4ZPYWXEH78GKM-wtD03QXTgx6_EI5" TargetMode="External"/><Relationship Id="rId1046" Type="http://schemas.openxmlformats.org/officeDocument/2006/relationships/hyperlink" Target="https://techsouthproducts.com/" TargetMode="External"/><Relationship Id="rId2377" Type="http://schemas.openxmlformats.org/officeDocument/2006/relationships/hyperlink" Target="https://www.orbitecuk.com/wp-content/uploads/2024/11/20240704_Catalogue_Orbitec_Jul_2024_en1.pdf" TargetMode="External"/><Relationship Id="rId210" Type="http://schemas.openxmlformats.org/officeDocument/2006/relationships/hyperlink" Target="https://store.tritool.com/cdn/shop/products/PXL_20211112_163756011.PORTRAIT_530x@2x.jpg?v=1636735535" TargetMode="External"/><Relationship Id="rId1047" Type="http://schemas.openxmlformats.org/officeDocument/2006/relationships/hyperlink" Target="https://techsouthproducts.com/cdn/shop/products/HalfPurgeSS_1200x1200.jpg?v=1565715554" TargetMode="External"/><Relationship Id="rId2378" Type="http://schemas.openxmlformats.org/officeDocument/2006/relationships/hyperlink" Target="https://www.orbitecuk.com/water-cooled-osk-sw/" TargetMode="External"/><Relationship Id="rId249" Type="http://schemas.openxmlformats.org/officeDocument/2006/relationships/hyperlink" Target="https://i.ebayimg.com/images/g/qMkAAOSwyKxXhCf1/s-l1200.jpg" TargetMode="External"/><Relationship Id="rId248" Type="http://schemas.openxmlformats.org/officeDocument/2006/relationships/hyperlink" Target="https://store.agexpress.com/jd-mtg-power-adapter-cable-with-diagnostic-y-cable/?srsltid=AfmBOoqRxtQl0EwXRnA9UAR3ryIwfb7EWh8lXt9HfeDcV1xdc02XUV4g" TargetMode="External"/><Relationship Id="rId247" Type="http://schemas.openxmlformats.org/officeDocument/2006/relationships/hyperlink" Target="https://www.amazon.com/MOSWAG-Y-Splitter-Compatible-Headphones-Amplifiers/dp/B0D49KCVMF" TargetMode="External"/><Relationship Id="rId1070" Type="http://schemas.openxmlformats.org/officeDocument/2006/relationships/hyperlink" Target="https://techsouthproducts.com/" TargetMode="External"/><Relationship Id="rId1071" Type="http://schemas.openxmlformats.org/officeDocument/2006/relationships/hyperlink" Target="https://techsouthproducts.com/cdn/shop/files/5.8_580x.png?v=1695606589" TargetMode="External"/><Relationship Id="rId1072" Type="http://schemas.openxmlformats.org/officeDocument/2006/relationships/hyperlink" Target="https://techsouthproducts.com/products/input-and-outlet-5-8-inch-purge-cap?srsltid=AfmBOoofff04vxpFNPLxpDlynK5sGD28Zg5dQ9dTIv9Tp91nQ4lEE7KJ" TargetMode="External"/><Relationship Id="rId242" Type="http://schemas.openxmlformats.org/officeDocument/2006/relationships/hyperlink" Target="https://www.amazon.eg/-/en/Neewer%C2%AE-Step-up-Adapter-Anodized-Aluminum/dp/B016I7RW9A" TargetMode="External"/><Relationship Id="rId1073" Type="http://schemas.openxmlformats.org/officeDocument/2006/relationships/hyperlink" Target="https://techsouthproducts.com/products/input-and-outlet-5-8-inch-purge-cap?srsltid=AfmBOoofff04vxpFNPLxpDlynK5sGD28Zg5dQ9dTIv9Tp91nQ4lEE7KJ" TargetMode="External"/><Relationship Id="rId241" Type="http://schemas.openxmlformats.org/officeDocument/2006/relationships/hyperlink" Target="https://www.ebay.com/itm/284826547180" TargetMode="External"/><Relationship Id="rId1074" Type="http://schemas.openxmlformats.org/officeDocument/2006/relationships/hyperlink" Target="https://techsouthproducts.com/products/input-and-outlet-5-8-inch-purge-cap" TargetMode="External"/><Relationship Id="rId240" Type="http://schemas.openxmlformats.org/officeDocument/2006/relationships/hyperlink" Target="https://www.amazon.eg/-/en/Neewer%C2%AE-Step-up-Adapter-Anodized-Aluminum/dp/B016I7RW9A" TargetMode="External"/><Relationship Id="rId1075" Type="http://schemas.openxmlformats.org/officeDocument/2006/relationships/hyperlink" Target="https://techsouthproducts.com/products/input-and-outlet-5-8-inch-purge-cap" TargetMode="External"/><Relationship Id="rId1076" Type="http://schemas.openxmlformats.org/officeDocument/2006/relationships/hyperlink" Target="https://techsouthproducts.com/" TargetMode="External"/><Relationship Id="rId246" Type="http://schemas.openxmlformats.org/officeDocument/2006/relationships/hyperlink" Target="https://store.agexpress.com/jd-mtg-power-adapter-cable-with-diagnostic-y-cable/?srsltid=AfmBOoqRxtQl0EwXRnA9UAR3ryIwfb7EWh8lXt9HfeDcV1xdc02XUV4g" TargetMode="External"/><Relationship Id="rId1077" Type="http://schemas.openxmlformats.org/officeDocument/2006/relationships/hyperlink" Target="https://techsouthproducts.com/cdn/shop/products/kitppt_1200x1200.jpg?v=1567618023" TargetMode="External"/><Relationship Id="rId245" Type="http://schemas.openxmlformats.org/officeDocument/2006/relationships/hyperlink" Target="https://store.agexpress.com/jd-mtg-power-adapter-cable-with-diagnostic-y-cable/?srsltid=AfmBOoqRxtQl0EwXRnA9UAR3ryIwfb7EWh8lXt9HfeDcV1xdc02XUV4g" TargetMode="External"/><Relationship Id="rId1078" Type="http://schemas.openxmlformats.org/officeDocument/2006/relationships/hyperlink" Target="https://techsouthproducts.com/products/purge-plug-kit-1-4-inch-for-tube?srsltid=AfmBOoqQh6jJRj2soU_bRkpXwgVmAfDk8HZfwj1NBHfIq-GlcjoWW0ZM" TargetMode="External"/><Relationship Id="rId244" Type="http://schemas.openxmlformats.org/officeDocument/2006/relationships/hyperlink" Target="https://cdn11.bigcommerce.com/s-wywt2skyxq/images/stencil/1280x1280/products/2323/5388/7b0fc2a4-cf62-4e2f-a1f5-ddbb16961f44_AE3120D__58527.1640720953.jpg?c=1" TargetMode="External"/><Relationship Id="rId1079" Type="http://schemas.openxmlformats.org/officeDocument/2006/relationships/hyperlink" Target="https://techsouthproducts.com/products/purge-plug-kit-1-4-inch-for-tube?srsltid=AfmBOoqQh6jJRj2soU_bRkpXwgVmAfDk8HZfwj1NBHfIq-GlcjoWW0ZM" TargetMode="External"/><Relationship Id="rId243" Type="http://schemas.openxmlformats.org/officeDocument/2006/relationships/hyperlink" Target="https://www.amazon.eg/-/en/Neewer%C2%AE-Step-up-Adapter-Anodized-Aluminum/dp/B016I7RW9A" TargetMode="External"/><Relationship Id="rId239" Type="http://schemas.openxmlformats.org/officeDocument/2006/relationships/hyperlink" Target="https://m.media-amazon.com/images/I/61BdM8OA-qL._AC_SX679_.jpg" TargetMode="External"/><Relationship Id="rId238" Type="http://schemas.openxmlformats.org/officeDocument/2006/relationships/hyperlink" Target="https://www.orbitalum.com/en/products/product-details/power_connector_adapter_set.html" TargetMode="External"/><Relationship Id="rId237" Type="http://schemas.openxmlformats.org/officeDocument/2006/relationships/hyperlink" Target="https://www.orbitalum.com/" TargetMode="External"/><Relationship Id="rId236" Type="http://schemas.openxmlformats.org/officeDocument/2006/relationships/hyperlink" Target="https://www.orbitalum.com/en/products/product-details/power_connector_adapter_set.html" TargetMode="External"/><Relationship Id="rId2390" Type="http://schemas.openxmlformats.org/officeDocument/2006/relationships/hyperlink" Target="https://www.orbitec-group.com/en/products/mobile-workplaces" TargetMode="External"/><Relationship Id="rId1060" Type="http://schemas.openxmlformats.org/officeDocument/2006/relationships/hyperlink" Target="https://techsouthproducts.com/products/input-and-outlet-3-4-inch-purge-cap?srsltid=AfmBOop84p6FcAYA5XEN_3VNOohCz4nvQMaqQuOcyHzDMFRTOx8p6RtH" TargetMode="External"/><Relationship Id="rId2391" Type="http://schemas.openxmlformats.org/officeDocument/2006/relationships/hyperlink" Target="https://www.orbitec-group.com/en/products/mobile-workplaces" TargetMode="External"/><Relationship Id="rId1061" Type="http://schemas.openxmlformats.org/officeDocument/2006/relationships/hyperlink" Target="https://techsouthproducts.com/products/input-and-outlet-3-4-inch-purge-cap?srsltid=AfmBOop84p6FcAYA5XEN_3VNOohCz4nvQMaqQuOcyHzDMFRTOx8p6RtH" TargetMode="External"/><Relationship Id="rId2392" Type="http://schemas.openxmlformats.org/officeDocument/2006/relationships/hyperlink" Target="https://www.orbitecuk.com/wp-content/uploads/2024/11/20240704_Catalogue_Orbitec_Jul_2024_en1.pdf" TargetMode="External"/><Relationship Id="rId231" Type="http://schemas.openxmlformats.org/officeDocument/2006/relationships/hyperlink" Target="https://www.mkproducts.com/" TargetMode="External"/><Relationship Id="rId1062" Type="http://schemas.openxmlformats.org/officeDocument/2006/relationships/hyperlink" Target="https://techsouthproducts.com/products/input-and-outlet-3-4-inch-purge-cap" TargetMode="External"/><Relationship Id="rId2393" Type="http://schemas.openxmlformats.org/officeDocument/2006/relationships/hyperlink" Target="https://www.orbitec-group.com/en/products/mobile-workplaces" TargetMode="External"/><Relationship Id="rId230" Type="http://schemas.openxmlformats.org/officeDocument/2006/relationships/hyperlink" Target="https://www.digikey.ca/htmldatasheets/production/49459/0/0/1/acl-staticide-catalog.html" TargetMode="External"/><Relationship Id="rId1063" Type="http://schemas.openxmlformats.org/officeDocument/2006/relationships/hyperlink" Target="https://techsouthproducts.com/products/input-and-outlet-3-4-inch-purge-cap" TargetMode="External"/><Relationship Id="rId2394" Type="http://schemas.openxmlformats.org/officeDocument/2006/relationships/hyperlink" Target="https://www.orbitec-group.com/" TargetMode="External"/><Relationship Id="rId1064" Type="http://schemas.openxmlformats.org/officeDocument/2006/relationships/hyperlink" Target="https://techsouthproducts.com/" TargetMode="External"/><Relationship Id="rId2395" Type="http://schemas.openxmlformats.org/officeDocument/2006/relationships/hyperlink" Target="https://www.orbitec-group.com/en/products/mobile-workplaces" TargetMode="External"/><Relationship Id="rId1065" Type="http://schemas.openxmlformats.org/officeDocument/2006/relationships/hyperlink" Target="https://techsouthproducts.com/cdn/shop/files/1.4_5264e189-53ac-4b4f-822d-36458b5d5c0e_300x300.png?v=1695605913" TargetMode="External"/><Relationship Id="rId2396" Type="http://schemas.openxmlformats.org/officeDocument/2006/relationships/hyperlink" Target="https://www.orbitec-group.com/assets/images/r/Halter_13S-1ejdntw00p262dr.jpg" TargetMode="External"/><Relationship Id="rId235" Type="http://schemas.openxmlformats.org/officeDocument/2006/relationships/hyperlink" Target="https://www.orbitalum.com/en/products/product-details/power_connector_adapter_set.html" TargetMode="External"/><Relationship Id="rId1066" Type="http://schemas.openxmlformats.org/officeDocument/2006/relationships/hyperlink" Target="https://techsouthproducts.com/products/input-and-outlet-3-8-inch-purge-cap?srsltid=AfmBOorzYOCfooWVGqyOjv-rwoPCV2MelbyxTZpyUp_zon0CSOZDIwek" TargetMode="External"/><Relationship Id="rId2397" Type="http://schemas.openxmlformats.org/officeDocument/2006/relationships/hyperlink" Target="https://www.orbitec-group.com/en/products/mobile-workplaces" TargetMode="External"/><Relationship Id="rId234" Type="http://schemas.openxmlformats.org/officeDocument/2006/relationships/hyperlink" Target="https://www.orbitalum.com/en/products/product-details/power_connector_adapter_set.html" TargetMode="External"/><Relationship Id="rId1067" Type="http://schemas.openxmlformats.org/officeDocument/2006/relationships/hyperlink" Target="https://techsouthproducts.com/products/input-and-outlet-3-8-inch-purge-cap?srsltid=AfmBOorzYOCfooWVGqyOjv-rwoPCV2MelbyxTZpyUp_zon0CSOZDIwek" TargetMode="External"/><Relationship Id="rId2398" Type="http://schemas.openxmlformats.org/officeDocument/2006/relationships/hyperlink" Target="https://www.orbitec-group.com/en/products/mobile-workplaces" TargetMode="External"/><Relationship Id="rId233" Type="http://schemas.openxmlformats.org/officeDocument/2006/relationships/hyperlink" Target="https://www.orbitalum.com/en/products/product-details/power_connector_adapter_set.html" TargetMode="External"/><Relationship Id="rId1068" Type="http://schemas.openxmlformats.org/officeDocument/2006/relationships/hyperlink" Target="https://techsouthproducts.com/products/input-and-outlet-3-8-inch-purge-cap" TargetMode="External"/><Relationship Id="rId2399" Type="http://schemas.openxmlformats.org/officeDocument/2006/relationships/hyperlink" Target="https://www.orbitec-group.com/en/products/mobile-workplaces" TargetMode="External"/><Relationship Id="rId232" Type="http://schemas.openxmlformats.org/officeDocument/2006/relationships/hyperlink" Target="https://www.orbitalum.com/files/images/Products_preview/zubehoer_OW/img_prod_preview_Schwei%C3%9Fstromanschluss-Adapter-Set.jpg" TargetMode="External"/><Relationship Id="rId1069" Type="http://schemas.openxmlformats.org/officeDocument/2006/relationships/hyperlink" Target="https://techsouthproducts.com/products/input-and-outlet-3-8-inch-purge-cap" TargetMode="External"/><Relationship Id="rId1015" Type="http://schemas.openxmlformats.org/officeDocument/2006/relationships/hyperlink" Target="https://www.indiamart.com/proddetail/3-gases-zonal-valve-box-20896540773.html?srsltid=AfmBOorRkj4yiYolh0cgO_1vb_7DuO5S83c2h2LFwzjEU3Vt0nWsmiVJ" TargetMode="External"/><Relationship Id="rId2346" Type="http://schemas.openxmlformats.org/officeDocument/2006/relationships/hyperlink" Target="https://www.orbitecuk.com/product/osk-s-handle-assembly/" TargetMode="External"/><Relationship Id="rId1016" Type="http://schemas.openxmlformats.org/officeDocument/2006/relationships/hyperlink" Target="https://www.b2b.vector-welding.com/media/image/product/622/lg/massekabel-mit-massezange-200a-300a-3m-5m.jpg" TargetMode="External"/><Relationship Id="rId2347" Type="http://schemas.openxmlformats.org/officeDocument/2006/relationships/hyperlink" Target="https://www.orbitecuk.com/product/osk-s-handle-assembly/" TargetMode="External"/><Relationship Id="rId1017" Type="http://schemas.openxmlformats.org/officeDocument/2006/relationships/hyperlink" Target="https://www.b2b.vector-welding.com/Ground-cable-with-Crocodile-Earth-Clamp-200A-300A-3m-5m" TargetMode="External"/><Relationship Id="rId2348" Type="http://schemas.openxmlformats.org/officeDocument/2006/relationships/hyperlink" Target="https://www.orbitecuk.com/wp-content/uploads/2024/11/Enclosed-Weld-Heads.pdf" TargetMode="External"/><Relationship Id="rId1018" Type="http://schemas.openxmlformats.org/officeDocument/2006/relationships/hyperlink" Target="https://www.b2b.vector-welding.com/Ground-cable-with-Crocodile-Earth-Clamp-200A-300A-3m-5m" TargetMode="External"/><Relationship Id="rId2349" Type="http://schemas.openxmlformats.org/officeDocument/2006/relationships/hyperlink" Target="https://www.orbitecuk.com/product/osk-s-handle-assembly/" TargetMode="External"/><Relationship Id="rId1019" Type="http://schemas.openxmlformats.org/officeDocument/2006/relationships/hyperlink" Target="https://www.b2b.vector-welding.com/Ground-cable-with-Crocodile-Earth-Clamp-200A-300A-3m-5m" TargetMode="External"/><Relationship Id="rId2340" Type="http://schemas.openxmlformats.org/officeDocument/2006/relationships/hyperlink" Target="https://sasvetsteknik.se/produkt/osk-cw-handtag-och-kabelmontering-8m/" TargetMode="External"/><Relationship Id="rId1010" Type="http://schemas.openxmlformats.org/officeDocument/2006/relationships/hyperlink" Target="https://www.indiamart.com/proddetail/3-gases-zonal-valve-box-20896540773.html?srsltid=AfmBOorRkj4yiYolh0cgO_1vb_7DuO5S83c2h2LFwzjEU3Vt0nWsmiVJ" TargetMode="External"/><Relationship Id="rId2341" Type="http://schemas.openxmlformats.org/officeDocument/2006/relationships/hyperlink" Target="https://www.orbitecuk.com/wp-content/uploads/2024/11/20240704_Catalogue_Orbitec_Jul_2024_en1.pdf" TargetMode="External"/><Relationship Id="rId1011" Type="http://schemas.openxmlformats.org/officeDocument/2006/relationships/hyperlink" Target="https://www.indiamart.com/proddetail/3-gases-zonal-valve-box-20896540773.html?srsltid=AfmBOorRkj4yiYolh0cgO_1vb_7DuO5S83c2h2LFwzjEU3Vt0nWsmiVJ" TargetMode="External"/><Relationship Id="rId2342" Type="http://schemas.openxmlformats.org/officeDocument/2006/relationships/hyperlink" Target="https://sasvetsteknik.se/produkt/osk-cw-handtag-och-kabelmontering-8m/" TargetMode="External"/><Relationship Id="rId1012" Type="http://schemas.openxmlformats.org/officeDocument/2006/relationships/hyperlink" Target="https://www.westermans.com/downloads/orbitec-en-web%20(1).pdf" TargetMode="External"/><Relationship Id="rId2343" Type="http://schemas.openxmlformats.org/officeDocument/2006/relationships/hyperlink" Target="https://www.orbitec-group.com/" TargetMode="External"/><Relationship Id="rId1013" Type="http://schemas.openxmlformats.org/officeDocument/2006/relationships/hyperlink" Target="https://amcaremed.com/knowledge/medical-gas-valve-box/" TargetMode="External"/><Relationship Id="rId2344" Type="http://schemas.openxmlformats.org/officeDocument/2006/relationships/hyperlink" Target="https://sasvetsteknik.se/produkt/osk-cw-handtag-och-kabelmontering-8m/" TargetMode="External"/><Relationship Id="rId1014" Type="http://schemas.openxmlformats.org/officeDocument/2006/relationships/hyperlink" Target="https://amcaremed.com/" TargetMode="External"/><Relationship Id="rId2345" Type="http://schemas.openxmlformats.org/officeDocument/2006/relationships/hyperlink" Target="https://www.orbitecuk.com/wp-content/uploads/2023/12/osk-s-handle-assembly-1024x562-1.png" TargetMode="External"/><Relationship Id="rId1004" Type="http://schemas.openxmlformats.org/officeDocument/2006/relationships/hyperlink" Target="https://www.orbitecuk.com/tigtronic-orbital-5-4-controller-autorange/" TargetMode="External"/><Relationship Id="rId2335" Type="http://schemas.openxmlformats.org/officeDocument/2006/relationships/hyperlink" Target="https://www.orbitec-group.com/en/products/water-cooled-welding-heads-osk" TargetMode="External"/><Relationship Id="rId1005" Type="http://schemas.openxmlformats.org/officeDocument/2006/relationships/hyperlink" Target="https://www.westermans.com/downloads/orbitec-en-web%20(1).pdf" TargetMode="External"/><Relationship Id="rId2336" Type="http://schemas.openxmlformats.org/officeDocument/2006/relationships/hyperlink" Target="https://www.orbitec-group.com/" TargetMode="External"/><Relationship Id="rId1006" Type="http://schemas.openxmlformats.org/officeDocument/2006/relationships/hyperlink" Target="https://www.orbitecuk.com/tigtronic-orbital-5-4-controller-autorange/" TargetMode="External"/><Relationship Id="rId2337" Type="http://schemas.openxmlformats.org/officeDocument/2006/relationships/hyperlink" Target="https://www.orbitec-group.com/en/products/water-cooled-welding-heads-osk" TargetMode="External"/><Relationship Id="rId1007" Type="http://schemas.openxmlformats.org/officeDocument/2006/relationships/hyperlink" Target="https://www.orbitecuk.com/" TargetMode="External"/><Relationship Id="rId2338" Type="http://schemas.openxmlformats.org/officeDocument/2006/relationships/hyperlink" Target="https://sasvetsteknik.se/wp-content/uploads/2021/09/sa-Antriebseinheit-OSK-CW.jpg" TargetMode="External"/><Relationship Id="rId1008" Type="http://schemas.openxmlformats.org/officeDocument/2006/relationships/hyperlink" Target="https://www.orbitecuk.com/tigtronic-orbital-5-4-controller-autorange/" TargetMode="External"/><Relationship Id="rId2339" Type="http://schemas.openxmlformats.org/officeDocument/2006/relationships/hyperlink" Target="https://sasvetsteknik.se/produkt/osk-cw-handtag-och-kabelmontering-8m/" TargetMode="External"/><Relationship Id="rId1009" Type="http://schemas.openxmlformats.org/officeDocument/2006/relationships/hyperlink" Target="https://5.imimg.com/data5/SELLER/Default/2022/4/AS/QV/BD/28116734/hospital-gas-valve-box-500x500.jpg" TargetMode="External"/><Relationship Id="rId2330" Type="http://schemas.openxmlformats.org/officeDocument/2006/relationships/hyperlink" Target="https://www.orbitec-group.com/en/products/water-cooled-welding-heads-osk" TargetMode="External"/><Relationship Id="rId1000" Type="http://schemas.openxmlformats.org/officeDocument/2006/relationships/hyperlink" Target="https://orbimax.com.au/products/bup-control-box?srsltid=AfmBOoqp1DpB_lqcXG58h1SH5_reE6qCSLl1LS9TV9i5VX3gcQ7Bmvz-" TargetMode="External"/><Relationship Id="rId2331" Type="http://schemas.openxmlformats.org/officeDocument/2006/relationships/hyperlink" Target="https://www.orbitec-group.com/assets/images/6/OSK_CW_NEU-s230ah4e4qfqd7j.jpg" TargetMode="External"/><Relationship Id="rId1001" Type="http://schemas.openxmlformats.org/officeDocument/2006/relationships/hyperlink" Target="https://www.orbitecuk.com/wp-content/uploads/2025/01/tigtronic-controller-2.png" TargetMode="External"/><Relationship Id="rId2332" Type="http://schemas.openxmlformats.org/officeDocument/2006/relationships/hyperlink" Target="https://www.orbitec-group.com/en/products/water-cooled-welding-heads-osk" TargetMode="External"/><Relationship Id="rId1002" Type="http://schemas.openxmlformats.org/officeDocument/2006/relationships/hyperlink" Target="https://www.orbitecuk.com/tigtronic-orbital-5-4-controller-autorange/" TargetMode="External"/><Relationship Id="rId2333" Type="http://schemas.openxmlformats.org/officeDocument/2006/relationships/hyperlink" Target="https://www.orbitec-group.com/en/products/water-cooled-welding-heads-osk" TargetMode="External"/><Relationship Id="rId1003" Type="http://schemas.openxmlformats.org/officeDocument/2006/relationships/hyperlink" Target="https://www.orbitecuk.com/tigtronic-orbital-5-4-controller-autorange/" TargetMode="External"/><Relationship Id="rId2334" Type="http://schemas.openxmlformats.org/officeDocument/2006/relationships/hyperlink" Target="https://www.orbitecuk.com/wp-content/uploads/2024/11/20240704_Catalogue_Orbitec_Jul_2024_en1.pdf" TargetMode="External"/><Relationship Id="rId1037" Type="http://schemas.openxmlformats.org/officeDocument/2006/relationships/hyperlink" Target="https://orbitalum.us/assets/pdf/prodmanual-20130506153843.pdf" TargetMode="External"/><Relationship Id="rId2368" Type="http://schemas.openxmlformats.org/officeDocument/2006/relationships/hyperlink" Target="https://www.orbitec-group.com/en/products/water-cooled-welding-heads-osk" TargetMode="External"/><Relationship Id="rId1038" Type="http://schemas.openxmlformats.org/officeDocument/2006/relationships/hyperlink" Target="https://orbitalum.us/High-Purity-Tube-Facing-Machines/" TargetMode="External"/><Relationship Id="rId2369" Type="http://schemas.openxmlformats.org/officeDocument/2006/relationships/hyperlink" Target="https://www.orbitec-group.com/en/products/water-cooled-welding-heads-osk" TargetMode="External"/><Relationship Id="rId1039" Type="http://schemas.openxmlformats.org/officeDocument/2006/relationships/hyperlink" Target="https://orbitalum.us/" TargetMode="External"/><Relationship Id="rId206" Type="http://schemas.openxmlformats.org/officeDocument/2006/relationships/hyperlink" Target="https://store.tritool.com/products/99-1506-facing-tool-bit?srsltid=AfmBOopxnLMW73-oRzaO-zximja9p9PA-EInmKYvFK7uIGvkm9-Kolls" TargetMode="External"/><Relationship Id="rId205" Type="http://schemas.openxmlformats.org/officeDocument/2006/relationships/hyperlink" Target="https://store.tritool.com/products/99-1506-facing-tool-bit?srsltid=AfmBOopxnLMW73-oRzaO-zximja9p9PA-EInmKYvFK7uIGvkm9-Kolls" TargetMode="External"/><Relationship Id="rId204" Type="http://schemas.openxmlformats.org/officeDocument/2006/relationships/hyperlink" Target="https://store.tritool.com/products/99-1506-facing-tool-bit?srsltid=AfmBOopxnLMW73-oRzaO-zximja9p9PA-EInmKYvFK7uIGvkm9-Kolls" TargetMode="External"/><Relationship Id="rId203" Type="http://schemas.openxmlformats.org/officeDocument/2006/relationships/hyperlink" Target="https://store.tritool.com/cdn/shop/products/99-1506.jpg?v=1639090962" TargetMode="External"/><Relationship Id="rId209" Type="http://schemas.openxmlformats.org/officeDocument/2006/relationships/hyperlink" Target="https://store.tritool.com/products/99-0591-facing-tool-bit?" TargetMode="External"/><Relationship Id="rId208" Type="http://schemas.openxmlformats.org/officeDocument/2006/relationships/hyperlink" Target="https://www.tritool.com/" TargetMode="External"/><Relationship Id="rId207" Type="http://schemas.openxmlformats.org/officeDocument/2006/relationships/hyperlink" Target="https://store.tritool.com/products/99-1506-facing-tool-bit?srsltid=AfmBOopxnLMW73-oRzaO-zximja9p9PA-EInmKYvFK7uIGvkm9-Kolls" TargetMode="External"/><Relationship Id="rId2360" Type="http://schemas.openxmlformats.org/officeDocument/2006/relationships/hyperlink" Target="https://www.orbitec-group.com/en/products/water-cooled-welding-heads-osk" TargetMode="External"/><Relationship Id="rId1030" Type="http://schemas.openxmlformats.org/officeDocument/2006/relationships/hyperlink" Target="https://www.vector-welding.com/Ground-cable-with-Crocodile-Earth-Clamp-200A/300A-3m-5m" TargetMode="External"/><Relationship Id="rId2361" Type="http://schemas.openxmlformats.org/officeDocument/2006/relationships/hyperlink" Target="https://www.orbitec-group.com/en/products/water-cooled-welding-heads-osk" TargetMode="External"/><Relationship Id="rId1031" Type="http://schemas.openxmlformats.org/officeDocument/2006/relationships/hyperlink" Target="https://www.vector-welding.com/Ground-cable-with-Crocodile-Earth-Clamp-200A/300A-3m-5m" TargetMode="External"/><Relationship Id="rId2362" Type="http://schemas.openxmlformats.org/officeDocument/2006/relationships/hyperlink" Target="https://www.orbitecuk.com/wp-content/uploads/2024/11/20240704_Catalogue_Orbitec_Jul_2024_en1.pdf" TargetMode="External"/><Relationship Id="rId1032" Type="http://schemas.openxmlformats.org/officeDocument/2006/relationships/hyperlink" Target="https://www.vector-welding.com/" TargetMode="External"/><Relationship Id="rId2363" Type="http://schemas.openxmlformats.org/officeDocument/2006/relationships/hyperlink" Target="https://www.orbitec-group.com/en/products/water-cooled-welding-heads-osk" TargetMode="External"/><Relationship Id="rId202" Type="http://schemas.openxmlformats.org/officeDocument/2006/relationships/hyperlink" Target="https://store.tritool.com/products/99-0591-facing-tool-bit?" TargetMode="External"/><Relationship Id="rId1033" Type="http://schemas.openxmlformats.org/officeDocument/2006/relationships/hyperlink" Target="https://orbitalum.us/assets/images/ac6f1e2c5124e0d13a57fc3c88be939b.jpg" TargetMode="External"/><Relationship Id="rId2364" Type="http://schemas.openxmlformats.org/officeDocument/2006/relationships/hyperlink" Target="https://www.orbitec-group.com/" TargetMode="External"/><Relationship Id="rId201" Type="http://schemas.openxmlformats.org/officeDocument/2006/relationships/hyperlink" Target="https://www.tritool.com/" TargetMode="External"/><Relationship Id="rId1034" Type="http://schemas.openxmlformats.org/officeDocument/2006/relationships/hyperlink" Target="https://orbitalum.us/High-Purity-Tube-Facing-Machines/" TargetMode="External"/><Relationship Id="rId2365" Type="http://schemas.openxmlformats.org/officeDocument/2006/relationships/hyperlink" Target="https://www.orbitec-group.com/en/products/water-cooled-welding-heads-osk" TargetMode="External"/><Relationship Id="rId200" Type="http://schemas.openxmlformats.org/officeDocument/2006/relationships/hyperlink" Target="https://store.tritool.com/products/99-0591-facing-tool-bit?srsltid=AfmBOoq3HoXqHP6zR3nWNhoGuEGu5Ep-XyvjuYMJzfNPKeFueNfHUKPU" TargetMode="External"/><Relationship Id="rId1035" Type="http://schemas.openxmlformats.org/officeDocument/2006/relationships/hyperlink" Target="https://orbitalum.us/High-Purity-Tube-Facing-Machines/" TargetMode="External"/><Relationship Id="rId2366" Type="http://schemas.openxmlformats.org/officeDocument/2006/relationships/hyperlink" Target="https://www.orbitec-group.com/assets/images/b/OSK_115_S___Gasgekuehlter_Schweisskopf_03-ckyt2314a5fghwt.jpg" TargetMode="External"/><Relationship Id="rId1036" Type="http://schemas.openxmlformats.org/officeDocument/2006/relationships/hyperlink" Target="https://orbitalum.us/High-Purity-Tube-Facing-Machines/" TargetMode="External"/><Relationship Id="rId2367" Type="http://schemas.openxmlformats.org/officeDocument/2006/relationships/hyperlink" Target="https://www.orbitec-group.com/en/products/water-cooled-welding-heads-osk" TargetMode="External"/><Relationship Id="rId1026" Type="http://schemas.openxmlformats.org/officeDocument/2006/relationships/hyperlink" Target="https://www.cigweld.com.au/" TargetMode="External"/><Relationship Id="rId2357" Type="http://schemas.openxmlformats.org/officeDocument/2006/relationships/hyperlink" Target="https://www.orbitec-group.com/" TargetMode="External"/><Relationship Id="rId1027" Type="http://schemas.openxmlformats.org/officeDocument/2006/relationships/hyperlink" Target="https://www.vector-welding.com/media/image/product/622/md/ground-cable-with-crocodile-earth-clamp-200a-300a-3m-5m.jpg" TargetMode="External"/><Relationship Id="rId2358" Type="http://schemas.openxmlformats.org/officeDocument/2006/relationships/hyperlink" Target="https://sasvetsteknik.se/produkt/osk-s-handtag-och-kabelmontering-8m/" TargetMode="External"/><Relationship Id="rId1028" Type="http://schemas.openxmlformats.org/officeDocument/2006/relationships/hyperlink" Target="https://www.b2b.vector-welding.com/Ground-cable-with-Crocodile-Earth-Clamp-200A-300A-3m-5m" TargetMode="External"/><Relationship Id="rId2359" Type="http://schemas.openxmlformats.org/officeDocument/2006/relationships/hyperlink" Target="https://www.orbitec-group.com/assets/images/4/Halter_OSK-agny934v7zye674.jpg" TargetMode="External"/><Relationship Id="rId1029" Type="http://schemas.openxmlformats.org/officeDocument/2006/relationships/hyperlink" Target="https://www.b2b.vector-welding.com/Ground-cable-with-Crocodile-Earth-Clamp-200A-300A-3m-5m" TargetMode="External"/><Relationship Id="rId2350" Type="http://schemas.openxmlformats.org/officeDocument/2006/relationships/hyperlink" Target="https://www.orbitec-group.com/" TargetMode="External"/><Relationship Id="rId1020" Type="http://schemas.openxmlformats.org/officeDocument/2006/relationships/hyperlink" Target="https://www.b2b.vector-welding.com/Ground-cable-with-Crocodile-Earth-Clamp-200A-300A-3m-5m" TargetMode="External"/><Relationship Id="rId2351" Type="http://schemas.openxmlformats.org/officeDocument/2006/relationships/hyperlink" Target="https://www.orbitecuk.com/product/osk-s-handle-assembly/" TargetMode="External"/><Relationship Id="rId1021" Type="http://schemas.openxmlformats.org/officeDocument/2006/relationships/hyperlink" Target="https://i.ebayimg.com/images/g/RcEAAOSw5-dkIVoS/s-l400.jpg" TargetMode="External"/><Relationship Id="rId2352" Type="http://schemas.openxmlformats.org/officeDocument/2006/relationships/hyperlink" Target="https://sasvetsteknik.se/wp-content/uploads/2021/11/sa-Antriebseinheit-1.jpg" TargetMode="External"/><Relationship Id="rId1022" Type="http://schemas.openxmlformats.org/officeDocument/2006/relationships/hyperlink" Target="https://www.ebay.com/itm/284847993392" TargetMode="External"/><Relationship Id="rId2353" Type="http://schemas.openxmlformats.org/officeDocument/2006/relationships/hyperlink" Target="https://sasvetsteknik.se/produkt/osk-s-handtag-och-kabelmontering-8m/" TargetMode="External"/><Relationship Id="rId1023" Type="http://schemas.openxmlformats.org/officeDocument/2006/relationships/hyperlink" Target="https://www.ebay.com/itm/284847993392" TargetMode="External"/><Relationship Id="rId2354" Type="http://schemas.openxmlformats.org/officeDocument/2006/relationships/hyperlink" Target="https://sasvetsteknik.se/produkt/osk-s-handtag-och-kabelmontering-8m/" TargetMode="External"/><Relationship Id="rId1024" Type="http://schemas.openxmlformats.org/officeDocument/2006/relationships/hyperlink" Target="https://gulfminetech.com/wp-content/uploads/2022/10/CIGWELD.pdf" TargetMode="External"/><Relationship Id="rId2355" Type="http://schemas.openxmlformats.org/officeDocument/2006/relationships/hyperlink" Target="https://www.orbitecuk.com/wp-content/uploads/2024/11/20240704_Catalogue_Orbitec_Jul_2024_en1.pdf" TargetMode="External"/><Relationship Id="rId1025" Type="http://schemas.openxmlformats.org/officeDocument/2006/relationships/hyperlink" Target="https://www.ebay.com.au/itm/284847993392" TargetMode="External"/><Relationship Id="rId2356" Type="http://schemas.openxmlformats.org/officeDocument/2006/relationships/hyperlink" Target="https://sasvetsteknik.se/produkt/osk-s-handtag-och-kabelmontering-8m/" TargetMode="External"/><Relationship Id="rId1910" Type="http://schemas.openxmlformats.org/officeDocument/2006/relationships/hyperlink" Target="https://i.ebayimg.com/00/s/MTIwMFgxNjAw/z/tPkAAOSwuEdmVibV/$_57.JPG?set_id=880000500F" TargetMode="External"/><Relationship Id="rId1911" Type="http://schemas.openxmlformats.org/officeDocument/2006/relationships/hyperlink" Target="https://www.ebay.com/itm/196417219507" TargetMode="External"/><Relationship Id="rId1912" Type="http://schemas.openxmlformats.org/officeDocument/2006/relationships/hyperlink" Target="https://www.ebay.com/itm/196417219507" TargetMode="External"/><Relationship Id="rId1913" Type="http://schemas.openxmlformats.org/officeDocument/2006/relationships/hyperlink" Target="https://www.ebay.com/itm/196417219507" TargetMode="External"/><Relationship Id="rId1914" Type="http://schemas.openxmlformats.org/officeDocument/2006/relationships/hyperlink" Target="https://www.ebay.com/itm/196417219507" TargetMode="External"/><Relationship Id="rId1915" Type="http://schemas.openxmlformats.org/officeDocument/2006/relationships/hyperlink" Target="https://www.mkproducts.com" TargetMode="External"/><Relationship Id="rId1916" Type="http://schemas.openxmlformats.org/officeDocument/2006/relationships/hyperlink" Target="https://weldingmart.com/cdn/shop/files/MK-Products-Copperhead-I-Orbital-Weldhead-1_8-1-OD-5001_grande.png?v=1753403426" TargetMode="External"/><Relationship Id="rId1917" Type="http://schemas.openxmlformats.org/officeDocument/2006/relationships/hyperlink" Target="https://www.mkproducts.com/p-orb-diamondback.htm" TargetMode="External"/><Relationship Id="rId1918" Type="http://schemas.openxmlformats.org/officeDocument/2006/relationships/hyperlink" Target="https://www.mkproducts.com/p-orb-diamondback.htm" TargetMode="External"/><Relationship Id="rId1919" Type="http://schemas.openxmlformats.org/officeDocument/2006/relationships/hyperlink" Target="https://www.mkproducts.com/p-orb-diamondback.htm" TargetMode="External"/><Relationship Id="rId1900" Type="http://schemas.openxmlformats.org/officeDocument/2006/relationships/hyperlink" Target="https://www.ebay.com/itm/196417219507" TargetMode="External"/><Relationship Id="rId1901" Type="http://schemas.openxmlformats.org/officeDocument/2006/relationships/hyperlink" Target="https://www.ebay.com/itm/196417219507" TargetMode="External"/><Relationship Id="rId1902" Type="http://schemas.openxmlformats.org/officeDocument/2006/relationships/hyperlink" Target="https://www.ebay.com/itm/196417219507" TargetMode="External"/><Relationship Id="rId1903" Type="http://schemas.openxmlformats.org/officeDocument/2006/relationships/hyperlink" Target="https://www.mkproducts.com" TargetMode="External"/><Relationship Id="rId1904" Type="http://schemas.openxmlformats.org/officeDocument/2006/relationships/hyperlink" Target="https://i.ebayimg.com/00/s/MTIwMFgxNjAw/z/tPkAAOSwuEdmVibV/$_57.JPG?set_id=880000500F" TargetMode="External"/><Relationship Id="rId1905" Type="http://schemas.openxmlformats.org/officeDocument/2006/relationships/hyperlink" Target="https://www.ebay.com/itm/196417219507" TargetMode="External"/><Relationship Id="rId1906" Type="http://schemas.openxmlformats.org/officeDocument/2006/relationships/hyperlink" Target="https://www.ebay.com/itm/196417219507" TargetMode="External"/><Relationship Id="rId1907" Type="http://schemas.openxmlformats.org/officeDocument/2006/relationships/hyperlink" Target="https://www.ebay.com/itm/196417219507" TargetMode="External"/><Relationship Id="rId1908" Type="http://schemas.openxmlformats.org/officeDocument/2006/relationships/hyperlink" Target="https://www.ebay.com/itm/196417219507" TargetMode="External"/><Relationship Id="rId1909" Type="http://schemas.openxmlformats.org/officeDocument/2006/relationships/hyperlink" Target="https://www.mkproducts.com" TargetMode="External"/><Relationship Id="rId1090" Type="http://schemas.openxmlformats.org/officeDocument/2006/relationships/hyperlink" Target="https://berqwp-cdn.sfo3.cdn.digitaloceanspaces.com/cache/www.techsouthinc.com/wp-content/uploads/2021/06/square-devil-2.0-png.webp" TargetMode="External"/><Relationship Id="rId1091" Type="http://schemas.openxmlformats.org/officeDocument/2006/relationships/hyperlink" Target="https://www.techsouthinc.com/facing-squaring/" TargetMode="External"/><Relationship Id="rId1092" Type="http://schemas.openxmlformats.org/officeDocument/2006/relationships/hyperlink" Target="https://cedarstoneindustry.com/product/tube-squaring-machine-squaredevil4-5/?srsltid=AfmBOoqgooqtY3V1j41OQfQU7bvCyJT67yIj8BQg8w0NuFHaVhTaJzZg" TargetMode="External"/><Relationship Id="rId1093" Type="http://schemas.openxmlformats.org/officeDocument/2006/relationships/hyperlink" Target="https://www.techsouthinc.com/facing-squaring/" TargetMode="External"/><Relationship Id="rId1094" Type="http://schemas.openxmlformats.org/officeDocument/2006/relationships/hyperlink" Target="https://www.techsouthinc.com/facing-squaring/" TargetMode="External"/><Relationship Id="rId1095" Type="http://schemas.openxmlformats.org/officeDocument/2006/relationships/hyperlink" Target="https://www.techsouthinc.com/" TargetMode="External"/><Relationship Id="rId1096" Type="http://schemas.openxmlformats.org/officeDocument/2006/relationships/hyperlink" Target="https://www.climaxportable.com/wp-content/uploads/2019/06/JPrep640x400.png" TargetMode="External"/><Relationship Id="rId1097" Type="http://schemas.openxmlformats.org/officeDocument/2006/relationships/hyperlink" Target="https://www.climaxportable.com/products/id-mount-attachments/j-prep-bevel/" TargetMode="External"/><Relationship Id="rId1098" Type="http://schemas.openxmlformats.org/officeDocument/2006/relationships/hyperlink" Target="https://www.climaxportable.com/products/id-mount-attachments/j-prep-bevel/" TargetMode="External"/><Relationship Id="rId1099" Type="http://schemas.openxmlformats.org/officeDocument/2006/relationships/hyperlink" Target="https://www.climaxportable.com/products/id-mount-attachments/j-prep-bevel/" TargetMode="External"/><Relationship Id="rId1080" Type="http://schemas.openxmlformats.org/officeDocument/2006/relationships/hyperlink" Target="https://techsouthproducts.com/products/purge-plug-kit-1-4-inch-for-tube" TargetMode="External"/><Relationship Id="rId1081" Type="http://schemas.openxmlformats.org/officeDocument/2006/relationships/hyperlink" Target="https://techsouthproducts.com/products/purge-plug-kit-1-4-inch-for-tube" TargetMode="External"/><Relationship Id="rId1082" Type="http://schemas.openxmlformats.org/officeDocument/2006/relationships/hyperlink" Target="https://techsouthproducts.com/" TargetMode="External"/><Relationship Id="rId1083" Type="http://schemas.openxmlformats.org/officeDocument/2006/relationships/hyperlink" Target="https://ehwachs.com/assets/images/601018fdf2ab7fc0fad3426197e955d5.jpg" TargetMode="External"/><Relationship Id="rId1084" Type="http://schemas.openxmlformats.org/officeDocument/2006/relationships/hyperlink" Target="https://orbitalum.us/RPG-1.5-Cordless-Tube-Squaring-Machine/" TargetMode="External"/><Relationship Id="rId1085" Type="http://schemas.openxmlformats.org/officeDocument/2006/relationships/hyperlink" Target="https://eworkmart.com/products/pipe-squaring-machine" TargetMode="External"/><Relationship Id="rId1086" Type="http://schemas.openxmlformats.org/officeDocument/2006/relationships/hyperlink" Target="https://orbitalum.us/RPG-1.5-Cordless-Tube-Squaring-Machine/" TargetMode="External"/><Relationship Id="rId1087" Type="http://schemas.openxmlformats.org/officeDocument/2006/relationships/hyperlink" Target="https://orbitalum.us/RPG-1.5-Cordless-Tube-Squaring-Machine/" TargetMode="External"/><Relationship Id="rId1088" Type="http://schemas.openxmlformats.org/officeDocument/2006/relationships/hyperlink" Target="https://orbitalum.us/" TargetMode="External"/><Relationship Id="rId1089" Type="http://schemas.openxmlformats.org/officeDocument/2006/relationships/hyperlink" Target="https://orbitalum.us/RPG-1.5-Cordless-Tube-Squaring-Machine/" TargetMode="External"/><Relationship Id="rId1972" Type="http://schemas.openxmlformats.org/officeDocument/2006/relationships/hyperlink" Target="https://www.tritool.com" TargetMode="External"/><Relationship Id="rId1973" Type="http://schemas.openxmlformats.org/officeDocument/2006/relationships/hyperlink" Target="https://www.tritool.com/product-catalog/301sp" TargetMode="External"/><Relationship Id="rId1974" Type="http://schemas.openxmlformats.org/officeDocument/2006/relationships/hyperlink" Target="https://www.tritool.com/files/productcatalog/products/92/images/301sp.png" TargetMode="External"/><Relationship Id="rId1975" Type="http://schemas.openxmlformats.org/officeDocument/2006/relationships/hyperlink" Target="https://www.tritool.com/product-catalog/301sp" TargetMode="External"/><Relationship Id="rId1976" Type="http://schemas.openxmlformats.org/officeDocument/2006/relationships/hyperlink" Target="https://www.tritool.com/product-catalog/301sp" TargetMode="External"/><Relationship Id="rId1977" Type="http://schemas.openxmlformats.org/officeDocument/2006/relationships/hyperlink" Target="https://www.tritool.com/product-catalog/301sp" TargetMode="External"/><Relationship Id="rId1978" Type="http://schemas.openxmlformats.org/officeDocument/2006/relationships/hyperlink" Target="https://tigcompany.com/wp-content/uploads/2023/10/301sp-3.pdf" TargetMode="External"/><Relationship Id="rId1979" Type="http://schemas.openxmlformats.org/officeDocument/2006/relationships/hyperlink" Target="https://www.tritool.com/product-catalog/301sp" TargetMode="External"/><Relationship Id="rId1970" Type="http://schemas.openxmlformats.org/officeDocument/2006/relationships/hyperlink" Target="https://tigcompany.com/wp-content/uploads/2023/10/301sp-3.pdf" TargetMode="External"/><Relationship Id="rId1971" Type="http://schemas.openxmlformats.org/officeDocument/2006/relationships/hyperlink" Target="https://www.tritool.com/product-catalog/301sp" TargetMode="External"/><Relationship Id="rId1961" Type="http://schemas.openxmlformats.org/officeDocument/2006/relationships/hyperlink" Target="https://www.tritool.com/blog/two-major-life-science-companies-purchase-tri-tools-model-300-microfacer-tube-squaring-machine" TargetMode="External"/><Relationship Id="rId1962" Type="http://schemas.openxmlformats.org/officeDocument/2006/relationships/hyperlink" Target="https://www.techsouthinc.com/wp-content/uploads/2021/06/300-MF-Tube-Cutting-and-Squaring.pdf" TargetMode="External"/><Relationship Id="rId1963" Type="http://schemas.openxmlformats.org/officeDocument/2006/relationships/hyperlink" Target="https://www.techsouthinc.com/wp-content/uploads/2021/06/300-MF-Tube-Cutting-and-Squaring.pdf" TargetMode="External"/><Relationship Id="rId1964" Type="http://schemas.openxmlformats.org/officeDocument/2006/relationships/hyperlink" Target="https://www.tritool.com/" TargetMode="External"/><Relationship Id="rId1965" Type="http://schemas.openxmlformats.org/officeDocument/2006/relationships/hyperlink" Target="https://www.techsouthinc.com/wp-content/uploads/2021/06/300-MF-Tube-Cutting-and-Squaring.pdf" TargetMode="External"/><Relationship Id="rId1966" Type="http://schemas.openxmlformats.org/officeDocument/2006/relationships/hyperlink" Target="https://www.tritool.com/files/productcatalog/products/92/images/301sp-cordless.jpeg" TargetMode="External"/><Relationship Id="rId1967" Type="http://schemas.openxmlformats.org/officeDocument/2006/relationships/hyperlink" Target="https://www.tritool.com/product-catalog/301sp" TargetMode="External"/><Relationship Id="rId1968" Type="http://schemas.openxmlformats.org/officeDocument/2006/relationships/hyperlink" Target="https://www.tritool.com/product-catalog/301sp" TargetMode="External"/><Relationship Id="rId1969" Type="http://schemas.openxmlformats.org/officeDocument/2006/relationships/hyperlink" Target="https://www.tritool.com/product-catalog/301sp" TargetMode="External"/><Relationship Id="rId1960" Type="http://schemas.openxmlformats.org/officeDocument/2006/relationships/hyperlink" Target="https://www.tritool.com/blog/two-major-life-science-companies-purchase-tri-tools-model-300-microfacer-tube-squaring-machine" TargetMode="External"/><Relationship Id="rId1994" Type="http://schemas.openxmlformats.org/officeDocument/2006/relationships/hyperlink" Target="https://www.techsouthinc.com/wp-content/uploads/2021/06/Model-304-Tube-Squarer.pdf" TargetMode="External"/><Relationship Id="rId1995" Type="http://schemas.openxmlformats.org/officeDocument/2006/relationships/hyperlink" Target="https://metronwelding.ie/product/model-304-tube-squaring-machine/" TargetMode="External"/><Relationship Id="rId1996" Type="http://schemas.openxmlformats.org/officeDocument/2006/relationships/hyperlink" Target="https://www.tritool.com/" TargetMode="External"/><Relationship Id="rId1997" Type="http://schemas.openxmlformats.org/officeDocument/2006/relationships/hyperlink" Target="https://metronwelding.ie/product/model-304-tube-squaring-machine/" TargetMode="External"/><Relationship Id="rId1998" Type="http://schemas.openxmlformats.org/officeDocument/2006/relationships/hyperlink" Target="https://www.electrexwelding.com/wp-content/uploads/2020/01/D2-MIG-306-DIGIT.jpg" TargetMode="External"/><Relationship Id="rId1999" Type="http://schemas.openxmlformats.org/officeDocument/2006/relationships/hyperlink" Target="https://www.electrexwelding.com/en/product/welding-machine-mig-306-c-digit-ii/" TargetMode="External"/><Relationship Id="rId1990" Type="http://schemas.openxmlformats.org/officeDocument/2006/relationships/hyperlink" Target="https://metronwelding.ie/wp-content/uploads/2017/06/MODEL-304-TUBE-SQUARING-MACHINE.jpg" TargetMode="External"/><Relationship Id="rId1991" Type="http://schemas.openxmlformats.org/officeDocument/2006/relationships/hyperlink" Target="https://metronwelding.ie/product/model-304-tube-squaring-machine/" TargetMode="External"/><Relationship Id="rId1992" Type="http://schemas.openxmlformats.org/officeDocument/2006/relationships/hyperlink" Target="https://justram.com/product/model-304-tube-squaring-machine/" TargetMode="External"/><Relationship Id="rId1993" Type="http://schemas.openxmlformats.org/officeDocument/2006/relationships/hyperlink" Target="https://metronwelding.ie/product/model-304-tube-squaring-machine/" TargetMode="External"/><Relationship Id="rId1983" Type="http://schemas.openxmlformats.org/officeDocument/2006/relationships/hyperlink" Target="https://www.tritool.com/product-catalog/301sp" TargetMode="External"/><Relationship Id="rId1984" Type="http://schemas.openxmlformats.org/officeDocument/2006/relationships/hyperlink" Target="https://www.tritool.com/product-catalog/301sp" TargetMode="External"/><Relationship Id="rId1985" Type="http://schemas.openxmlformats.org/officeDocument/2006/relationships/hyperlink" Target="https://www.tritool.com/product-catalog/301sp" TargetMode="External"/><Relationship Id="rId1986" Type="http://schemas.openxmlformats.org/officeDocument/2006/relationships/hyperlink" Target="https://tigcompany.com/wp-content/uploads/2023/10/301sp-3.pdf" TargetMode="External"/><Relationship Id="rId1987" Type="http://schemas.openxmlformats.org/officeDocument/2006/relationships/hyperlink" Target="https://www.tritool.com/product-catalog/301sp" TargetMode="External"/><Relationship Id="rId1988" Type="http://schemas.openxmlformats.org/officeDocument/2006/relationships/hyperlink" Target="https://www.tritool.com/" TargetMode="External"/><Relationship Id="rId1989" Type="http://schemas.openxmlformats.org/officeDocument/2006/relationships/hyperlink" Target="https://www.tritool.com/product-catalog/301sp" TargetMode="External"/><Relationship Id="rId1980" Type="http://schemas.openxmlformats.org/officeDocument/2006/relationships/hyperlink" Target="https://www.tritool.com/" TargetMode="External"/><Relationship Id="rId1981" Type="http://schemas.openxmlformats.org/officeDocument/2006/relationships/hyperlink" Target="https://www.tritool.com/product-catalog/301sp" TargetMode="External"/><Relationship Id="rId1982" Type="http://schemas.openxmlformats.org/officeDocument/2006/relationships/hyperlink" Target="https://justram.com/wp-content/uploads/2016/03/301sp-1024x1024.jpg" TargetMode="External"/><Relationship Id="rId1930" Type="http://schemas.openxmlformats.org/officeDocument/2006/relationships/hyperlink" Target="https://weldingmart.com/cdn/shop/files/MK-Products-Copperhead-I-Orbital-Weldhead-1_8-1-OD-5001_grande.png?v=1753403426" TargetMode="External"/><Relationship Id="rId1931" Type="http://schemas.openxmlformats.org/officeDocument/2006/relationships/hyperlink" Target="https://www.mkproducts.com/p-orb-diamondback.htm" TargetMode="External"/><Relationship Id="rId1932" Type="http://schemas.openxmlformats.org/officeDocument/2006/relationships/hyperlink" Target="https://www.mkproducts.com/p-orb-diamondback.htm" TargetMode="External"/><Relationship Id="rId1933" Type="http://schemas.openxmlformats.org/officeDocument/2006/relationships/hyperlink" Target="https://www.mkproducts.com/p-orb-diamondback.htm" TargetMode="External"/><Relationship Id="rId1934" Type="http://schemas.openxmlformats.org/officeDocument/2006/relationships/hyperlink" Target="https://www.mkproducts.com/p-orb-diamondback.htm" TargetMode="External"/><Relationship Id="rId1935" Type="http://schemas.openxmlformats.org/officeDocument/2006/relationships/hyperlink" Target="https://www.mkproducts.com" TargetMode="External"/><Relationship Id="rId1936" Type="http://schemas.openxmlformats.org/officeDocument/2006/relationships/hyperlink" Target="https://www.mkproducts.com/p-orb-diamondback.htm" TargetMode="External"/><Relationship Id="rId1937" Type="http://schemas.openxmlformats.org/officeDocument/2006/relationships/hyperlink" Target="https://encrypted-tbn0.gstatic.com/images?q=tbn:ANd9GcTuhXXuolOpLIK3Q5pefrUmYIKERfmTY8aWSQ&amp;s" TargetMode="External"/><Relationship Id="rId1938" Type="http://schemas.openxmlformats.org/officeDocument/2006/relationships/hyperlink" Target="https://www.mkproducts.com/p-orb-diamondback.htm" TargetMode="External"/><Relationship Id="rId1939" Type="http://schemas.openxmlformats.org/officeDocument/2006/relationships/hyperlink" Target="https://www.mkproducts.com/p-orb-diamondback.htm" TargetMode="External"/><Relationship Id="rId1920" Type="http://schemas.openxmlformats.org/officeDocument/2006/relationships/hyperlink" Target="https://www.mkproducts.com/p-orb-diamondback.htm" TargetMode="External"/><Relationship Id="rId1921" Type="http://schemas.openxmlformats.org/officeDocument/2006/relationships/hyperlink" Target="https://www.mkproducts.com" TargetMode="External"/><Relationship Id="rId1922" Type="http://schemas.openxmlformats.org/officeDocument/2006/relationships/hyperlink" Target="https://www.mkproducts.com/p-orb-diamondback.htm" TargetMode="External"/><Relationship Id="rId1923" Type="http://schemas.openxmlformats.org/officeDocument/2006/relationships/hyperlink" Target="https://www.mkproducts.com/images/products/0/orb-diamondback-250x320.png" TargetMode="External"/><Relationship Id="rId1924" Type="http://schemas.openxmlformats.org/officeDocument/2006/relationships/hyperlink" Target="https://www.mkproducts.com/p-orb-diamondback.htm" TargetMode="External"/><Relationship Id="rId1925" Type="http://schemas.openxmlformats.org/officeDocument/2006/relationships/hyperlink" Target="https://www.mkproducts.com/p-orb-diamondback.htm" TargetMode="External"/><Relationship Id="rId1926" Type="http://schemas.openxmlformats.org/officeDocument/2006/relationships/hyperlink" Target="https://www.mkproducts.com/p-orb-diamondback.htm" TargetMode="External"/><Relationship Id="rId1927" Type="http://schemas.openxmlformats.org/officeDocument/2006/relationships/hyperlink" Target="https://www.mkproducts.com/p-orb-diamondback.htm" TargetMode="External"/><Relationship Id="rId1928" Type="http://schemas.openxmlformats.org/officeDocument/2006/relationships/hyperlink" Target="https://www.mkproducts.com" TargetMode="External"/><Relationship Id="rId1929" Type="http://schemas.openxmlformats.org/officeDocument/2006/relationships/hyperlink" Target="https://www.mkproducts.com/p-orb-diamondback.htm" TargetMode="External"/><Relationship Id="rId1950" Type="http://schemas.openxmlformats.org/officeDocument/2006/relationships/hyperlink" Target="https://orbimax.com.au/products/orbiweld-38s-76s-115s-170s?srsltid=AfmBOorbA0RN9fCUcasnvcmZvynzOA_vbDmE_dPuwgSDQM0ytNSiFbxO&amp;variant=4771724034089" TargetMode="External"/><Relationship Id="rId1951" Type="http://schemas.openxmlformats.org/officeDocument/2006/relationships/hyperlink" Target="https://www.fronius.com/-/media/imported-media/100012-107495/103133-103194/103163.webp?ih=1732&amp;iw=3080&amp;c=0&amp;q=60" TargetMode="External"/><Relationship Id="rId1952" Type="http://schemas.openxmlformats.org/officeDocument/2006/relationships/hyperlink" Target="https://www.fronius.com/en/welding-technology/products/automation/hard-automation/orbital-systems/fch-3-21-3-38-6-76-9-114-welding-heads/fch-3-21-3-38-6-76-9-114-welding-heads" TargetMode="External"/><Relationship Id="rId1953" Type="http://schemas.openxmlformats.org/officeDocument/2006/relationships/hyperlink" Target="https://www.fronius.com/en/welding-technology/products/automation/hard-automation/orbital-systems/fch-3-21-3-38-6-76-9-114-welding-heads/fch-3-21-3-38-6-76-9-114-welding-heads" TargetMode="External"/><Relationship Id="rId1954" Type="http://schemas.openxmlformats.org/officeDocument/2006/relationships/hyperlink" Target="https://www.fronius.com/en/welding-technology/products/automation/hard-automation/orbital-systems/fch-3-21-3-38-6-76-9-114-welding-heads/fch-3-21-3-38-6-76-9-114-welding-heads" TargetMode="External"/><Relationship Id="rId1955" Type="http://schemas.openxmlformats.org/officeDocument/2006/relationships/hyperlink" Target="https://www.fronius.com/en/welding-technology/products/automation/hard-automation/orbital-systems/fch-3-21-3-38-6-76-9-114-welding-heads/fch-3-21-3-38-6-76-9-114-welding-heads" TargetMode="External"/><Relationship Id="rId1956" Type="http://schemas.openxmlformats.org/officeDocument/2006/relationships/hyperlink" Target="https://www.fronius.com/" TargetMode="External"/><Relationship Id="rId1957" Type="http://schemas.openxmlformats.org/officeDocument/2006/relationships/hyperlink" Target="https://www.fronius.com/en/welding-technology/products/automation/hard-automation/orbital-systems/fch-3-21-3-38-6-76-9-114-welding-heads/fch-3-21-3-38-6-76-9-114-welding-heads" TargetMode="External"/><Relationship Id="rId1958" Type="http://schemas.openxmlformats.org/officeDocument/2006/relationships/hyperlink" Target="https://www.tritool.com/files/content/300-MICROFACER.jpg" TargetMode="External"/><Relationship Id="rId1959" Type="http://schemas.openxmlformats.org/officeDocument/2006/relationships/hyperlink" Target="https://www.tritool.com/blog/two-major-life-science-companies-purchase-tri-tools-model-300-microfacer-tube-squaring-machine" TargetMode="External"/><Relationship Id="rId1940" Type="http://schemas.openxmlformats.org/officeDocument/2006/relationships/hyperlink" Target="https://www.mkproducts.com/p-orb-diamondback.htm" TargetMode="External"/><Relationship Id="rId1941" Type="http://schemas.openxmlformats.org/officeDocument/2006/relationships/hyperlink" Target="https://www.mkproducts.com/p-orb-diamondback.htm" TargetMode="External"/><Relationship Id="rId1942" Type="http://schemas.openxmlformats.org/officeDocument/2006/relationships/hyperlink" Target="https://www.mkproducts.com" TargetMode="External"/><Relationship Id="rId1943" Type="http://schemas.openxmlformats.org/officeDocument/2006/relationships/hyperlink" Target="https://www.mkproducts.com/p-orb-diamondback.htm" TargetMode="External"/><Relationship Id="rId1944" Type="http://schemas.openxmlformats.org/officeDocument/2006/relationships/hyperlink" Target="https://orbimax.com.au/cdn/shop/products/Orbiweld_38S_Orbital_Welding_Head_orbitalum_sfi_orbimax1_copy_ff4a4f1f-6857-4f50-8628-93b66e48e9b3_1100x.jpg?v=1558997202" TargetMode="External"/><Relationship Id="rId1945" Type="http://schemas.openxmlformats.org/officeDocument/2006/relationships/hyperlink" Target="https://orbimax.com.au/products/orbiweld-38s-76s-115s-170s?srsltid=AfmBOorbA0RN9fCUcasnvcmZvynzOA_vbDmE_dPuwgSDQM0ytNSiFbxO&amp;variant=4771724034089" TargetMode="External"/><Relationship Id="rId1946" Type="http://schemas.openxmlformats.org/officeDocument/2006/relationships/hyperlink" Target="https://www.directindustry.com/prod/orbitalum-tools/product-31955-730551.html" TargetMode="External"/><Relationship Id="rId1947" Type="http://schemas.openxmlformats.org/officeDocument/2006/relationships/hyperlink" Target="https://www.westermans.com/assets/products/20340/files/13347/orbiweld%20heads.pdf" TargetMode="External"/><Relationship Id="rId1948" Type="http://schemas.openxmlformats.org/officeDocument/2006/relationships/hyperlink" Target="https://orbimax.com.au/products/orbiweld-38s-76s-115s-170s?srsltid=AfmBOorbA0RN9fCUcasnvcmZvynzOA_vbDmE_dPuwgSDQM0ytNSiFbxO&amp;variant=4771724034089" TargetMode="External"/><Relationship Id="rId1949" Type="http://schemas.openxmlformats.org/officeDocument/2006/relationships/hyperlink" Target="https://orbimax.com.au/" TargetMode="External"/><Relationship Id="rId2423" Type="http://schemas.openxmlformats.org/officeDocument/2006/relationships/hyperlink" Target="https://www.orbitec-group.com/en/products/osw-welding-heads" TargetMode="External"/><Relationship Id="rId2424" Type="http://schemas.openxmlformats.org/officeDocument/2006/relationships/hyperlink" Target="https://www.orbitecuk.com/wp-content/uploads/2024/11/20240704_Catalogue_Orbitec_Jul_2024_en1.pdf" TargetMode="External"/><Relationship Id="rId2425" Type="http://schemas.openxmlformats.org/officeDocument/2006/relationships/hyperlink" Target="https://www.orbitec-group.com/en/products/osw-welding-heads" TargetMode="External"/><Relationship Id="rId2426" Type="http://schemas.openxmlformats.org/officeDocument/2006/relationships/hyperlink" Target="https://www.orbitec-group.com/" TargetMode="External"/><Relationship Id="rId2427" Type="http://schemas.openxmlformats.org/officeDocument/2006/relationships/hyperlink" Target="https://www.orbitec-group.com/en/products/osw-welding-heads" TargetMode="External"/><Relationship Id="rId2428" Type="http://schemas.openxmlformats.org/officeDocument/2006/relationships/hyperlink" Target="https://www.orbitec-group.com/assets/images/2/OSW_170-1an1ad95yh6w524.jpg" TargetMode="External"/><Relationship Id="rId2429" Type="http://schemas.openxmlformats.org/officeDocument/2006/relationships/hyperlink" Target="https://www.orbitec-group.com/en/products/osw-welding-heads" TargetMode="External"/><Relationship Id="rId509" Type="http://schemas.openxmlformats.org/officeDocument/2006/relationships/hyperlink" Target="https://www.orbitalsolutions.com/products/cheater-cable-assembly" TargetMode="External"/><Relationship Id="rId508" Type="http://schemas.openxmlformats.org/officeDocument/2006/relationships/hyperlink" Target="https://www.orbitalsolutions.com/" TargetMode="External"/><Relationship Id="rId503" Type="http://schemas.openxmlformats.org/officeDocument/2006/relationships/hyperlink" Target="https://www.orbitalsolutions.com/cdn/shop/products/20150316_153312_grande.jpg?v=1426606424" TargetMode="External"/><Relationship Id="rId502" Type="http://schemas.openxmlformats.org/officeDocument/2006/relationships/hyperlink" Target="https://www.amazon.eg/-/en/ANLINK-Adapter-100V-240V-Charger-Center-Positive/dp/B0BRM6THSB" TargetMode="External"/><Relationship Id="rId501" Type="http://schemas.openxmlformats.org/officeDocument/2006/relationships/hyperlink" Target="https://www.amazon.eg/-/en/ANLINK-Adapter-100V-240V-Charger-Center-Positive/dp/B0BRM6THSB" TargetMode="External"/><Relationship Id="rId500" Type="http://schemas.openxmlformats.org/officeDocument/2006/relationships/hyperlink" Target="https://www.amazon.eg/-/en/ANLINK-Adapter-100V-240V-Charger-Center-Positive/dp/B0BRM6THSB" TargetMode="External"/><Relationship Id="rId507" Type="http://schemas.openxmlformats.org/officeDocument/2006/relationships/hyperlink" Target="https://www.orbitalsolutions.com/products/cheater-cable-assembly" TargetMode="External"/><Relationship Id="rId506" Type="http://schemas.openxmlformats.org/officeDocument/2006/relationships/hyperlink" Target="https://www.orbitalsolutions.com/products/cheater-cable-assembly" TargetMode="External"/><Relationship Id="rId505" Type="http://schemas.openxmlformats.org/officeDocument/2006/relationships/hyperlink" Target="https://www.orbitalsolutions.com/products/cheater-cable-assembly" TargetMode="External"/><Relationship Id="rId504" Type="http://schemas.openxmlformats.org/officeDocument/2006/relationships/hyperlink" Target="https://www.orbitalsolutions.com/products/cheater-cable-assembly" TargetMode="External"/><Relationship Id="rId2420" Type="http://schemas.openxmlformats.org/officeDocument/2006/relationships/hyperlink" Target="https://www.orbitec-group.com/assets/images/2/OSW_170-1an1ad95yh6w524.jpg" TargetMode="External"/><Relationship Id="rId2421" Type="http://schemas.openxmlformats.org/officeDocument/2006/relationships/hyperlink" Target="https://www.orbitec-group.com/en/products/osw-welding-heads" TargetMode="External"/><Relationship Id="rId2422" Type="http://schemas.openxmlformats.org/officeDocument/2006/relationships/hyperlink" Target="https://www.orbitec-group.com/en/products/osw-welding-heads" TargetMode="External"/><Relationship Id="rId2412" Type="http://schemas.openxmlformats.org/officeDocument/2006/relationships/hyperlink" Target="https://www.orbitec-group.com/assets/images/k/OSW_115-x7t5gvvax6wa02t.jpg" TargetMode="External"/><Relationship Id="rId2413" Type="http://schemas.openxmlformats.org/officeDocument/2006/relationships/hyperlink" Target="https://www.orbitec-group.com/en/products/osw-welding-heads" TargetMode="External"/><Relationship Id="rId2414" Type="http://schemas.openxmlformats.org/officeDocument/2006/relationships/hyperlink" Target="https://www.orbitec-group.com/en/products/osw-welding-heads" TargetMode="External"/><Relationship Id="rId2415" Type="http://schemas.openxmlformats.org/officeDocument/2006/relationships/hyperlink" Target="https://www.orbitec-group.com/en/products/osw-welding-heads" TargetMode="External"/><Relationship Id="rId2416" Type="http://schemas.openxmlformats.org/officeDocument/2006/relationships/hyperlink" Target="https://www.orbitecuk.com/wp-content/uploads/2024/11/20240704_Catalogue_Orbitec_Jul_2024_en1.pdf" TargetMode="External"/><Relationship Id="rId2417" Type="http://schemas.openxmlformats.org/officeDocument/2006/relationships/hyperlink" Target="https://www.orbitec-group.com/en/products/osw-welding-heads" TargetMode="External"/><Relationship Id="rId2418" Type="http://schemas.openxmlformats.org/officeDocument/2006/relationships/hyperlink" Target="https://www.orbitec-group.com/" TargetMode="External"/><Relationship Id="rId2419" Type="http://schemas.openxmlformats.org/officeDocument/2006/relationships/hyperlink" Target="https://www.orbitec-group.com/en/products/osw-welding-heads" TargetMode="External"/><Relationship Id="rId2410" Type="http://schemas.openxmlformats.org/officeDocument/2006/relationships/hyperlink" Target="https://www.orbitec-group.com/" TargetMode="External"/><Relationship Id="rId2411" Type="http://schemas.openxmlformats.org/officeDocument/2006/relationships/hyperlink" Target="https://www.orbitec-group.com/en/products/osw-welding-heads" TargetMode="External"/><Relationship Id="rId1114" Type="http://schemas.openxmlformats.org/officeDocument/2006/relationships/hyperlink" Target="https://www.morganitech.com/industrial-tools/ami-9-series-weld-heads/" TargetMode="External"/><Relationship Id="rId2445" Type="http://schemas.openxmlformats.org/officeDocument/2006/relationships/hyperlink" Target="https://www.orbitec-group.com/en/products/osw-welding-heads" TargetMode="External"/><Relationship Id="rId1115" Type="http://schemas.openxmlformats.org/officeDocument/2006/relationships/hyperlink" Target="https://www.binzel-abicor.com/uploads/Content/Germany/Pictures/Images_ORBITAL_WELDING/Positioning_bands/Positioning_bands_overview_1200x550_px.jpg" TargetMode="External"/><Relationship Id="rId2446" Type="http://schemas.openxmlformats.org/officeDocument/2006/relationships/hyperlink" Target="https://www.orbitec-group.com/en/products/osw-welding-heads" TargetMode="External"/><Relationship Id="rId1116" Type="http://schemas.openxmlformats.org/officeDocument/2006/relationships/hyperlink" Target="https://www.binzel-abicor.com/DE/eng/products/orbital-welding/positioning-bands/" TargetMode="External"/><Relationship Id="rId2447" Type="http://schemas.openxmlformats.org/officeDocument/2006/relationships/hyperlink" Target="https://www.orbitec-group.com/en/products/osw-welding-heads" TargetMode="External"/><Relationship Id="rId1117" Type="http://schemas.openxmlformats.org/officeDocument/2006/relationships/hyperlink" Target="https://www.binzel-abicor.com/DE/eng/products/orbital-welding/positioning-bands/" TargetMode="External"/><Relationship Id="rId2448" Type="http://schemas.openxmlformats.org/officeDocument/2006/relationships/hyperlink" Target="https://www.orbitecuk.com/wp-content/uploads/2024/11/20240704_Catalogue_Orbitec_Jul_2024_en1.pdf" TargetMode="External"/><Relationship Id="rId1118" Type="http://schemas.openxmlformats.org/officeDocument/2006/relationships/hyperlink" Target="https://www.binzel-abicor.com/DE/eng/products/orbital-welding/positioning-bands/" TargetMode="External"/><Relationship Id="rId2449" Type="http://schemas.openxmlformats.org/officeDocument/2006/relationships/hyperlink" Target="https://www.orbitec-group.com/en/products/osw-welding-heads" TargetMode="External"/><Relationship Id="rId1119" Type="http://schemas.openxmlformats.org/officeDocument/2006/relationships/hyperlink" Target="https://www.binzel-abicor.com/DE/eng/products/orbital-welding/positioning-bands/" TargetMode="External"/><Relationship Id="rId525" Type="http://schemas.openxmlformats.org/officeDocument/2006/relationships/hyperlink" Target="https://shop.usaclean.com/50ft-extension-cord-assembly-170-5581/?srsltid=AfmBOoosg6p1fU7KdZ6vx6AGjPvoRKwxr1z1qhKkjnEorm3qYb2pVu5h" TargetMode="External"/><Relationship Id="rId524" Type="http://schemas.openxmlformats.org/officeDocument/2006/relationships/hyperlink" Target="https://shop.usaclean.com/50ft-extension-cord-assembly-170-5581/?srsltid=AfmBOoosg6p1fU7KdZ6vx6AGjPvoRKwxr1z1qhKkjnEorm3qYb2pVu5h" TargetMode="External"/><Relationship Id="rId523" Type="http://schemas.openxmlformats.org/officeDocument/2006/relationships/hyperlink" Target="https://shop.usaclean.com/50ft-extension-cord-assembly-170-5581/?srsltid=AfmBOoosg6p1fU7KdZ6vx6AGjPvoRKwxr1z1qhKkjnEorm3qYb2pVu5h" TargetMode="External"/><Relationship Id="rId522" Type="http://schemas.openxmlformats.org/officeDocument/2006/relationships/hyperlink" Target="https://cdn11.bigcommerce.com/s-qrln235rlo/images/stencil/1280x1280/products/439155/10702458/170-5581__33354.1760654152.jpg?c=2" TargetMode="External"/><Relationship Id="rId529" Type="http://schemas.openxmlformats.org/officeDocument/2006/relationships/hyperlink" Target="https://store.agexpress.com/overview-camera-extension-cable-40-ft/?srsltid=AfmBOopBuMqAbUtR4mcCpexx6HKr16k8oQYZgeqGSSKfP2BiXltOdJu2" TargetMode="External"/><Relationship Id="rId528" Type="http://schemas.openxmlformats.org/officeDocument/2006/relationships/hyperlink" Target="https://store.agexpress.com/overview-camera-extension-cable-40-ft/?srsltid=AfmBOopBuMqAbUtR4mcCpexx6HKr16k8oQYZgeqGSSKfP2BiXltOdJu2" TargetMode="External"/><Relationship Id="rId527" Type="http://schemas.openxmlformats.org/officeDocument/2006/relationships/hyperlink" Target="https://store.agexpress.com/overview-camera-extension-cable-40-ft/?srsltid=AfmBOopBuMqAbUtR4mcCpexx6HKr16k8oQYZgeqGSSKfP2BiXltOdJu2" TargetMode="External"/><Relationship Id="rId526" Type="http://schemas.openxmlformats.org/officeDocument/2006/relationships/hyperlink" Target="https://cdn11.bigcommerce.com/s-wywt2skyxq/images/stencil/1280x1280/products/2728/6147/AE5696-30_Overview_Extension_30FT__33947.1674075882.jpg?c=1" TargetMode="External"/><Relationship Id="rId2440" Type="http://schemas.openxmlformats.org/officeDocument/2006/relationships/hyperlink" Target="https://www.orbitecuk.com/wp-content/uploads/2024/11/20240704_Catalogue_Orbitec_Jul_2024_en1.pdf" TargetMode="External"/><Relationship Id="rId521" Type="http://schemas.openxmlformats.org/officeDocument/2006/relationships/hyperlink" Target="https://www.flightstore.com.au/david-clark-c31-25-cord-assembly-extension-25-ft?srsltid=AfmBOorLn50ENOX2YxhinBDeZOqHzG0WUVaNByT3pDt35qC_d3mw1c7j" TargetMode="External"/><Relationship Id="rId1110" Type="http://schemas.openxmlformats.org/officeDocument/2006/relationships/hyperlink" Target="https://www.westermans.com/ami-9-2500e-weld-head-and-4500e.aspx" TargetMode="External"/><Relationship Id="rId2441" Type="http://schemas.openxmlformats.org/officeDocument/2006/relationships/hyperlink" Target="https://www.orbitec-group.com/en/products/osw-welding-heads" TargetMode="External"/><Relationship Id="rId520" Type="http://schemas.openxmlformats.org/officeDocument/2006/relationships/hyperlink" Target="https://www.flightstore.com.au/david-clark-c31-25-cord-assembly-extension-25-ft?srsltid=AfmBOorLn50ENOX2YxhinBDeZOqHzG0WUVaNByT3pDt35qC_d3mw1c7j" TargetMode="External"/><Relationship Id="rId1111" Type="http://schemas.openxmlformats.org/officeDocument/2006/relationships/hyperlink" Target="https://www.morganitech.com/industrial-tools/ami-9-series-weld-heads/" TargetMode="External"/><Relationship Id="rId2442" Type="http://schemas.openxmlformats.org/officeDocument/2006/relationships/hyperlink" Target="https://www.orbitec-group.com/" TargetMode="External"/><Relationship Id="rId1112" Type="http://schemas.openxmlformats.org/officeDocument/2006/relationships/hyperlink" Target="https://www.morganitech.com/industrial-tools/ami-9-series-weld-heads/" TargetMode="External"/><Relationship Id="rId2443" Type="http://schemas.openxmlformats.org/officeDocument/2006/relationships/hyperlink" Target="https://www.orbitec-group.com/en/products/osw-welding-heads" TargetMode="External"/><Relationship Id="rId1113" Type="http://schemas.openxmlformats.org/officeDocument/2006/relationships/hyperlink" Target="https://www.morganitech.com/" TargetMode="External"/><Relationship Id="rId2444" Type="http://schemas.openxmlformats.org/officeDocument/2006/relationships/hyperlink" Target="https://www.orbitec-group.com/assets/images/g/OSW_40-b9mhy5erm8wm10v.jpg" TargetMode="External"/><Relationship Id="rId1103" Type="http://schemas.openxmlformats.org/officeDocument/2006/relationships/hyperlink" Target="https://i.ebayimg.com/images/g/k0YAAOSwrWJnUy2N/s-l1600.webp" TargetMode="External"/><Relationship Id="rId2434" Type="http://schemas.openxmlformats.org/officeDocument/2006/relationships/hyperlink" Target="https://www.orbitec-group.com/" TargetMode="External"/><Relationship Id="rId1104" Type="http://schemas.openxmlformats.org/officeDocument/2006/relationships/hyperlink" Target="https://www.ebay.com/itm/205149648753" TargetMode="External"/><Relationship Id="rId2435" Type="http://schemas.openxmlformats.org/officeDocument/2006/relationships/hyperlink" Target="https://www.orbitec-group.com/en/products/osw-welding-heads" TargetMode="External"/><Relationship Id="rId1105" Type="http://schemas.openxmlformats.org/officeDocument/2006/relationships/hyperlink" Target="https://www.ebay.com/itm/205149648753" TargetMode="External"/><Relationship Id="rId2436" Type="http://schemas.openxmlformats.org/officeDocument/2006/relationships/hyperlink" Target="https://www.orbitec-group.com/assets/images/9/OSW_275-vm1cn588kr9svsb.jpg" TargetMode="External"/><Relationship Id="rId1106" Type="http://schemas.openxmlformats.org/officeDocument/2006/relationships/hyperlink" Target="https://www.ebay.com/itm/205149648753" TargetMode="External"/><Relationship Id="rId2437" Type="http://schemas.openxmlformats.org/officeDocument/2006/relationships/hyperlink" Target="https://www.orbitec-group.com/en/products/osw-welding-heads" TargetMode="External"/><Relationship Id="rId1107" Type="http://schemas.openxmlformats.org/officeDocument/2006/relationships/hyperlink" Target="https://www.ebay.com/itm/205149648753" TargetMode="External"/><Relationship Id="rId2438" Type="http://schemas.openxmlformats.org/officeDocument/2006/relationships/hyperlink" Target="https://www.orbitec-group.com/en/products/osw-welding-heads" TargetMode="External"/><Relationship Id="rId1108" Type="http://schemas.openxmlformats.org/officeDocument/2006/relationships/hyperlink" Target="https://encrypted-tbn0.gstatic.com/images?q=tbn:ANd9GcS7bVpDeruX2pVHZGq9s0l03UmBlqOCdMSwLg&amp;s" TargetMode="External"/><Relationship Id="rId2439" Type="http://schemas.openxmlformats.org/officeDocument/2006/relationships/hyperlink" Target="https://www.orbitec-group.com/en/products/osw-welding-heads" TargetMode="External"/><Relationship Id="rId1109" Type="http://schemas.openxmlformats.org/officeDocument/2006/relationships/hyperlink" Target="https://www.morganitech.com/industrial-tools/ami-9-series-weld-heads/" TargetMode="External"/><Relationship Id="rId519" Type="http://schemas.openxmlformats.org/officeDocument/2006/relationships/hyperlink" Target="https://www.ebay.com/itm/204044615605" TargetMode="External"/><Relationship Id="rId514" Type="http://schemas.openxmlformats.org/officeDocument/2006/relationships/hyperlink" Target="https://www.lionel.com/products/6-control-cable-extension-6-pin-6-82045/" TargetMode="External"/><Relationship Id="rId513" Type="http://schemas.openxmlformats.org/officeDocument/2006/relationships/hyperlink" Target="https://www.lionel.com/products/6-control-cable-extension-6-pin-6-82045/" TargetMode="External"/><Relationship Id="rId512" Type="http://schemas.openxmlformats.org/officeDocument/2006/relationships/hyperlink" Target="http://www.lionelstore.com/LionelStore-Product-Images/682045-01.jpg" TargetMode="External"/><Relationship Id="rId511" Type="http://schemas.openxmlformats.org/officeDocument/2006/relationships/hyperlink" Target="https://www.westermans.com/ami-adapter-cable-15ft-m9227-20774.aspx" TargetMode="External"/><Relationship Id="rId518" Type="http://schemas.openxmlformats.org/officeDocument/2006/relationships/hyperlink" Target="https://www.flightstore.com.au/david-clark-c31-25-cord-assembly-extension-25-ft?srsltid=AfmBOorLn50ENOX2YxhinBDeZOqHzG0WUVaNByT3pDt35qC_d3mw1c7j" TargetMode="External"/><Relationship Id="rId517" Type="http://schemas.openxmlformats.org/officeDocument/2006/relationships/hyperlink" Target="https://encrypted-tbn0.gstatic.com/images?q=tbn:ANd9GcSO7WzMRXIp1MZ4HaAcHDufDMk5RGIc8CZm7Q&amp;s" TargetMode="External"/><Relationship Id="rId516" Type="http://schemas.openxmlformats.org/officeDocument/2006/relationships/hyperlink" Target="https://www.lionel.com/" TargetMode="External"/><Relationship Id="rId515" Type="http://schemas.openxmlformats.org/officeDocument/2006/relationships/hyperlink" Target="https://www.lionel.com/products/6-control-cable-extension-6-pin-6-82045/" TargetMode="External"/><Relationship Id="rId510" Type="http://schemas.openxmlformats.org/officeDocument/2006/relationships/hyperlink" Target="https://www.westermans.com/assets/products/20774/files/14587/thumb/dsc_7820-600-600-c.jpg" TargetMode="External"/><Relationship Id="rId2430" Type="http://schemas.openxmlformats.org/officeDocument/2006/relationships/hyperlink" Target="https://www.orbitec-group.com/en/products/osw-welding-heads" TargetMode="External"/><Relationship Id="rId1100" Type="http://schemas.openxmlformats.org/officeDocument/2006/relationships/hyperlink" Target="https://www.climaxportable.com/products/id-mount-attachments/j-prep-bevel/" TargetMode="External"/><Relationship Id="rId2431" Type="http://schemas.openxmlformats.org/officeDocument/2006/relationships/hyperlink" Target="https://www.orbitec-group.com/en/products/osw-welding-heads" TargetMode="External"/><Relationship Id="rId1101" Type="http://schemas.openxmlformats.org/officeDocument/2006/relationships/hyperlink" Target="https://www.climaxportable.com/products/id-mount-attachments/j-prep-bevel/" TargetMode="External"/><Relationship Id="rId2432" Type="http://schemas.openxmlformats.org/officeDocument/2006/relationships/hyperlink" Target="https://www.orbitecuk.com/wp-content/uploads/2024/11/20240704_Catalogue_Orbitec_Jul_2024_en1.pdf" TargetMode="External"/><Relationship Id="rId1102" Type="http://schemas.openxmlformats.org/officeDocument/2006/relationships/hyperlink" Target="https://www.climaxportable.com/" TargetMode="External"/><Relationship Id="rId2433" Type="http://schemas.openxmlformats.org/officeDocument/2006/relationships/hyperlink" Target="https://www.orbitec-group.com/en/products/osw-welding-heads" TargetMode="External"/><Relationship Id="rId2401" Type="http://schemas.openxmlformats.org/officeDocument/2006/relationships/hyperlink" Target="https://www.orbitec-group.com/en/products/mobile-workplaces" TargetMode="External"/><Relationship Id="rId2402" Type="http://schemas.openxmlformats.org/officeDocument/2006/relationships/hyperlink" Target="https://www.orbitec-group.com/" TargetMode="External"/><Relationship Id="rId2403" Type="http://schemas.openxmlformats.org/officeDocument/2006/relationships/hyperlink" Target="https://www.orbitec-group.com/en/products/mobile-workplaces" TargetMode="External"/><Relationship Id="rId2404" Type="http://schemas.openxmlformats.org/officeDocument/2006/relationships/hyperlink" Target="https://www.orbitec-group.com/assets/images/k/OSW_115-x7t5gvvax6wa02t.jpg" TargetMode="External"/><Relationship Id="rId2405" Type="http://schemas.openxmlformats.org/officeDocument/2006/relationships/hyperlink" Target="https://www.orbitec-group.com/en/products/osw-welding-heads" TargetMode="External"/><Relationship Id="rId2406" Type="http://schemas.openxmlformats.org/officeDocument/2006/relationships/hyperlink" Target="https://www.orbitec-group.com/en/products/osw-welding-heads" TargetMode="External"/><Relationship Id="rId2407" Type="http://schemas.openxmlformats.org/officeDocument/2006/relationships/hyperlink" Target="https://www.orbitec-group.com/en/products/osw-welding-heads" TargetMode="External"/><Relationship Id="rId2408" Type="http://schemas.openxmlformats.org/officeDocument/2006/relationships/hyperlink" Target="https://www.orbitecuk.com/wp-content/uploads/2024/11/20240704_Catalogue_Orbitec_Jul_2024_en1.pdf" TargetMode="External"/><Relationship Id="rId2409" Type="http://schemas.openxmlformats.org/officeDocument/2006/relationships/hyperlink" Target="https://www.orbitec-group.com/en/products/osw-welding-heads" TargetMode="External"/><Relationship Id="rId2400" Type="http://schemas.openxmlformats.org/officeDocument/2006/relationships/hyperlink" Target="https://www.orbitecuk.com/wp-content/uploads/2024/11/20240704_Catalogue_Orbitec_Jul_2024_en1.pdf" TargetMode="External"/><Relationship Id="rId590" Type="http://schemas.openxmlformats.org/officeDocument/2006/relationships/hyperlink" Target="https://www.b2b.vector-welding.com/Ground-cable-with-Crocodile-Earth-Clamp-200A-300A-3m-5m" TargetMode="External"/><Relationship Id="rId589" Type="http://schemas.openxmlformats.org/officeDocument/2006/relationships/hyperlink" Target="https://www.b2b.vector-welding.com/Ground-cable-with-Crocodile-Earth-Clamp-200A-300A-3m-5m" TargetMode="External"/><Relationship Id="rId588" Type="http://schemas.openxmlformats.org/officeDocument/2006/relationships/hyperlink" Target="https://www.b2b.vector-welding.com/media/image/product/622/lg/massekabel-mit-massezange-200a-300a-3m-5m.jpg" TargetMode="External"/><Relationship Id="rId1170" Type="http://schemas.openxmlformats.org/officeDocument/2006/relationships/hyperlink" Target="https://www.westermans.com/ami-m15-rings--various-sizes.aspx" TargetMode="External"/><Relationship Id="rId1171" Type="http://schemas.openxmlformats.org/officeDocument/2006/relationships/hyperlink" Target="https://isi-llc.com/wp-content/uploads/2024/01/TIG-Model_15.pdf?" TargetMode="External"/><Relationship Id="rId583" Type="http://schemas.openxmlformats.org/officeDocument/2006/relationships/hyperlink" Target="https://i.ebayimg.com/images/g/5t4AAOSwZ~hbDr3E/s-l1200.jpg" TargetMode="External"/><Relationship Id="rId1172" Type="http://schemas.openxmlformats.org/officeDocument/2006/relationships/hyperlink" Target="https://www.westermans.com/ami-m15-rings--various-sizes.aspx?" TargetMode="External"/><Relationship Id="rId582" Type="http://schemas.openxmlformats.org/officeDocument/2006/relationships/hyperlink" Target="https://www.cablestogo.com/" TargetMode="External"/><Relationship Id="rId1173" Type="http://schemas.openxmlformats.org/officeDocument/2006/relationships/hyperlink" Target="https://www.westermans.com" TargetMode="External"/><Relationship Id="rId581" Type="http://schemas.openxmlformats.org/officeDocument/2006/relationships/hyperlink" Target="https://www.cablestogo.com/cables/pc/serial-rs232-cables/50ft-15-2m-db9-m-f-serial-rs232-extension-cable-black/p/cg-52034?srsltid=AfmBOoqRZl9U-ShXtJBUuWzEvWM--_3_-KoUQFreR7JrmFKFvo41ZMay" TargetMode="External"/><Relationship Id="rId1174" Type="http://schemas.openxmlformats.org/officeDocument/2006/relationships/hyperlink" Target="https://www.westermans.com/ami-m15-rings--various-sizes.aspx" TargetMode="External"/><Relationship Id="rId580" Type="http://schemas.openxmlformats.org/officeDocument/2006/relationships/hyperlink" Target="https://www.cablestogo.com/cables/pc/serial-rs232-cables/50ft-15-2m-db9-m-f-serial-rs232-extension-cable-black/p/cg-52034?srsltid=AfmBOoqRZl9U-ShXtJBUuWzEvWM--_3_-KoUQFreR7JrmFKFvo41ZMay" TargetMode="External"/><Relationship Id="rId1175" Type="http://schemas.openxmlformats.org/officeDocument/2006/relationships/hyperlink" Target="https://www.westermans.com/assets/products/14318/files/14736/thumb/2019-02-06%2010.03.18-600-600-c.jpg" TargetMode="External"/><Relationship Id="rId587" Type="http://schemas.openxmlformats.org/officeDocument/2006/relationships/hyperlink" Target="https://www.ebay.com/itm/323280297699" TargetMode="External"/><Relationship Id="rId1176" Type="http://schemas.openxmlformats.org/officeDocument/2006/relationships/hyperlink" Target="https://www.westermans.com/ami-m15-rings--various-sizes.aspx" TargetMode="External"/><Relationship Id="rId586" Type="http://schemas.openxmlformats.org/officeDocument/2006/relationships/hyperlink" Target="https://www.ebay.com/itm/323280297699" TargetMode="External"/><Relationship Id="rId1177" Type="http://schemas.openxmlformats.org/officeDocument/2006/relationships/hyperlink" Target="https://www.westermans.com/ami-m15-rings--various-sizes.aspx" TargetMode="External"/><Relationship Id="rId585" Type="http://schemas.openxmlformats.org/officeDocument/2006/relationships/hyperlink" Target="https://www.ebay.com/itm/323280297699" TargetMode="External"/><Relationship Id="rId1178" Type="http://schemas.openxmlformats.org/officeDocument/2006/relationships/hyperlink" Target="https://shop.bannerindustries.com/customer/bainne/specpages/ami_m15_weldhead_data.pdf?" TargetMode="External"/><Relationship Id="rId584" Type="http://schemas.openxmlformats.org/officeDocument/2006/relationships/hyperlink" Target="https://www.ebay.com/itm/323280297699" TargetMode="External"/><Relationship Id="rId1179" Type="http://schemas.openxmlformats.org/officeDocument/2006/relationships/hyperlink" Target="https://www.westermans.com" TargetMode="External"/><Relationship Id="rId1169" Type="http://schemas.openxmlformats.org/officeDocument/2006/relationships/hyperlink" Target="https://www.westermans.com/ami-m15-rings--various-sizes.aspx" TargetMode="External"/><Relationship Id="rId579" Type="http://schemas.openxmlformats.org/officeDocument/2006/relationships/hyperlink" Target="https://www.cablestogo.com/cables/pc/serial-rs232-cables/50ft-15-2m-db9-m-f-serial-rs232-extension-cable-black/p/cg-52034?srsltid=AfmBOoqRZl9U-ShXtJBUuWzEvWM--_3_-KoUQFreR7JrmFKFvo41ZMay" TargetMode="External"/><Relationship Id="rId578" Type="http://schemas.openxmlformats.org/officeDocument/2006/relationships/hyperlink" Target="https://www.cablestogo.com/cables/pc/serial-rs232-cables/50ft-15-2m-db9-m-f-serial-rs232-extension-cable-black/p/cg-52034?srsltid=AfmBOoqRZl9U-ShXtJBUuWzEvWM--_3_-KoUQFreR7JrmFKFvo41ZMay" TargetMode="External"/><Relationship Id="rId577" Type="http://schemas.openxmlformats.org/officeDocument/2006/relationships/hyperlink" Target="https://resources.legrand.us/md_khyHkuxWNEF1.jpg?1632156300" TargetMode="External"/><Relationship Id="rId2490" Type="http://schemas.openxmlformats.org/officeDocument/2006/relationships/hyperlink" Target="https://www.orbitec-group.com/" TargetMode="External"/><Relationship Id="rId1160" Type="http://schemas.openxmlformats.org/officeDocument/2006/relationships/hyperlink" Target="https://www.westermans.com/ami-m15-rings--various-sizes.aspx" TargetMode="External"/><Relationship Id="rId2491" Type="http://schemas.openxmlformats.org/officeDocument/2006/relationships/hyperlink" Target="https://www.orbitec-group.com/en/products/oxy-evo-oxygen-analyser-ppa" TargetMode="External"/><Relationship Id="rId572" Type="http://schemas.openxmlformats.org/officeDocument/2006/relationships/hyperlink" Target="https://www.computercablestore.com/15-ft-serial-cable-db9-mm?srsltid=AfmBOooQtmR2LUrC3My2Lq4jjnlZl05fSYUVYeGxHz1rADAhfZXfmMp6" TargetMode="External"/><Relationship Id="rId1161" Type="http://schemas.openxmlformats.org/officeDocument/2006/relationships/hyperlink" Target="https://www.westermans.com/assets/products/14318/files/14945/thumb/dsc_8431-600-600-c.jpg" TargetMode="External"/><Relationship Id="rId2492" Type="http://schemas.openxmlformats.org/officeDocument/2006/relationships/hyperlink" Target="https://cdn.prod.website-files.com/6424d0470944342265b6eaae/64b02bc5f40afcddc9a666d5_oxy_smart_350.jpg" TargetMode="External"/><Relationship Id="rId571" Type="http://schemas.openxmlformats.org/officeDocument/2006/relationships/hyperlink" Target="https://www.computercablestore.com/content/images/thumbs/000/0004048_15-ft-serial-cable-db9-mm.jpeg" TargetMode="External"/><Relationship Id="rId1162" Type="http://schemas.openxmlformats.org/officeDocument/2006/relationships/hyperlink" Target="https://www.westermans.com/ami-m15-rings--various-sizes.aspx" TargetMode="External"/><Relationship Id="rId2493" Type="http://schemas.openxmlformats.org/officeDocument/2006/relationships/hyperlink" Target="https://www.topac.com/products/oxy-smart" TargetMode="External"/><Relationship Id="rId570" Type="http://schemas.openxmlformats.org/officeDocument/2006/relationships/hyperlink" Target="https://www.morganitech.com/" TargetMode="External"/><Relationship Id="rId1163" Type="http://schemas.openxmlformats.org/officeDocument/2006/relationships/hyperlink" Target="https://www.westermans.com/ami-m15-rings--various-sizes.aspx" TargetMode="External"/><Relationship Id="rId2494" Type="http://schemas.openxmlformats.org/officeDocument/2006/relationships/hyperlink" Target="https://www.topac.com/products/oxy-smart" TargetMode="External"/><Relationship Id="rId1164" Type="http://schemas.openxmlformats.org/officeDocument/2006/relationships/hyperlink" Target="https://isi-llc.com/wp-content/uploads/2024/01/TIG-Model_15.pdf?" TargetMode="External"/><Relationship Id="rId2495" Type="http://schemas.openxmlformats.org/officeDocument/2006/relationships/hyperlink" Target="https://www.topac.com/products/oxy-smart" TargetMode="External"/><Relationship Id="rId576" Type="http://schemas.openxmlformats.org/officeDocument/2006/relationships/hyperlink" Target="https://www.computercablestore.com/" TargetMode="External"/><Relationship Id="rId1165" Type="http://schemas.openxmlformats.org/officeDocument/2006/relationships/hyperlink" Target="https://www.westermans.com/ami-m15-rings--various-sizes.aspx?" TargetMode="External"/><Relationship Id="rId2496" Type="http://schemas.openxmlformats.org/officeDocument/2006/relationships/hyperlink" Target="https://www.topac.com/products/oxy-smart" TargetMode="External"/><Relationship Id="rId575" Type="http://schemas.openxmlformats.org/officeDocument/2006/relationships/hyperlink" Target="https://www.computercablestore.com/15-ft-serial-cable-db9-mm?srsltid=AfmBOooQtmR2LUrC3My2Lq4jjnlZl05fSYUVYeGxHz1rADAhfZXfmMp6" TargetMode="External"/><Relationship Id="rId1166" Type="http://schemas.openxmlformats.org/officeDocument/2006/relationships/hyperlink" Target="https://www.westermans.com" TargetMode="External"/><Relationship Id="rId2497" Type="http://schemas.openxmlformats.org/officeDocument/2006/relationships/hyperlink" Target="https://www.topac.com/" TargetMode="External"/><Relationship Id="rId574" Type="http://schemas.openxmlformats.org/officeDocument/2006/relationships/hyperlink" Target="https://www.computercablestore.com/15-ft-serial-cable-db9-mm?srsltid=AfmBOooQtmR2LUrC3My2Lq4jjnlZl05fSYUVYeGxHz1rADAhfZXfmMp6" TargetMode="External"/><Relationship Id="rId1167" Type="http://schemas.openxmlformats.org/officeDocument/2006/relationships/hyperlink" Target="https://www.westermans.com/ami-m15-rings--various-sizes.aspx" TargetMode="External"/><Relationship Id="rId2498" Type="http://schemas.openxmlformats.org/officeDocument/2006/relationships/hyperlink" Target="https://www.topac.com/products/oxy-smart" TargetMode="External"/><Relationship Id="rId573" Type="http://schemas.openxmlformats.org/officeDocument/2006/relationships/hyperlink" Target="https://www.computercablestore.com/15-ft-serial-cable-db9-mm?srsltid=AfmBOooQtmR2LUrC3My2Lq4jjnlZl05fSYUVYeGxHz1rADAhfZXfmMp6" TargetMode="External"/><Relationship Id="rId1168" Type="http://schemas.openxmlformats.org/officeDocument/2006/relationships/hyperlink" Target="https://www.westermans.com/assets/products/14318/files/14945/thumb/dsc_8431-600-600-c.jpg" TargetMode="External"/><Relationship Id="rId2499" Type="http://schemas.openxmlformats.org/officeDocument/2006/relationships/hyperlink" Target="https://www.swagelok.com/assets/images/product_images/large/CWS-DRP-PAPER.jpg?impolicy=superZoom" TargetMode="External"/><Relationship Id="rId1190" Type="http://schemas.openxmlformats.org/officeDocument/2006/relationships/hyperlink" Target="https://www.westermans.com/ami-m15-rings--various-sizes.aspx" TargetMode="External"/><Relationship Id="rId1191" Type="http://schemas.openxmlformats.org/officeDocument/2006/relationships/hyperlink" Target="https://www.morganitech.com/wp-content/uploads/2022/01/AMI_Model_15_Factsheet_NA_EN.pdf?" TargetMode="External"/><Relationship Id="rId1192" Type="http://schemas.openxmlformats.org/officeDocument/2006/relationships/hyperlink" Target="https://www.westermans.com/ami-m15-rings--various-sizes.aspx?" TargetMode="External"/><Relationship Id="rId1193" Type="http://schemas.openxmlformats.org/officeDocument/2006/relationships/hyperlink" Target="https://orbitalweldingsupplies.com/product/arc-machines-model-15/?" TargetMode="External"/><Relationship Id="rId1194" Type="http://schemas.openxmlformats.org/officeDocument/2006/relationships/hyperlink" Target="https://www.westermans.com/ami-m15-rings--various-sizes.aspx" TargetMode="External"/><Relationship Id="rId1195" Type="http://schemas.openxmlformats.org/officeDocument/2006/relationships/hyperlink" Target="https://www.westermans.com/assets/products/14318/files/14945/thumb/dsc_8431-600-600-c.jpg" TargetMode="External"/><Relationship Id="rId1196" Type="http://schemas.openxmlformats.org/officeDocument/2006/relationships/hyperlink" Target="https://www.westermans.com/ami-m15-rings--various-sizes.aspx" TargetMode="External"/><Relationship Id="rId1197" Type="http://schemas.openxmlformats.org/officeDocument/2006/relationships/hyperlink" Target="https://www.westermans.com/ami-m15-rings--various-sizes.aspx" TargetMode="External"/><Relationship Id="rId1198" Type="http://schemas.openxmlformats.org/officeDocument/2006/relationships/hyperlink" Target="https://isi-llc.com/wp-content/uploads/2024/01/TIG-Model_15.pdf?" TargetMode="External"/><Relationship Id="rId1199" Type="http://schemas.openxmlformats.org/officeDocument/2006/relationships/hyperlink" Target="https://www.westermans.com/ami-m15-rings--various-sizes.aspx?" TargetMode="External"/><Relationship Id="rId599" Type="http://schemas.openxmlformats.org/officeDocument/2006/relationships/hyperlink" Target="https://www.amazon.com/Tungsten-Carbide-Replacement-Spoilboard-Surfacing/dp/B0D941B95L" TargetMode="External"/><Relationship Id="rId1180" Type="http://schemas.openxmlformats.org/officeDocument/2006/relationships/hyperlink" Target="https://www.westermans.com/ami-m15-rings--various-sizes.aspx" TargetMode="External"/><Relationship Id="rId1181" Type="http://schemas.openxmlformats.org/officeDocument/2006/relationships/hyperlink" Target="https://www.westermans.com/assets/products/14318/files/14945/thumb/dsc_8431-600-600-c.jpg" TargetMode="External"/><Relationship Id="rId1182" Type="http://schemas.openxmlformats.org/officeDocument/2006/relationships/hyperlink" Target="https://www.westermans.com/ami-m15-rings--various-sizes.aspx" TargetMode="External"/><Relationship Id="rId594" Type="http://schemas.openxmlformats.org/officeDocument/2006/relationships/hyperlink" Target="https://betteroutlets.ru/product/156188192608" TargetMode="External"/><Relationship Id="rId1183" Type="http://schemas.openxmlformats.org/officeDocument/2006/relationships/hyperlink" Target="https://www.westermans.com/ami-m15-rings--various-sizes.aspx" TargetMode="External"/><Relationship Id="rId593" Type="http://schemas.openxmlformats.org/officeDocument/2006/relationships/hyperlink" Target="https://i.ebayimg.com/images/g/yhAAAOSwqZpmMEVe/s-l1600.jpg" TargetMode="External"/><Relationship Id="rId1184" Type="http://schemas.openxmlformats.org/officeDocument/2006/relationships/hyperlink" Target="https://isi-llc.com/wp-content/uploads/2024/01/TIG-Model_15.pdf?" TargetMode="External"/><Relationship Id="rId592" Type="http://schemas.openxmlformats.org/officeDocument/2006/relationships/hyperlink" Target="https://www.b2b.vector-welding.com/Ground-cable-with-Crocodile-Earth-Clamp-200A-300A-3m-5m" TargetMode="External"/><Relationship Id="rId1185" Type="http://schemas.openxmlformats.org/officeDocument/2006/relationships/hyperlink" Target="https://www.westermans.com/ami-m15-rings--various-sizes.aspx?" TargetMode="External"/><Relationship Id="rId591" Type="http://schemas.openxmlformats.org/officeDocument/2006/relationships/hyperlink" Target="https://www.b2b.vector-welding.com/Ground-cable-with-Crocodile-Earth-Clamp-200A-300A-3m-5m" TargetMode="External"/><Relationship Id="rId1186" Type="http://schemas.openxmlformats.org/officeDocument/2006/relationships/hyperlink" Target="https://www.westermans.com" TargetMode="External"/><Relationship Id="rId598" Type="http://schemas.openxmlformats.org/officeDocument/2006/relationships/hyperlink" Target="https://www.amazon.com/Tungsten-Carbide-Replacement-Spoilboard-Surfacing/dp/B0D941B95L" TargetMode="External"/><Relationship Id="rId1187" Type="http://schemas.openxmlformats.org/officeDocument/2006/relationships/hyperlink" Target="https://www.westermans.com/ami-m15-rings--various-sizes.aspx" TargetMode="External"/><Relationship Id="rId597" Type="http://schemas.openxmlformats.org/officeDocument/2006/relationships/hyperlink" Target="https://www.amazon.com/Tungsten-Carbide-Replacement-Spoilboard-Surfacing/dp/B0D941B95L" TargetMode="External"/><Relationship Id="rId1188" Type="http://schemas.openxmlformats.org/officeDocument/2006/relationships/hyperlink" Target="https://www.westermans.com/assets/products/14318/files/14736/thumb/2019-02-06%2010.03.18--600.jpg" TargetMode="External"/><Relationship Id="rId596" Type="http://schemas.openxmlformats.org/officeDocument/2006/relationships/hyperlink" Target="https://m.media-amazon.com/images/I/71CGNEo4c8L.jpg" TargetMode="External"/><Relationship Id="rId1189" Type="http://schemas.openxmlformats.org/officeDocument/2006/relationships/hyperlink" Target="https://www.westermans.com/ami-m15-rings--various-sizes.aspx" TargetMode="External"/><Relationship Id="rId595" Type="http://schemas.openxmlformats.org/officeDocument/2006/relationships/hyperlink" Target="https://betteroutlets.ru/product/156188192608" TargetMode="External"/><Relationship Id="rId1136" Type="http://schemas.openxmlformats.org/officeDocument/2006/relationships/hyperlink" Target="https://www.westermans.com/ami-adapter-cable-15ft-m9227-20774-20775.aspx" TargetMode="External"/><Relationship Id="rId2467" Type="http://schemas.openxmlformats.org/officeDocument/2006/relationships/hyperlink" Target="https://www.orbitec-group.com/en/products/osw-welding-heads" TargetMode="External"/><Relationship Id="rId1137" Type="http://schemas.openxmlformats.org/officeDocument/2006/relationships/hyperlink" Target="https://www.westermans.com/ami-adapter-cable-15ft-m9227-20774-20775.aspx" TargetMode="External"/><Relationship Id="rId2468" Type="http://schemas.openxmlformats.org/officeDocument/2006/relationships/hyperlink" Target="https://www.orbitec-group.com/assets/images/8/OSW_80-zenrgeanv9w8bpz.jpg" TargetMode="External"/><Relationship Id="rId1138" Type="http://schemas.openxmlformats.org/officeDocument/2006/relationships/hyperlink" Target="https://www.westermans.com/ami-adapter-cable-15ft-m9227-20774-20775.aspx" TargetMode="External"/><Relationship Id="rId2469" Type="http://schemas.openxmlformats.org/officeDocument/2006/relationships/hyperlink" Target="https://www.orbitec-group.com/en/products/osw-welding-heads" TargetMode="External"/><Relationship Id="rId1139" Type="http://schemas.openxmlformats.org/officeDocument/2006/relationships/hyperlink" Target="https://www.westermans.com/ami-adapter-cable-15ft-m9227-20774-20775.aspx" TargetMode="External"/><Relationship Id="rId547" Type="http://schemas.openxmlformats.org/officeDocument/2006/relationships/hyperlink" Target="https://encrypted-tbn0.gstatic.com/images?q=tbn:ANd9GcStrAG1isT-EDnqn5dol2-4kECHxFrjAsF1wg&amp;s" TargetMode="External"/><Relationship Id="rId546"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5"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4"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9" Type="http://schemas.openxmlformats.org/officeDocument/2006/relationships/hyperlink" Target="https://www.lanshack.com/24-Strand-Indoor-Plenum-Singlemode-Interlock-Armor-Cable-P7898.aspx?srsltid=AfmBOopRHkcUEvom0cDvTKtdurGGX8nLnvMRBcXubAWEO82MPNdmHToq" TargetMode="External"/><Relationship Id="rId548" Type="http://schemas.openxmlformats.org/officeDocument/2006/relationships/hyperlink" Target="https://www.lanshack.com/24-Strand-Indoor-Plenum-Singlemode-Interlock-Armor-Cable-P7898.aspx?srsltid=AfmBOopRHkcUEvom0cDvTKtdurGGX8nLnvMRBcXubAWEO82MPNdmHToq" TargetMode="External"/><Relationship Id="rId2460" Type="http://schemas.openxmlformats.org/officeDocument/2006/relationships/hyperlink" Target="https://www.orbitec-group.com/assets/images/8/OSW_80-zenrgeanv9w8bpz.jpg" TargetMode="External"/><Relationship Id="rId1130" Type="http://schemas.openxmlformats.org/officeDocument/2006/relationships/hyperlink" Target="https://www.westermans.com/ami-orbital-welding-power-source-model-107a--with-or-without-cooling-hirebuy-suits-the-ami-standard.aspx" TargetMode="External"/><Relationship Id="rId2461" Type="http://schemas.openxmlformats.org/officeDocument/2006/relationships/hyperlink" Target="https://www.orbitec-group.com/en/products/osw-welding-heads" TargetMode="External"/><Relationship Id="rId1131" Type="http://schemas.openxmlformats.org/officeDocument/2006/relationships/hyperlink" Target="https://www.westermans.com/ami-orbital-welding-power-source-model-107a--with-or-without-cooling-hirebuy-suits-the-ami-standard.aspx" TargetMode="External"/><Relationship Id="rId2462" Type="http://schemas.openxmlformats.org/officeDocument/2006/relationships/hyperlink" Target="https://www.orbitec-group.com/en/products/osw-welding-heads" TargetMode="External"/><Relationship Id="rId543"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132" Type="http://schemas.openxmlformats.org/officeDocument/2006/relationships/hyperlink" Target="https://www.westermans.com/ami-orbital-welding-power-source-model-107a--with-or-without-cooling-hirebuy-suits-the-ami-standard.aspx" TargetMode="External"/><Relationship Id="rId2463" Type="http://schemas.openxmlformats.org/officeDocument/2006/relationships/hyperlink" Target="https://www.orbitec-group.com/en/products/osw-welding-heads" TargetMode="External"/><Relationship Id="rId542" Type="http://schemas.openxmlformats.org/officeDocument/2006/relationships/hyperlink" Target="https://encrypted-tbn0.gstatic.com/images?q=tbn:ANd9GcTmNeES0T_SD93m0vpiSal6qeTgVQ0kUyb37w&amp;s" TargetMode="External"/><Relationship Id="rId1133" Type="http://schemas.openxmlformats.org/officeDocument/2006/relationships/hyperlink" Target="https://www.westermans.com/ami-orbital-welding-power-source-model-107a--with-or-without-cooling-hirebuy-suits-the-ami-standard.aspx" TargetMode="External"/><Relationship Id="rId2464" Type="http://schemas.openxmlformats.org/officeDocument/2006/relationships/hyperlink" Target="https://www.orbitecuk.com/wp-content/uploads/2024/11/20240704_Catalogue_Orbitec_Jul_2024_en1.pdf" TargetMode="External"/><Relationship Id="rId541" Type="http://schemas.openxmlformats.org/officeDocument/2006/relationships/hyperlink" Target="https://www.aceindustries.com/" TargetMode="External"/><Relationship Id="rId1134" Type="http://schemas.openxmlformats.org/officeDocument/2006/relationships/hyperlink" Target="https://www.westermans.com/ami-orbital-welding-power-source-model-107a--with-or-without-cooling-hirebuy-suits-the-ami-standard.aspx" TargetMode="External"/><Relationship Id="rId2465" Type="http://schemas.openxmlformats.org/officeDocument/2006/relationships/hyperlink" Target="https://www.orbitec-group.com/en/products/osw-welding-heads" TargetMode="External"/><Relationship Id="rId540" Type="http://schemas.openxmlformats.org/officeDocument/2006/relationships/hyperlink" Target="https://www.aceindustries.com/pendant-cable-round-cable-16c-16awg-16-feet-assembly/?srsltid=AfmBOors5i_V9hRS3gAnLKRA73L5sEvsELZMVBaBc9yR8ao1pxRwqy1o" TargetMode="External"/><Relationship Id="rId1135" Type="http://schemas.openxmlformats.org/officeDocument/2006/relationships/hyperlink" Target="https://www.westermans.com/assets/products/20775/files/14591/thumb/dsc_7834-600-600-c.jpg" TargetMode="External"/><Relationship Id="rId2466" Type="http://schemas.openxmlformats.org/officeDocument/2006/relationships/hyperlink" Target="https://www.orbitec-group.com/" TargetMode="External"/><Relationship Id="rId1125" Type="http://schemas.openxmlformats.org/officeDocument/2006/relationships/hyperlink" Target="https://masteralloy.com.sg/wp-content/uploads/2024/05/Tri-Tool-Technologies-Catalogue-2024-compressed.pdf" TargetMode="External"/><Relationship Id="rId2456" Type="http://schemas.openxmlformats.org/officeDocument/2006/relationships/hyperlink" Target="https://www.orbitecuk.com/wp-content/uploads/2024/11/20240704_Catalogue_Orbitec_Jul_2024_en1.pdf" TargetMode="External"/><Relationship Id="rId1126" Type="http://schemas.openxmlformats.org/officeDocument/2006/relationships/hyperlink" Target="https://www.tritool.com/product-catalog/surefire4" TargetMode="External"/><Relationship Id="rId2457" Type="http://schemas.openxmlformats.org/officeDocument/2006/relationships/hyperlink" Target="https://www.orbitec-group.com/en/products/osw-welding-heads" TargetMode="External"/><Relationship Id="rId1127" Type="http://schemas.openxmlformats.org/officeDocument/2006/relationships/hyperlink" Target="https://www.tritool.com/" TargetMode="External"/><Relationship Id="rId2458" Type="http://schemas.openxmlformats.org/officeDocument/2006/relationships/hyperlink" Target="https://www.orbitec-group.com/" TargetMode="External"/><Relationship Id="rId1128" Type="http://schemas.openxmlformats.org/officeDocument/2006/relationships/hyperlink" Target="https://store.tritool.com/products/2-5-schedule-10-pad-set-for-surefire-4?srsltid=AfmBOoqI2bT-VGuzHPX9QEhAhogRTQgqOQlphvg-qGCgeUqJbmmiCShb" TargetMode="External"/><Relationship Id="rId2459" Type="http://schemas.openxmlformats.org/officeDocument/2006/relationships/hyperlink" Target="https://www.orbitec-group.com/en/products/osw-welding-heads" TargetMode="External"/><Relationship Id="rId1129" Type="http://schemas.openxmlformats.org/officeDocument/2006/relationships/hyperlink" Target="https://www.westermans.com/assets/products/11726/files/9000/thumb/2024-02-13%2015.37.53-600-600-c.jpg" TargetMode="External"/><Relationship Id="rId536" Type="http://schemas.openxmlformats.org/officeDocument/2006/relationships/hyperlink" Target="https://encrypted-tbn0.gstatic.com/images?q=tbn:ANd9GcQqCKQuEuzNXl_vAY8EbAhCfCVw8SsOOsMh8g&amp;s" TargetMode="External"/><Relationship Id="rId535" Type="http://schemas.openxmlformats.org/officeDocument/2006/relationships/hyperlink" Target="https://www.lanshack.com/" TargetMode="External"/><Relationship Id="rId534" Type="http://schemas.openxmlformats.org/officeDocument/2006/relationships/hyperlink" Target="https://www.lanshack.com/24-Strand-Custom-Indoor-Plenum-Singlemode-Assembly-P1233.aspx?srsltid=AfmBOoq45qdsuPaXKiCyxfXBYnCPbQTh1HgDDIXqvm0Zmq64QGcoE6VX" TargetMode="External"/><Relationship Id="rId533" Type="http://schemas.openxmlformats.org/officeDocument/2006/relationships/hyperlink" Target="https://www.manualslib.com/manual/2287621/Ami-415.html?" TargetMode="External"/><Relationship Id="rId539" Type="http://schemas.openxmlformats.org/officeDocument/2006/relationships/hyperlink" Target="https://www.aceindustries.com/pendant-cable-round-cable-5c-16awg-16-feet-assembly-1/?srsltid=AfmBOoqs780LDs1d7hw8mmxBJ8MD3Lu0CZNQWDhYveMHGZwVj08wX8l-&amp;" TargetMode="External"/><Relationship Id="rId538" Type="http://schemas.openxmlformats.org/officeDocument/2006/relationships/hyperlink" Target="https://www.unitedrentals.com/marketplace/equipment/welding-supplies/welder-accessories/cableleads?" TargetMode="External"/><Relationship Id="rId537" Type="http://schemas.openxmlformats.org/officeDocument/2006/relationships/hyperlink" Target="https://www.aceindustries.com/pendant-cable-round-cable-16c-16awg-16-feet-assembly/?srsltid=AfmBOopkAU-sTCjSDyKO5qW769dpV_pYkFnze-rV9-_rGXU6w5ZOG2HK" TargetMode="External"/><Relationship Id="rId2450" Type="http://schemas.openxmlformats.org/officeDocument/2006/relationships/hyperlink" Target="https://www.orbitec-group.com/" TargetMode="External"/><Relationship Id="rId1120" Type="http://schemas.openxmlformats.org/officeDocument/2006/relationships/hyperlink" Target="https://www.binzel-abicor.com/" TargetMode="External"/><Relationship Id="rId2451" Type="http://schemas.openxmlformats.org/officeDocument/2006/relationships/hyperlink" Target="https://www.orbitec-group.com/en/products/osw-welding-heads" TargetMode="External"/><Relationship Id="rId532" Type="http://schemas.openxmlformats.org/officeDocument/2006/relationships/hyperlink" Target="https://www.lanshack.com/24-Strand-Custom-Indoor-Plenum-Singlemode-Assembly-P1233.aspx?srsltid=AfmBOopJFQcswaBuUhBC3BRujE-mMB7uLVSttsPORpK5TXKmZN9MZDPN" TargetMode="External"/><Relationship Id="rId1121" Type="http://schemas.openxmlformats.org/officeDocument/2006/relationships/hyperlink" Target="https://store.tritool.com/cdn/shop/files/847-1725_Surefire_Shopify_Thumbnails-Surefire4-248x248_1a3780bb-bafd-49ad-b6dc-691604fdf4cc.png?v=1698079369" TargetMode="External"/><Relationship Id="rId2452" Type="http://schemas.openxmlformats.org/officeDocument/2006/relationships/hyperlink" Target="https://www.orbitec-group.com/assets/images/g/OSW_40-b9mhy5erm8wm10v.jpg" TargetMode="External"/><Relationship Id="rId531" Type="http://schemas.openxmlformats.org/officeDocument/2006/relationships/hyperlink" Target="https://encrypted-tbn0.gstatic.com/images?q=tbn:ANd9GcTjfJ4otjHxVH46iXtK1FQhmODqNOm1dADDGQ&amp;s" TargetMode="External"/><Relationship Id="rId1122" Type="http://schemas.openxmlformats.org/officeDocument/2006/relationships/hyperlink" Target="https://store.tritool.com/products/2-5-schedule-10-pad-set-for-surefire-4?srsltid=AfmBOoqI2bT-VGuzHPX9QEhAhogRTQgqOQlphvg-qGCgeUqJbmmiCShb" TargetMode="External"/><Relationship Id="rId2453" Type="http://schemas.openxmlformats.org/officeDocument/2006/relationships/hyperlink" Target="https://www.orbitec-group.com/en/products/osw-welding-heads" TargetMode="External"/><Relationship Id="rId530" Type="http://schemas.openxmlformats.org/officeDocument/2006/relationships/hyperlink" Target="https://store.agexpress.com/overview-camera-extension-cable-40-ft/?srsltid=AfmBOopBuMqAbUtR4mcCpexx6HKr16k8oQYZgeqGSSKfP2BiXltOdJu2" TargetMode="External"/><Relationship Id="rId1123" Type="http://schemas.openxmlformats.org/officeDocument/2006/relationships/hyperlink" Target="https://www.tritool.com/product-catalog/surefire4" TargetMode="External"/><Relationship Id="rId2454" Type="http://schemas.openxmlformats.org/officeDocument/2006/relationships/hyperlink" Target="https://www.orbitec-group.com/en/products/osw-welding-heads" TargetMode="External"/><Relationship Id="rId1124" Type="http://schemas.openxmlformats.org/officeDocument/2006/relationships/hyperlink" Target="https://www.tritool.com/product-catalog/surefire4" TargetMode="External"/><Relationship Id="rId2455" Type="http://schemas.openxmlformats.org/officeDocument/2006/relationships/hyperlink" Target="https://www.orbitec-group.com/en/products/osw-welding-heads" TargetMode="External"/><Relationship Id="rId1158" Type="http://schemas.openxmlformats.org/officeDocument/2006/relationships/hyperlink" Target="https://www.westermans.com/ami-m15-rings--various-sizes.aspx?" TargetMode="External"/><Relationship Id="rId2489" Type="http://schemas.openxmlformats.org/officeDocument/2006/relationships/hyperlink" Target="https://www.orbitec-group.com/en/products/oxy-evo-oxygen-analyser-ppa" TargetMode="External"/><Relationship Id="rId1159" Type="http://schemas.openxmlformats.org/officeDocument/2006/relationships/hyperlink" Target="https://www.westermans.com" TargetMode="External"/><Relationship Id="rId569" Type="http://schemas.openxmlformats.org/officeDocument/2006/relationships/hyperlink" Target="https://www.morganitech.com/industrial-tools/orbital-welding-cable-extension/" TargetMode="External"/><Relationship Id="rId568" Type="http://schemas.openxmlformats.org/officeDocument/2006/relationships/hyperlink" Target="https://www.morganitech.com/industrial-tools/orbital-welding-cable-extension/" TargetMode="External"/><Relationship Id="rId567" Type="http://schemas.openxmlformats.org/officeDocument/2006/relationships/hyperlink" Target="https://www.morganitech.com/industrial-tools/orbital-welding-cable-extension/" TargetMode="External"/><Relationship Id="rId566" Type="http://schemas.openxmlformats.org/officeDocument/2006/relationships/hyperlink" Target="https://www.morganitech.com/industrial-tools/orbital-welding-cable-extension/" TargetMode="External"/><Relationship Id="rId2480" Type="http://schemas.openxmlformats.org/officeDocument/2006/relationships/hyperlink" Target="https://www.orbitecuk.com/wp-content/uploads/2024/11/20240704_Catalogue_Orbitec_Jul_2024_en1.pdf" TargetMode="External"/><Relationship Id="rId561" Type="http://schemas.openxmlformats.org/officeDocument/2006/relationships/hyperlink" Target="https://www.orbitalsolutions.com/products/cheater-cable-assembly" TargetMode="External"/><Relationship Id="rId1150" Type="http://schemas.openxmlformats.org/officeDocument/2006/relationships/hyperlink" Target="https://www.westermans.com/ami-m15-rings--various-sizes.aspx" TargetMode="External"/><Relationship Id="rId2481" Type="http://schemas.openxmlformats.org/officeDocument/2006/relationships/hyperlink" Target="https://www.orbitec-group.com/en/products/oxy-evo-oxygen-analyser-ppa" TargetMode="External"/><Relationship Id="rId560" Type="http://schemas.openxmlformats.org/officeDocument/2006/relationships/hyperlink" Target="https://www.orbitalsolutions.com/products/cheater-cable-assembly" TargetMode="External"/><Relationship Id="rId1151" Type="http://schemas.openxmlformats.org/officeDocument/2006/relationships/hyperlink" Target="https://shop.bannerindustries.com/customer/bainne/specpages/ami_m15_weldhead_data.pdf?" TargetMode="External"/><Relationship Id="rId2482" Type="http://schemas.openxmlformats.org/officeDocument/2006/relationships/hyperlink" Target="https://www.orbitec-group.com/" TargetMode="External"/><Relationship Id="rId1152" Type="http://schemas.openxmlformats.org/officeDocument/2006/relationships/hyperlink" Target="https://www.westermans.com" TargetMode="External"/><Relationship Id="rId2483" Type="http://schemas.openxmlformats.org/officeDocument/2006/relationships/hyperlink" Target="https://www.orbitec-group.com/en/products/oxy-evo-oxygen-analyser-ppa" TargetMode="External"/><Relationship Id="rId1153" Type="http://schemas.openxmlformats.org/officeDocument/2006/relationships/hyperlink" Target="https://www.westermans.com/ami-m15-rings--various-sizes.aspx" TargetMode="External"/><Relationship Id="rId2484" Type="http://schemas.openxmlformats.org/officeDocument/2006/relationships/hyperlink" Target="https://www.orbitec-group.com/assets/images/6/Orbitec___Oxy_Evo_04-xpgmv182x59mzba.jpg" TargetMode="External"/><Relationship Id="rId565" Type="http://schemas.openxmlformats.org/officeDocument/2006/relationships/hyperlink" Target="https://www.morganitech.com/wp-content/uploads/2022/02/Orbital-Welding-Accessories-Welding-Cable-Extension.jpg" TargetMode="External"/><Relationship Id="rId1154" Type="http://schemas.openxmlformats.org/officeDocument/2006/relationships/hyperlink" Target="https://www.westermans.com/assets/products/14318/files/14736/thumb/2019-02-06%2010.03.18-600-600-c.jpg" TargetMode="External"/><Relationship Id="rId2485" Type="http://schemas.openxmlformats.org/officeDocument/2006/relationships/hyperlink" Target="https://www.orbitec-group.com/en/products/oxy-evo-oxygen-analyser-ppa" TargetMode="External"/><Relationship Id="rId564" Type="http://schemas.openxmlformats.org/officeDocument/2006/relationships/hyperlink" Target="https://www.orbitalsolutions.com/" TargetMode="External"/><Relationship Id="rId1155" Type="http://schemas.openxmlformats.org/officeDocument/2006/relationships/hyperlink" Target="https://www.westermans.com/ami-m15-rings--various-sizes.aspx" TargetMode="External"/><Relationship Id="rId2486" Type="http://schemas.openxmlformats.org/officeDocument/2006/relationships/hyperlink" Target="https://www.orbitec-group.com/en/products/oxy-evo-oxygen-analyser-ppa" TargetMode="External"/><Relationship Id="rId563" Type="http://schemas.openxmlformats.org/officeDocument/2006/relationships/hyperlink" Target="https://www.orbitalsolutions.com/products/cheater-cable-assembly" TargetMode="External"/><Relationship Id="rId1156" Type="http://schemas.openxmlformats.org/officeDocument/2006/relationships/hyperlink" Target="https://www.westermans.com/ami-m15-rings--various-sizes.aspx" TargetMode="External"/><Relationship Id="rId2487" Type="http://schemas.openxmlformats.org/officeDocument/2006/relationships/hyperlink" Target="https://www.orbitec-group.com/en/products/oxy-evo-oxygen-analyser-ppa" TargetMode="External"/><Relationship Id="rId562" Type="http://schemas.openxmlformats.org/officeDocument/2006/relationships/hyperlink" Target="https://www.orbitalsolutions.com/products/cheater-cable-assembly" TargetMode="External"/><Relationship Id="rId1157" Type="http://schemas.openxmlformats.org/officeDocument/2006/relationships/hyperlink" Target="https://www.westermans.com/downloads/model%2015%20weld%20head%20brochure.pdf?" TargetMode="External"/><Relationship Id="rId2488" Type="http://schemas.openxmlformats.org/officeDocument/2006/relationships/hyperlink" Target="https://www.directindustry.com/prod/orbitec-gmbh/product-2345216.html" TargetMode="External"/><Relationship Id="rId1147" Type="http://schemas.openxmlformats.org/officeDocument/2006/relationships/hyperlink" Target="https://www.westermans.com/ami-m15-rings--various-sizes.aspx" TargetMode="External"/><Relationship Id="rId2478" Type="http://schemas.openxmlformats.org/officeDocument/2006/relationships/hyperlink" Target="https://www.orbitec-group.com/en/products/oxy-evo-oxygen-analyser-ppa" TargetMode="External"/><Relationship Id="rId1148" Type="http://schemas.openxmlformats.org/officeDocument/2006/relationships/hyperlink" Target="https://www.westermans.com/assets/products/14318/files/14736/thumb/2019-02-06%2010.03.18-600-600-c.jpg" TargetMode="External"/><Relationship Id="rId2479" Type="http://schemas.openxmlformats.org/officeDocument/2006/relationships/hyperlink" Target="https://www.orbitec-group.com/en/products/oxy-evo-oxygen-analyser-ppa" TargetMode="External"/><Relationship Id="rId1149" Type="http://schemas.openxmlformats.org/officeDocument/2006/relationships/hyperlink" Target="https://www.westermans.com/ami-m15-rings--various-sizes.aspx" TargetMode="External"/><Relationship Id="rId558" Type="http://schemas.openxmlformats.org/officeDocument/2006/relationships/hyperlink" Target="https://www.lanshack.com/" TargetMode="External"/><Relationship Id="rId557" Type="http://schemas.openxmlformats.org/officeDocument/2006/relationships/hyperlink" Target="https://www.lanshack.com/24-Strand-Custom-Indoor-Plenum-Singlemode-Assembly-P1233.aspx?srsltid=AfmBOoonXnIJx6CDHurNkD6LUvBU7iEOzQK62c41xUtr9f-x8sBtHDMO" TargetMode="External"/><Relationship Id="rId556" Type="http://schemas.openxmlformats.org/officeDocument/2006/relationships/hyperlink" Target="https://www.lanshack.com/24-Strand-Custom-Indoor-Plenum-Singlemode-Assembly-P1233.aspx?srsltid=AfmBOoonXnIJx6CDHurNkD6LUvBU7iEOzQK62c41xUtr9f-x8sBtHDMO" TargetMode="External"/><Relationship Id="rId555" Type="http://schemas.openxmlformats.org/officeDocument/2006/relationships/hyperlink" Target="https://www.lanshack.com/24-Strand-Custom-Indoor-Plenum-Singlemode-Assembly-P1233.aspx?srsltid=AfmBOoonXnIJx6CDHurNkD6LUvBU7iEOzQK62c41xUtr9f-x8sBtHDMO" TargetMode="External"/><Relationship Id="rId559" Type="http://schemas.openxmlformats.org/officeDocument/2006/relationships/hyperlink" Target="https://www.orbitalsolutions.com/cdn/shop/products/20150316_153312_grande.jpg?v=1426606424" TargetMode="External"/><Relationship Id="rId550" Type="http://schemas.openxmlformats.org/officeDocument/2006/relationships/hyperlink" Target="https://www.lanshack.com/24-Strand-Indoor-Plenum-Singlemode-Interlock-Armor-Cable-P7898.aspx?srsltid=AfmBOopRHkcUEvom0cDvTKtdurGGX8nLnvMRBcXubAWEO82MPNdmHToq" TargetMode="External"/><Relationship Id="rId2470" Type="http://schemas.openxmlformats.org/officeDocument/2006/relationships/hyperlink" Target="https://www.orbitec-group.com/en/products/osw-welding-heads" TargetMode="External"/><Relationship Id="rId1140" Type="http://schemas.openxmlformats.org/officeDocument/2006/relationships/hyperlink" Target="https://www.westermans.com/ami-adapter-cable-15ft-m9227-20774-20775.aspx" TargetMode="External"/><Relationship Id="rId2471" Type="http://schemas.openxmlformats.org/officeDocument/2006/relationships/hyperlink" Target="https://www.orbitec-group.com/en/products/osw-welding-heads" TargetMode="External"/><Relationship Id="rId1141" Type="http://schemas.openxmlformats.org/officeDocument/2006/relationships/hyperlink" Target="https://www.westermans.com/assets/products/14318/files/14945/thumb/dsc_8431-600-600-c.jpg" TargetMode="External"/><Relationship Id="rId2472" Type="http://schemas.openxmlformats.org/officeDocument/2006/relationships/hyperlink" Target="https://www.orbitecuk.com/wp-content/uploads/2024/11/20240704_Catalogue_Orbitec_Jul_2024_en1.pdf" TargetMode="External"/><Relationship Id="rId1142" Type="http://schemas.openxmlformats.org/officeDocument/2006/relationships/hyperlink" Target="https://www.westermans.com/ami-m15-rings--various-sizes.aspx" TargetMode="External"/><Relationship Id="rId2473" Type="http://schemas.openxmlformats.org/officeDocument/2006/relationships/hyperlink" Target="https://www.orbitec-group.com/en/products/osw-welding-heads" TargetMode="External"/><Relationship Id="rId554" Type="http://schemas.openxmlformats.org/officeDocument/2006/relationships/hyperlink" Target="https://www.lanshack.com/24-Strand-Custom-Indoor-Plenum-Singlemode-Assembly-P1233.aspx?srsltid=AfmBOoonXnIJx6CDHurNkD6LUvBU7iEOzQK62c41xUtr9f-x8sBtHDMO" TargetMode="External"/><Relationship Id="rId1143" Type="http://schemas.openxmlformats.org/officeDocument/2006/relationships/hyperlink" Target="https://www.westermans.com/ami-m15-rings--various-sizes.aspx" TargetMode="External"/><Relationship Id="rId2474" Type="http://schemas.openxmlformats.org/officeDocument/2006/relationships/hyperlink" Target="https://www.orbitec-group.com/" TargetMode="External"/><Relationship Id="rId553" Type="http://schemas.openxmlformats.org/officeDocument/2006/relationships/hyperlink" Target="https://encrypted-tbn0.gstatic.com/images?q=tbn:ANd9GcTjfJ4otjHxVH46iXtK1FQhmODqNOm1dADDGQ&amp;s" TargetMode="External"/><Relationship Id="rId1144" Type="http://schemas.openxmlformats.org/officeDocument/2006/relationships/hyperlink" Target="https://isi-llc.com/wp-content/uploads/2024/01/TIG-Model_15.pdf?" TargetMode="External"/><Relationship Id="rId2475" Type="http://schemas.openxmlformats.org/officeDocument/2006/relationships/hyperlink" Target="https://www.orbitec-group.com/en/products/osw-welding-heads" TargetMode="External"/><Relationship Id="rId552" Type="http://schemas.openxmlformats.org/officeDocument/2006/relationships/hyperlink" Target="https://www.lanshack.com/" TargetMode="External"/><Relationship Id="rId1145" Type="http://schemas.openxmlformats.org/officeDocument/2006/relationships/hyperlink" Target="https://www.westermans.com/ami-m15-rings--various-sizes.aspx?" TargetMode="External"/><Relationship Id="rId2476" Type="http://schemas.openxmlformats.org/officeDocument/2006/relationships/hyperlink" Target="https://www.orbitec-group.com/assets/images/n/Restsauerstoffmessgeraet_Oxy_Evo_Autorange-pwak97f4cymj1px.jpg" TargetMode="External"/><Relationship Id="rId551" Type="http://schemas.openxmlformats.org/officeDocument/2006/relationships/hyperlink" Target="https://www.lanshack.com/24-Strand-Indoor-Plenum-Singlemode-Interlock-Armor-Cable-P7898.aspx?srsltid=AfmBOopRHkcUEvom0cDvTKtdurGGX8nLnvMRBcXubAWEO82MPNdmHToq" TargetMode="External"/><Relationship Id="rId1146" Type="http://schemas.openxmlformats.org/officeDocument/2006/relationships/hyperlink" Target="https://www.westermans.com" TargetMode="External"/><Relationship Id="rId2477" Type="http://schemas.openxmlformats.org/officeDocument/2006/relationships/hyperlink" Target="https://www.orbitec-group.com/en/products/oxy-evo-oxygen-analyser-ppa" TargetMode="External"/><Relationship Id="rId495" Type="http://schemas.openxmlformats.org/officeDocument/2006/relationships/hyperlink" Target="https://weldfabulous.com/miller-195196-weld-leads-no-2-stinger-15ft-ground-15ft-200a-100/?srsltid=AfmBOopfNvLpUo0TuHF95iEZ5Wwy3ls_A_KO3gZ_tx0_MgJwcgwTY_Cp" TargetMode="External"/><Relationship Id="rId494" Type="http://schemas.openxmlformats.org/officeDocument/2006/relationships/hyperlink" Target="https://weldfabulous.com/miller-195196-weld-leads-no-2-stinger-15ft-ground-15ft-200a-100/?srsltid=AfmBOopfNvLpUo0TuHF95iEZ5Wwy3ls_A_KO3gZ_tx0_MgJwcgwTY_Cp" TargetMode="External"/><Relationship Id="rId493" Type="http://schemas.openxmlformats.org/officeDocument/2006/relationships/hyperlink" Target="https://cdn11.bigcommerce.com/s-u3hf7jh4/images/stencil/1280x1280/products/740147/1113219/miller-195196-weld-leads-no-2-stinger-15ft-ground-15ft-200a-100__27409.1697051262.jpg?c=2" TargetMode="External"/><Relationship Id="rId492" Type="http://schemas.openxmlformats.org/officeDocument/2006/relationships/hyperlink" Target="https://www.ebay.co.uk/itm/164339174817" TargetMode="External"/><Relationship Id="rId499" Type="http://schemas.openxmlformats.org/officeDocument/2006/relationships/hyperlink" Target="https://www.amazon.eg/-/en/ANLINK-Adapter-100V-240V-Charger-Center-Positive/dp/B0BRM6THSB" TargetMode="External"/><Relationship Id="rId498" Type="http://schemas.openxmlformats.org/officeDocument/2006/relationships/hyperlink" Target="https://m.media-amazon.com/images/I/61bEzyGBc9L._AC_SX679_.jpg" TargetMode="External"/><Relationship Id="rId497" Type="http://schemas.openxmlformats.org/officeDocument/2006/relationships/hyperlink" Target="https://weldfabulous.com/" TargetMode="External"/><Relationship Id="rId496" Type="http://schemas.openxmlformats.org/officeDocument/2006/relationships/hyperlink" Target="https://weldfabulous.com/miller-195196-weld-leads-no-2-stinger-15ft-ground-15ft-200a-100/?srsltid=AfmBOopfNvLpUo0TuHF95iEZ5Wwy3ls_A_KO3gZ_tx0_MgJwcgwTY_Cp" TargetMode="External"/><Relationship Id="rId1213" Type="http://schemas.openxmlformats.org/officeDocument/2006/relationships/hyperlink" Target="https://www.westermans.com/ami-m15-rings--various-sizes.aspx?" TargetMode="External"/><Relationship Id="rId2544" Type="http://schemas.openxmlformats.org/officeDocument/2006/relationships/hyperlink" Target="https://www.orbitecuk.com/wp-content/uploads/2023/12/RBK38S.pdf" TargetMode="External"/><Relationship Id="rId1214" Type="http://schemas.openxmlformats.org/officeDocument/2006/relationships/hyperlink" Target="https://www.morganitech.com/wp-content/uploads/2022/01/AMI_Model_15_Factsheet_NA_EN.pdf?" TargetMode="External"/><Relationship Id="rId2545" Type="http://schemas.openxmlformats.org/officeDocument/2006/relationships/hyperlink" Target="https://www.orbitec-group.com/en/products/rbk-38-s" TargetMode="External"/><Relationship Id="rId1215" Type="http://schemas.openxmlformats.org/officeDocument/2006/relationships/hyperlink" Target="https://www.westermans.com/ami-m15-rings--various-sizes.aspx" TargetMode="External"/><Relationship Id="rId2546" Type="http://schemas.openxmlformats.org/officeDocument/2006/relationships/hyperlink" Target="https://www.orbitec-group.com/en/products/rbk-38-s" TargetMode="External"/><Relationship Id="rId1216" Type="http://schemas.openxmlformats.org/officeDocument/2006/relationships/hyperlink" Target="https://www.westermans.com/assets/products/14318/files/14945/thumb/dsc_8431-600-600-c.jpg" TargetMode="External"/><Relationship Id="rId2547" Type="http://schemas.openxmlformats.org/officeDocument/2006/relationships/hyperlink" Target="https://www.orbitec-group.com/en/products/rbk-38-s" TargetMode="External"/><Relationship Id="rId1217" Type="http://schemas.openxmlformats.org/officeDocument/2006/relationships/hyperlink" Target="https://www.westermans.com/ami-m15-rings--various-sizes.aspx" TargetMode="External"/><Relationship Id="rId2548" Type="http://schemas.openxmlformats.org/officeDocument/2006/relationships/hyperlink" Target="https://www.orbitec-group.com/en/products/rbk-38-s" TargetMode="External"/><Relationship Id="rId1218" Type="http://schemas.openxmlformats.org/officeDocument/2006/relationships/hyperlink" Target="https://www.westermans.com/ami-m15-rings--various-sizes.aspx" TargetMode="External"/><Relationship Id="rId2549" Type="http://schemas.openxmlformats.org/officeDocument/2006/relationships/hyperlink" Target="https://www.orbitec-group.com/" TargetMode="External"/><Relationship Id="rId1219" Type="http://schemas.openxmlformats.org/officeDocument/2006/relationships/hyperlink" Target="https://isi-llc.com/wp-content/uploads/2024/01/TIG-Model_15.pdf?" TargetMode="External"/><Relationship Id="rId2540" Type="http://schemas.openxmlformats.org/officeDocument/2006/relationships/hyperlink" Target="https://tag-pipe.com/products/pipe-bevelling-machines/prep-8-pipe-bevelling-machine/" TargetMode="External"/><Relationship Id="rId1210" Type="http://schemas.openxmlformats.org/officeDocument/2006/relationships/hyperlink" Target="https://www.westermans.com/ami-m15-rings--various-sizes.aspx" TargetMode="External"/><Relationship Id="rId2541" Type="http://schemas.openxmlformats.org/officeDocument/2006/relationships/hyperlink" Target="https://tag-pipe.com/products/pipe-bevelling-machines/prep-8-pipe-bevelling-machine/" TargetMode="External"/><Relationship Id="rId1211" Type="http://schemas.openxmlformats.org/officeDocument/2006/relationships/hyperlink" Target="https://www.westermans.com/ami-m15-rings--various-sizes.aspx" TargetMode="External"/><Relationship Id="rId2542" Type="http://schemas.openxmlformats.org/officeDocument/2006/relationships/hyperlink" Target="https://tag-pipe.com/products/pipe-bevelling-machines/prep-8-pipe-bevelling-machine/" TargetMode="External"/><Relationship Id="rId1212" Type="http://schemas.openxmlformats.org/officeDocument/2006/relationships/hyperlink" Target="https://isi-llc.com/wp-content/uploads/2024/01/TIG-Model_15.pdf?" TargetMode="External"/><Relationship Id="rId2543" Type="http://schemas.openxmlformats.org/officeDocument/2006/relationships/hyperlink" Target="https://www.orbitec-group.com/assets/images/z/RBK_38-pjyr9f609a6wraq.jpg" TargetMode="External"/><Relationship Id="rId1202" Type="http://schemas.openxmlformats.org/officeDocument/2006/relationships/hyperlink" Target="https://i.ebayimg.com/images/g/O2IAAOSwAANY6krj/s-l1600.webp" TargetMode="External"/><Relationship Id="rId2533" Type="http://schemas.openxmlformats.org/officeDocument/2006/relationships/hyperlink" Target="https://tag-pipe.com/products/pipe-bevelling-machines/prep-8-pipe-bevelling-machine/" TargetMode="External"/><Relationship Id="rId1203" Type="http://schemas.openxmlformats.org/officeDocument/2006/relationships/hyperlink" Target="https://www.westermans.com/ami-m15-rings--various-sizes.aspx" TargetMode="External"/><Relationship Id="rId2534" Type="http://schemas.openxmlformats.org/officeDocument/2006/relationships/hyperlink" Target="https://tag-pipe.com/products/pipe-bevelling-machines/prep-8-pipe-bevelling-machine/" TargetMode="External"/><Relationship Id="rId1204" Type="http://schemas.openxmlformats.org/officeDocument/2006/relationships/hyperlink" Target="https://www.ebay.com/itm/335559266510" TargetMode="External"/><Relationship Id="rId2535" Type="http://schemas.openxmlformats.org/officeDocument/2006/relationships/hyperlink" Target="https://tag-pipe.com/products/pipe-bevelling-machines/prep-8-pipe-bevelling-machine/" TargetMode="External"/><Relationship Id="rId1205" Type="http://schemas.openxmlformats.org/officeDocument/2006/relationships/hyperlink" Target="https://isi-llc.com/wp-content/uploads/2024/01/TIG-Model_15.pdf?" TargetMode="External"/><Relationship Id="rId2536" Type="http://schemas.openxmlformats.org/officeDocument/2006/relationships/hyperlink" Target="https://tag-pipe.com/wp-content/uploads/sites/18/2025/10/TAG_PREP_8_2334.jpg" TargetMode="External"/><Relationship Id="rId1206" Type="http://schemas.openxmlformats.org/officeDocument/2006/relationships/hyperlink" Target="https://www.westermans.com/ami-m15-rings--various-sizes.aspx?" TargetMode="External"/><Relationship Id="rId2537" Type="http://schemas.openxmlformats.org/officeDocument/2006/relationships/hyperlink" Target="https://tag-pipe.com/products/pipe-bevelling-machines/prep-8-pipe-bevelling-machine/" TargetMode="External"/><Relationship Id="rId1207" Type="http://schemas.openxmlformats.org/officeDocument/2006/relationships/hyperlink" Target="https://www.morganitech.com/wp-content/uploads/2022/01/AMI_Model_15_Factsheet_NA_EN.pdf?" TargetMode="External"/><Relationship Id="rId2538" Type="http://schemas.openxmlformats.org/officeDocument/2006/relationships/hyperlink" Target="https://tag-pipe.com/products/pipe-bevelling-machines/prep-8-pipe-bevelling-machine/" TargetMode="External"/><Relationship Id="rId1208" Type="http://schemas.openxmlformats.org/officeDocument/2006/relationships/hyperlink" Target="https://www.westermans.com/ami-m15-rings--various-sizes.aspx" TargetMode="External"/><Relationship Id="rId2539" Type="http://schemas.openxmlformats.org/officeDocument/2006/relationships/hyperlink" Target="https://tag-pipe.com/products/pipe-bevelling-machines/prep-8-pipe-bevelling-machine/" TargetMode="External"/><Relationship Id="rId1209" Type="http://schemas.openxmlformats.org/officeDocument/2006/relationships/hyperlink" Target="https://www.westermans.com/assets/products/14318/files/14945/thumb/dsc_8431-600-600-c.jpg" TargetMode="External"/><Relationship Id="rId2530" Type="http://schemas.openxmlformats.org/officeDocument/2006/relationships/hyperlink" Target="https://tag-pipe.com/products/pipe-bevelling-machines/prep-8-pipe-bevelling-machine/" TargetMode="External"/><Relationship Id="rId1200" Type="http://schemas.openxmlformats.org/officeDocument/2006/relationships/hyperlink" Target="https://www.morganitech.com/wp-content/uploads/2022/01/AMI_Model_15_Factsheet_NA_EN.pdf?" TargetMode="External"/><Relationship Id="rId2531" Type="http://schemas.openxmlformats.org/officeDocument/2006/relationships/hyperlink" Target="https://tag-pipe.com/products/pipe-bevelling-machines/prep-8-pipe-bevelling-machine/" TargetMode="External"/><Relationship Id="rId1201" Type="http://schemas.openxmlformats.org/officeDocument/2006/relationships/hyperlink" Target="https://www.westermans.com/ami-m15-rings--various-sizes.aspx" TargetMode="External"/><Relationship Id="rId2532" Type="http://schemas.openxmlformats.org/officeDocument/2006/relationships/hyperlink" Target="https://tag-pipe.com/products/pipe-bevelling-machines/prep-8-pipe-bevelling-machine/" TargetMode="External"/><Relationship Id="rId1235" Type="http://schemas.openxmlformats.org/officeDocument/2006/relationships/hyperlink" Target="https://www.morganitech.com/wp-content/uploads/2022/01/AMI_Model_15_Factsheet_NA_EN.pdf?" TargetMode="External"/><Relationship Id="rId2566" Type="http://schemas.openxmlformats.org/officeDocument/2006/relationships/hyperlink" Target="https://www.orbiteca-group.com/en/products/rbk-38-s" TargetMode="External"/><Relationship Id="rId1236" Type="http://schemas.openxmlformats.org/officeDocument/2006/relationships/hyperlink" Target="https://www.westermans.com/ami-m15-rings--various-sizes.aspx" TargetMode="External"/><Relationship Id="rId2567" Type="http://schemas.openxmlformats.org/officeDocument/2006/relationships/hyperlink" Target="https://www.orbitec-group.com/assets/images/9/RBK_60-8wy8g90nsdjffat.jpg" TargetMode="External"/><Relationship Id="rId1237" Type="http://schemas.openxmlformats.org/officeDocument/2006/relationships/hyperlink" Target="https://www.westermans.com/assets/products/14318/files/14734/thumb/dsc_8032--600.jpg" TargetMode="External"/><Relationship Id="rId2568" Type="http://schemas.openxmlformats.org/officeDocument/2006/relationships/hyperlink" Target="https://www.orbitec-group.com/en/products/rbk-60-s" TargetMode="External"/><Relationship Id="rId1238" Type="http://schemas.openxmlformats.org/officeDocument/2006/relationships/hyperlink" Target="https://www.westermans.com/ami-m15-rings--various-sizes.aspx" TargetMode="External"/><Relationship Id="rId2569" Type="http://schemas.openxmlformats.org/officeDocument/2006/relationships/hyperlink" Target="https://www.orbitec-group.com/en/products/rbk-60-s" TargetMode="External"/><Relationship Id="rId1239" Type="http://schemas.openxmlformats.org/officeDocument/2006/relationships/hyperlink" Target="https://www.westermans.com/ami-m15-rings--various-sizes.aspx" TargetMode="External"/><Relationship Id="rId409" Type="http://schemas.openxmlformats.org/officeDocument/2006/relationships/hyperlink" Target="https://www.computercablestore.com/content/images/thumbs/000/0004048_15-ft-serial-cable-db9-mm.jpeg" TargetMode="External"/><Relationship Id="rId404" Type="http://schemas.openxmlformats.org/officeDocument/2006/relationships/hyperlink" Target="https://www.aurorarents.com/rental/generator-and-welder/distribution-cable-50-foot-220v-ext-cord/5288" TargetMode="External"/><Relationship Id="rId403" Type="http://schemas.openxmlformats.org/officeDocument/2006/relationships/hyperlink" Target="https://bwparts.com/sa-200-remote-extension-cable-with-plug.html?srsltid=AfmBOoocHIzxJiSSHSvSZ9dNX8OmirRG7WGSJ7_HUonh0AmoWZR-QqOL" TargetMode="External"/><Relationship Id="rId402" Type="http://schemas.openxmlformats.org/officeDocument/2006/relationships/hyperlink" Target="https://bwparts.com/media/catalog/product/cache/4e85bd9b9444cf997ed44f353f399769/b/w/bw2182_1__1.jpg" TargetMode="External"/><Relationship Id="rId401" Type="http://schemas.openxmlformats.org/officeDocument/2006/relationships/hyperlink" Target="https://www.homedepot.com/p/Federal-Brace-Banq-Steel-Heavy-Duty-Bench-Bracket-40180/300083744" TargetMode="External"/><Relationship Id="rId408" Type="http://schemas.openxmlformats.org/officeDocument/2006/relationships/hyperlink" Target="https://bwparts.com/sa-200-remote-extension-cable-with-plug.html?srsltid=AfmBOoooNE8amvbpKOhni8qtmcargp7MZsQbbk7y0P7_TwfZnmqBO5wv" TargetMode="External"/><Relationship Id="rId407" Type="http://schemas.openxmlformats.org/officeDocument/2006/relationships/hyperlink" Target="https://bwparts.com/" TargetMode="External"/><Relationship Id="rId406" Type="http://schemas.openxmlformats.org/officeDocument/2006/relationships/hyperlink" Target="https://bwparts.com/sa-200-remote-extension-cable-with-plug.html?srsltid=AfmBOoooNE8amvbpKOhni8qtmcargp7MZsQbbk7y0P7_TwfZnmqBO5wv" TargetMode="External"/><Relationship Id="rId405" Type="http://schemas.openxmlformats.org/officeDocument/2006/relationships/hyperlink" Target="https://bwparts.com/sa-200-remote-extension-cable-with-plug.html?srsltid=AfmBOoooNE8amvbpKOhni8qtmcargp7MZsQbbk7y0P7_TwfZnmqBO5wv" TargetMode="External"/><Relationship Id="rId2560" Type="http://schemas.openxmlformats.org/officeDocument/2006/relationships/hyperlink" Target="https://www.orbitec-group.com/en/products/rbk-38-s" TargetMode="External"/><Relationship Id="rId1230" Type="http://schemas.openxmlformats.org/officeDocument/2006/relationships/hyperlink" Target="https://www.westermans.com/assets/products/14318/files/14743/thumb/dsc_8031--600.jpg" TargetMode="External"/><Relationship Id="rId2561" Type="http://schemas.openxmlformats.org/officeDocument/2006/relationships/hyperlink" Target="https://www.orbiteca-group.com/en/products/rbk-38-s" TargetMode="External"/><Relationship Id="rId400" Type="http://schemas.openxmlformats.org/officeDocument/2006/relationships/hyperlink" Target="https://www.homedepot.com/" TargetMode="External"/><Relationship Id="rId1231" Type="http://schemas.openxmlformats.org/officeDocument/2006/relationships/hyperlink" Target="https://www.westermans.com/ami-m15-rings--various-sizes.aspx" TargetMode="External"/><Relationship Id="rId2562" Type="http://schemas.openxmlformats.org/officeDocument/2006/relationships/hyperlink" Target="https://www.orbiteca-group.com/en/products/rbk-38-s" TargetMode="External"/><Relationship Id="rId1232" Type="http://schemas.openxmlformats.org/officeDocument/2006/relationships/hyperlink" Target="https://www.westermans.com/ami-m15-rings--various-sizes.aspx" TargetMode="External"/><Relationship Id="rId2563" Type="http://schemas.openxmlformats.org/officeDocument/2006/relationships/hyperlink" Target="https://www.orbiteca-group.com/en/products/rbk-38-s" TargetMode="External"/><Relationship Id="rId1233" Type="http://schemas.openxmlformats.org/officeDocument/2006/relationships/hyperlink" Target="https://isi-llc.com/wp-content/uploads/2024/01/TIG-Model_15.pdf?" TargetMode="External"/><Relationship Id="rId2564" Type="http://schemas.openxmlformats.org/officeDocument/2006/relationships/hyperlink" Target="https://www.orbiteca-group.com/en/products/rbk-38-s" TargetMode="External"/><Relationship Id="rId1234" Type="http://schemas.openxmlformats.org/officeDocument/2006/relationships/hyperlink" Target="https://www.westermans.com/ami-m15-rings--various-sizes.aspx?" TargetMode="External"/><Relationship Id="rId2565" Type="http://schemas.openxmlformats.org/officeDocument/2006/relationships/hyperlink" Target="https://www.orbiteca-group.com/" TargetMode="External"/><Relationship Id="rId1224" Type="http://schemas.openxmlformats.org/officeDocument/2006/relationships/hyperlink" Target="https://www.westermans.com/ami-m15-rings--various-sizes.aspx" TargetMode="External"/><Relationship Id="rId2555" Type="http://schemas.openxmlformats.org/officeDocument/2006/relationships/hyperlink" Target="https://www.orbitec-group.com/en/products/rbk-60-s" TargetMode="External"/><Relationship Id="rId1225" Type="http://schemas.openxmlformats.org/officeDocument/2006/relationships/hyperlink" Target="https://www.westermans.com/ami-m15-rings--various-sizes.aspx" TargetMode="External"/><Relationship Id="rId2556" Type="http://schemas.openxmlformats.org/officeDocument/2006/relationships/hyperlink" Target="https://www.orbitec-group.com/en/products/rbk-60-s" TargetMode="External"/><Relationship Id="rId1226" Type="http://schemas.openxmlformats.org/officeDocument/2006/relationships/hyperlink" Target="https://isi-llc.com/wp-content/uploads/2024/01/TIG-Model_15.pdf?" TargetMode="External"/><Relationship Id="rId2557" Type="http://schemas.openxmlformats.org/officeDocument/2006/relationships/hyperlink" Target="https://www.orbitec-group.com/" TargetMode="External"/><Relationship Id="rId1227" Type="http://schemas.openxmlformats.org/officeDocument/2006/relationships/hyperlink" Target="https://www.westermans.com/ami-m15-rings--various-sizes.aspx?" TargetMode="External"/><Relationship Id="rId2558" Type="http://schemas.openxmlformats.org/officeDocument/2006/relationships/hyperlink" Target="https://www.orbitec-group.com/en/products/rbk-60-s" TargetMode="External"/><Relationship Id="rId1228" Type="http://schemas.openxmlformats.org/officeDocument/2006/relationships/hyperlink" Target="https://www.morganitech.com/wp-content/uploads/2022/01/AMI_Model_15_Factsheet_NA_EN.pdf?" TargetMode="External"/><Relationship Id="rId2559" Type="http://schemas.openxmlformats.org/officeDocument/2006/relationships/hyperlink" Target="https://www.orbitec-group.com/assets/images/z/RBK_38-pjyr9f609a6wraq.jpg" TargetMode="External"/><Relationship Id="rId1229" Type="http://schemas.openxmlformats.org/officeDocument/2006/relationships/hyperlink" Target="https://www.westermans.com/ami-m15-rings--various-sizes.aspx" TargetMode="External"/><Relationship Id="rId2550" Type="http://schemas.openxmlformats.org/officeDocument/2006/relationships/hyperlink" Target="https://www.orbitec-group.com/en/products/rbk-38-s" TargetMode="External"/><Relationship Id="rId1220" Type="http://schemas.openxmlformats.org/officeDocument/2006/relationships/hyperlink" Target="https://www.westermans.com/ami-m15-rings--various-sizes.aspx?" TargetMode="External"/><Relationship Id="rId2551" Type="http://schemas.openxmlformats.org/officeDocument/2006/relationships/hyperlink" Target="https://www.orbitec-group.com/assets/images/9/RBK_60-8wy8g90nsdjffat.jpg" TargetMode="External"/><Relationship Id="rId1221" Type="http://schemas.openxmlformats.org/officeDocument/2006/relationships/hyperlink" Target="https://www.morganitech.com/wp-content/uploads/2022/01/AMI_Model_15_Factsheet_NA_EN.pdf?" TargetMode="External"/><Relationship Id="rId2552" Type="http://schemas.openxmlformats.org/officeDocument/2006/relationships/hyperlink" Target="https://www.orbitec-group.com/en/products/rbk-60-s" TargetMode="External"/><Relationship Id="rId1222" Type="http://schemas.openxmlformats.org/officeDocument/2006/relationships/hyperlink" Target="https://www.westermans.com/ami-m15-rings--various-sizes.aspx" TargetMode="External"/><Relationship Id="rId2553" Type="http://schemas.openxmlformats.org/officeDocument/2006/relationships/hyperlink" Target="https://www.orbitec-group.com/en/products/rbk-60-s" TargetMode="External"/><Relationship Id="rId1223" Type="http://schemas.openxmlformats.org/officeDocument/2006/relationships/hyperlink" Target="https://www.westermans.com/assets/products/14318/files/14945/thumb/dsc_8431-600-600-c.jpg" TargetMode="External"/><Relationship Id="rId2554" Type="http://schemas.openxmlformats.org/officeDocument/2006/relationships/hyperlink" Target="https://www.orbitec-group.com/en/products/rbk-60-s" TargetMode="External"/><Relationship Id="rId2500" Type="http://schemas.openxmlformats.org/officeDocument/2006/relationships/hyperlink" Target="https://products.swagelok.com/en/c/thermal-printer-paper/p/CWS-DRP-PAPER" TargetMode="External"/><Relationship Id="rId2501" Type="http://schemas.openxmlformats.org/officeDocument/2006/relationships/hyperlink" Target="https://products.swagelok.com/en/c/thermal-printer-paper/p/CWS-DRP-PAPER" TargetMode="External"/><Relationship Id="rId2502" Type="http://schemas.openxmlformats.org/officeDocument/2006/relationships/hyperlink" Target="https://products.swagelok.com/en/c/thermal-printer-paper/p/CWS-DRP-PAPER" TargetMode="External"/><Relationship Id="rId2503" Type="http://schemas.openxmlformats.org/officeDocument/2006/relationships/hyperlink" Target="https://products.swagelok.com/en/c/thermal-printer-paper/p/CWS-DRP-PAPER" TargetMode="External"/><Relationship Id="rId2504" Type="http://schemas.openxmlformats.org/officeDocument/2006/relationships/hyperlink" Target="https://cdn11.bigcommerce.com/s-sgvho9y4/images/stencil/1280x1280/products/631/2737/4.5_inch_Polish_Plus_Disc__97045.1572891355.JPG?c=2" TargetMode="External"/><Relationship Id="rId2505" Type="http://schemas.openxmlformats.org/officeDocument/2006/relationships/hyperlink" Target="https://www.empireabrasives.com/4-1-2-x-7-8-polish-plus-xl-flat-felt-polishing-disc/?srsltid=AfmBOopC2Oud8UEPN4YwcbFpSIkTYjLcz4yg_ZHtm8pUCm1YqeDogwv0" TargetMode="External"/><Relationship Id="rId2506" Type="http://schemas.openxmlformats.org/officeDocument/2006/relationships/hyperlink" Target="https://www.empireabrasives.com/4-1-2-x-7-8-polish-plus-xl-flat-felt-polishing-disc/?srsltid=AfmBOopC2Oud8UEPN4YwcbFpSIkTYjLcz4yg_ZHtm8pUCm1YqeDogwv0" TargetMode="External"/><Relationship Id="rId2507" Type="http://schemas.openxmlformats.org/officeDocument/2006/relationships/hyperlink" Target="https://www.empireabrasives.com/4-1-2-x-7-8-polish-plus-xl-flat-felt-polishing-disc/?srsltid=AfmBOopC2Oud8UEPN4YwcbFpSIkTYjLcz4yg_ZHtm8pUCm1YqeDogwv0" TargetMode="External"/><Relationship Id="rId2508" Type="http://schemas.openxmlformats.org/officeDocument/2006/relationships/hyperlink" Target="https://www.empireabrasives.com/4-1-2-x-7-8-polish-plus-xl-flat-felt-polishing-disc/?srsltid=AfmBOopC2Oud8UEPN4YwcbFpSIkTYjLcz4yg_ZHtm8pUCm1YqeDogwv0" TargetMode="External"/><Relationship Id="rId2509" Type="http://schemas.openxmlformats.org/officeDocument/2006/relationships/hyperlink" Target="https://www.empireabrasives.com/4-1-2-x-7-8-polish-plus-xl-flat-felt-polishing-disc/?srsltid=AfmBOopC2Oud8UEPN4YwcbFpSIkTYjLcz4yg_ZHtm8pUCm1YqeDogwv0" TargetMode="External"/><Relationship Id="rId2522" Type="http://schemas.openxmlformats.org/officeDocument/2006/relationships/hyperlink" Target="https://img.directindustry.com/images_di/photo-mg/165773-20198035.jpg" TargetMode="External"/><Relationship Id="rId2523" Type="http://schemas.openxmlformats.org/officeDocument/2006/relationships/hyperlink" Target="https://www.directindustry.com/prod/orbitec-gmbh/product-165773-1829864.html" TargetMode="External"/><Relationship Id="rId2524" Type="http://schemas.openxmlformats.org/officeDocument/2006/relationships/hyperlink" Target="https://www.directindustry.com/prod/orbitec-gmbh/product-165773-1829864.html" TargetMode="External"/><Relationship Id="rId2525" Type="http://schemas.openxmlformats.org/officeDocument/2006/relationships/hyperlink" Target="https://www.orbitecuk.com/wp-content/uploads/2025/02/Purging-and-Analyser-2025.pdf" TargetMode="External"/><Relationship Id="rId2526" Type="http://schemas.openxmlformats.org/officeDocument/2006/relationships/hyperlink" Target="https://www.orbitecuk.com/product/ppa-2500-purge-pressure-analyser/" TargetMode="External"/><Relationship Id="rId2527" Type="http://schemas.openxmlformats.org/officeDocument/2006/relationships/hyperlink" Target="https://www.orbitecuk.com/" TargetMode="External"/><Relationship Id="rId2528" Type="http://schemas.openxmlformats.org/officeDocument/2006/relationships/hyperlink" Target="https://www.orbitecuk.com/product/ppa-2500-purge-pressure-analyser/" TargetMode="External"/><Relationship Id="rId2529" Type="http://schemas.openxmlformats.org/officeDocument/2006/relationships/hyperlink" Target="https://tag-pipe.com/wp-content/uploads/sites/18/2025/10/TAG_PREP_8_0377-2.jpg" TargetMode="External"/><Relationship Id="rId2520" Type="http://schemas.openxmlformats.org/officeDocument/2006/relationships/hyperlink" Target="https://www.amperordirect.com/pc/c-open_frame_power/power-supply-amperor-AOF40-12.html?srsltid=AfmBOoqpQp0L5cR7PmUf821OPnQYFyukalgYX_OtjxY5sXIf3YfiM3D9" TargetMode="External"/><Relationship Id="rId2521" Type="http://schemas.openxmlformats.org/officeDocument/2006/relationships/hyperlink" Target="https://www.amperordirect.com/pc/c-open_frame_power/power-supply-amperor-AOF40-12.html?srsltid=AfmBOoqpQp0L5cR7PmUf821OPnQYFyukalgYX_OtjxY5sXIf3YfiM3D9" TargetMode="External"/><Relationship Id="rId2511" Type="http://schemas.openxmlformats.org/officeDocument/2006/relationships/hyperlink" Target="https://welding-industrialshop.be/product/polishing-disc-sc-80-wp-o-150mm/" TargetMode="External"/><Relationship Id="rId2512" Type="http://schemas.openxmlformats.org/officeDocument/2006/relationships/hyperlink" Target="https://welding-industrialshop.be/product/polishing-disc-sc-80-wp-o-150mm/" TargetMode="External"/><Relationship Id="rId2513" Type="http://schemas.openxmlformats.org/officeDocument/2006/relationships/hyperlink" Target="https://welding-industrialshop.be/product/polishing-disc-sc-80-wp-o-150mm/" TargetMode="External"/><Relationship Id="rId2514" Type="http://schemas.openxmlformats.org/officeDocument/2006/relationships/hyperlink" Target="https://welding-industrialshop.be/product/polishing-disc-sc-80-wp-o-150mm/" TargetMode="External"/><Relationship Id="rId2515" Type="http://schemas.openxmlformats.org/officeDocument/2006/relationships/hyperlink" Target="https://welding-industrialshop.be/" TargetMode="External"/><Relationship Id="rId2516" Type="http://schemas.openxmlformats.org/officeDocument/2006/relationships/hyperlink" Target="https://www.amperordirect.com/mm5/graphics/00000001/AOF40_800x800_540x540.jpg" TargetMode="External"/><Relationship Id="rId2517" Type="http://schemas.openxmlformats.org/officeDocument/2006/relationships/hyperlink" Target="https://www.amperordirect.com/pc/c-open_frame_power/power-supply-amperor-AOF40-12.html?srsltid=AfmBOoqpQp0L5cR7PmUf821OPnQYFyukalgYX_OtjxY5sXIf3YfiM3D9" TargetMode="External"/><Relationship Id="rId2518" Type="http://schemas.openxmlformats.org/officeDocument/2006/relationships/hyperlink" Target="https://www.amperordirect.com/pc/c-open_frame_power/power-supply-amperor-AOF40-12.html?srsltid=AfmBOoqpQp0L5cR7PmUf821OPnQYFyukalgYX_OtjxY5sXIf3YfiM3D9" TargetMode="External"/><Relationship Id="rId2519" Type="http://schemas.openxmlformats.org/officeDocument/2006/relationships/hyperlink" Target="https://www.amperordirect.com/pc/c-open_frame_power/power-supply-amperor-AOF40-12.html?srsltid=AfmBOoqpQp0L5cR7PmUf821OPnQYFyukalgYX_OtjxY5sXIf3YfiM3D9" TargetMode="External"/><Relationship Id="rId2510" Type="http://schemas.openxmlformats.org/officeDocument/2006/relationships/hyperlink" Target="https://welding-industrialshop.be/wp-content/uploads/2024/02/Afbeelding-van-WhatsApp-op-2024-02-11-om-20.13.38_1d38e213-e1707767652590.png" TargetMode="External"/><Relationship Id="rId469" Type="http://schemas.openxmlformats.org/officeDocument/2006/relationships/hyperlink" Target="https://www.computercablestore.com/15-ft-serial-cable-db9-mm?srsltid=AfmBOopTWn5Eg9syvNDSZaF559DAcr5Ns4Ak45NHmRDtydKz2k_es0Sc" TargetMode="External"/><Relationship Id="rId468" Type="http://schemas.openxmlformats.org/officeDocument/2006/relationships/hyperlink" Target="https://www.computercablestore.com/15-ft-serial-cable-db9-mm?srsltid=AfmBOopTWn5Eg9syvNDSZaF559DAcr5Ns4Ak45NHmRDtydKz2k_es0Sc" TargetMode="External"/><Relationship Id="rId467" Type="http://schemas.openxmlformats.org/officeDocument/2006/relationships/hyperlink" Target="https://www.computercablestore.com/content/images/thumbs/000/0004048_15-ft-serial-cable-db9-mm_400.jpeg" TargetMode="External"/><Relationship Id="rId1290" Type="http://schemas.openxmlformats.org/officeDocument/2006/relationships/hyperlink" Target="https://secindustrial.com/automated-welding/orbital-welding/" TargetMode="External"/><Relationship Id="rId1291" Type="http://schemas.openxmlformats.org/officeDocument/2006/relationships/hyperlink" Target="https://www.morganitech.com/industrial-tools/ami-model-15-weld-head/" TargetMode="External"/><Relationship Id="rId1292" Type="http://schemas.openxmlformats.org/officeDocument/2006/relationships/hyperlink" Target="https://www.arcmachines.com" TargetMode="External"/><Relationship Id="rId462" Type="http://schemas.openxmlformats.org/officeDocument/2006/relationships/hyperlink" Target="https://au.rs-online.com/web/p/serial-cables/0287211?srsltid=AfmBOoosWumBZJ4sEUaN0J7JGRgtFMjQ-2H97uCePMO6eZs8RaTmhICk" TargetMode="External"/><Relationship Id="rId1293" Type="http://schemas.openxmlformats.org/officeDocument/2006/relationships/hyperlink" Target="https://www.morganitech.com/industrial-tools/ami-model-15-weld-head/" TargetMode="External"/><Relationship Id="rId461" Type="http://schemas.openxmlformats.org/officeDocument/2006/relationships/hyperlink" Target="https://media.rs-online.com/image/upload/bo_1.5px_solid_white,b_auto,c_pad,dpr_2,f_auto,h_399,q_auto,w_710/c_pad,h_399,w_710/Y0287211-01?pgw=1" TargetMode="External"/><Relationship Id="rId1294" Type="http://schemas.openxmlformats.org/officeDocument/2006/relationships/hyperlink" Target="https://www.morganitech.com/wp-content/uploads/2022/02/AMI-Model-15.jpg" TargetMode="External"/><Relationship Id="rId460" Type="http://schemas.openxmlformats.org/officeDocument/2006/relationships/hyperlink" Target="https://nassaunationalcable.com/products/4-0-4-0-4-0-seu?srsltid=AfmBOorNML1hDDx8uG9RSKNpGm-2D4RgQWmH0ZM66DLcaVdtft-DuVuw" TargetMode="External"/><Relationship Id="rId1295" Type="http://schemas.openxmlformats.org/officeDocument/2006/relationships/hyperlink" Target="https://www.morganitech.com/industrial-tools/ami-model-15-weld-head/" TargetMode="External"/><Relationship Id="rId1296" Type="http://schemas.openxmlformats.org/officeDocument/2006/relationships/hyperlink" Target="https://www.morganitech.com/industrial-tools/ami-model-15-weld-head/" TargetMode="External"/><Relationship Id="rId466" Type="http://schemas.openxmlformats.org/officeDocument/2006/relationships/hyperlink" Target="https://au.rs-online.com/web/p/serial-cables/0287211?srsltid=AfmBOoosWumBZJ4sEUaN0J7JGRgtFMjQ-2H97uCePMO6eZs8RaTmhICk" TargetMode="External"/><Relationship Id="rId1297" Type="http://schemas.openxmlformats.org/officeDocument/2006/relationships/hyperlink" Target="https://www.morganitech.com/industrial-tools/ami-model-15-weld-head/" TargetMode="External"/><Relationship Id="rId465" Type="http://schemas.openxmlformats.org/officeDocument/2006/relationships/hyperlink" Target="https://au.rs-online.com/web/p/serial-cables/0287211?srsltid=AfmBOoosWumBZJ4sEUaN0J7JGRgtFMjQ-2H97uCePMO6eZs8RaTmhICk" TargetMode="External"/><Relationship Id="rId1298" Type="http://schemas.openxmlformats.org/officeDocument/2006/relationships/hyperlink" Target="https://secindustrial.com/automated-welding/orbital-welding/" TargetMode="External"/><Relationship Id="rId464" Type="http://schemas.openxmlformats.org/officeDocument/2006/relationships/hyperlink" Target="https://au.rs-online.com/web/p/serial-cables/0287211?srsltid=AfmBOoosWumBZJ4sEUaN0J7JGRgtFMjQ-2H97uCePMO6eZs8RaTmhICk" TargetMode="External"/><Relationship Id="rId1299" Type="http://schemas.openxmlformats.org/officeDocument/2006/relationships/hyperlink" Target="https://www.morganitech.com/industrial-tools/ami-model-15-weld-head/" TargetMode="External"/><Relationship Id="rId463" Type="http://schemas.openxmlformats.org/officeDocument/2006/relationships/hyperlink" Target="https://au.rs-online.com/web/p/serial-cables/0287211?srsltid=AfmBOoosWumBZJ4sEUaN0J7JGRgtFMjQ-2H97uCePMO6eZs8RaTmhICk" TargetMode="External"/><Relationship Id="rId459" Type="http://schemas.openxmlformats.org/officeDocument/2006/relationships/hyperlink" Target="https://nassaunationalcable.com/" TargetMode="External"/><Relationship Id="rId458" Type="http://schemas.openxmlformats.org/officeDocument/2006/relationships/hyperlink" Target="https://nassaunationalcable.com/products/4-0-4-0-4-0-seu?srsltid=AfmBOorNML1hDDx8uG9RSKNpGm-2D4RgQWmH0ZM66DLcaVdtft-DuVuw" TargetMode="External"/><Relationship Id="rId457" Type="http://schemas.openxmlformats.org/officeDocument/2006/relationships/hyperlink" Target="https://nassaunationalcable.com/products/4-0-4-0-4-0-seu?srsltid=AfmBOorNML1hDDx8uG9RSKNpGm-2D4RgQWmH0ZM66DLcaVdtft-DuVuw" TargetMode="External"/><Relationship Id="rId456" Type="http://schemas.openxmlformats.org/officeDocument/2006/relationships/hyperlink" Target="https://nassaunationalcable.com/products/4-0-4-0-2-0seu?srsltid=AfmBOopVPlTBZ2fZsFBBslplH33XeYbPr_6YDM4yOZbrKwFKWrtPXlip" TargetMode="External"/><Relationship Id="rId1280" Type="http://schemas.openxmlformats.org/officeDocument/2006/relationships/hyperlink" Target="https://www.westermans.com/ami-m15-rings--various-sizes.aspx" TargetMode="External"/><Relationship Id="rId1281" Type="http://schemas.openxmlformats.org/officeDocument/2006/relationships/hyperlink" Target="https://www.westermans.com/ami-m15-rings--various-sizes.aspx" TargetMode="External"/><Relationship Id="rId451" Type="http://schemas.openxmlformats.org/officeDocument/2006/relationships/hyperlink" Target="https://www.ebay.com/itm/305028311103" TargetMode="External"/><Relationship Id="rId1282" Type="http://schemas.openxmlformats.org/officeDocument/2006/relationships/hyperlink" Target="https://isi-llc.com/wp-content/uploads/2024/01/TIG-Model_15.pdf?" TargetMode="External"/><Relationship Id="rId450" Type="http://schemas.openxmlformats.org/officeDocument/2006/relationships/hyperlink" Target="https://polar-electronics.com/en/product/electrode-cable-200a-25-mm2-3m-dinse-25-with-ground-clamp/" TargetMode="External"/><Relationship Id="rId1283" Type="http://schemas.openxmlformats.org/officeDocument/2006/relationships/hyperlink" Target="https://www.westermans.com/ami-m15-rings--various-sizes.aspx?" TargetMode="External"/><Relationship Id="rId1284" Type="http://schemas.openxmlformats.org/officeDocument/2006/relationships/hyperlink" Target="https://www.morganitech.com/wp-content/uploads/2022/01/AMI_Model_15_Factsheet_NA_EN.pdf?" TargetMode="External"/><Relationship Id="rId1285" Type="http://schemas.openxmlformats.org/officeDocument/2006/relationships/hyperlink" Target="https://www.westermans.com/ami-m15-rings--various-sizes.aspx" TargetMode="External"/><Relationship Id="rId455" Type="http://schemas.openxmlformats.org/officeDocument/2006/relationships/hyperlink" Target="https://nassaunationalcable.com/cdn/shop/products/Product4_27b19ce7-b058-4f3a-93e5-7728f7695ccf_300x300.png?v=1762458421" TargetMode="External"/><Relationship Id="rId1286" Type="http://schemas.openxmlformats.org/officeDocument/2006/relationships/hyperlink" Target="https://www.morganitech.com/wp-content/uploads/2022/02/AMI-Model-15.jpg" TargetMode="External"/><Relationship Id="rId454" Type="http://schemas.openxmlformats.org/officeDocument/2006/relationships/hyperlink" Target="https://polar-electronics.com/" TargetMode="External"/><Relationship Id="rId1287" Type="http://schemas.openxmlformats.org/officeDocument/2006/relationships/hyperlink" Target="https://www.morganitech.com/industrial-tools/ami-model-15-weld-head/" TargetMode="External"/><Relationship Id="rId453" Type="http://schemas.openxmlformats.org/officeDocument/2006/relationships/hyperlink" Target="https://polar-electronics.com/en/product/electrode-cable-200a-25-mm2-3m-dinse-25-with-ground-clamp/" TargetMode="External"/><Relationship Id="rId1288" Type="http://schemas.openxmlformats.org/officeDocument/2006/relationships/hyperlink" Target="https://www.morganitech.com/industrial-tools/ami-model-15-weld-head/" TargetMode="External"/><Relationship Id="rId452" Type="http://schemas.openxmlformats.org/officeDocument/2006/relationships/hyperlink" Target="https://polar-electronics.com/en/product/electrode-cable-200a-25-mm2-3m-dinse-25-with-ground-clamp/?" TargetMode="External"/><Relationship Id="rId1289" Type="http://schemas.openxmlformats.org/officeDocument/2006/relationships/hyperlink" Target="https://www.morganitech.com/industrial-tools/ami-model-15-weld-head/" TargetMode="External"/><Relationship Id="rId3018" Type="http://schemas.openxmlformats.org/officeDocument/2006/relationships/hyperlink" Target="https://www.hampdon.com.au/assets/full/SG400.jpg?20220204134744" TargetMode="External"/><Relationship Id="rId3017" Type="http://schemas.openxmlformats.org/officeDocument/2006/relationships/hyperlink" Target="https://www.hampdon.com.au/pipe-saw-guide-/-vise-3.5-inch-/-88.6mm-lefon-sg350-cutting-block-hampdon" TargetMode="External"/><Relationship Id="rId3019" Type="http://schemas.openxmlformats.org/officeDocument/2006/relationships/hyperlink" Target="https://www.hampdon.com.au/pipe-saw-guide-/-vise-4-inch-lefon-sg400-cutting-block-hampdon?srsltid=AfmBOoouV5Zfmmnw-BalkHucR7C08FZdkM8KMzMuTtygqdqaKk1UppJF" TargetMode="External"/><Relationship Id="rId491" Type="http://schemas.openxmlformats.org/officeDocument/2006/relationships/hyperlink" Target="https://www.ebay.co.uk/itm/164339174817" TargetMode="External"/><Relationship Id="rId490" Type="http://schemas.openxmlformats.org/officeDocument/2006/relationships/hyperlink" Target="https://www.ebay.co.uk/itm/164339174817" TargetMode="External"/><Relationship Id="rId489" Type="http://schemas.openxmlformats.org/officeDocument/2006/relationships/hyperlink" Target="https://i.ebayimg.com/images/g/k9cAAOSwRFpkgs5-/s-l1600.webp" TargetMode="External"/><Relationship Id="rId484" Type="http://schemas.openxmlformats.org/officeDocument/2006/relationships/hyperlink" Target="https://www.amazon.com/C2G-09482-Universal-Power-Cord/dp/B000067RWH?th=1" TargetMode="External"/><Relationship Id="rId3010" Type="http://schemas.openxmlformats.org/officeDocument/2006/relationships/hyperlink" Target="https://www.hampdon.com.au/pipe-saw-guide-vise-3-inch-lefon-sg300-cutting-blo" TargetMode="External"/><Relationship Id="rId483" Type="http://schemas.openxmlformats.org/officeDocument/2006/relationships/hyperlink" Target="https://m.media-amazon.com/images/I/61CKmzymmWL.jpg" TargetMode="External"/><Relationship Id="rId482" Type="http://schemas.openxmlformats.org/officeDocument/2006/relationships/hyperlink" Target="https://www.amazon.com/25-Pair-Cable-Assembly-M-M-90/dp/B000LBVGBU?th=1" TargetMode="External"/><Relationship Id="rId3012" Type="http://schemas.openxmlformats.org/officeDocument/2006/relationships/hyperlink" Target="https://www.hampdon.com.au/pipe-saw-guide-/-vise-3.5-inch-/-88.6mm-lefon-sg350-cutting-block-hampdon" TargetMode="External"/><Relationship Id="rId481" Type="http://schemas.openxmlformats.org/officeDocument/2006/relationships/hyperlink" Target="https://www.amazon.com/25-Pair-Cable-Assembly-M-M-90/dp/B000LBVGBU?th=1" TargetMode="External"/><Relationship Id="rId3011" Type="http://schemas.openxmlformats.org/officeDocument/2006/relationships/hyperlink" Target="https://www.hampdon.com.au/assets/full/SG350.jpg?20220204124707" TargetMode="External"/><Relationship Id="rId488" Type="http://schemas.openxmlformats.org/officeDocument/2006/relationships/hyperlink" Target="https://primewirecable.com/products/ad160802l2ft-12-3-stw-yellow-twist-to-lock-w-adapter" TargetMode="External"/><Relationship Id="rId3014" Type="http://schemas.openxmlformats.org/officeDocument/2006/relationships/hyperlink" Target="https://pdf.directindustry.com/pdf/lefon-machinery/lefon-saw-guide-catalog/40040-69896.html" TargetMode="External"/><Relationship Id="rId487" Type="http://schemas.openxmlformats.org/officeDocument/2006/relationships/hyperlink" Target="https://primewirecable.com/cdn/shop/products/ad160802l-2_package_back_700x700.jpg?v=1571713479" TargetMode="External"/><Relationship Id="rId3013" Type="http://schemas.openxmlformats.org/officeDocument/2006/relationships/hyperlink" Target="https://www.hampdon.com.au/pipe-saw-guide-/-vise-3.5-inch-/-88.6mm-lefon-sg350-cutting-block-hampdon" TargetMode="External"/><Relationship Id="rId486" Type="http://schemas.openxmlformats.org/officeDocument/2006/relationships/hyperlink" Target="https://www.amazon.com/C2G-09482-Universal-Power-Cord/dp/B000067RWH?th=1" TargetMode="External"/><Relationship Id="rId3016" Type="http://schemas.openxmlformats.org/officeDocument/2006/relationships/hyperlink" Target="https://lefonmachine.com/solutions/stainless-steel-tube-cutting-solution/saw-guide/" TargetMode="External"/><Relationship Id="rId485" Type="http://schemas.openxmlformats.org/officeDocument/2006/relationships/hyperlink" Target="https://www.amazon.com/C2G-09482-Universal-Power-Cord/dp/B000067RWH?th=1" TargetMode="External"/><Relationship Id="rId3015" Type="http://schemas.openxmlformats.org/officeDocument/2006/relationships/hyperlink" Target="https://www.hampdon.com.au/pipe-saw-guide-/-vise-3.5-inch-/-88.6mm-lefon-sg350-cutting-block-hampdon" TargetMode="External"/><Relationship Id="rId3007" Type="http://schemas.openxmlformats.org/officeDocument/2006/relationships/hyperlink" Target="https://pdf.directindustry.com/pdf/lefon-machinery/lefon-saw-guide-catalog/40040-69896.html" TargetMode="External"/><Relationship Id="rId3006" Type="http://schemas.openxmlformats.org/officeDocument/2006/relationships/hyperlink" Target="https://www.hampdon.com.au/pipe-saw-guide-vise-3-inch-lefon-sg300-cutting-blo" TargetMode="External"/><Relationship Id="rId3009" Type="http://schemas.openxmlformats.org/officeDocument/2006/relationships/hyperlink" Target="https://lefonmachine.com/solutions/stainless-steel-tube-cutting-solution/saw-guide/" TargetMode="External"/><Relationship Id="rId3008" Type="http://schemas.openxmlformats.org/officeDocument/2006/relationships/hyperlink" Target="https://www.hampdon.com.au/pipe-saw-guide-vise-3-inch-lefon-sg300-cutting-blo" TargetMode="External"/><Relationship Id="rId480" Type="http://schemas.openxmlformats.org/officeDocument/2006/relationships/hyperlink" Target="https://www.amazon.com/25-Pair-Cable-Assembly-M-M-90/dp/B000LBVGBU?th=1" TargetMode="External"/><Relationship Id="rId479" Type="http://schemas.openxmlformats.org/officeDocument/2006/relationships/hyperlink" Target="https://www.amazon.com/25-Pair-Cable-Assembly-M-M-90/dp/B000LBVGBU?th=1" TargetMode="External"/><Relationship Id="rId478" Type="http://schemas.openxmlformats.org/officeDocument/2006/relationships/hyperlink" Target="https://m.media-amazon.com/images/I/51Mthmoqe3S._AC_UF894,1000_QL80_.jpg" TargetMode="External"/><Relationship Id="rId473" Type="http://schemas.openxmlformats.org/officeDocument/2006/relationships/hyperlink" Target="https://m.media-amazon.com/images/I/41QqoeQIXVL.jpg" TargetMode="External"/><Relationship Id="rId472" Type="http://schemas.openxmlformats.org/officeDocument/2006/relationships/hyperlink" Target="https://www.computercablestore.com/15-ft-serial-cable-db9-mm?srsltid=AfmBOopTWn5Eg9syvNDSZaF559DAcr5Ns4Ak45NHmRDtydKz2k_es0Sc" TargetMode="External"/><Relationship Id="rId471" Type="http://schemas.openxmlformats.org/officeDocument/2006/relationships/hyperlink" Target="https://www.computercablestore.com/15-ft-serial-cable-db9-mm?srsltid=AfmBOopTWn5Eg9syvNDSZaF559DAcr5Ns4Ak45NHmRDtydKz2k_es0Sc" TargetMode="External"/><Relationship Id="rId3001" Type="http://schemas.openxmlformats.org/officeDocument/2006/relationships/hyperlink" Target="https://pdf.directindustry.com/pdf/lefon-machinery/lefon-saw-guide-catalog/40040-69896.html" TargetMode="External"/><Relationship Id="rId470" Type="http://schemas.openxmlformats.org/officeDocument/2006/relationships/hyperlink" Target="https://www.computercablestore.com/15-ft-serial-cable-db9-mm?srsltid=AfmBOopTWn5Eg9syvNDSZaF559DAcr5Ns4Ak45NHmRDtydKz2k_es0Sc" TargetMode="External"/><Relationship Id="rId3000" Type="http://schemas.openxmlformats.org/officeDocument/2006/relationships/hyperlink" Target="https://www.hampdon.com.au/pipe-saw-guide-/-vise-2.5-inch-/-63.5mm-lefon-sg250-cutting-block" TargetMode="External"/><Relationship Id="rId477" Type="http://schemas.openxmlformats.org/officeDocument/2006/relationships/hyperlink" Target="https://www.amazon.com/Eagles-Bulkhead-18inch-Coaxial-Assembly/dp/B082CF8TH2" TargetMode="External"/><Relationship Id="rId3003" Type="http://schemas.openxmlformats.org/officeDocument/2006/relationships/hyperlink" Target="https://lefonmachine.com/solutions/stainless-steel-tube-cutting-solution/saw-guide/" TargetMode="External"/><Relationship Id="rId476" Type="http://schemas.openxmlformats.org/officeDocument/2006/relationships/hyperlink" Target="https://www.amazon.com/Eagles-Bulkhead-18inch-Coaxial-Assembly/dp/B082CF8TH2" TargetMode="External"/><Relationship Id="rId3002" Type="http://schemas.openxmlformats.org/officeDocument/2006/relationships/hyperlink" Target="https://pdf.directindustry.com/pdf/lefon-machinery/lefon-saw-guide-catalog/40040-69896.html" TargetMode="External"/><Relationship Id="rId475" Type="http://schemas.openxmlformats.org/officeDocument/2006/relationships/hyperlink" Target="https://www.amazon.com/Eagles-Bulkhead-18inch-Coaxial-Assembly/dp/B082CF8TH2" TargetMode="External"/><Relationship Id="rId3005" Type="http://schemas.openxmlformats.org/officeDocument/2006/relationships/hyperlink" Target="https://www.hampdon.com.au/pipe-saw-guide-vise-3-inch-lefon-sg300-cutting-blo" TargetMode="External"/><Relationship Id="rId474" Type="http://schemas.openxmlformats.org/officeDocument/2006/relationships/hyperlink" Target="https://www.amazon.com/Eagles-Bulkhead-18inch-Coaxial-Assembly/dp/B082CF8TH2" TargetMode="External"/><Relationship Id="rId3004" Type="http://schemas.openxmlformats.org/officeDocument/2006/relationships/hyperlink" Target="https://www.hampdon.com.au/assets/full/SG300.jpg?20220204114613" TargetMode="External"/><Relationship Id="rId1257" Type="http://schemas.openxmlformats.org/officeDocument/2006/relationships/hyperlink" Target="https://www.westermans.com/ami-m15-rings--various-sizes.aspx" TargetMode="External"/><Relationship Id="rId2588" Type="http://schemas.openxmlformats.org/officeDocument/2006/relationships/hyperlink" Target="https://www.orbitec-group.com/files/content/PDF-Dokumente/Garantiebedingungen/General%20Terms_and_Conditions%20_of_Warranty.pdf" TargetMode="External"/><Relationship Id="rId1258" Type="http://schemas.openxmlformats.org/officeDocument/2006/relationships/hyperlink" Target="https://www.westermans.com/assets/products/14318/files/14946/thumb/dsc_8432--600.jpg" TargetMode="External"/><Relationship Id="rId2589" Type="http://schemas.openxmlformats.org/officeDocument/2006/relationships/hyperlink" Target="https://www.orbitec-group.com/assets/images/9/RBK_60-8wy8g90nsdjffat.jpg" TargetMode="External"/><Relationship Id="rId1259" Type="http://schemas.openxmlformats.org/officeDocument/2006/relationships/hyperlink" Target="https://www.westermans.com/ami-m15-rings--various-sizes.aspx" TargetMode="External"/><Relationship Id="rId426" Type="http://schemas.openxmlformats.org/officeDocument/2006/relationships/hyperlink" Target="https://www.amphenol-sine.com/P30710-Mxxx-FC-Hybrid-Single-ended-9-Position-Cable-Assembly-Male-Straight-Single-rated-Blue-Overmold-High-Flex-Yellow-Jacket_p_3301.html" TargetMode="External"/><Relationship Id="rId425" Type="http://schemas.openxmlformats.org/officeDocument/2006/relationships/hyperlink" Target="https://www.amphenol-sine.com/P30710-Mxxx-FC-Hybrid-Single-ended-9-Position-Cable-Assembly-Male-Straight-Single-rated-Blue-Overmold-High-Flex-Yellow-Jacket_p_3301.html" TargetMode="External"/><Relationship Id="rId424" Type="http://schemas.openxmlformats.org/officeDocument/2006/relationships/hyperlink" Target="https://www.amphenol-sine.com/P30710-Mxxx-FC-Hybrid-Single-ended-9-Position-Cable-Assembly-Male-Straight-Single-rated-Blue-Overmold-High-Flex-Yellow-Jacket_p_3301.html" TargetMode="External"/><Relationship Id="rId423" Type="http://schemas.openxmlformats.org/officeDocument/2006/relationships/hyperlink" Target="https://www.amphenol-sine.com/assets/images/p30619-mxxx_thumbnail.jpg" TargetMode="External"/><Relationship Id="rId429" Type="http://schemas.openxmlformats.org/officeDocument/2006/relationships/hyperlink" Target="https://www.amphenol-sine.com/P30710-Mxxx-FC-Hybrid-Single-ended-9-Position-Cable-Assembly-Male-Straight-Single-rated-Blue-Overmold-High-Flex-Yellow-Jacket_p_3301.html" TargetMode="External"/><Relationship Id="rId428" Type="http://schemas.openxmlformats.org/officeDocument/2006/relationships/hyperlink" Target="https://www.amphenol-sine.com/" TargetMode="External"/><Relationship Id="rId427" Type="http://schemas.openxmlformats.org/officeDocument/2006/relationships/hyperlink" Target="https://www.amphenol-sine.com/P30710-Mxxx-FC-Hybrid-Single-ended-9-Position-Cable-Assembly-Male-Straight-Single-rated-Blue-Overmold-High-Flex-Yellow-Jacket_p_3301.html" TargetMode="External"/><Relationship Id="rId2580" Type="http://schemas.openxmlformats.org/officeDocument/2006/relationships/hyperlink" Target="https://techsouthproducts.com/" TargetMode="External"/><Relationship Id="rId1250" Type="http://schemas.openxmlformats.org/officeDocument/2006/relationships/hyperlink" Target="https://www.westermans.com/ami-m15-rings--various-sizes.aspx" TargetMode="External"/><Relationship Id="rId2581" Type="http://schemas.openxmlformats.org/officeDocument/2006/relationships/hyperlink" Target="https://www.orbitecuk.com/wp-content/uploads/2023/12/tube_to_tubesheet-1024x466-1.png" TargetMode="External"/><Relationship Id="rId1251" Type="http://schemas.openxmlformats.org/officeDocument/2006/relationships/hyperlink" Target="https://www.westermans.com/assets/products/14318/files/14952/thumb/dsc_8438--600.jpg" TargetMode="External"/><Relationship Id="rId2582" Type="http://schemas.openxmlformats.org/officeDocument/2006/relationships/hyperlink" Target="https://www.orbitecuk.com/product/rbk38s-tube-to-tubesheet-weld-head/" TargetMode="External"/><Relationship Id="rId1252" Type="http://schemas.openxmlformats.org/officeDocument/2006/relationships/hyperlink" Target="https://www.westermans.com/ami-m15-rings--various-sizes.aspx" TargetMode="External"/><Relationship Id="rId2583" Type="http://schemas.openxmlformats.org/officeDocument/2006/relationships/hyperlink" Target="https://www.orbitec-group.com/en/products/rbk-38-s" TargetMode="External"/><Relationship Id="rId422" Type="http://schemas.openxmlformats.org/officeDocument/2006/relationships/hyperlink" Target="https://primewirecable.com/products/ad190802l2ft-12-3-stw-black-w-adapter" TargetMode="External"/><Relationship Id="rId1253" Type="http://schemas.openxmlformats.org/officeDocument/2006/relationships/hyperlink" Target="https://www.westermans.com/ami-m15-rings--various-sizes.aspx" TargetMode="External"/><Relationship Id="rId2584" Type="http://schemas.openxmlformats.org/officeDocument/2006/relationships/hyperlink" Target="https://www.orbitec-group.com/en/products/rbk-38-s" TargetMode="External"/><Relationship Id="rId421" Type="http://schemas.openxmlformats.org/officeDocument/2006/relationships/hyperlink" Target="https://primewirecable.com/" TargetMode="External"/><Relationship Id="rId1254" Type="http://schemas.openxmlformats.org/officeDocument/2006/relationships/hyperlink" Target="https://isi-llc.com/wp-content/uploads/2024/01/TIG-Model_15.pdf?" TargetMode="External"/><Relationship Id="rId2585" Type="http://schemas.openxmlformats.org/officeDocument/2006/relationships/hyperlink" Target="https://www.orbitecuk.com/wp-content/uploads/2023/12/RBK38S.pdf" TargetMode="External"/><Relationship Id="rId420" Type="http://schemas.openxmlformats.org/officeDocument/2006/relationships/hyperlink" Target="https://primewirecable.com/products/ad190802l2ft-12-3-stw-black-w-adapter" TargetMode="External"/><Relationship Id="rId1255" Type="http://schemas.openxmlformats.org/officeDocument/2006/relationships/hyperlink" Target="https://www.westermans.com/ami-m15-rings--various-sizes.aspx?" TargetMode="External"/><Relationship Id="rId2586" Type="http://schemas.openxmlformats.org/officeDocument/2006/relationships/hyperlink" Target="https://www.orbitec-group.com/en/products/rbk-38-s" TargetMode="External"/><Relationship Id="rId1256" Type="http://schemas.openxmlformats.org/officeDocument/2006/relationships/hyperlink" Target="https://www.morganitech.com/wp-content/uploads/2022/01/AMI_Model_15_Factsheet_NA_EN.pdf?" TargetMode="External"/><Relationship Id="rId2587" Type="http://schemas.openxmlformats.org/officeDocument/2006/relationships/hyperlink" Target="https://www.orbitec-group.com/" TargetMode="External"/><Relationship Id="rId1246" Type="http://schemas.openxmlformats.org/officeDocument/2006/relationships/hyperlink" Target="https://www.westermans.com/ami-m15-rings--various-sizes.aspx" TargetMode="External"/><Relationship Id="rId2577" Type="http://schemas.openxmlformats.org/officeDocument/2006/relationships/hyperlink" Target="https://techsouthproducts.com/products/purge-plug-6-inch-for-pipe?srsltid=AfmBOorndEPdsXCJ_t_DJMARu1vTbFdp-naupTyzbZ9AbJO8UCSrWxJu" TargetMode="External"/><Relationship Id="rId1247" Type="http://schemas.openxmlformats.org/officeDocument/2006/relationships/hyperlink" Target="https://isi-llc.com/wp-content/uploads/2024/01/TIG-Model_15.pdf?" TargetMode="External"/><Relationship Id="rId2578" Type="http://schemas.openxmlformats.org/officeDocument/2006/relationships/hyperlink" Target="https://techsouthproducts.com/products/purge-plug-6-inch-for-pipe?srsltid=AfmBOorndEPdsXCJ_t_DJMARu1vTbFdp-naupTyzbZ9AbJO8UCSrWxJu" TargetMode="External"/><Relationship Id="rId1248" Type="http://schemas.openxmlformats.org/officeDocument/2006/relationships/hyperlink" Target="https://www.westermans.com/ami-m15-rings--various-sizes.aspx?" TargetMode="External"/><Relationship Id="rId2579" Type="http://schemas.openxmlformats.org/officeDocument/2006/relationships/hyperlink" Target="https://techsouthproducts.com/products/purge-plug-6-inch-for-pipe?srsltid=AfmBOorndEPdsXCJ_t_DJMARu1vTbFdp-naupTyzbZ9AbJO8UCSrWxJu" TargetMode="External"/><Relationship Id="rId1249" Type="http://schemas.openxmlformats.org/officeDocument/2006/relationships/hyperlink" Target="https://www.morganitech.com/wp-content/uploads/2022/01/AMI_Model_15_Factsheet_NA_EN.pdf?" TargetMode="External"/><Relationship Id="rId415" Type="http://schemas.openxmlformats.org/officeDocument/2006/relationships/hyperlink" Target="https://www.computercablestore.com/15-ft-serial-cable-db9-mm?srsltid=AfmBOoqHH0bY78c95I__Jh5x9p3ge4tdGPlpKOijGQC60lR2z6sv9V5g" TargetMode="External"/><Relationship Id="rId414" Type="http://schemas.openxmlformats.org/officeDocument/2006/relationships/hyperlink" Target="https://www.computercablestore.com/" TargetMode="External"/><Relationship Id="rId413" Type="http://schemas.openxmlformats.org/officeDocument/2006/relationships/hyperlink" Target="https://www.computercablestore.com/15-ft-serial-cable-db9-mm?srsltid=AfmBOoqHH0bY78c95I__Jh5x9p3ge4tdGPlpKOijGQC60lR2z6sv9V5g" TargetMode="External"/><Relationship Id="rId412" Type="http://schemas.openxmlformats.org/officeDocument/2006/relationships/hyperlink" Target="https://www.computercablestore.com/15-ft-serial-cable-db9-mm?srsltid=AfmBOoqHH0bY78c95I__Jh5x9p3ge4tdGPlpKOijGQC60lR2z6sv9V5g" TargetMode="External"/><Relationship Id="rId419" Type="http://schemas.openxmlformats.org/officeDocument/2006/relationships/hyperlink" Target="https://primewirecable.com/products/ad190802l2ft-12-3-stw-black-w-adapter" TargetMode="External"/><Relationship Id="rId418" Type="http://schemas.openxmlformats.org/officeDocument/2006/relationships/hyperlink" Target="https://primewirecable.com/products/ad190802l2ft-12-3-stw-black-w-adapter" TargetMode="External"/><Relationship Id="rId417" Type="http://schemas.openxmlformats.org/officeDocument/2006/relationships/hyperlink" Target="https://primewirecable.com/products/ad190802l2ft-12-3-stw-black-w-adapter" TargetMode="External"/><Relationship Id="rId416" Type="http://schemas.openxmlformats.org/officeDocument/2006/relationships/hyperlink" Target="https://primewirecable.com/cdn/shop/products/ad190802l-1_package_front_4e416831-e2bb-4cae-9718-8f31fc091afc_1024x1024.jpg?v=1571713479" TargetMode="External"/><Relationship Id="rId2570" Type="http://schemas.openxmlformats.org/officeDocument/2006/relationships/hyperlink" Target="https://www.orbitec-group.com/en/products/rbk-60-s" TargetMode="External"/><Relationship Id="rId1240" Type="http://schemas.openxmlformats.org/officeDocument/2006/relationships/hyperlink" Target="https://isi-llc.com/wp-content/uploads/2024/01/TIG-Model_15.pdf?" TargetMode="External"/><Relationship Id="rId2571" Type="http://schemas.openxmlformats.org/officeDocument/2006/relationships/hyperlink" Target="https://www.orbitec-group.com/en/products/rbk-60-s" TargetMode="External"/><Relationship Id="rId1241" Type="http://schemas.openxmlformats.org/officeDocument/2006/relationships/hyperlink" Target="https://www.westermans.com/ami-m15-rings--various-sizes.aspx?" TargetMode="External"/><Relationship Id="rId2572" Type="http://schemas.openxmlformats.org/officeDocument/2006/relationships/hyperlink" Target="https://www.orbitec-group.com/en/products/rbk-60-s" TargetMode="External"/><Relationship Id="rId411" Type="http://schemas.openxmlformats.org/officeDocument/2006/relationships/hyperlink" Target="https://www.computercablestore.com/15-ft-serial-cable-db9-mm?srsltid=AfmBOoqHH0bY78c95I__Jh5x9p3ge4tdGPlpKOijGQC60lR2z6sv9V5g" TargetMode="External"/><Relationship Id="rId1242" Type="http://schemas.openxmlformats.org/officeDocument/2006/relationships/hyperlink" Target="https://www.morganitech.com/wp-content/uploads/2022/01/AMI_Model_15_Factsheet_NA_EN.pdf?" TargetMode="External"/><Relationship Id="rId2573" Type="http://schemas.openxmlformats.org/officeDocument/2006/relationships/hyperlink" Target="https://www.orbitec-group.com/" TargetMode="External"/><Relationship Id="rId410" Type="http://schemas.openxmlformats.org/officeDocument/2006/relationships/hyperlink" Target="https://www.computercablestore.com/15-ft-serial-cable-db9-mm?srsltid=AfmBOoqHH0bY78c95I__Jh5x9p3ge4tdGPlpKOijGQC60lR2z6sv9V5g" TargetMode="External"/><Relationship Id="rId1243" Type="http://schemas.openxmlformats.org/officeDocument/2006/relationships/hyperlink" Target="https://www.westermans.com/ami-m15-rings--various-sizes.aspx" TargetMode="External"/><Relationship Id="rId2574" Type="http://schemas.openxmlformats.org/officeDocument/2006/relationships/hyperlink" Target="https://www.orbitec-group.com/en/products/rbk-60-s" TargetMode="External"/><Relationship Id="rId1244" Type="http://schemas.openxmlformats.org/officeDocument/2006/relationships/hyperlink" Target="https://www.westermans.com/assets/products/14318/files/14947/thumb/dsc_8433--600.jpg" TargetMode="External"/><Relationship Id="rId2575" Type="http://schemas.openxmlformats.org/officeDocument/2006/relationships/hyperlink" Target="https://techsouthproducts.com/cdn/shop/products/ppp6000_1200x1200.jpg?v=1567004332" TargetMode="External"/><Relationship Id="rId1245" Type="http://schemas.openxmlformats.org/officeDocument/2006/relationships/hyperlink" Target="https://www.westermans.com/ami-m15-rings--various-sizes.aspx" TargetMode="External"/><Relationship Id="rId2576" Type="http://schemas.openxmlformats.org/officeDocument/2006/relationships/hyperlink" Target="https://techsouthproducts.com/products/purge-plug-6-inch-for-pipe?srsltid=AfmBOorndEPdsXCJ_t_DJMARu1vTbFdp-naupTyzbZ9AbJO8UCSrWxJu" TargetMode="External"/><Relationship Id="rId1279" Type="http://schemas.openxmlformats.org/officeDocument/2006/relationships/hyperlink" Target="https://www.westermans.com/assets/products/14318/files/14950/thumb/dsc_8436--600.jpg" TargetMode="External"/><Relationship Id="rId448" Type="http://schemas.openxmlformats.org/officeDocument/2006/relationships/hyperlink" Target="https://store.cyberweld.com/products/tweco-200-amp-ground-clamp-cable-assembly-ws200g10?srsltid=AfmBOoqiepOIie9VkoDR8aHc5cV8kuiLsvsC3Vp3u6csrsnu-FPqU0K8" TargetMode="External"/><Relationship Id="rId447" Type="http://schemas.openxmlformats.org/officeDocument/2006/relationships/hyperlink" Target="https://store.cyberweld.com/products/tweco-200-amp-ground-clamp-cable-assembly-ws200g10?srsltid=AfmBOoqiepOIie9VkoDR8aHc5cV8kuiLsvsC3Vp3u6csrsnu-FPqU0K8" TargetMode="External"/><Relationship Id="rId446" Type="http://schemas.openxmlformats.org/officeDocument/2006/relationships/hyperlink" Target="https://store.cyberweld.com/products/tweco-200-amp-ground-clamp-cable-assembly-ws200g10?srsltid=AfmBOoqiepOIie9VkoDR8aHc5cV8kuiLsvsC3Vp3u6csrsnu-FPqU0K8" TargetMode="External"/><Relationship Id="rId445" Type="http://schemas.openxmlformats.org/officeDocument/2006/relationships/hyperlink" Target="https://store.cyberweld.com/products/tweco-200-amp-ground-clamp-cable-assembly-ws200g10?srsltid=AfmBOoqiepOIie9VkoDR8aHc5cV8kuiLsvsC3Vp3u6csrsnu-FPqU0K8" TargetMode="External"/><Relationship Id="rId449" Type="http://schemas.openxmlformats.org/officeDocument/2006/relationships/hyperlink" Target="https://encrypted-tbn0.gstatic.com/images?q=tbn:ANd9GcQnxxHRZDW3fhvDiPpHTck2KoXPyPYeLSpY6A&amp;s" TargetMode="External"/><Relationship Id="rId1270" Type="http://schemas.openxmlformats.org/officeDocument/2006/relationships/hyperlink" Target="https://www.morganitech.com/wp-content/uploads/2022/01/AMI_Model_15_Factsheet_NA_EN.pdf?" TargetMode="External"/><Relationship Id="rId440" Type="http://schemas.openxmlformats.org/officeDocument/2006/relationships/hyperlink" Target="https://www.ttco.com/encoders/c10-9-10-ld.html?srsltid=AfmBOorkZcDhX7ezI_BLA5weNoSCe3s7dZhyfwc9etfL3cgetFdrr4yE" TargetMode="External"/><Relationship Id="rId1271" Type="http://schemas.openxmlformats.org/officeDocument/2006/relationships/hyperlink" Target="https://www.westermans.com/ami-m15-rings--various-sizes.aspx" TargetMode="External"/><Relationship Id="rId1272" Type="http://schemas.openxmlformats.org/officeDocument/2006/relationships/hyperlink" Target="https://www.westermans.com/assets/products/14318/files/14948/thumb/dsc_8434--600.jpg" TargetMode="External"/><Relationship Id="rId1273" Type="http://schemas.openxmlformats.org/officeDocument/2006/relationships/hyperlink" Target="https://www.westermans.com/ami-m15-rings--various-sizes.aspx" TargetMode="External"/><Relationship Id="rId1274" Type="http://schemas.openxmlformats.org/officeDocument/2006/relationships/hyperlink" Target="https://www.westermans.com/ami-m15-rings--various-sizes.aspx" TargetMode="External"/><Relationship Id="rId444" Type="http://schemas.openxmlformats.org/officeDocument/2006/relationships/hyperlink" Target="https://store.cyberweld.com/products/tweco-200-amp-ground-clamp-cable-assembly-ws200g10?srsltid=AfmBOoqiepOIie9VkoDR8aHc5cV8kuiLsvsC3Vp3u6csrsnu-FPqU0K8" TargetMode="External"/><Relationship Id="rId1275" Type="http://schemas.openxmlformats.org/officeDocument/2006/relationships/hyperlink" Target="https://isi-llc.com/wp-content/uploads/2024/01/TIG-Model_15.pdf?" TargetMode="External"/><Relationship Id="rId443" Type="http://schemas.openxmlformats.org/officeDocument/2006/relationships/hyperlink" Target="https://store.cyberweld.com/cdn/shop/products/machine-accessories-tweco-200-amp-ground-clamp-cable-assembly-ws200g10-1205649784.jpg?v=1763506096" TargetMode="External"/><Relationship Id="rId1276" Type="http://schemas.openxmlformats.org/officeDocument/2006/relationships/hyperlink" Target="https://www.westermans.com/ami-m15-rings--various-sizes.aspx?" TargetMode="External"/><Relationship Id="rId442" Type="http://schemas.openxmlformats.org/officeDocument/2006/relationships/hyperlink" Target="https://www.ttco.com/encoders/c10-9-10-ld.html?srsltid=AfmBOorkZcDhX7ezI_BLA5weNoSCe3s7dZhyfwc9etfL3cgetFdrr4yE" TargetMode="External"/><Relationship Id="rId1277" Type="http://schemas.openxmlformats.org/officeDocument/2006/relationships/hyperlink" Target="https://www.morganitech.com/wp-content/uploads/2022/01/AMI_Model_15_Factsheet_NA_EN.pdf?" TargetMode="External"/><Relationship Id="rId441" Type="http://schemas.openxmlformats.org/officeDocument/2006/relationships/hyperlink" Target="https://www.ttco.com/" TargetMode="External"/><Relationship Id="rId1278" Type="http://schemas.openxmlformats.org/officeDocument/2006/relationships/hyperlink" Target="https://www.westermans.com/ami-m15-rings--various-sizes.aspx" TargetMode="External"/><Relationship Id="rId1268" Type="http://schemas.openxmlformats.org/officeDocument/2006/relationships/hyperlink" Target="https://isi-llc.com/wp-content/uploads/2024/01/TIG-Model_15.pdf?" TargetMode="External"/><Relationship Id="rId2599" Type="http://schemas.openxmlformats.org/officeDocument/2006/relationships/hyperlink" Target="https://www.orbitec-group.com/en/products/rbk-60-s" TargetMode="External"/><Relationship Id="rId1269" Type="http://schemas.openxmlformats.org/officeDocument/2006/relationships/hyperlink" Target="https://www.westermans.com/ami-m15-rings--various-sizes.aspx?" TargetMode="External"/><Relationship Id="rId437" Type="http://schemas.openxmlformats.org/officeDocument/2006/relationships/hyperlink" Target="https://www.ttco.com/encoders/c10-9-10-ld.html?srsltid=AfmBOorkZcDhX7ezI_BLA5weNoSCe3s7dZhyfwc9etfL3cgetFdrr4yE" TargetMode="External"/><Relationship Id="rId436" Type="http://schemas.openxmlformats.org/officeDocument/2006/relationships/hyperlink" Target="https://www.ttco.com/media/catalog/product/cache/60d8557272ecd78ceb79ce757ff6eab5/m/s/ms_10-pin_9-cond.jpg" TargetMode="External"/><Relationship Id="rId435" Type="http://schemas.openxmlformats.org/officeDocument/2006/relationships/hyperlink" Target="https://www.amazon.com/Degree-Computer-Power-Cord-Universal/dp/B0B1M3H3DP" TargetMode="External"/><Relationship Id="rId434" Type="http://schemas.openxmlformats.org/officeDocument/2006/relationships/hyperlink" Target="https://www.amazon.com/Degree-Computer-Power-Cord-Universal/dp/B0B1M3H3DP" TargetMode="External"/><Relationship Id="rId439" Type="http://schemas.openxmlformats.org/officeDocument/2006/relationships/hyperlink" Target="https://www.ttco.com/encoders/c10-9-10-ld.html?srsltid=AfmBOorkZcDhX7ezI_BLA5weNoSCe3s7dZhyfwc9etfL3cgetFdrr4yE" TargetMode="External"/><Relationship Id="rId438" Type="http://schemas.openxmlformats.org/officeDocument/2006/relationships/hyperlink" Target="https://www.ttco.com/encoders/c10-9-10-ld.html?srsltid=AfmBOorkZcDhX7ezI_BLA5weNoSCe3s7dZhyfwc9etfL3cgetFdrr4yE" TargetMode="External"/><Relationship Id="rId2590" Type="http://schemas.openxmlformats.org/officeDocument/2006/relationships/hyperlink" Target="https://www.orbitec-group.com/en/products/rbk-60-s" TargetMode="External"/><Relationship Id="rId1260" Type="http://schemas.openxmlformats.org/officeDocument/2006/relationships/hyperlink" Target="https://www.westermans.com/ami-m15-rings--various-sizes.aspx" TargetMode="External"/><Relationship Id="rId2591" Type="http://schemas.openxmlformats.org/officeDocument/2006/relationships/hyperlink" Target="https://www.orbitec-group.com/en/products/rbk-60-s" TargetMode="External"/><Relationship Id="rId1261" Type="http://schemas.openxmlformats.org/officeDocument/2006/relationships/hyperlink" Target="https://isi-llc.com/wp-content/uploads/2024/01/TIG-Model_15.pdf?" TargetMode="External"/><Relationship Id="rId2592" Type="http://schemas.openxmlformats.org/officeDocument/2006/relationships/hyperlink" Target="https://www.orbitec-group.com/en/products/rbk-60-s" TargetMode="External"/><Relationship Id="rId1262" Type="http://schemas.openxmlformats.org/officeDocument/2006/relationships/hyperlink" Target="https://www.westermans.com/ami-m15-rings--various-sizes.aspx?" TargetMode="External"/><Relationship Id="rId2593" Type="http://schemas.openxmlformats.org/officeDocument/2006/relationships/hyperlink" Target="https://www.orbitec-group.com/en/products/rbk-60-s" TargetMode="External"/><Relationship Id="rId1263" Type="http://schemas.openxmlformats.org/officeDocument/2006/relationships/hyperlink" Target="https://www.morganitech.com/wp-content/uploads/2022/01/AMI_Model_15_Factsheet_NA_EN.pdf?" TargetMode="External"/><Relationship Id="rId2594" Type="http://schemas.openxmlformats.org/officeDocument/2006/relationships/hyperlink" Target="https://www.orbitec-group.com/en/products/rbk-60-s" TargetMode="External"/><Relationship Id="rId433" Type="http://schemas.openxmlformats.org/officeDocument/2006/relationships/hyperlink" Target="https://www.amazon.com/Degree-Computer-Power-Cord-Universal/dp/B0B1M3H3DP" TargetMode="External"/><Relationship Id="rId1264" Type="http://schemas.openxmlformats.org/officeDocument/2006/relationships/hyperlink" Target="https://www.westermans.com/ami-m15-rings--various-sizes.aspx" TargetMode="External"/><Relationship Id="rId2595" Type="http://schemas.openxmlformats.org/officeDocument/2006/relationships/hyperlink" Target="https://www.orbitec-group.com/" TargetMode="External"/><Relationship Id="rId432" Type="http://schemas.openxmlformats.org/officeDocument/2006/relationships/hyperlink" Target="https://www.amazon.com/Degree-Computer-Power-Cord-Universal/dp/B0B1M3H3DP" TargetMode="External"/><Relationship Id="rId1265" Type="http://schemas.openxmlformats.org/officeDocument/2006/relationships/hyperlink" Target="https://www.westermans.com/assets/products/14318/files/14735/thumb/2019-02-06%2010.02.54--600.jpg" TargetMode="External"/><Relationship Id="rId2596" Type="http://schemas.openxmlformats.org/officeDocument/2006/relationships/hyperlink" Target="https://www.orbitec-group.com/files/content/PDF-Dokumente/Garantiebedingungen/General%20Terms_and_Conditions%20_of_Warranty.pdf" TargetMode="External"/><Relationship Id="rId431" Type="http://schemas.openxmlformats.org/officeDocument/2006/relationships/hyperlink" Target="https://www.amazon.com/Degree-Computer-Power-Cord-Universal/dp/B0B1M3H3DP" TargetMode="External"/><Relationship Id="rId1266" Type="http://schemas.openxmlformats.org/officeDocument/2006/relationships/hyperlink" Target="https://www.westermans.com/ami-m15-rings--various-sizes.aspx" TargetMode="External"/><Relationship Id="rId2597" Type="http://schemas.openxmlformats.org/officeDocument/2006/relationships/hyperlink" Target="https://www.orbitec-group.com/assets/images/9/RBK_60-8wy8g90nsdjffat.jpg" TargetMode="External"/><Relationship Id="rId430" Type="http://schemas.openxmlformats.org/officeDocument/2006/relationships/hyperlink" Target="https://m.media-amazon.com/images/I/61YjgEdcUXL.jpg" TargetMode="External"/><Relationship Id="rId1267" Type="http://schemas.openxmlformats.org/officeDocument/2006/relationships/hyperlink" Target="https://www.westermans.com/ami-m15-rings--various-sizes.aspx" TargetMode="External"/><Relationship Id="rId2598" Type="http://schemas.openxmlformats.org/officeDocument/2006/relationships/hyperlink" Target="https://www.orbitec-group.com/en/products/rbk-60-s" TargetMode="External"/><Relationship Id="rId3070" Type="http://schemas.openxmlformats.org/officeDocument/2006/relationships/hyperlink" Target="https://stores.ae-welding-industrial.com/" TargetMode="External"/><Relationship Id="rId3072" Type="http://schemas.openxmlformats.org/officeDocument/2006/relationships/hyperlink" Target="https://www.axxair.com/hubfs/AXXAIR-Images/SAXX201%20-%20500x635.png" TargetMode="External"/><Relationship Id="rId3071" Type="http://schemas.openxmlformats.org/officeDocument/2006/relationships/hyperlink" Target="https://stores.ae-welding-industrial.com/saw-guide-kit-pipe-cutting-1-0-to-4-0-sgp-kit1-4/?srsltid=AfmBOoosZFyTU6t7OVEWWmhPNOi0uZZz9C0IL8HrHrPL707jJDmd0Snz" TargetMode="External"/><Relationship Id="rId3074" Type="http://schemas.openxmlformats.org/officeDocument/2006/relationships/hyperlink" Target="https://www.axxair.com/thin-tubes-products-usa/saxx-201" TargetMode="External"/><Relationship Id="rId3073" Type="http://schemas.openxmlformats.org/officeDocument/2006/relationships/hyperlink" Target="https://www.axxair.com/thin-tubes-products-usa/saxx-201" TargetMode="External"/><Relationship Id="rId3076" Type="http://schemas.openxmlformats.org/officeDocument/2006/relationships/hyperlink" Target="https://www.axxair.com/thin-tubes-products-usa/saxx-201" TargetMode="External"/><Relationship Id="rId3075" Type="http://schemas.openxmlformats.org/officeDocument/2006/relationships/hyperlink" Target="https://www.axxair.com/hubfs/Fiches%20techniques/ENG/THIN/AXXAIR-EN-THIN-SAXX201.pdf" TargetMode="External"/><Relationship Id="rId3078" Type="http://schemas.openxmlformats.org/officeDocument/2006/relationships/hyperlink" Target="https://www.axxair.com/thin-tubes-products-usa/saxx-201" TargetMode="External"/><Relationship Id="rId3077" Type="http://schemas.openxmlformats.org/officeDocument/2006/relationships/hyperlink" Target="https://www.axxair.com/" TargetMode="External"/><Relationship Id="rId3079" Type="http://schemas.openxmlformats.org/officeDocument/2006/relationships/hyperlink" Target="https://www.axxair.com/hubfs/fiche-produit/FR/SAXX-200.jpg" TargetMode="External"/><Relationship Id="rId3061" Type="http://schemas.openxmlformats.org/officeDocument/2006/relationships/hyperlink" Target="https://stores.ae-welding-industrial.com/saw-guide-kit-pipe-cutting-1-0-to-4-0-sgp-kit1-4/?srsltid=AfmBOoosZFyTU6t7OVEWWmhPNOi0uZZz9C0IL8HrHrPL707jJDmd0Snz" TargetMode="External"/><Relationship Id="rId3060" Type="http://schemas.openxmlformats.org/officeDocument/2006/relationships/hyperlink" Target="https://stores.ae-welding-industrial.com/saw-guide-kit-pipe-cutting-1-0-to-4-0-sgp-kit1-4/?srsltid=AfmBOoosZFyTU6t7OVEWWmhPNOi0uZZz9C0IL8HrHrPL707jJDmd0Snz" TargetMode="External"/><Relationship Id="rId3063" Type="http://schemas.openxmlformats.org/officeDocument/2006/relationships/hyperlink" Target="https://stores.ae-welding-industrial.com/" TargetMode="External"/><Relationship Id="rId3062" Type="http://schemas.openxmlformats.org/officeDocument/2006/relationships/hyperlink" Target="https://stores.ae-welding-industrial.com/saw-guide-kit-pipe-cutting-1-0-to-4-0-sgp-kit1-4/?srsltid=AfmBOoosZFyTU6t7OVEWWmhPNOi0uZZz9C0IL8HrHrPL707jJDmd0Snz" TargetMode="External"/><Relationship Id="rId3065" Type="http://schemas.openxmlformats.org/officeDocument/2006/relationships/hyperlink" Target="https://cdn11.bigcommerce.com/s-bjvmx/products/2675/images/9050/sgp-kit-1-4_Pipe__96993.1731291024.220.220.jpg?c=2" TargetMode="External"/><Relationship Id="rId3064" Type="http://schemas.openxmlformats.org/officeDocument/2006/relationships/hyperlink" Target="https://stores.ae-welding-industrial.com/saw-guide-kit-pipe-cutting-1-0-to-4-0-sgp-kit1-4/?srsltid=AfmBOoosZFyTU6t7OVEWWmhPNOi0uZZz9C0IL8HrHrPL707jJDmd0Snz" TargetMode="External"/><Relationship Id="rId3067" Type="http://schemas.openxmlformats.org/officeDocument/2006/relationships/hyperlink" Target="https://stores.ae-welding-industrial.com/saw-guide-kit-pipe-cutting-1-0-to-4-0-sgp-kit1-4/?srsltid=AfmBOoosZFyTU6t7OVEWWmhPNOi0uZZz9C0IL8HrHrPL707jJDmd0Snz" TargetMode="External"/><Relationship Id="rId3066" Type="http://schemas.openxmlformats.org/officeDocument/2006/relationships/hyperlink" Target="https://stores.ae-welding-industrial.com/saw-guide-kit-pipe-cutting-1-0-to-4-0-sgp-kit1-4/?srsltid=AfmBOoosZFyTU6t7OVEWWmhPNOi0uZZz9C0IL8HrHrPL707jJDmd0Snz" TargetMode="External"/><Relationship Id="rId3069" Type="http://schemas.openxmlformats.org/officeDocument/2006/relationships/hyperlink" Target="https://stores.ae-welding-industrial.com/saw-guide-kit-pipe-cutting-1-0-to-4-0-sgp-kit1-4/?srsltid=AfmBOoosZFyTU6t7OVEWWmhPNOi0uZZz9C0IL8HrHrPL707jJDmd0Snz" TargetMode="External"/><Relationship Id="rId3068" Type="http://schemas.openxmlformats.org/officeDocument/2006/relationships/hyperlink" Target="https://stores.ae-welding-industrial.com/saw-guide-kit-pipe-cutting-1-0-to-4-0-sgp-kit1-4/?srsltid=AfmBOoosZFyTU6t7OVEWWmhPNOi0uZZz9C0IL8HrHrPL707jJDmd0Snz" TargetMode="External"/><Relationship Id="rId3090" Type="http://schemas.openxmlformats.org/officeDocument/2006/relationships/hyperlink" Target="https://www.axxair.com/thin-tubes-products-usa/saxx-201" TargetMode="External"/><Relationship Id="rId3092" Type="http://schemas.openxmlformats.org/officeDocument/2006/relationships/hyperlink" Target="https://www.axxair.com/thin-tubes-products-usa/saxx-201" TargetMode="External"/><Relationship Id="rId3091" Type="http://schemas.openxmlformats.org/officeDocument/2006/relationships/hyperlink" Target="https://www.axxair.com/" TargetMode="External"/><Relationship Id="rId3094" Type="http://schemas.openxmlformats.org/officeDocument/2006/relationships/hyperlink" Target="https://www.westermans.com/axxair-saxx-201-orbital-tig-power-source.aspx" TargetMode="External"/><Relationship Id="rId3093" Type="http://schemas.openxmlformats.org/officeDocument/2006/relationships/hyperlink" Target="https://www.westermans.com/assets/products/18648/files/8605/thumb/dsc_9619-600-600-c.jpg" TargetMode="External"/><Relationship Id="rId3096" Type="http://schemas.openxmlformats.org/officeDocument/2006/relationships/hyperlink" Target="https://www.westermans.com/axxair-saxx-201-orbital-tig-power-source.aspx" TargetMode="External"/><Relationship Id="rId3095" Type="http://schemas.openxmlformats.org/officeDocument/2006/relationships/hyperlink" Target="https://www.westermans.com/axxair-saxx-201-orbital-tig-power-source.aspx" TargetMode="External"/><Relationship Id="rId3098" Type="http://schemas.openxmlformats.org/officeDocument/2006/relationships/hyperlink" Target="https://www.axxair.com/" TargetMode="External"/><Relationship Id="rId3097" Type="http://schemas.openxmlformats.org/officeDocument/2006/relationships/hyperlink" Target="https://www.westermans.com/axxair-saxx-201-orbital-tig-power-source.aspx" TargetMode="External"/><Relationship Id="rId3099" Type="http://schemas.openxmlformats.org/officeDocument/2006/relationships/hyperlink" Target="https://www.westermans.com/axxair-saxx-201-orbital-tig-power-source.aspx" TargetMode="External"/><Relationship Id="rId3081" Type="http://schemas.openxmlformats.org/officeDocument/2006/relationships/hyperlink" Target="https://www.axxair.com/thin-tubes-products/axxair-saxx-200" TargetMode="External"/><Relationship Id="rId3080" Type="http://schemas.openxmlformats.org/officeDocument/2006/relationships/hyperlink" Target="https://www.axxair.com/thin-tubes-products/axxair-saxx-200" TargetMode="External"/><Relationship Id="rId3083" Type="http://schemas.openxmlformats.org/officeDocument/2006/relationships/hyperlink" Target="https://www.axxair.com/thin-tubes-products/axxair-saxx-200" TargetMode="External"/><Relationship Id="rId3082" Type="http://schemas.openxmlformats.org/officeDocument/2006/relationships/hyperlink" Target="https://www.axxair.com/thin-tubes-products/axxair-saxx-200" TargetMode="External"/><Relationship Id="rId3085" Type="http://schemas.openxmlformats.org/officeDocument/2006/relationships/hyperlink" Target="https://www.axxair.com/thin-tubes-products/axxair-saxx-200" TargetMode="External"/><Relationship Id="rId3084" Type="http://schemas.openxmlformats.org/officeDocument/2006/relationships/hyperlink" Target="https://www.axxair.com/" TargetMode="External"/><Relationship Id="rId3087" Type="http://schemas.openxmlformats.org/officeDocument/2006/relationships/hyperlink" Target="https://www.axxair.com/thin-tubes-products-usa/saxx-201" TargetMode="External"/><Relationship Id="rId3086" Type="http://schemas.openxmlformats.org/officeDocument/2006/relationships/hyperlink" Target="https://www.axxair.com/hubfs/AXXAIR-Images/SAXX201%20-%20500x635.png" TargetMode="External"/><Relationship Id="rId3089" Type="http://schemas.openxmlformats.org/officeDocument/2006/relationships/hyperlink" Target="https://www.directindustry.com/prod/axxair/product-8399-1825978.html" TargetMode="External"/><Relationship Id="rId3088" Type="http://schemas.openxmlformats.org/officeDocument/2006/relationships/hyperlink" Target="https://www.axxair.com/thin-tubes-products-usa/saxx-201" TargetMode="External"/><Relationship Id="rId3039" Type="http://schemas.openxmlformats.org/officeDocument/2006/relationships/hyperlink" Target="https://pdf.directindustry.com/pdf/lefon-machinery/lefon-saw-guide-catalog/40040-69896.html" TargetMode="External"/><Relationship Id="rId1" Type="http://schemas.openxmlformats.org/officeDocument/2006/relationships/hyperlink" Target="https://cdn11.bigcommerce.com/s-byznwdb8us/images/stencil/1280x1280/products/23304/29091/55141__40680.1686680924.jpg?c=1" TargetMode="External"/><Relationship Id="rId2" Type="http://schemas.openxmlformats.org/officeDocument/2006/relationships/hyperlink" Target="https://toolstoday.com/v-14416-55141.html?srsltid=AfmBOoogRT39RyEkPBSCsGxUiRiKQ4V032L3gVynCvs6zFZ59fZ7fzyv" TargetMode="External"/><Relationship Id="rId3" Type="http://schemas.openxmlformats.org/officeDocument/2006/relationships/hyperlink" Target="https://toolstoday.com/v-14416-55141.html?srsltid=AfmBOoogRT39RyEkPBSCsGxUiRiKQ4V032L3gVynCvs6zFZ59fZ7fzyv" TargetMode="External"/><Relationship Id="rId4" Type="http://schemas.openxmlformats.org/officeDocument/2006/relationships/hyperlink" Target="https://tungaloy.com/wpdata/wp-content/uploads/512.pdf" TargetMode="External"/><Relationship Id="rId3030" Type="http://schemas.openxmlformats.org/officeDocument/2006/relationships/hyperlink" Target="https://lefonmachine.com/solutions/stainless-steel-tube-cutting-solution/saw-guide/" TargetMode="External"/><Relationship Id="rId9" Type="http://schemas.openxmlformats.org/officeDocument/2006/relationships/hyperlink" Target="https://www.climaxportable.com/products/id-mount-attachments/j-prep-bevel/" TargetMode="External"/><Relationship Id="rId3032" Type="http://schemas.openxmlformats.org/officeDocument/2006/relationships/hyperlink" Target="https://img.directindustry.com/images_di/photo-mg/40040-11171102.jpg" TargetMode="External"/><Relationship Id="rId3031" Type="http://schemas.openxmlformats.org/officeDocument/2006/relationships/hyperlink" Target="https://www.hampdon.com.au/pipe-saw-guide-/-vise-4.5-inch-lefon-sg450-cutting-block" TargetMode="External"/><Relationship Id="rId3034" Type="http://schemas.openxmlformats.org/officeDocument/2006/relationships/hyperlink" Target="https://www.alibaba.com/showroom/lefon-saw-guide.html" TargetMode="External"/><Relationship Id="rId3033" Type="http://schemas.openxmlformats.org/officeDocument/2006/relationships/hyperlink" Target="https://pdf.directindustry.com/pdf/lefon-machinery/lefon-saw-guide-catalog/40040-69896.html" TargetMode="External"/><Relationship Id="rId5" Type="http://schemas.openxmlformats.org/officeDocument/2006/relationships/hyperlink" Target="https://sigmatoolings.com/counter-bore-tools/?utm_source=chatgpt.com" TargetMode="External"/><Relationship Id="rId3036" Type="http://schemas.openxmlformats.org/officeDocument/2006/relationships/hyperlink" Target="https://pdf.directindustry.com/pdf/lefon-machinery/lefon-saw-guide-catalog/40040-69896.html" TargetMode="External"/><Relationship Id="rId6" Type="http://schemas.openxmlformats.org/officeDocument/2006/relationships/hyperlink" Target="https://www.tritool.com" TargetMode="External"/><Relationship Id="rId3035" Type="http://schemas.openxmlformats.org/officeDocument/2006/relationships/hyperlink" Target="https://pdf.directindustry.com/pdf/lefon-machinery/lefon-saw-guide-catalog/40040-69896.html" TargetMode="External"/><Relationship Id="rId7" Type="http://schemas.openxmlformats.org/officeDocument/2006/relationships/hyperlink" Target="https://blog.morganitech.com/hubfs/Imported_Blog_Media/Millhog%20J%20Bevel%20for%20Orbital%20Pipe%20Weld.jpg" TargetMode="External"/><Relationship Id="rId3038" Type="http://schemas.openxmlformats.org/officeDocument/2006/relationships/hyperlink" Target="https://img.directindustry.com/images_di/photo-mg/40040-11171102.jpg" TargetMode="External"/><Relationship Id="rId8" Type="http://schemas.openxmlformats.org/officeDocument/2006/relationships/hyperlink" Target="https://blog.morganitech.com/j-bevel-key-multi-pass-orbital-pipe-welding" TargetMode="External"/><Relationship Id="rId3037" Type="http://schemas.openxmlformats.org/officeDocument/2006/relationships/hyperlink" Target="https://lefonmachine.com/solutions/stainless-steel-tube-cutting-solution/saw-guide/" TargetMode="External"/><Relationship Id="rId3029" Type="http://schemas.openxmlformats.org/officeDocument/2006/relationships/hyperlink" Target="https://www.hampdon.com.au/pipe-saw-guide-/-vise-4.5-inch-lefon-sg450-cutting-block" TargetMode="External"/><Relationship Id="rId3028" Type="http://schemas.openxmlformats.org/officeDocument/2006/relationships/hyperlink" Target="https://pdf.directindustry.com/pdf/lefon-machinery/lefon-saw-guide-catalog/40040-69896.html" TargetMode="External"/><Relationship Id="rId3021" Type="http://schemas.openxmlformats.org/officeDocument/2006/relationships/hyperlink" Target="https://pdf.directindustry.com/pdf/lefon-machinery/lefon-saw-guide-catalog/40040-69896.html" TargetMode="External"/><Relationship Id="rId3020" Type="http://schemas.openxmlformats.org/officeDocument/2006/relationships/hyperlink" Target="https://www.hampdon.com.au/pipe-saw-guide-vise-4-inch-lefon-sg400-cutting-block" TargetMode="External"/><Relationship Id="rId3023" Type="http://schemas.openxmlformats.org/officeDocument/2006/relationships/hyperlink" Target="https://lefonmachine.com/solutions/stainless-steel-tube-cutting-solution/saw-guide/" TargetMode="External"/><Relationship Id="rId3022" Type="http://schemas.openxmlformats.org/officeDocument/2006/relationships/hyperlink" Target="https://www.hampdon.com.au/pipe-saw-guide-/-vise-4-inch-lefon-sg400-cutting-block-hampdon?srsltid=AfmBOoouV5Zfmmnw-BalkHucR7C08FZdkM8KMzMuTtygqdqaKk1UppJF" TargetMode="External"/><Relationship Id="rId3025" Type="http://schemas.openxmlformats.org/officeDocument/2006/relationships/hyperlink" Target="https://www.hampdon.com.au/assets/full/SG450.jpg?20230530114905" TargetMode="External"/><Relationship Id="rId3024" Type="http://schemas.openxmlformats.org/officeDocument/2006/relationships/hyperlink" Target="https://www.hampdon.com.au/pipe-saw-guide-vise-4-inch-lefon-sg400-cutting-block" TargetMode="External"/><Relationship Id="rId3027" Type="http://schemas.openxmlformats.org/officeDocument/2006/relationships/hyperlink" Target="https://www.hampdon.com.au/pipe-saw-guide-/-vise-4.5-inch-lefon-sg450-cutting-block" TargetMode="External"/><Relationship Id="rId3026" Type="http://schemas.openxmlformats.org/officeDocument/2006/relationships/hyperlink" Target="https://www.hampdon.com.au/pipe-saw-guide-/-vise-4.5-inch-lefon-sg450-cutting-block" TargetMode="External"/><Relationship Id="rId3050" Type="http://schemas.openxmlformats.org/officeDocument/2006/relationships/hyperlink" Target="https://stores.ae-welding-industrial.com/saw-guide-kit-pipe-cutting-1-0-to-4-0-sgp-kit1-4/?srsltid=AfmBOoosZFyTU6t7OVEWWmhPNOi0uZZz9C0IL8HrHrPL707jJDmd0Snz" TargetMode="External"/><Relationship Id="rId3052" Type="http://schemas.openxmlformats.org/officeDocument/2006/relationships/hyperlink" Target="https://stores.ae-welding-industrial.com/saw-guide-kit-pipe-cutting-1-0-to-4-0-sgp-kit1-4/?srsltid=AfmBOoosZFyTU6t7OVEWWmhPNOi0uZZz9C0IL8HrHrPL707jJDmd0Snz" TargetMode="External"/><Relationship Id="rId3051" Type="http://schemas.openxmlformats.org/officeDocument/2006/relationships/hyperlink" Target="https://cdn11.bigcommerce.com/s-bjvmx/products/2675/images/9050/sgp-kit-1-4_Pipe__96993.1731291024.220.220.jpg?c=2" TargetMode="External"/><Relationship Id="rId3054" Type="http://schemas.openxmlformats.org/officeDocument/2006/relationships/hyperlink" Target="https://stores.ae-welding-industrial.com/saw-guide-kit-pipe-cutting-1-0-to-4-0-sgp-kit1-4/?srsltid=AfmBOoosZFyTU6t7OVEWWmhPNOi0uZZz9C0IL8HrHrPL707jJDmd0Snz" TargetMode="External"/><Relationship Id="rId3053" Type="http://schemas.openxmlformats.org/officeDocument/2006/relationships/hyperlink" Target="https://stores.ae-welding-industrial.com/saw-guide-kit-pipe-cutting-1-0-to-4-0-sgp-kit1-4/?srsltid=AfmBOoosZFyTU6t7OVEWWmhPNOi0uZZz9C0IL8HrHrPL707jJDmd0Snz" TargetMode="External"/><Relationship Id="rId3056" Type="http://schemas.openxmlformats.org/officeDocument/2006/relationships/hyperlink" Target="https://stores.ae-welding-industrial.com/" TargetMode="External"/><Relationship Id="rId3055" Type="http://schemas.openxmlformats.org/officeDocument/2006/relationships/hyperlink" Target="https://stores.ae-welding-industrial.com/saw-guide-kit-pipe-cutting-1-0-to-4-0-sgp-kit1-4/?srsltid=AfmBOoosZFyTU6t7OVEWWmhPNOi0uZZz9C0IL8HrHrPL707jJDmd0Snz" TargetMode="External"/><Relationship Id="rId3058" Type="http://schemas.openxmlformats.org/officeDocument/2006/relationships/hyperlink" Target="https://cdn11.bigcommerce.com/s-bjvmx/products/2675/images/9050/sgp-kit-1-4_Pipe__96993.1731291024.220.220.jpg?c=2" TargetMode="External"/><Relationship Id="rId3057" Type="http://schemas.openxmlformats.org/officeDocument/2006/relationships/hyperlink" Target="https://stores.ae-welding-industrial.com/saw-guide-kit-pipe-cutting-1-0-to-4-0-sgp-kit1-4/?srsltid=AfmBOoosZFyTU6t7OVEWWmhPNOi0uZZz9C0IL8HrHrPL707jJDmd0Snz" TargetMode="External"/><Relationship Id="rId3059" Type="http://schemas.openxmlformats.org/officeDocument/2006/relationships/hyperlink" Target="https://stores.ae-welding-industrial.com/saw-guide-kit-pipe-cutting-1-0-to-4-0-sgp-kit1-4/?srsltid=AfmBOoosZFyTU6t7OVEWWmhPNOi0uZZz9C0IL8HrHrPL707jJDmd0Snz" TargetMode="External"/><Relationship Id="rId3041" Type="http://schemas.openxmlformats.org/officeDocument/2006/relationships/hyperlink" Target="https://pdf.directindustry.com/pdf/lefon-machinery/lefon-saw-guide-catalog/40040-69896.html" TargetMode="External"/><Relationship Id="rId3040" Type="http://schemas.openxmlformats.org/officeDocument/2006/relationships/hyperlink" Target="https://www.alibaba.com/showroom/lefon-saw-guide.html" TargetMode="External"/><Relationship Id="rId3043" Type="http://schemas.openxmlformats.org/officeDocument/2006/relationships/hyperlink" Target="https://lefonmachine.com/solutions/stainless-steel-tube-cutting-solution/saw-guide/" TargetMode="External"/><Relationship Id="rId3042" Type="http://schemas.openxmlformats.org/officeDocument/2006/relationships/hyperlink" Target="https://pdf.directindustry.com/pdf/lefon-machinery/lefon-saw-guide-catalog/40040-69896.html" TargetMode="External"/><Relationship Id="rId3045" Type="http://schemas.openxmlformats.org/officeDocument/2006/relationships/hyperlink" Target="https://stores.ae-welding-industrial.com/saw-guide-kit-pipe-cutting-1-0-to-4-0-sgp-kit1-4/?srsltid=AfmBOoosZFyTU6t7OVEWWmhPNOi0uZZz9C0IL8HrHrPL707jJDmd0Snz" TargetMode="External"/><Relationship Id="rId3044" Type="http://schemas.openxmlformats.org/officeDocument/2006/relationships/hyperlink" Target="https://cdn11.bigcommerce.com/s-bjvmx/products/2675/images/9050/sgp-kit-1-4_Pipe__96993.1731291024.220.220.jpg?c=2" TargetMode="External"/><Relationship Id="rId3047" Type="http://schemas.openxmlformats.org/officeDocument/2006/relationships/hyperlink" Target="https://stores.ae-welding-industrial.com/saw-guide-kit-pipe-cutting-1-0-to-4-0-sgp-kit1-4/?srsltid=AfmBOoosZFyTU6t7OVEWWmhPNOi0uZZz9C0IL8HrHrPL707jJDmd0Snz" TargetMode="External"/><Relationship Id="rId3046" Type="http://schemas.openxmlformats.org/officeDocument/2006/relationships/hyperlink" Target="https://stores.ae-welding-industrial.com/saw-guide-kit-pipe-cutting-1-0-to-4-0-sgp-kit1-4/?srsltid=AfmBOoosZFyTU6t7OVEWWmhPNOi0uZZz9C0IL8HrHrPL707jJDmd0Snz" TargetMode="External"/><Relationship Id="rId3049" Type="http://schemas.openxmlformats.org/officeDocument/2006/relationships/hyperlink" Target="https://stores.ae-welding-industrial.com/" TargetMode="External"/><Relationship Id="rId3048" Type="http://schemas.openxmlformats.org/officeDocument/2006/relationships/hyperlink" Target="https://stores.ae-welding-industrial.com/saw-guide-kit-pipe-cutting-1-0-to-4-0-sgp-kit1-4/?srsltid=AfmBOoosZFyTU6t7OVEWWmhPNOi0uZZz9C0IL8HrHrPL707jJDmd0Snz" TargetMode="External"/><Relationship Id="rId2600" Type="http://schemas.openxmlformats.org/officeDocument/2006/relationships/hyperlink" Target="https://www.orbitec-group.com/en/products/rbk-60-s" TargetMode="External"/><Relationship Id="rId2601" Type="http://schemas.openxmlformats.org/officeDocument/2006/relationships/hyperlink" Target="https://www.orbitec-group.com/en/products/rbk-60-s" TargetMode="External"/><Relationship Id="rId2602" Type="http://schemas.openxmlformats.org/officeDocument/2006/relationships/hyperlink" Target="https://www.orbitec-group.com/en/products/rbk-60-s" TargetMode="External"/><Relationship Id="rId2603" Type="http://schemas.openxmlformats.org/officeDocument/2006/relationships/hyperlink" Target="https://www.orbitec-group.com/" TargetMode="External"/><Relationship Id="rId2604" Type="http://schemas.openxmlformats.org/officeDocument/2006/relationships/hyperlink" Target="https://www.orbitec-group.com/files/content/PDF-Dokumente/Garantiebedingungen/General%20Terms_and_Conditions%20_of_Warranty.pdf" TargetMode="External"/><Relationship Id="rId2605" Type="http://schemas.openxmlformats.org/officeDocument/2006/relationships/hyperlink" Target="https://www.orbitec-group.com/assets/images/9/RBK_60-8wy8g90nsdjffat.jpg" TargetMode="External"/><Relationship Id="rId2606" Type="http://schemas.openxmlformats.org/officeDocument/2006/relationships/hyperlink" Target="https://www.orbitec-group.com/en/products/rbk-60-s" TargetMode="External"/><Relationship Id="rId808" Type="http://schemas.openxmlformats.org/officeDocument/2006/relationships/hyperlink" Target="https://www.axxair.com/" TargetMode="External"/><Relationship Id="rId2607" Type="http://schemas.openxmlformats.org/officeDocument/2006/relationships/hyperlink" Target="https://www.orbitec-group.com/en/products/rbk-60-s" TargetMode="External"/><Relationship Id="rId807" Type="http://schemas.openxmlformats.org/officeDocument/2006/relationships/hyperlink" Target="https://www.alibaba.com/product-detail/Orbital-Cutting-Machine-Round-Pipe-Cutting_1601164381165.html" TargetMode="External"/><Relationship Id="rId2608" Type="http://schemas.openxmlformats.org/officeDocument/2006/relationships/hyperlink" Target="https://www.orbitec-group.com/en/products/rbk-60-s" TargetMode="External"/><Relationship Id="rId806" Type="http://schemas.openxmlformats.org/officeDocument/2006/relationships/hyperlink" Target="https://www.alibaba.com/product-detail/Orbital-Cutting-Machine-Round-Pipe-Cutting_1601164381165.html" TargetMode="External"/><Relationship Id="rId2609" Type="http://schemas.openxmlformats.org/officeDocument/2006/relationships/hyperlink" Target="https://www.orbitec-group.com/en/products/rbk-60-s" TargetMode="External"/><Relationship Id="rId805" Type="http://schemas.openxmlformats.org/officeDocument/2006/relationships/hyperlink" Target="https://www.alibaba.com/product-detail/Orbital-Cutting-Machine-Round-Pipe-Cutting_1601164381165.html" TargetMode="External"/><Relationship Id="rId809" Type="http://schemas.openxmlformats.org/officeDocument/2006/relationships/hyperlink" Target="https://cdn11.bigcommerce.com/s-t2kwtvqnd2/images/stencil/original/products/14309/23575/orbitalum-weldcraft-triad-diamond-grinding-and-cutting-wheels__88011.1708044312.jpg?c=1" TargetMode="External"/><Relationship Id="rId800" Type="http://schemas.openxmlformats.org/officeDocument/2006/relationships/hyperlink" Target="https://gfservice.ch/en/onlineshop/pipe-saws/axxair-pipe-saws/axxair-pipe-saw-2/" TargetMode="External"/><Relationship Id="rId804" Type="http://schemas.openxmlformats.org/officeDocument/2006/relationships/hyperlink" Target="https://www.alibaba.com/product-detail/Orbital-Cutting-Machine-Round-Pipe-Cutting_1601164381165.html" TargetMode="External"/><Relationship Id="rId803" Type="http://schemas.openxmlformats.org/officeDocument/2006/relationships/hyperlink" Target="https://encrypted-tbn0.gstatic.com/images?q=tbn:ANd9GcRitHk1HIrybDy58uVSjbRFrQLXICNIEyznew&amp;s" TargetMode="External"/><Relationship Id="rId802" Type="http://schemas.openxmlformats.org/officeDocument/2006/relationships/hyperlink" Target="https://www.axxair.com/" TargetMode="External"/><Relationship Id="rId801" Type="http://schemas.openxmlformats.org/officeDocument/2006/relationships/hyperlink" Target="https://gfservice.ch/en/onlineshop/pipe-saws/axxair-pipe-saws/axxair-pipe-saw-2/" TargetMode="External"/><Relationship Id="rId1334" Type="http://schemas.openxmlformats.org/officeDocument/2006/relationships/hyperlink" Target="https://www.orbitalsolutions.com/products/m207-remote-pendant" TargetMode="External"/><Relationship Id="rId2665" Type="http://schemas.openxmlformats.org/officeDocument/2006/relationships/hyperlink" Target="https://roussakis.com.gr/en/product/axxair-pipe-gas-distributor-tig-safs-g01/" TargetMode="External"/><Relationship Id="rId1335" Type="http://schemas.openxmlformats.org/officeDocument/2006/relationships/hyperlink" Target="https://www.orbitalsolutions.com/" TargetMode="External"/><Relationship Id="rId2666" Type="http://schemas.openxmlformats.org/officeDocument/2006/relationships/hyperlink" Target="https://www.axxair.com/" TargetMode="External"/><Relationship Id="rId1336" Type="http://schemas.openxmlformats.org/officeDocument/2006/relationships/hyperlink" Target="https://www.orbitalsolutions.com/products/m207-remote-pendant" TargetMode="External"/><Relationship Id="rId2667" Type="http://schemas.openxmlformats.org/officeDocument/2006/relationships/hyperlink" Target="https://encrypted-tbn0.gstatic.com/images?q=tbn:ANd9GcRYhNn4AGL1nCstvPThmVUCARdMShanlfeAFQ&amp;s" TargetMode="External"/><Relationship Id="rId1337" Type="http://schemas.openxmlformats.org/officeDocument/2006/relationships/hyperlink" Target="https://www.morganitech.com/wp-content/uploads/2024/08/5-1.png" TargetMode="External"/><Relationship Id="rId2668" Type="http://schemas.openxmlformats.org/officeDocument/2006/relationships/hyperlink" Target="https://pretev.ro/pdf/AXXAIR-cap-inchis-de-sudare-microfit-SAMX-17.pdf" TargetMode="External"/><Relationship Id="rId1338" Type="http://schemas.openxmlformats.org/officeDocument/2006/relationships/hyperlink" Target="https://www.morganitech.com/industrial-tools/ami-207-power-supply/" TargetMode="External"/><Relationship Id="rId2669" Type="http://schemas.openxmlformats.org/officeDocument/2006/relationships/hyperlink" Target="https://www.axxair.com/thin-tubes-products/samx-17" TargetMode="External"/><Relationship Id="rId1339" Type="http://schemas.openxmlformats.org/officeDocument/2006/relationships/hyperlink" Target="https://www.morganitech.com/industrial-tools/ami-207-power-supply/" TargetMode="External"/><Relationship Id="rId745" Type="http://schemas.openxmlformats.org/officeDocument/2006/relationships/hyperlink" Target="https://weldingmart.com/products/mk-products-copperhead-i-orbital-weldhead-1-8-inch-to-1-inch-od-5001?srsltid=AfmBOoo7h1fJpfXOcgNlEt0IqtVbg7JLGS1NkTxjCy-aSVy6TqL9FP5v" TargetMode="External"/><Relationship Id="rId744" Type="http://schemas.openxmlformats.org/officeDocument/2006/relationships/hyperlink" Target="https://weldingmart.com/cdn/shop/files/MK-Products-Copperhead-I-Orbital-Weldhead-1_8-1-OD-5001.png?v=1753403426&amp;width=250" TargetMode="External"/><Relationship Id="rId743" Type="http://schemas.openxmlformats.org/officeDocument/2006/relationships/hyperlink" Target="https://www.morganitech.com/" TargetMode="External"/><Relationship Id="rId742" Type="http://schemas.openxmlformats.org/officeDocument/2006/relationships/hyperlink" Target="https://www.morganitech.com/industrial-tools/axxair-water-cooler/" TargetMode="External"/><Relationship Id="rId749" Type="http://schemas.openxmlformats.org/officeDocument/2006/relationships/hyperlink" Target="https://weldingmart.com/products/mk-products-copperhead-i-orbital-weldhead-1-8-inch-to-1-inch-od-5001?srsltid=AfmBOopoOnWX3ngcYhqbZhFaqr8cXwKECOe_0btlK9HVZmPiyEpZ4wfU" TargetMode="External"/><Relationship Id="rId748" Type="http://schemas.openxmlformats.org/officeDocument/2006/relationships/hyperlink" Target="https://weldingmart.com/products/mk-products-copperhead-i-orbital-weldhead-1-8-inch-to-1-inch-od-5001?srsltid=AfmBOopoOnWX3ngcYhqbZhFaqr8cXwKECOe_0btlK9HVZmPiyEpZ4wfU" TargetMode="External"/><Relationship Id="rId747" Type="http://schemas.openxmlformats.org/officeDocument/2006/relationships/hyperlink" Target="https://weldingmart.com/products/mk-products-copperhead-i-orbital-weldhead-1-8-inch-to-1-inch-od-5001?srsltid=AfmBOopoOnWX3ngcYhqbZhFaqr8cXwKECOe_0btlK9HVZmPiyEpZ4wfU" TargetMode="External"/><Relationship Id="rId746" Type="http://schemas.openxmlformats.org/officeDocument/2006/relationships/hyperlink" Target="https://weldingmart.com/products/mk-products-copperhead-i-orbital-weldhead-1-8-inch-to-1-inch-od-5001?srsltid=AfmBOopoOnWX3ngcYhqbZhFaqr8cXwKECOe_0btlK9HVZmPiyEpZ4wfU" TargetMode="External"/><Relationship Id="rId2660" Type="http://schemas.openxmlformats.org/officeDocument/2006/relationships/hyperlink" Target="https://www.morganitech.com/" TargetMode="External"/><Relationship Id="rId741" Type="http://schemas.openxmlformats.org/officeDocument/2006/relationships/hyperlink" Target="https://www.morganitech.com/industrial-tools/axxair-water-cooler/" TargetMode="External"/><Relationship Id="rId1330" Type="http://schemas.openxmlformats.org/officeDocument/2006/relationships/hyperlink" Target="https://www.morganitech.com/industrial-tools/ami-207-power-supply/" TargetMode="External"/><Relationship Id="rId2661" Type="http://schemas.openxmlformats.org/officeDocument/2006/relationships/hyperlink" Target="https://roussakis.com.gr/wp-content/uploads/SAFS-G01.jpg" TargetMode="External"/><Relationship Id="rId740" Type="http://schemas.openxmlformats.org/officeDocument/2006/relationships/hyperlink" Target="https://www.stokltd.com/en/cooling-unit-for-saxx-200-1336" TargetMode="External"/><Relationship Id="rId1331" Type="http://schemas.openxmlformats.org/officeDocument/2006/relationships/hyperlink" Target="https://www.orbitalsolutions.com/cdn/shop/files/20240410_200248_medium.jpg?v=1712804986" TargetMode="External"/><Relationship Id="rId2662" Type="http://schemas.openxmlformats.org/officeDocument/2006/relationships/hyperlink" Target="https://roussakis.com.gr/en/product/axxair-pipe-gas-distributor-tig-safs-g01/" TargetMode="External"/><Relationship Id="rId1332" Type="http://schemas.openxmlformats.org/officeDocument/2006/relationships/hyperlink" Target="https://www.orbitalsolutions.com/products/m207-remote-pendant" TargetMode="External"/><Relationship Id="rId2663" Type="http://schemas.openxmlformats.org/officeDocument/2006/relationships/hyperlink" Target="https://roussakis.com.gr/en/product/axxair-pipe-gas-distributor-tig-safs-g01/" TargetMode="External"/><Relationship Id="rId1333" Type="http://schemas.openxmlformats.org/officeDocument/2006/relationships/hyperlink" Target="https://www.orbitalsolutions.com/products/m207-remote-pendant" TargetMode="External"/><Relationship Id="rId2664" Type="http://schemas.openxmlformats.org/officeDocument/2006/relationships/hyperlink" Target="https://roussakis.com.gr/en/product/axxair-pipe-gas-distributor-tig-safs-g01/" TargetMode="External"/><Relationship Id="rId1323" Type="http://schemas.openxmlformats.org/officeDocument/2006/relationships/hyperlink" Target="https://www.morganitech.com/wp-content/uploads/2024/08/5-1.png" TargetMode="External"/><Relationship Id="rId2654" Type="http://schemas.openxmlformats.org/officeDocument/2006/relationships/hyperlink" Target="https://www.morganitech.com/wp-content/uploads/2022/02/AMI-Extension-Cable-768x768.jpg.webp" TargetMode="External"/><Relationship Id="rId1324" Type="http://schemas.openxmlformats.org/officeDocument/2006/relationships/hyperlink" Target="https://www.morganitech.com/industrial-tools/ami-207-power-supply/" TargetMode="External"/><Relationship Id="rId2655" Type="http://schemas.openxmlformats.org/officeDocument/2006/relationships/hyperlink" Target="https://www.morganitech.com/industrial-tools/orbital-welding-cable-extension/" TargetMode="External"/><Relationship Id="rId1325" Type="http://schemas.openxmlformats.org/officeDocument/2006/relationships/hyperlink" Target="https://www.morganitech.com/industrial-tools/ami-207-power-supply/" TargetMode="External"/><Relationship Id="rId2656" Type="http://schemas.openxmlformats.org/officeDocument/2006/relationships/hyperlink" Target="https://www.morganitech.com/industrial-tools/orbital-welding-cable-extension/" TargetMode="External"/><Relationship Id="rId1326"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2657" Type="http://schemas.openxmlformats.org/officeDocument/2006/relationships/hyperlink" Target="https://www.morganitech.com/industrial-tools/orbital-welding-cable-extension/" TargetMode="External"/><Relationship Id="rId1327" Type="http://schemas.openxmlformats.org/officeDocument/2006/relationships/hyperlink" Target="https://www.morganitech.com/industrial-tools/ami-207-power-supply/" TargetMode="External"/><Relationship Id="rId2658" Type="http://schemas.openxmlformats.org/officeDocument/2006/relationships/hyperlink" Target="https://www.morganitech.com/industrial-tools/orbital-welding-cable-extension/" TargetMode="External"/><Relationship Id="rId1328" Type="http://schemas.openxmlformats.org/officeDocument/2006/relationships/hyperlink" Target="https://www.morganitech.com/industrial-tools/ami-207-power-supply/" TargetMode="External"/><Relationship Id="rId2659" Type="http://schemas.openxmlformats.org/officeDocument/2006/relationships/hyperlink" Target="https://www.morganitech.com/industrial-tools/orbital-welding-cable-extension/" TargetMode="External"/><Relationship Id="rId1329" Type="http://schemas.openxmlformats.org/officeDocument/2006/relationships/hyperlink" Target="https://www.morganitech.com/" TargetMode="External"/><Relationship Id="rId739" Type="http://schemas.openxmlformats.org/officeDocument/2006/relationships/hyperlink" Target="https://www.morganitech.com/industrial-tools/axxair-water-cooler/" TargetMode="External"/><Relationship Id="rId734" Type="http://schemas.openxmlformats.org/officeDocument/2006/relationships/hyperlink" Target="https://jwswelding.com/ewm-cool50-u40-water-cooler-unit?srsltid=AfmBOoqPIDEEkpEkaogobygVQrax6n99wy-L5O-Bhgmo3TDJSkuvSfHG" TargetMode="External"/><Relationship Id="rId733" Type="http://schemas.openxmlformats.org/officeDocument/2006/relationships/hyperlink" Target="https://jwswelding.com/ewm-cool50-u40-water-cooler-unit?srsltid=AfmBOoqPIDEEkpEkaogobygVQrax6n99wy-L5O-Bhgmo3TDJSkuvSfHG" TargetMode="External"/><Relationship Id="rId732" Type="http://schemas.openxmlformats.org/officeDocument/2006/relationships/hyperlink" Target="https://jwswelding.com/ewm-cool50-u40-water-cooler-unit?srsltid=AfmBOoqPIDEEkpEkaogobygVQrax6n99wy-L5O-Bhgmo3TDJSkuvSfHG" TargetMode="External"/><Relationship Id="rId731" Type="http://schemas.openxmlformats.org/officeDocument/2006/relationships/hyperlink" Target="https://jwswelding.com/ewm-cool50-u40-water-cooler-unit?srsltid=AfmBOoqPIDEEkpEkaogobygVQrax6n99wy-L5O-Bhgmo3TDJSkuvSfHG" TargetMode="External"/><Relationship Id="rId738" Type="http://schemas.openxmlformats.org/officeDocument/2006/relationships/hyperlink" Target="https://www.stokltd.com/en/cooling-unit-for-saxx-200-1336" TargetMode="External"/><Relationship Id="rId737" Type="http://schemas.openxmlformats.org/officeDocument/2006/relationships/hyperlink" Target="https://static.ticimax.cloud/cdn-cgi/image/width=-,quality=85/14553/uploads/urunresimleri/buyuk/cooling-unit-for-saxx-200-373dff.png" TargetMode="External"/><Relationship Id="rId736" Type="http://schemas.openxmlformats.org/officeDocument/2006/relationships/hyperlink" Target="https://jwswelding.com/ewm-cool50-u40-water-cooler-unit?srsltid=AfmBOoqPIDEEkpEkaogobygVQrax6n99wy-L5O-Bhgmo3TDJSkuvSfHG" TargetMode="External"/><Relationship Id="rId735" Type="http://schemas.openxmlformats.org/officeDocument/2006/relationships/hyperlink" Target="https://jwswelding.com/" TargetMode="External"/><Relationship Id="rId730" Type="http://schemas.openxmlformats.org/officeDocument/2006/relationships/hyperlink" Target="https://encrypted-tbn0.gstatic.com/images?q=tbn:ANd9GcReRIfDQ3rA4fbxrvjHkHFpSObkl7BSh8Ufrw&amp;s" TargetMode="External"/><Relationship Id="rId2650" Type="http://schemas.openxmlformats.org/officeDocument/2006/relationships/hyperlink" Target="https://accesstorque.com/products/ami-model-m-227-rp-remote-pendant-weld-control-arc-machines-w-50-cable-tested" TargetMode="External"/><Relationship Id="rId1320" Type="http://schemas.openxmlformats.org/officeDocument/2006/relationships/hyperlink" Target="https://www.orbitalsolutions.com/products/m207-remote-pendant" TargetMode="External"/><Relationship Id="rId2651" Type="http://schemas.openxmlformats.org/officeDocument/2006/relationships/hyperlink" Target="https://www.ebay.com/itm/166055276119" TargetMode="External"/><Relationship Id="rId1321" Type="http://schemas.openxmlformats.org/officeDocument/2006/relationships/hyperlink" Target="https://www.orbitalsolutions.com/" TargetMode="External"/><Relationship Id="rId2652" Type="http://schemas.openxmlformats.org/officeDocument/2006/relationships/hyperlink" Target="https://accesstorque.com/products/ami-model-m-227-rp-remote-pendant-weld-control-arc-machines-w-50-cable-tested" TargetMode="External"/><Relationship Id="rId1322" Type="http://schemas.openxmlformats.org/officeDocument/2006/relationships/hyperlink" Target="https://www.orbitalsolutions.com/products/m207-remote-pendant" TargetMode="External"/><Relationship Id="rId2653" Type="http://schemas.openxmlformats.org/officeDocument/2006/relationships/hyperlink" Target="https://accesstorque.com/products/ami-model-m-227-rp-remote-pendant-weld-control-arc-machines-w-50-cable-tested" TargetMode="External"/><Relationship Id="rId1356" Type="http://schemas.openxmlformats.org/officeDocument/2006/relationships/hyperlink" Target="https://www.orbitalsolutions.com/products/m217-m205-eps-1500-remote-pendant" TargetMode="External"/><Relationship Id="rId2687" Type="http://schemas.openxmlformats.org/officeDocument/2006/relationships/hyperlink" Target="https://techsouthproducts.com/products/sanitary-tack-clamp-kit-1-4-inch-for-tube?srsltid=AfmBOop-IKGIyz9Zb1GJjPn8FcllFtqAB9H9jZXBtapIdsQ9I1scvqoY" TargetMode="External"/><Relationship Id="rId1357" Type="http://schemas.openxmlformats.org/officeDocument/2006/relationships/hyperlink" Target="https://www.orbitalsolutions.com/products/m217-m205-eps-1500-remote-pendant" TargetMode="External"/><Relationship Id="rId2688" Type="http://schemas.openxmlformats.org/officeDocument/2006/relationships/hyperlink" Target="https://techsouthproducts.com/products/sanitary-tack-clamp-kit-1-4-inch-for-tube?srsltid=AfmBOop-IKGIyz9Zb1GJjPn8FcllFtqAB9H9jZXBtapIdsQ9I1scvqoY" TargetMode="External"/><Relationship Id="rId1358" Type="http://schemas.openxmlformats.org/officeDocument/2006/relationships/hyperlink" Target="https://www.orbitalsolutions.com/" TargetMode="External"/><Relationship Id="rId2689" Type="http://schemas.openxmlformats.org/officeDocument/2006/relationships/hyperlink" Target="https://techsouthproducts.com/products/sanitary-tack-clamp-kit-1-4-inch-for-tube?srsltid=AfmBOop-IKGIyz9Zb1GJjPn8FcllFtqAB9H9jZXBtapIdsQ9I1scvqoY" TargetMode="External"/><Relationship Id="rId1359" Type="http://schemas.openxmlformats.org/officeDocument/2006/relationships/hyperlink" Target="https://www.orbitalsolutions.com/products/m217-m205-eps-1500-remote-pendant" TargetMode="External"/><Relationship Id="rId767" Type="http://schemas.openxmlformats.org/officeDocument/2006/relationships/hyperlink" Target="https://datasheets.raspberrypi.com/cm4io/cm4io-datasheet.pdf?" TargetMode="External"/><Relationship Id="rId766" Type="http://schemas.openxmlformats.org/officeDocument/2006/relationships/hyperlink" Target="https://thepihut.com/products/raspberry-pi-compute-module-4-io-board?srsltid=AfmBOop_kuzzyeQiYEgHqxpiDhKT0qMP8OeqzxXoaUiShBrhjFlRUgCt" TargetMode="External"/><Relationship Id="rId765" Type="http://schemas.openxmlformats.org/officeDocument/2006/relationships/hyperlink" Target="https://thepihut.com/products/raspberry-pi-compute-module-4-io-board?srsltid=AfmBOop_kuzzyeQiYEgHqxpiDhKT0qMP8OeqzxXoaUiShBrhjFlRUgCt" TargetMode="External"/><Relationship Id="rId764" Type="http://schemas.openxmlformats.org/officeDocument/2006/relationships/hyperlink" Target="https://thepihut.com/cdn/shop/products/raspberry-pi-compute-module-4-io-board-raspberry-pi-sc0326-28206095401155_180x.jpg?v=1646248152" TargetMode="External"/><Relationship Id="rId769" Type="http://schemas.openxmlformats.org/officeDocument/2006/relationships/hyperlink" Target="https://thepihut.com/products/raspberry-pi-compute-module-4-io-board?srsltid=AfmBOop_kuzzyeQiYEgHqxpiDhKT0qMP8OeqzxXoaUiShBrhjFlRUgCt" TargetMode="External"/><Relationship Id="rId768" Type="http://schemas.openxmlformats.org/officeDocument/2006/relationships/hyperlink" Target="https://thepihut.com/products/raspberry-pi-compute-module-4-io-board?srsltid=AfmBOop_kuzzyeQiYEgHqxpiDhKT0qMP8OeqzxXoaUiShBrhjFlRUgCt" TargetMode="External"/><Relationship Id="rId2680" Type="http://schemas.openxmlformats.org/officeDocument/2006/relationships/hyperlink" Target="https://www.axxair.com/thin-tubes-products/samx-17" TargetMode="External"/><Relationship Id="rId1350" Type="http://schemas.openxmlformats.org/officeDocument/2006/relationships/hyperlink" Target="https://www.bannerindustries.com/product-lines/arc-machines-inc-orbital-welding/" TargetMode="External"/><Relationship Id="rId2681" Type="http://schemas.openxmlformats.org/officeDocument/2006/relationships/hyperlink" Target="https://www.axxair.com/thin-tubes-products/samx-17" TargetMode="External"/><Relationship Id="rId1351" Type="http://schemas.openxmlformats.org/officeDocument/2006/relationships/hyperlink" Target="https://www.arcmachines.com" TargetMode="External"/><Relationship Id="rId2682" Type="http://schemas.openxmlformats.org/officeDocument/2006/relationships/hyperlink" Target="https://www.axxair.com/thin-tubes-products/samx-17" TargetMode="External"/><Relationship Id="rId763" Type="http://schemas.openxmlformats.org/officeDocument/2006/relationships/hyperlink" Target="https://weldingmart.com/" TargetMode="External"/><Relationship Id="rId1352" Type="http://schemas.openxmlformats.org/officeDocument/2006/relationships/hyperlink" Target="https://www.bannerindustries.com/product-lines/arc-machines-inc-orbital-welding/" TargetMode="External"/><Relationship Id="rId2683" Type="http://schemas.openxmlformats.org/officeDocument/2006/relationships/hyperlink" Target="https://www.axxair.com/thin-tubes-products/samx-17" TargetMode="External"/><Relationship Id="rId762" Type="http://schemas.openxmlformats.org/officeDocument/2006/relationships/hyperlink" Target="https://weldingmart.com/products/mk-products-copperhead-iii-orbital-weldhead-1-2-inch-to-3-inch-od-5003?srsltid=AfmBOoqNkiLAp-2py2tH3ZxTERgW5K2PDnE2dN3qSS__G5z2PZYF5OwE" TargetMode="External"/><Relationship Id="rId1353" Type="http://schemas.openxmlformats.org/officeDocument/2006/relationships/hyperlink" Target="https://www.orbitalsolutions.com/cdn/shop/files/20240411_153450_large.jpg?v=1712875654" TargetMode="External"/><Relationship Id="rId2684" Type="http://schemas.openxmlformats.org/officeDocument/2006/relationships/hyperlink" Target="https://www.axxair.com/" TargetMode="External"/><Relationship Id="rId761" Type="http://schemas.openxmlformats.org/officeDocument/2006/relationships/hyperlink" Target="https://weldingmart.com/products/mk-products-copperhead-iii-orbital-weldhead-1-2-inch-to-3-inch-od-5003?srsltid=AfmBOoqNkiLAp-2py2tH3ZxTERgW5K2PDnE2dN3qSS__G5z2PZYF5OwE" TargetMode="External"/><Relationship Id="rId1354" Type="http://schemas.openxmlformats.org/officeDocument/2006/relationships/hyperlink" Target="https://www.orbitalsolutions.com/products/m217-m205-eps-1500-remote-pendant" TargetMode="External"/><Relationship Id="rId2685" Type="http://schemas.openxmlformats.org/officeDocument/2006/relationships/hyperlink" Target="https://techsouthproducts.com/cdn/shop/products/stckit_c7b8b907-b6cc-4870-b8ff-29f8eadca0a2_540x.jpg?v=1595344140" TargetMode="External"/><Relationship Id="rId760" Type="http://schemas.openxmlformats.org/officeDocument/2006/relationships/hyperlink" Target="https://weldingmart.com/products/mk-products-copperhead-iii-orbital-weldhead-1-2-inch-to-3-inch-od-5003?srsltid=AfmBOoqNkiLAp-2py2tH3ZxTERgW5K2PDnE2dN3qSS__G5z2PZYF5OwE" TargetMode="External"/><Relationship Id="rId1355" Type="http://schemas.openxmlformats.org/officeDocument/2006/relationships/hyperlink" Target="https://www.orbitalsolutions.com/products/m217-m205-eps-1500-remote-pendant" TargetMode="External"/><Relationship Id="rId2686" Type="http://schemas.openxmlformats.org/officeDocument/2006/relationships/hyperlink" Target="https://techsouthproducts.com/products/sanitary-tack-clamp-kit-1-4-inch-for-tube?srsltid=AfmBOoppVLb9YJs0g273vuGBKNFe9EFCH_L9EbQ6Ov6kOdgTPkVOEdWS" TargetMode="External"/><Relationship Id="rId1345" Type="http://schemas.openxmlformats.org/officeDocument/2006/relationships/hyperlink" Target="https://cdn.shopify.com/s/files/1/0332/4201/files/m217_medium.jpg?448" TargetMode="External"/><Relationship Id="rId2676" Type="http://schemas.openxmlformats.org/officeDocument/2006/relationships/hyperlink" Target="https://www.axxair.com/thin-tubes-products/samx-17" TargetMode="External"/><Relationship Id="rId1346" Type="http://schemas.openxmlformats.org/officeDocument/2006/relationships/hyperlink" Target="https://www.bannerindustries.com/product-lines/arc-machines-inc-orbital-welding/" TargetMode="External"/><Relationship Id="rId2677" Type="http://schemas.openxmlformats.org/officeDocument/2006/relationships/hyperlink" Target="https://www.axxair.com/thin-tubes-products/samx-17" TargetMode="External"/><Relationship Id="rId1347" Type="http://schemas.openxmlformats.org/officeDocument/2006/relationships/hyperlink" Target="https://www.orbitalsolutions.com/pages/m217-power-supply" TargetMode="External"/><Relationship Id="rId2678" Type="http://schemas.openxmlformats.org/officeDocument/2006/relationships/hyperlink" Target="https://www.axxair.com/" TargetMode="External"/><Relationship Id="rId1348" Type="http://schemas.openxmlformats.org/officeDocument/2006/relationships/hyperlink" Target="https://www.orbitalsolutions.com/pages/m217-power-supply" TargetMode="External"/><Relationship Id="rId2679" Type="http://schemas.openxmlformats.org/officeDocument/2006/relationships/hyperlink" Target="https://www.axxair.com/hubfs/Produits/SAMX17/SAMX17%20wide%20sideplate.png" TargetMode="External"/><Relationship Id="rId1349" Type="http://schemas.openxmlformats.org/officeDocument/2006/relationships/hyperlink" Target="https://secindustrial.com/automated-welding/orbital-welding/" TargetMode="External"/><Relationship Id="rId756" Type="http://schemas.openxmlformats.org/officeDocument/2006/relationships/hyperlink" Target="https://www.mkproducts.com/" TargetMode="External"/><Relationship Id="rId755" Type="http://schemas.openxmlformats.org/officeDocument/2006/relationships/hyperlink" Target="https://www.mkproducts.com/p-orb-copperhead.htm" TargetMode="External"/><Relationship Id="rId754" Type="http://schemas.openxmlformats.org/officeDocument/2006/relationships/hyperlink" Target="https://www.mkproducts.com/p-orb-copperhead.htm" TargetMode="External"/><Relationship Id="rId753" Type="http://schemas.openxmlformats.org/officeDocument/2006/relationships/hyperlink" Target="https://www.mkproducts.com/p-orb-copperhead.htm" TargetMode="External"/><Relationship Id="rId759" Type="http://schemas.openxmlformats.org/officeDocument/2006/relationships/hyperlink" Target="https://weldingmart.com/products/mk-products-copperhead-iii-orbital-weldhead-1-2-inch-to-3-inch-od-5003?srsltid=AfmBOor2gBeBG7qoYFw6guWoGVdGIEZDC1s8_lLsfIQX__BhRpIkYmoh" TargetMode="External"/><Relationship Id="rId758" Type="http://schemas.openxmlformats.org/officeDocument/2006/relationships/hyperlink" Target="https://weldingmart.com/products/mk-products-copperhead-iii-orbital-weldhead-1-2-inch-to-3-inch-od-5003?srsltid=AfmBOoqNkiLAp-2py2tH3ZxTERgW5K2PDnE2dN3qSS__G5z2PZYF5OwE" TargetMode="External"/><Relationship Id="rId757" Type="http://schemas.openxmlformats.org/officeDocument/2006/relationships/hyperlink" Target="https://weldingmart.com/cdn/shop/files/MK-Products-Copperhead-III-Orbital-Weldhead-1_2-3-OD-5003.png?v=1753403426&amp;width=250" TargetMode="External"/><Relationship Id="rId2670" Type="http://schemas.openxmlformats.org/officeDocument/2006/relationships/hyperlink" Target="https://pretev.ro/pdf/AXXAIR-cap-inchis-de-sudare-microfit-SAMX-17.pdf" TargetMode="External"/><Relationship Id="rId1340"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2671" Type="http://schemas.openxmlformats.org/officeDocument/2006/relationships/hyperlink" Target="https://pretev.ro/pdf/AXXAIR-cap-inchis-de-sudare-microfit-SAMX-17.pdf" TargetMode="External"/><Relationship Id="rId752" Type="http://schemas.openxmlformats.org/officeDocument/2006/relationships/hyperlink" Target="https://www.mkproducts.com/p-orb-copperhead.htm" TargetMode="External"/><Relationship Id="rId1341" Type="http://schemas.openxmlformats.org/officeDocument/2006/relationships/hyperlink" Target="https://www.morganitech.com/industrial-tools/ami-207-power-supply/" TargetMode="External"/><Relationship Id="rId2672" Type="http://schemas.openxmlformats.org/officeDocument/2006/relationships/hyperlink" Target="https://pretev.ro/pdf/AXXAIR-cap-inchis-de-sudare-microfit-SAMX-17.pdf" TargetMode="External"/><Relationship Id="rId751" Type="http://schemas.openxmlformats.org/officeDocument/2006/relationships/hyperlink" Target="https://www.mkproducts.com/images/products/0/orb-copperheads-250x320.png" TargetMode="External"/><Relationship Id="rId1342" Type="http://schemas.openxmlformats.org/officeDocument/2006/relationships/hyperlink" Target="https://www.morganitech.com/industrial-tools/ami-207-power-supply/" TargetMode="External"/><Relationship Id="rId2673" Type="http://schemas.openxmlformats.org/officeDocument/2006/relationships/hyperlink" Target="https://www.axxair.com/hubfs/Produits/SAMX17/SAMX17%20thin%20sideplate.png" TargetMode="External"/><Relationship Id="rId750" Type="http://schemas.openxmlformats.org/officeDocument/2006/relationships/hyperlink" Target="https://weldingmart.com/" TargetMode="External"/><Relationship Id="rId1343" Type="http://schemas.openxmlformats.org/officeDocument/2006/relationships/hyperlink" Target="https://www.morganitech.com/" TargetMode="External"/><Relationship Id="rId2674" Type="http://schemas.openxmlformats.org/officeDocument/2006/relationships/hyperlink" Target="https://www.axxair.com/thin-tubes-products/samx-17" TargetMode="External"/><Relationship Id="rId1344" Type="http://schemas.openxmlformats.org/officeDocument/2006/relationships/hyperlink" Target="https://www.morganitech.com/industrial-tools/ami-207-power-supply/" TargetMode="External"/><Relationship Id="rId2675" Type="http://schemas.openxmlformats.org/officeDocument/2006/relationships/hyperlink" Target="https://www.axxair.com/thin-tubes-products/samx-17" TargetMode="External"/><Relationship Id="rId2621" Type="http://schemas.openxmlformats.org/officeDocument/2006/relationships/hyperlink" Target="https://www.morganitech.com/industrial-tools/ami-orbital-welding-remote-pendant/" TargetMode="External"/><Relationship Id="rId2622" Type="http://schemas.openxmlformats.org/officeDocument/2006/relationships/hyperlink" Target="https://www.morganitech.com/industrial-tools/ami-orbital-welding-remote-pendant/" TargetMode="External"/><Relationship Id="rId2623" Type="http://schemas.openxmlformats.org/officeDocument/2006/relationships/hyperlink" Target="https://www.morganitech.com/industrial-tools/ami-orbital-welding-remote-pendant/" TargetMode="External"/><Relationship Id="rId2624" Type="http://schemas.openxmlformats.org/officeDocument/2006/relationships/hyperlink" Target="https://www.morganitech.com/" TargetMode="External"/><Relationship Id="rId2625" Type="http://schemas.openxmlformats.org/officeDocument/2006/relationships/hyperlink" Target="https://encrypted-tbn0.gstatic.com/images?q=tbn:ANd9GcS2r5ppVdGeHfzOMQv10ktJfwsmwzGEfsgPSg&amp;s" TargetMode="External"/><Relationship Id="rId2626" Type="http://schemas.openxmlformats.org/officeDocument/2006/relationships/hyperlink" Target="https://www.morganitech.com/industrial-tools/ami-orbital-welding-remote-pendant/" TargetMode="External"/><Relationship Id="rId2627" Type="http://schemas.openxmlformats.org/officeDocument/2006/relationships/hyperlink" Target="https://www.ebay.com/itm/166055276119" TargetMode="External"/><Relationship Id="rId2628" Type="http://schemas.openxmlformats.org/officeDocument/2006/relationships/hyperlink" Target="https://www.morganitech.com/industrial-tools/ami-orbital-welding-remote-pendant/" TargetMode="External"/><Relationship Id="rId709" Type="http://schemas.openxmlformats.org/officeDocument/2006/relationships/hyperlink" Target="https://ventevinfra.com/product/15-ft-remote-electrical-tilt-ret-control-cable-assembly-with-aisg-male-n-female-connectors/" TargetMode="External"/><Relationship Id="rId2629" Type="http://schemas.openxmlformats.org/officeDocument/2006/relationships/hyperlink" Target="https://www.morganitech.com/industrial-tools/ami-orbital-welding-remote-pendant/" TargetMode="External"/><Relationship Id="rId708" Type="http://schemas.openxmlformats.org/officeDocument/2006/relationships/hyperlink" Target="https://ventevinfra.com/product/15-ft-remote-electrical-tilt-ret-control-cable-assembly-with-aisg-male-n-female-connectors/" TargetMode="External"/><Relationship Id="rId707" Type="http://schemas.openxmlformats.org/officeDocument/2006/relationships/hyperlink" Target="https://ventevinfra.com/product/15-ft-remote-electrical-tilt-ret-control-cable-assembly-with-aisg-male-n-female-connectors/" TargetMode="External"/><Relationship Id="rId706" Type="http://schemas.openxmlformats.org/officeDocument/2006/relationships/hyperlink" Target="https://ventevinfra.com/wp-content/uploads/RETCables-052422-V1-385x179.png" TargetMode="External"/><Relationship Id="rId701" Type="http://schemas.openxmlformats.org/officeDocument/2006/relationships/hyperlink" Target="https://i.calameoassets.com/230908162614-fde06618544a2e0f39e187b7734006e9/large.jpg" TargetMode="External"/><Relationship Id="rId700" Type="http://schemas.openxmlformats.org/officeDocument/2006/relationships/hyperlink" Target="https://www.stokltd.com/en/connection-kit-for-bench-ccbsb-x1x2-1082" TargetMode="External"/><Relationship Id="rId705" Type="http://schemas.openxmlformats.org/officeDocument/2006/relationships/hyperlink" Target="https://www.axxair.com/" TargetMode="External"/><Relationship Id="rId704" Type="http://schemas.openxmlformats.org/officeDocument/2006/relationships/hyperlink" Target="https://www.calameo.com/sfe-brands/books/007121208c814a46f94de" TargetMode="External"/><Relationship Id="rId703" Type="http://schemas.openxmlformats.org/officeDocument/2006/relationships/hyperlink" Target="https://www.calameo.com/sfe-brands/books/007121208c814a46f94de" TargetMode="External"/><Relationship Id="rId702" Type="http://schemas.openxmlformats.org/officeDocument/2006/relationships/hyperlink" Target="https://www.calameo.com/sfe-brands/books/007121208c814a46f94de" TargetMode="External"/><Relationship Id="rId2620" Type="http://schemas.openxmlformats.org/officeDocument/2006/relationships/hyperlink" Target="https://www.morganitech.com/industrial-tools/ami-orbital-welding-remote-pendant/" TargetMode="External"/><Relationship Id="rId2610" Type="http://schemas.openxmlformats.org/officeDocument/2006/relationships/hyperlink" Target="https://www.orbitec-group.com/en/products/rbk-60-s" TargetMode="External"/><Relationship Id="rId2611" Type="http://schemas.openxmlformats.org/officeDocument/2006/relationships/hyperlink" Target="https://www.orbitec-group.com/" TargetMode="External"/><Relationship Id="rId2612" Type="http://schemas.openxmlformats.org/officeDocument/2006/relationships/hyperlink" Target="https://www.orbitec-group.com/files/content/PDF-Dokumente/Garantiebedingungen/General%20Terms_and_Conditions%20_of_Warranty.pdf" TargetMode="External"/><Relationship Id="rId2613" Type="http://schemas.openxmlformats.org/officeDocument/2006/relationships/hyperlink" Target="https://sasvetsteknik.se/wp-content/uploads/2021/09/orbitec-fernbedienung.png" TargetMode="External"/><Relationship Id="rId2614" Type="http://schemas.openxmlformats.org/officeDocument/2006/relationships/hyperlink" Target="https://sasvetsteknik.se/produkt/orbicontrol-3-%E2%80%8B%E2%80%8Bfjarrkontroll/" TargetMode="External"/><Relationship Id="rId2615" Type="http://schemas.openxmlformats.org/officeDocument/2006/relationships/hyperlink" Target="https://sasvetsteknik.se/produkt/orbicontrol-3-%E2%80%8B%E2%80%8Bfjarrkontroll/" TargetMode="External"/><Relationship Id="rId2616" Type="http://schemas.openxmlformats.org/officeDocument/2006/relationships/hyperlink" Target="https://sasvetsteknik.se/produkt/orbicontrol-3-%E2%80%8B%E2%80%8Bfjarrkontroll/" TargetMode="External"/><Relationship Id="rId2617" Type="http://schemas.openxmlformats.org/officeDocument/2006/relationships/hyperlink" Target="https://sasvetsteknik.se/produkt/orbicontrol-3-%E2%80%8B%E2%80%8Bfjarrkontroll/" TargetMode="External"/><Relationship Id="rId2618" Type="http://schemas.openxmlformats.org/officeDocument/2006/relationships/hyperlink" Target="https://sasvetsteknik.se/" TargetMode="External"/><Relationship Id="rId2619" Type="http://schemas.openxmlformats.org/officeDocument/2006/relationships/hyperlink" Target="https://www.morganitech.com/wp-content/uploads/2022/02/AMI-Remote-Pendant.jpg" TargetMode="External"/><Relationship Id="rId1312" Type="http://schemas.openxmlformats.org/officeDocument/2006/relationships/hyperlink" Target="https://www.mc-techgroup.com" TargetMode="External"/><Relationship Id="rId2643" Type="http://schemas.openxmlformats.org/officeDocument/2006/relationships/hyperlink" Target="https://ch-delivery.lincolnelectric.com/api/public/content/c1e7ef5dc67a492c9054e5b9d0aa395f?v=3ced64d3&amp;t=600x429" TargetMode="External"/><Relationship Id="rId1313" Type="http://schemas.openxmlformats.org/officeDocument/2006/relationships/hyperlink" Target="https://www.mc-techgroup.com" TargetMode="External"/><Relationship Id="rId2644" Type="http://schemas.openxmlformats.org/officeDocument/2006/relationships/hyperlink" Target="https://weldingmart.com/products/pendant-cable?srsltid=AfmBOookMk73BMdEBIzwdEF5xAfRsKb-AyZS4w4bmTwwBAEEwhnyQwmP" TargetMode="External"/><Relationship Id="rId1314" Type="http://schemas.openxmlformats.org/officeDocument/2006/relationships/hyperlink" Target="https://www.exapro.com/ami-205-p00129016/" TargetMode="External"/><Relationship Id="rId2645" Type="http://schemas.openxmlformats.org/officeDocument/2006/relationships/hyperlink" Target="https://weldingmart.com/products/pendant-cable?srsltid=AfmBOookMk73BMdEBIzwdEF5xAfRsKb-AyZS4w4bmTwwBAEEwhnyQwmP" TargetMode="External"/><Relationship Id="rId1315" Type="http://schemas.openxmlformats.org/officeDocument/2006/relationships/hyperlink" Target="https://encrypted-tbn0.gstatic.com/images?q=tbn:ANd9GcRai5L53vE2060G5qJODyCOp-cqkJWf0Vr9Cg&amp;s" TargetMode="External"/><Relationship Id="rId2646" Type="http://schemas.openxmlformats.org/officeDocument/2006/relationships/hyperlink" Target="https://weldingmart.com/products/pendant-cable?srsltid=AfmBOookMk73BMdEBIzwdEF5xAfRsKb-AyZS4w4bmTwwBAEEwhnyQwmP" TargetMode="External"/><Relationship Id="rId1316" Type="http://schemas.openxmlformats.org/officeDocument/2006/relationships/hyperlink" Target="https://www.orbitalsolutions.com/products/m207-remote-pendant" TargetMode="External"/><Relationship Id="rId2647" Type="http://schemas.openxmlformats.org/officeDocument/2006/relationships/hyperlink" Target="https://weldingmart.com/products/pendant-cable?srsltid=AfmBOookMk73BMdEBIzwdEF5xAfRsKb-AyZS4w4bmTwwBAEEwhnyQwmP" TargetMode="External"/><Relationship Id="rId1317" Type="http://schemas.openxmlformats.org/officeDocument/2006/relationships/hyperlink" Target="https://www.orbitalsolutions.com/products/m207-remote-pendant" TargetMode="External"/><Relationship Id="rId2648" Type="http://schemas.openxmlformats.org/officeDocument/2006/relationships/hyperlink" Target="https://weldingmart.com/" TargetMode="External"/><Relationship Id="rId1318" Type="http://schemas.openxmlformats.org/officeDocument/2006/relationships/hyperlink" Target="https://www.orbitalsolutions.com/products/m207-remote-pendant" TargetMode="External"/><Relationship Id="rId2649" Type="http://schemas.openxmlformats.org/officeDocument/2006/relationships/hyperlink" Target="https://accesstorque.com/cdn/shop/files/166055276119-2.jpg?v=1756055808&amp;width=1100" TargetMode="External"/><Relationship Id="rId1319" Type="http://schemas.openxmlformats.org/officeDocument/2006/relationships/hyperlink" Target="https://www.orbitalsolutions.com/products/m207-remote-pendant" TargetMode="External"/><Relationship Id="rId729" Type="http://schemas.openxmlformats.org/officeDocument/2006/relationships/hyperlink" Target="https://www.millerwelds.com/" TargetMode="External"/><Relationship Id="rId728" Type="http://schemas.openxmlformats.org/officeDocument/2006/relationships/hyperlink" Target="https://www.millerwelds.com/accessories/submerged-arc-accessories/submerged-arc-cables/subarc-control-cables-m30029" TargetMode="External"/><Relationship Id="rId723" Type="http://schemas.openxmlformats.org/officeDocument/2006/relationships/hyperlink" Target="https://www.ebay.com/itm/156198958200" TargetMode="External"/><Relationship Id="rId722" Type="http://schemas.openxmlformats.org/officeDocument/2006/relationships/hyperlink" Target="https://www.ebay.com/itm/156198958200" TargetMode="External"/><Relationship Id="rId721" Type="http://schemas.openxmlformats.org/officeDocument/2006/relationships/hyperlink" Target="https://www.ebay.com/itm/156198958200" TargetMode="External"/><Relationship Id="rId720" Type="http://schemas.openxmlformats.org/officeDocument/2006/relationships/hyperlink" Target="https://www.ebay.com/itm/156198958200" TargetMode="External"/><Relationship Id="rId727" Type="http://schemas.openxmlformats.org/officeDocument/2006/relationships/hyperlink" Target="https://www.millerwelds.com/accessories/submerged-arc-accessories/submerged-arc-cables/subarc-control-cables-m30029" TargetMode="External"/><Relationship Id="rId726" Type="http://schemas.openxmlformats.org/officeDocument/2006/relationships/hyperlink" Target="https://www.millerwelds.com/accessories/submerged-arc-accessories/submerged-arc-cables/subarc-control-cables-m30029" TargetMode="External"/><Relationship Id="rId725" Type="http://schemas.openxmlformats.org/officeDocument/2006/relationships/hyperlink" Target="https://www.millerwelds.com/accessories/submerged-arc-accessories/submerged-arc-cables/subarc-control-cables-m30029" TargetMode="External"/><Relationship Id="rId724" Type="http://schemas.openxmlformats.org/officeDocument/2006/relationships/hyperlink" Target="https://www.millerwelds.com/-/media/miller-electric/import/productimages/image/subarc-control-cable-260622.jpg?mw=445&amp;mh=445&amp;hash=15E67AB9B46EACC2A5C5504AFAD4FA1C" TargetMode="External"/><Relationship Id="rId2640" Type="http://schemas.openxmlformats.org/officeDocument/2006/relationships/hyperlink" Target="https://4hornind.com/wp-content/uploads/2021/01/e6163.pdf" TargetMode="External"/><Relationship Id="rId1310" Type="http://schemas.openxmlformats.org/officeDocument/2006/relationships/hyperlink" Target="https://www.exapro.com/ami-205-p00129016/" TargetMode="External"/><Relationship Id="rId2641" Type="http://schemas.openxmlformats.org/officeDocument/2006/relationships/hyperlink" Target="https://weldingmart.com/products/lincoln-remote-control-kit-100-ft-k924-4?srsltid=AfmBOor-VFZVEOK-cgiDctQQuZeHAELp0QUGrLn_n33zA11nSGOwo-7d" TargetMode="External"/><Relationship Id="rId1311" Type="http://schemas.openxmlformats.org/officeDocument/2006/relationships/hyperlink" Target="https://www.mc-techgroup.com/en/products-special-systems/gas-conditioning/gas-coolers/03k3000" TargetMode="External"/><Relationship Id="rId2642" Type="http://schemas.openxmlformats.org/officeDocument/2006/relationships/hyperlink" Target="https://weldingmart.com/" TargetMode="External"/><Relationship Id="rId1301" Type="http://schemas.openxmlformats.org/officeDocument/2006/relationships/hyperlink" Target="https://www.morganitech.com/industrial-tools/ami-model-15-weld-head/" TargetMode="External"/><Relationship Id="rId2632" Type="http://schemas.openxmlformats.org/officeDocument/2006/relationships/hyperlink" Target="https://i.ebayimg.com/00/s/MTEzMFgxNDQ3/z/9T4AAOSwtEhkSXSe/$_57.PNG?set_id=880000500F" TargetMode="External"/><Relationship Id="rId1302" Type="http://schemas.openxmlformats.org/officeDocument/2006/relationships/hyperlink" Target="https://www.orbitalsolutions.com/cdn/shop/files/20240411_153450_grande.jpg?v=1712875654" TargetMode="External"/><Relationship Id="rId2633" Type="http://schemas.openxmlformats.org/officeDocument/2006/relationships/hyperlink" Target="https://www.ebay.com/itm/166055276119" TargetMode="External"/><Relationship Id="rId1303" Type="http://schemas.openxmlformats.org/officeDocument/2006/relationships/hyperlink" Target="https://www.orbitalsolutions.com/products/m217-m205-eps-1500-remote-pendant" TargetMode="External"/><Relationship Id="rId2634" Type="http://schemas.openxmlformats.org/officeDocument/2006/relationships/hyperlink" Target="https://www.ebay.com/itm/166055276119" TargetMode="External"/><Relationship Id="rId1304" Type="http://schemas.openxmlformats.org/officeDocument/2006/relationships/hyperlink" Target="https://www.orbitalsolutions.com/products/m217-m205-eps-1500-remote-pendant" TargetMode="External"/><Relationship Id="rId2635" Type="http://schemas.openxmlformats.org/officeDocument/2006/relationships/hyperlink" Target="https://www.ebay.com/itm/166055276119" TargetMode="External"/><Relationship Id="rId1305" Type="http://schemas.openxmlformats.org/officeDocument/2006/relationships/hyperlink" Target="https://www.orbitalsolutions.com/products/m217-m205-eps-1500-remote-pendant" TargetMode="External"/><Relationship Id="rId2636" Type="http://schemas.openxmlformats.org/officeDocument/2006/relationships/hyperlink" Target="https://www.ebay.com/itm/166055276119" TargetMode="External"/><Relationship Id="rId1306" Type="http://schemas.openxmlformats.org/officeDocument/2006/relationships/hyperlink" Target="https://www.orbitalsolutions.com/products/m217-m205-eps-1500-remote-pendant" TargetMode="External"/><Relationship Id="rId2637" Type="http://schemas.openxmlformats.org/officeDocument/2006/relationships/hyperlink" Target="https://weldingmart.com/cdn/shop/files/lincoln-remote-output-control-for-sae-300-he-and-classic-300-he-100-ft-30-5-m-k924-4-lincoln-electric.jpg?v=1746562803&amp;width=900" TargetMode="External"/><Relationship Id="rId1307" Type="http://schemas.openxmlformats.org/officeDocument/2006/relationships/hyperlink" Target="https://www.orbitalsolutions.com/" TargetMode="External"/><Relationship Id="rId2638" Type="http://schemas.openxmlformats.org/officeDocument/2006/relationships/hyperlink" Target="https://weldingmart.com/products/lincoln-remote-control-kit-100-ft-k924-4?srsltid=AfmBOor-VFZVEOK-cgiDctQQuZeHAELp0QUGrLn_n33zA11nSGOwo-7d" TargetMode="External"/><Relationship Id="rId1308" Type="http://schemas.openxmlformats.org/officeDocument/2006/relationships/hyperlink" Target="https://www.orbitalsolutions.com/products/m217-m205-eps-1500-remote-pendant" TargetMode="External"/><Relationship Id="rId2639" Type="http://schemas.openxmlformats.org/officeDocument/2006/relationships/hyperlink" Target="https://weldingmart.com/products/lincoln-remote-control-kit-100-ft-k924-4?srsltid=AfmBOor-VFZVEOK-cgiDctQQuZeHAELp0QUGrLn_n33zA11nSGOwo-7d" TargetMode="External"/><Relationship Id="rId1309" Type="http://schemas.openxmlformats.org/officeDocument/2006/relationships/hyperlink" Target="https://media.exapro.com/product/2020/01/P00129016/a0aa70eec83eeae54cf52dddb40ab48c/462x340/ami-205-p00129016_2.jpg" TargetMode="External"/><Relationship Id="rId719" Type="http://schemas.openxmlformats.org/officeDocument/2006/relationships/hyperlink" Target="https://i.ebayimg.com/00/s/MTQ4M1gxNjAw/z/YlUAAOSw5J5mNmDT/$_57.JPG?set_id=880000500F" TargetMode="External"/><Relationship Id="rId718" Type="http://schemas.openxmlformats.org/officeDocument/2006/relationships/hyperlink" Target="https://www.millerwelds.com/" TargetMode="External"/><Relationship Id="rId717" Type="http://schemas.openxmlformats.org/officeDocument/2006/relationships/hyperlink" Target="https://www.millerwelds.com/accessories/welding-cables-and-connectors/continuum-control-motor-cables-m30073" TargetMode="External"/><Relationship Id="rId712" Type="http://schemas.openxmlformats.org/officeDocument/2006/relationships/hyperlink" Target="https://ventevinfra.com/product/15-ft-remote-electrical-tilt-ret-control-cable-assembly-with-aisg-male-n-female-connectors/" TargetMode="External"/><Relationship Id="rId711" Type="http://schemas.openxmlformats.org/officeDocument/2006/relationships/hyperlink" Target="https://ventevinfra.com/" TargetMode="External"/><Relationship Id="rId710" Type="http://schemas.openxmlformats.org/officeDocument/2006/relationships/hyperlink" Target="https://ventevinfra.com/product/15-ft-remote-electrical-tilt-ret-control-cable-assembly-with-aisg-male-n-female-connectors/" TargetMode="External"/><Relationship Id="rId716" Type="http://schemas.openxmlformats.org/officeDocument/2006/relationships/hyperlink" Target="https://www.millerwelds.com/accessories/welding-cables-and-connectors/continuum-control-motor-cables-m30073" TargetMode="External"/><Relationship Id="rId715" Type="http://schemas.openxmlformats.org/officeDocument/2006/relationships/hyperlink" Target="https://www.millerwelds.com/accessories/welding-cables-and-connectors/continuum-control-motor-cables-m30073" TargetMode="External"/><Relationship Id="rId714" Type="http://schemas.openxmlformats.org/officeDocument/2006/relationships/hyperlink" Target="https://www.millerwelds.com/accessories/welding-cables-and-connectors/continuum-control-motor-cables-m30073" TargetMode="External"/><Relationship Id="rId713" Type="http://schemas.openxmlformats.org/officeDocument/2006/relationships/hyperlink" Target="https://www.millerwelds.com/-/media/miller-electric/import/productimages/image/263368025-continuum-control.jpg?mw=445&amp;mh=445&amp;hash=747CB13CA138E5FFA7B2D1A909DF6E5C" TargetMode="External"/><Relationship Id="rId2630" Type="http://schemas.openxmlformats.org/officeDocument/2006/relationships/hyperlink" Target="https://www.morganitech.com/" TargetMode="External"/><Relationship Id="rId1300" Type="http://schemas.openxmlformats.org/officeDocument/2006/relationships/hyperlink" Target="https://www.arcmachines.com" TargetMode="External"/><Relationship Id="rId2631" Type="http://schemas.openxmlformats.org/officeDocument/2006/relationships/hyperlink" Target="https://www.morganitech.com/industrial-tools/ami-orbital-welding-remote-pendant/" TargetMode="External"/><Relationship Id="rId3117" Type="http://schemas.openxmlformats.org/officeDocument/2006/relationships/hyperlink" Target="https://store.tritool.com/products/99-5472-severing-tool-bit?srsltid=AfmBOoro5eAU7d83H4sRdHQ_uAc9Tz0kaeHGVC06roJ88JQX8fdc5dX_" TargetMode="External"/><Relationship Id="rId3116" Type="http://schemas.openxmlformats.org/officeDocument/2006/relationships/hyperlink" Target="https://store.tritool.com/products/99-5472-severing-tool-bit?srsltid=AfmBOoro5eAU7d83H4sRdHQ_uAc9Tz0kaeHGVC06roJ88JQX8fdc5dX_" TargetMode="External"/><Relationship Id="rId3119" Type="http://schemas.openxmlformats.org/officeDocument/2006/relationships/hyperlink" Target="https://store.tritool.com/" TargetMode="External"/><Relationship Id="rId3118" Type="http://schemas.openxmlformats.org/officeDocument/2006/relationships/hyperlink" Target="https://store.tritool.com/products/99-5472-severing-tool-bit?srsltid=AfmBOoro5eAU7d83H4sRdHQ_uAc9Tz0kaeHGVC06roJ88JQX8fdc5dX_" TargetMode="External"/><Relationship Id="rId3111" Type="http://schemas.openxmlformats.org/officeDocument/2006/relationships/hyperlink" Target="https://www.axxair.com/thin-tubes-products-usa/axxair-saxx-210" TargetMode="External"/><Relationship Id="rId3110" Type="http://schemas.openxmlformats.org/officeDocument/2006/relationships/hyperlink" Target="https://www.emtek-italy.com/cat/012_Axxair_Saxx300_v.2.4_en_online_compressed.pdf" TargetMode="External"/><Relationship Id="rId3113" Type="http://schemas.openxmlformats.org/officeDocument/2006/relationships/hyperlink" Target="https://www.axxair.com/thin-tubes-products-usa/axxair-saxx-210" TargetMode="External"/><Relationship Id="rId3112" Type="http://schemas.openxmlformats.org/officeDocument/2006/relationships/hyperlink" Target="https://www.axxair.com/" TargetMode="External"/><Relationship Id="rId3115" Type="http://schemas.openxmlformats.org/officeDocument/2006/relationships/hyperlink" Target="https://store.tritool.com/products/99-5472-severing-tool-bit?srsltid=AfmBOoro5eAU7d83H4sRdHQ_uAc9Tz0kaeHGVC06roJ88JQX8fdc5dX_" TargetMode="External"/><Relationship Id="rId3114" Type="http://schemas.openxmlformats.org/officeDocument/2006/relationships/hyperlink" Target="https://store.tritool.com/cdn/shop/products/99-5472.jpg?v=1638913802" TargetMode="External"/><Relationship Id="rId3106" Type="http://schemas.openxmlformats.org/officeDocument/2006/relationships/hyperlink" Target="https://www.axxair.com/thin-tubes-products-usa/axxair-saxx-210" TargetMode="External"/><Relationship Id="rId3105" Type="http://schemas.openxmlformats.org/officeDocument/2006/relationships/hyperlink" Target="https://www.axxair.com/" TargetMode="External"/><Relationship Id="rId3108" Type="http://schemas.openxmlformats.org/officeDocument/2006/relationships/hyperlink" Target="https://www.axxair.com/thin-tubes-products-usa/axxair-saxx-210" TargetMode="External"/><Relationship Id="rId3107" Type="http://schemas.openxmlformats.org/officeDocument/2006/relationships/hyperlink" Target="https://www.axxair.com/hubfs/SAXX-210.jpg" TargetMode="External"/><Relationship Id="rId3109" Type="http://schemas.openxmlformats.org/officeDocument/2006/relationships/hyperlink" Target="https://www.axxair.com/thin-tubes-products-usa/axxair-saxx-210" TargetMode="External"/><Relationship Id="rId3100" Type="http://schemas.openxmlformats.org/officeDocument/2006/relationships/hyperlink" Target="https://www.axxair.com/hubfs/SAXX-210.jpg" TargetMode="External"/><Relationship Id="rId3102" Type="http://schemas.openxmlformats.org/officeDocument/2006/relationships/hyperlink" Target="https://www.axxair.com/thin-tubes-products-usa/axxair-saxx-210" TargetMode="External"/><Relationship Id="rId3101" Type="http://schemas.openxmlformats.org/officeDocument/2006/relationships/hyperlink" Target="https://www.axxair.com/thin-tubes-products-usa/axxair-saxx-210" TargetMode="External"/><Relationship Id="rId3104" Type="http://schemas.openxmlformats.org/officeDocument/2006/relationships/hyperlink" Target="https://www.axxair.com/thin-tubes-products-usa/axxair-saxx-210" TargetMode="External"/><Relationship Id="rId3103" Type="http://schemas.openxmlformats.org/officeDocument/2006/relationships/hyperlink" Target="https://www.emtek-italy.com/cat/012_Axxair_Saxx300_v.2.4_en_online_compressed.pdf" TargetMode="External"/><Relationship Id="rId3139" Type="http://schemas.openxmlformats.org/officeDocument/2006/relationships/hyperlink" Target="https://www.dunhamtool.com/miser-mandrels/standard-miser-mandrels" TargetMode="External"/><Relationship Id="rId3138" Type="http://schemas.openxmlformats.org/officeDocument/2006/relationships/hyperlink" Target="https://www.dunhamtool.com/miser-mandrels/standard-miser-mandrels" TargetMode="External"/><Relationship Id="rId3131" Type="http://schemas.openxmlformats.org/officeDocument/2006/relationships/hyperlink" Target="https://store.tritool.com/products/sts-8-308?srsltid=AfmBOooWqJfMRlqU42pk8xbJ_HncNekyrJZZCFuKGayezGU-ax_FHpM1" TargetMode="External"/><Relationship Id="rId3130" Type="http://schemas.openxmlformats.org/officeDocument/2006/relationships/hyperlink" Target="https://store.tritool.com/products/sts-8-308?srsltid=AfmBOooWqJfMRlqU42pk8xbJ_HncNekyrJZZCFuKGayezGU-ax_FHpM1" TargetMode="External"/><Relationship Id="rId3133" Type="http://schemas.openxmlformats.org/officeDocument/2006/relationships/hyperlink" Target="https://store.tritool.com/products/sts-8-308?srsltid=AfmBOooWqJfMRlqU42pk8xbJ_HncNekyrJZZCFuKGayezGU-ax_FHpM1" TargetMode="External"/><Relationship Id="rId3132" Type="http://schemas.openxmlformats.org/officeDocument/2006/relationships/hyperlink" Target="https://store.tritool.com/products/sts-8-308?srsltid=AfmBOooWqJfMRlqU42pk8xbJ_HncNekyrJZZCFuKGayezGU-ax_FHpM1" TargetMode="External"/><Relationship Id="rId3135" Type="http://schemas.openxmlformats.org/officeDocument/2006/relationships/hyperlink" Target="https://store.tritool.com/products/sts-8-308?srsltid=AfmBOooWqJfMRlqU42pk8xbJ_HncNekyrJZZCFuKGayezGU-ax_FHpM1" TargetMode="External"/><Relationship Id="rId3134" Type="http://schemas.openxmlformats.org/officeDocument/2006/relationships/hyperlink" Target="https://store.tritool.com/" TargetMode="External"/><Relationship Id="rId3137" Type="http://schemas.openxmlformats.org/officeDocument/2006/relationships/hyperlink" Target="https://www.dunhamtool.com/miser-mandrels/standard-miser-mandrels/mm1" TargetMode="External"/><Relationship Id="rId3136" Type="http://schemas.openxmlformats.org/officeDocument/2006/relationships/hyperlink" Target="https://www.dunhamtool.com/media/products/D003MM1_90D79A7E9881F.jpg?dimensions=499x352&amp;format=webp" TargetMode="External"/><Relationship Id="rId3128" Type="http://schemas.openxmlformats.org/officeDocument/2006/relationships/hyperlink" Target="https://store.tritool.com/cdn/shop/files/308-1_1024x1024@2x.jpg?v=1726674367" TargetMode="External"/><Relationship Id="rId3127" Type="http://schemas.openxmlformats.org/officeDocument/2006/relationships/hyperlink" Target="https://transynergy.com.my/product-category/orbitec-welding/orbital-welding-tools/open-frame-weld-heads/" TargetMode="External"/><Relationship Id="rId3129" Type="http://schemas.openxmlformats.org/officeDocument/2006/relationships/hyperlink" Target="https://store.tritool.com/products/sts-8-308?srsltid=AfmBOooWqJfMRlqU42pk8xbJ_HncNekyrJZZCFuKGayezGU-ax_FHpM1" TargetMode="External"/><Relationship Id="rId3120" Type="http://schemas.openxmlformats.org/officeDocument/2006/relationships/hyperlink" Target="https://store.tritool.com/products/99-5472-severing-tool-bit?srsltid=AfmBOoro5eAU7d83H4sRdHQ_uAc9Tz0kaeHGVC06roJ88JQX8fdc5dX_" TargetMode="External"/><Relationship Id="rId3122" Type="http://schemas.openxmlformats.org/officeDocument/2006/relationships/hyperlink" Target="https://transynergy.com.my/product/silicon-cable-2-5m-gas-cooled/" TargetMode="External"/><Relationship Id="rId3121" Type="http://schemas.openxmlformats.org/officeDocument/2006/relationships/hyperlink" Target="https://s.alicdn.com/@sc04/kf/Hcf85d5b99d2e48b4a43ae12e144f03b7Q/WP17-Series-Power-Cable-Rubber-TIG-Welding-Torch-Cable-Air-Cooled-Flexible-Hose.jpg" TargetMode="External"/><Relationship Id="rId3124" Type="http://schemas.openxmlformats.org/officeDocument/2006/relationships/hyperlink" Target="https://transynergy.com.my/product-category/orbitec-welding/orbital-welding-tools/open-frame-weld-heads/" TargetMode="External"/><Relationship Id="rId3123" Type="http://schemas.openxmlformats.org/officeDocument/2006/relationships/hyperlink" Target="https://transynergy.com.my/product-category/orbitec-welding/orbital-welding-tools/open-frame-weld-heads/" TargetMode="External"/><Relationship Id="rId3126" Type="http://schemas.openxmlformats.org/officeDocument/2006/relationships/hyperlink" Target="https://transynergy.com.my/" TargetMode="External"/><Relationship Id="rId3125" Type="http://schemas.openxmlformats.org/officeDocument/2006/relationships/hyperlink" Target="https://transynergy.com.my/product-category/orbitec-welding/orbital-welding-tools/open-frame-weld-heads/" TargetMode="External"/><Relationship Id="rId1378" Type="http://schemas.openxmlformats.org/officeDocument/2006/relationships/hyperlink" Target="https://www.westermans.com/ami-adapter-cable-15ft-m9227-20774.aspx" TargetMode="External"/><Relationship Id="rId1379" Type="http://schemas.openxmlformats.org/officeDocument/2006/relationships/hyperlink" Target="https://www.arcmachines.com" TargetMode="External"/><Relationship Id="rId789" Type="http://schemas.openxmlformats.org/officeDocument/2006/relationships/hyperlink" Target="https://www.axxair.com/hubfs/Produits/Coupe/CC122.jpg" TargetMode="External"/><Relationship Id="rId788" Type="http://schemas.openxmlformats.org/officeDocument/2006/relationships/hyperlink" Target="https://ework2019.en.made-in-china.com/product/rEvUekdHCDhi/China-SD4-5-Orbital-Pipe-End-Facing-Machine-0-Degree-Bveling-for-Welding-Preparation.html" TargetMode="External"/><Relationship Id="rId787" Type="http://schemas.openxmlformats.org/officeDocument/2006/relationships/hyperlink" Target="https://ework2019.en.made-in-china.com/product/rEvUekdHCDhi/China-SD4-5-Orbital-Pipe-End-Facing-Machine-0-Degree-Bveling-for-Welding-Preparation.html" TargetMode="External"/><Relationship Id="rId786" Type="http://schemas.openxmlformats.org/officeDocument/2006/relationships/hyperlink" Target="https://ework2019.en.made-in-china.com/product/rEvUekdHCDhi/China-SD4-5-Orbital-Pipe-End-Facing-Machine-0-Degree-Bveling-for-Welding-Preparation.html" TargetMode="External"/><Relationship Id="rId781" Type="http://schemas.openxmlformats.org/officeDocument/2006/relationships/hyperlink" Target="https://eur.vevor.com/" TargetMode="External"/><Relationship Id="rId1370" Type="http://schemas.openxmlformats.org/officeDocument/2006/relationships/hyperlink" Target="https://www.ebay.com/itm/305355232467" TargetMode="External"/><Relationship Id="rId780"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71" Type="http://schemas.openxmlformats.org/officeDocument/2006/relationships/hyperlink" Target="https://pdf.directindustry.com/pdf/arc-machines/model-227-power-supply/9246-876537.html" TargetMode="External"/><Relationship Id="rId1372" Type="http://schemas.openxmlformats.org/officeDocument/2006/relationships/hyperlink" Target="https://pdf.directindustry.com/pdf/arc-machines/model-227-power-supply/9246-876537.html" TargetMode="External"/><Relationship Id="rId1373" Type="http://schemas.openxmlformats.org/officeDocument/2006/relationships/hyperlink" Target="https://pdf.directindustry.com/pdf/arc-machines/model-227-power-supply/9246-876537.html" TargetMode="External"/><Relationship Id="rId785" Type="http://schemas.openxmlformats.org/officeDocument/2006/relationships/hyperlink" Target="https://ework2019.en.made-in-china.com/product/rEvUekdHCDhi/China-SD4-5-Orbital-Pipe-End-Facing-Machine-0-Degree-Bveling-for-Welding-Preparation.html" TargetMode="External"/><Relationship Id="rId1374" Type="http://schemas.openxmlformats.org/officeDocument/2006/relationships/hyperlink" Target="https://www.westermans.com/assets/products/20774/files/14587/thumb/dsc_7820-600-600-c.jpg" TargetMode="External"/><Relationship Id="rId784" Type="http://schemas.openxmlformats.org/officeDocument/2006/relationships/hyperlink" Target="https://ework2019.en.made-in-china.com/product/rEvUekdHCDhi/China-SD4-5-Orbital-Pipe-End-Facing-Machine-0-Degree-Bveling-for-Welding-Preparation.html" TargetMode="External"/><Relationship Id="rId1375" Type="http://schemas.openxmlformats.org/officeDocument/2006/relationships/hyperlink" Target="https://www.westermans.com/ami-adapter-cable-15ft-m9227-20774.aspx" TargetMode="External"/><Relationship Id="rId783" Type="http://schemas.openxmlformats.org/officeDocument/2006/relationships/hyperlink" Target="https://image.made-in-china.com/2f0j00flZbDSQrJucL/SD4-5-Orbital-Pipe-End-Facing-Machine-0-Degree-Bveling-for-Welding-Preparation.webp" TargetMode="External"/><Relationship Id="rId1376" Type="http://schemas.openxmlformats.org/officeDocument/2006/relationships/hyperlink" Target="https://www.westermans.com/ami-adapter-cable-15ft-m9227-20774.aspx" TargetMode="External"/><Relationship Id="rId782"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77" Type="http://schemas.openxmlformats.org/officeDocument/2006/relationships/hyperlink" Target="https://www.westermans.com/ami-adapter-cable-15ft-m9227-20774.aspx" TargetMode="External"/><Relationship Id="rId1367" Type="http://schemas.openxmlformats.org/officeDocument/2006/relationships/hyperlink" Target="https://www.morganitech.com/industrial-tools/ami-217-217p-power-supply/" TargetMode="External"/><Relationship Id="rId2698" Type="http://schemas.openxmlformats.org/officeDocument/2006/relationships/hyperlink" Target="https://techsouthproducts.com/products/sanitary-tack-clamp-3-8-inch-for-tube?srsltid=AfmBOorzgt3SiBlBJ8_Ai3Q5FhgzkDtPA4oyHulL-l34DIKSavK4DVZp" TargetMode="External"/><Relationship Id="rId1368" Type="http://schemas.openxmlformats.org/officeDocument/2006/relationships/hyperlink" Target="https://orbitalweldingsupplies.co.uk/wp-content/uploads/2020/04/Arc-machines-M227-orbital-power-supply.jpg" TargetMode="External"/><Relationship Id="rId2699" Type="http://schemas.openxmlformats.org/officeDocument/2006/relationships/hyperlink" Target="https://techsouthproducts.com/products/sanitary-tack-clamp-3-8-inch-for-tube?srsltid=AfmBOorzgt3SiBlBJ8_Ai3Q5FhgzkDtPA4oyHulL-l34DIKSavK4DVZp" TargetMode="External"/><Relationship Id="rId1369" Type="http://schemas.openxmlformats.org/officeDocument/2006/relationships/hyperlink" Target="https://pdf.directindustry.com/pdf/arc-machines/model-227-power-supply/9246-876537.html" TargetMode="External"/><Relationship Id="rId778"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777"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776" Type="http://schemas.openxmlformats.org/officeDocument/2006/relationships/hyperlink" Target="https://img.vevorstatic.com/us%2FKZWCD3J58YC02UKWGV0%2Fgoods_img_big-v1%2Flathe-turning-tool-m100-1.2.jpg?timestamp=1696843190000&amp;format=webp&amp;format=webp" TargetMode="External"/><Relationship Id="rId775" Type="http://schemas.openxmlformats.org/officeDocument/2006/relationships/hyperlink" Target="https://www.toolholdershop.com/" TargetMode="External"/><Relationship Id="rId779"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770" Type="http://schemas.openxmlformats.org/officeDocument/2006/relationships/hyperlink" Target="https://www.toolholdershop.com/images/drawings/Angle%20Head%2090%20degree-4401.jpg" TargetMode="External"/><Relationship Id="rId2690" Type="http://schemas.openxmlformats.org/officeDocument/2006/relationships/hyperlink" Target="https://techsouthproducts.com/" TargetMode="External"/><Relationship Id="rId1360" Type="http://schemas.openxmlformats.org/officeDocument/2006/relationships/hyperlink" Target="https://www.morganitech.com/wp-content/uploads/2022/02/217217p.png" TargetMode="External"/><Relationship Id="rId2691" Type="http://schemas.openxmlformats.org/officeDocument/2006/relationships/hyperlink" Target="https://encrypted-tbn0.gstatic.com/images?q=tbn:ANd9GcQIdx1XgUK73dXwAqEZzndEIc35EX4MkHa08g&amp;s" TargetMode="External"/><Relationship Id="rId1361" Type="http://schemas.openxmlformats.org/officeDocument/2006/relationships/hyperlink" Target="https://www.morganitech.com/industrial-tools/ami-217-217p-power-supply/" TargetMode="External"/><Relationship Id="rId2692" Type="http://schemas.openxmlformats.org/officeDocument/2006/relationships/hyperlink" Target="https://techsouthproducts.com/products/sanitary-tack-clamp-1-4-inch-for-tube?srsltid=AfmBOooJ8QifuMdFOmeUA8b2PC5WhR8hhPd87NJFNfdgWXUsoD0BdnXI" TargetMode="External"/><Relationship Id="rId1362" Type="http://schemas.openxmlformats.org/officeDocument/2006/relationships/hyperlink" Target="https://www.morganitech.com/industrial-tools/ami-217-217p-power-supply/" TargetMode="External"/><Relationship Id="rId2693" Type="http://schemas.openxmlformats.org/officeDocument/2006/relationships/hyperlink" Target="https://techsouthproducts.com/products/sanitary-tack-clamp-1-4-inch-for-tube?srsltid=AfmBOooJ8QifuMdFOmeUA8b2PC5WhR8hhPd87NJFNfdgWXUsoD0BdnXI" TargetMode="External"/><Relationship Id="rId774"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363" Type="http://schemas.openxmlformats.org/officeDocument/2006/relationships/hyperlink" Target="https://www.morganitech.com/industrial-tools/ami-217-217p-power-supply/" TargetMode="External"/><Relationship Id="rId2694" Type="http://schemas.openxmlformats.org/officeDocument/2006/relationships/hyperlink" Target="https://techsouthproducts.com/products/sanitary-tack-clamp-1-4-inch-for-tube?srsltid=AfmBOooJ8QifuMdFOmeUA8b2PC5WhR8hhPd87NJFNfdgWXUsoD0BdnXI" TargetMode="External"/><Relationship Id="rId773" Type="http://schemas.openxmlformats.org/officeDocument/2006/relationships/hyperlink" Target="https://www.benztooling.com/fileadmin/main/downloads/metal/BENZ-Angle-Heads-Metal-EN-169161.pdf" TargetMode="External"/><Relationship Id="rId1364" Type="http://schemas.openxmlformats.org/officeDocument/2006/relationships/hyperlink" Target="https://secindustrial.com/automated-welding/orbital-welding/" TargetMode="External"/><Relationship Id="rId2695" Type="http://schemas.openxmlformats.org/officeDocument/2006/relationships/hyperlink" Target="https://techsouthproducts.com/products/sanitary-tack-clamp-1-4-inch-for-tube?srsltid=AfmBOooJ8QifuMdFOmeUA8b2PC5WhR8hhPd87NJFNfdgWXUsoD0BdnXI" TargetMode="External"/><Relationship Id="rId772" Type="http://schemas.openxmlformats.org/officeDocument/2006/relationships/hyperlink" Targe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TargetMode="External"/><Relationship Id="rId1365" Type="http://schemas.openxmlformats.org/officeDocument/2006/relationships/hyperlink" Target="https://www.morganitech.com/industrial-tools/ami-217-217p-power-supply/" TargetMode="External"/><Relationship Id="rId2696" Type="http://schemas.openxmlformats.org/officeDocument/2006/relationships/hyperlink" Target="https://techsouthproducts.com/" TargetMode="External"/><Relationship Id="rId771"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366" Type="http://schemas.openxmlformats.org/officeDocument/2006/relationships/hyperlink" Target="https://www.arcmachines.com" TargetMode="External"/><Relationship Id="rId2697" Type="http://schemas.openxmlformats.org/officeDocument/2006/relationships/hyperlink" Target="https://techsouthproducts.com/cdn/shop/files/stc375_1_580x.png?v=1723622213" TargetMode="External"/><Relationship Id="rId1390" Type="http://schemas.openxmlformats.org/officeDocument/2006/relationships/hyperlink" Target="https://pdf.directindustry.com/pdf/arc-machines/model-227-power-supply/9246-876537.html" TargetMode="External"/><Relationship Id="rId1391" Type="http://schemas.openxmlformats.org/officeDocument/2006/relationships/hyperlink" Target="https://pdf.directindustry.com/pdf/arc-machines/model-227-power-supply/9246-876537.html" TargetMode="External"/><Relationship Id="rId1392" Type="http://schemas.openxmlformats.org/officeDocument/2006/relationships/hyperlink" Target="https://pdf.directindustry.com/pdf/arc-machines/model-227-power-supply/9246-876537.html" TargetMode="External"/><Relationship Id="rId1393" Type="http://schemas.openxmlformats.org/officeDocument/2006/relationships/hyperlink" Target="https://orbitalweldingsupplies.co.uk/wp-content/uploads/2020/04/Arc-machines-M227-orbital-power-supply.jpg" TargetMode="External"/><Relationship Id="rId1394" Type="http://schemas.openxmlformats.org/officeDocument/2006/relationships/hyperlink" Target="https://pdf.directindustry.com/pdf/arc-machines/model-227-power-supply/9246-876537.html" TargetMode="External"/><Relationship Id="rId1395" Type="http://schemas.openxmlformats.org/officeDocument/2006/relationships/hyperlink" Target="https://www.ebay.com/itm/305355232467" TargetMode="External"/><Relationship Id="rId1396" Type="http://schemas.openxmlformats.org/officeDocument/2006/relationships/hyperlink" Target="https://pdf.directindustry.com/pdf/arc-machines/model-227-power-supply/9246-876537.html" TargetMode="External"/><Relationship Id="rId1397" Type="http://schemas.openxmlformats.org/officeDocument/2006/relationships/hyperlink" Target="https://pdf.directindustry.com/pdf/arc-machines/model-227-power-supply/9246-876537.html" TargetMode="External"/><Relationship Id="rId1398" Type="http://schemas.openxmlformats.org/officeDocument/2006/relationships/hyperlink" Target="https://pdf.directindustry.com/pdf/arc-machines/model-227-power-supply/9246-876537.html" TargetMode="External"/><Relationship Id="rId1399" Type="http://schemas.openxmlformats.org/officeDocument/2006/relationships/hyperlink" Target="https://www.morganitech.com/wp-content/uploads/2022/02/ami_cooler.jpg.webp" TargetMode="External"/><Relationship Id="rId1389" Type="http://schemas.openxmlformats.org/officeDocument/2006/relationships/hyperlink" Target="https://www.ebay.com/itm/305355232467" TargetMode="External"/><Relationship Id="rId799" Type="http://schemas.openxmlformats.org/officeDocument/2006/relationships/hyperlink" Target="https://www.farmingsimulator19mods.com/caseih-3050-cutter-v1-0-0-0-fs19/" TargetMode="External"/><Relationship Id="rId798" Type="http://schemas.openxmlformats.org/officeDocument/2006/relationships/hyperlink" Target="https://gfservice.ch/en/onlineshop/pipe-saws/axxair-pipe-saws/axxair-pipe-saw-2/" TargetMode="External"/><Relationship Id="rId797" Type="http://schemas.openxmlformats.org/officeDocument/2006/relationships/hyperlink" Target="https://gfservice.ch/en/onlineshop/pipe-saws/axxair-pipe-saws/axxair-pipe-saw-2/" TargetMode="External"/><Relationship Id="rId1380" Type="http://schemas.openxmlformats.org/officeDocument/2006/relationships/hyperlink" Target="https://www.morganitech.com/wp-content/uploads/2022/02/Orbital-Welding-Accessories-Welding-Cable-Extension.jpg" TargetMode="External"/><Relationship Id="rId792" Type="http://schemas.openxmlformats.org/officeDocument/2006/relationships/hyperlink" Target="https://www.morganitech.com/industrial-tools/axxair-cc122-orbital-cutter/" TargetMode="External"/><Relationship Id="rId1381" Type="http://schemas.openxmlformats.org/officeDocument/2006/relationships/hyperlink" Target="https://www.morganitech.com/industrial-tools/orbital-welding-cable-extension/" TargetMode="External"/><Relationship Id="rId791" Type="http://schemas.openxmlformats.org/officeDocument/2006/relationships/hyperlink" Target="https://www.morganitech.com/industrial-tools/axxair-cc122-orbital-cutter/" TargetMode="External"/><Relationship Id="rId1382" Type="http://schemas.openxmlformats.org/officeDocument/2006/relationships/hyperlink" Target="https://www.morganitech.com/industrial-tools/orbital-welding-cable-extension/" TargetMode="External"/><Relationship Id="rId790" Type="http://schemas.openxmlformats.org/officeDocument/2006/relationships/hyperlink" Target="https://www.morganitech.com/industrial-tools/axxair-cc122-orbital-cutter/" TargetMode="External"/><Relationship Id="rId1383" Type="http://schemas.openxmlformats.org/officeDocument/2006/relationships/hyperlink" Target="https://www.morganitech.com/industrial-tools/orbital-welding-cable-extension" TargetMode="External"/><Relationship Id="rId1384" Type="http://schemas.openxmlformats.org/officeDocument/2006/relationships/hyperlink" Target="https://www.morganitech.com/industrial-tools/orbital-welding-cable-extension/" TargetMode="External"/><Relationship Id="rId796" Type="http://schemas.openxmlformats.org/officeDocument/2006/relationships/hyperlink" Target="https://gfservice.ch/wp-content/uploads/2018/11/576-Axxair-122FS29.jpg" TargetMode="External"/><Relationship Id="rId1385" Type="http://schemas.openxmlformats.org/officeDocument/2006/relationships/hyperlink" Target="https://www.morganitech.com/" TargetMode="External"/><Relationship Id="rId795" Type="http://schemas.openxmlformats.org/officeDocument/2006/relationships/hyperlink" Target="https://www.axxair.com/" TargetMode="External"/><Relationship Id="rId1386" Type="http://schemas.openxmlformats.org/officeDocument/2006/relationships/hyperlink" Target="https://www.morganitech.com/industrial-tools/orbital-welding-cable-extension/" TargetMode="External"/><Relationship Id="rId794" Type="http://schemas.openxmlformats.org/officeDocument/2006/relationships/hyperlink" Target="https://www.morganitech.com/industrial-tools/axxair-cc122-orbital-cutter/" TargetMode="External"/><Relationship Id="rId1387" Type="http://schemas.openxmlformats.org/officeDocument/2006/relationships/hyperlink" Target="https://orbitalweldingsupplies.co.uk/wp-content/uploads/2020/04/Arc-machines-M227-orbital-power-supply.jpg" TargetMode="External"/><Relationship Id="rId793" Type="http://schemas.openxmlformats.org/officeDocument/2006/relationships/hyperlink" Target="https://www.emtek-italy.com/cat/022_Axxair_CC_122_172_222_322_thin_v.2.4_en_online_compressed.pdf" TargetMode="External"/><Relationship Id="rId1388" Type="http://schemas.openxmlformats.org/officeDocument/2006/relationships/hyperlink" Target="https://pdf.directindustry.com/pdf/arc-machines/model-227-power-supply/9246-876537.html" TargetMode="External"/><Relationship Id="rId3191" Type="http://schemas.openxmlformats.org/officeDocument/2006/relationships/hyperlink" Target="https://www.tritool.com/" TargetMode="External"/><Relationship Id="rId3190" Type="http://schemas.openxmlformats.org/officeDocument/2006/relationships/hyperlink" Target="https://www.tritool.com/product-catalog/sts-4" TargetMode="External"/><Relationship Id="rId3193" Type="http://schemas.openxmlformats.org/officeDocument/2006/relationships/hyperlink" Target="https://encrypted-tbn0.gstatic.com/images?q=tbn:ANd9GcR9dGcfYm_UBi8WOuwVFY3ZOQFbYNI1fbKJtw&amp;s" TargetMode="External"/><Relationship Id="rId3192" Type="http://schemas.openxmlformats.org/officeDocument/2006/relationships/hyperlink" Target="https://www.tritool.com/product-catalog/sts-4" TargetMode="External"/><Relationship Id="rId3195" Type="http://schemas.openxmlformats.org/officeDocument/2006/relationships/hyperlink" Target="https://www.swagelok.com/-/media/distributor-media/l-n/nordival/services/nordi-toolbox.ashx" TargetMode="External"/><Relationship Id="rId3194" Type="http://schemas.openxmlformats.org/officeDocument/2006/relationships/hyperlink" Target="https://www.swagelok.com/-/media/distributor-media/l-n/nordival/services/nordi-toolbox.ashx" TargetMode="External"/><Relationship Id="rId3197" Type="http://schemas.openxmlformats.org/officeDocument/2006/relationships/hyperlink" Target="https://www.swagelok.com/-/media/distributor-media/l-n/nordival/services/nordi-toolbox.ashx" TargetMode="External"/><Relationship Id="rId3196" Type="http://schemas.openxmlformats.org/officeDocument/2006/relationships/hyperlink" Target="https://www.swagelok.com/-/media/distributor-media/l-n/nordival/services/nordi-toolbox.ashx" TargetMode="External"/><Relationship Id="rId3199" Type="http://schemas.openxmlformats.org/officeDocument/2006/relationships/hyperlink" Target="https://www.swagelok.com/-/media/distributor-media/l-n/nordival/services/nordi-toolbox.ashx" TargetMode="External"/><Relationship Id="rId3198" Type="http://schemas.openxmlformats.org/officeDocument/2006/relationships/hyperlink" Target="https://www.swagelok.com/" TargetMode="External"/><Relationship Id="rId3180" Type="http://schemas.openxmlformats.org/officeDocument/2006/relationships/hyperlink" Target="https://www.tritool.com/product-catalog/sts-1" TargetMode="External"/><Relationship Id="rId3182" Type="http://schemas.openxmlformats.org/officeDocument/2006/relationships/hyperlink" Target="https://shop.bannerindustries.com/customer/bainne/specpages/tritool_300stsseries_tubesquaringtool_data.pdf" TargetMode="External"/><Relationship Id="rId3181" Type="http://schemas.openxmlformats.org/officeDocument/2006/relationships/hyperlink" Target="https://store.tritool.com/products/sts-1" TargetMode="External"/><Relationship Id="rId3184" Type="http://schemas.openxmlformats.org/officeDocument/2006/relationships/hyperlink" Target="https://www.tritool.com/" TargetMode="External"/><Relationship Id="rId3183" Type="http://schemas.openxmlformats.org/officeDocument/2006/relationships/hyperlink" Target="https://www.tritool.com/product-catalog/sts-1" TargetMode="External"/><Relationship Id="rId3186" Type="http://schemas.openxmlformats.org/officeDocument/2006/relationships/hyperlink" Target="https://www.tritool.com/files/productcatalog/products/171/images/sts%2d4%5fhero%2d555x555.jpg" TargetMode="External"/><Relationship Id="rId3185" Type="http://schemas.openxmlformats.org/officeDocument/2006/relationships/hyperlink" Target="https://www.tritool.com/product-catalog/sts-1" TargetMode="External"/><Relationship Id="rId3188" Type="http://schemas.openxmlformats.org/officeDocument/2006/relationships/hyperlink" Target="https://store.tritool.com/products/sts-4" TargetMode="External"/><Relationship Id="rId3187" Type="http://schemas.openxmlformats.org/officeDocument/2006/relationships/hyperlink" Target="https://www.tritool.com/product-catalog/sts-4" TargetMode="External"/><Relationship Id="rId3189" Type="http://schemas.openxmlformats.org/officeDocument/2006/relationships/hyperlink" Target="https://www.tritool.com/product-catalog/sts-4" TargetMode="External"/><Relationship Id="rId3151" Type="http://schemas.openxmlformats.org/officeDocument/2006/relationships/hyperlink" Target="https://www.weldclass.com.au/blog/116-parts-box-kits-for-mig-tig-and-plasma-torches" TargetMode="External"/><Relationship Id="rId3150"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3153" Type="http://schemas.openxmlformats.org/officeDocument/2006/relationships/hyperlink" Target="https://www.weldclass.com.au/blog/116-parts-box-kits-for-mig-tig-and-plasma-torches" TargetMode="External"/><Relationship Id="rId3152" Type="http://schemas.openxmlformats.org/officeDocument/2006/relationships/hyperlink" Target="https://www.weldclass.com.au/blog/116-parts-box-kits-for-mig-tig-and-plasma-torches" TargetMode="External"/><Relationship Id="rId3155" Type="http://schemas.openxmlformats.org/officeDocument/2006/relationships/hyperlink" Target="https://www.weldclass.com.au/" TargetMode="External"/><Relationship Id="rId3154" Type="http://schemas.openxmlformats.org/officeDocument/2006/relationships/hyperlink" Target="https://www.weldclass.com.au/blog/116-parts-box-kits-for-mig-tig-and-plasma-torches" TargetMode="External"/><Relationship Id="rId3157" Type="http://schemas.openxmlformats.org/officeDocument/2006/relationships/hyperlink" Target="https://metronwelding.ie/wp-content/uploads/2020/04/SX-MF17.jpg" TargetMode="External"/><Relationship Id="rId3156" Type="http://schemas.openxmlformats.org/officeDocument/2006/relationships/hyperlink" Target="https://www.weldclass.com.au/blog/116-parts-box-kits-for-mig-tig-and-plasma-torches" TargetMode="External"/><Relationship Id="rId3159" Type="http://schemas.openxmlformats.org/officeDocument/2006/relationships/hyperlink" Target="https://metronwelding.ie/product/axxair-sxmf-microfit-orbital-head-3-17mm/" TargetMode="External"/><Relationship Id="rId3158" Type="http://schemas.openxmlformats.org/officeDocument/2006/relationships/hyperlink" Target="https://metronwelding.ie/product/axxair-sxmf-microfit-orbital-head-3-17mm/" TargetMode="External"/><Relationship Id="rId3149" Type="http://schemas.openxmlformats.org/officeDocument/2006/relationships/hyperlink" Target="https://www.dunhamtool.com/miser-mandrels/standard-miser-mandrels" TargetMode="External"/><Relationship Id="rId3140" Type="http://schemas.openxmlformats.org/officeDocument/2006/relationships/hyperlink" Target="https://www.dunhamtool.com/miser-mandrels/standard-miser-mandrels" TargetMode="External"/><Relationship Id="rId3142" Type="http://schemas.openxmlformats.org/officeDocument/2006/relationships/hyperlink" Target="https://www.dunhamtool.com/miser-mandrels/standard-miser-mandrels" TargetMode="External"/><Relationship Id="rId3141" Type="http://schemas.openxmlformats.org/officeDocument/2006/relationships/hyperlink" Target="https://www.dunhamtool.com/" TargetMode="External"/><Relationship Id="rId3144" Type="http://schemas.openxmlformats.org/officeDocument/2006/relationships/hyperlink" Target="https://www.dunhamtool.com/miser-mandrels/standard-miser-mandrels/mm2" TargetMode="External"/><Relationship Id="rId3143" Type="http://schemas.openxmlformats.org/officeDocument/2006/relationships/hyperlink" Target="https://www.dunhamtool.com/media/products/D003MM2_91458E37FBA92.jpg?dimensions=499x352&amp;format=webp" TargetMode="External"/><Relationship Id="rId3146" Type="http://schemas.openxmlformats.org/officeDocument/2006/relationships/hyperlink" Target="https://www.dunhamtool.com/miser-mandrels/standard-miser-mandrels" TargetMode="External"/><Relationship Id="rId3145" Type="http://schemas.openxmlformats.org/officeDocument/2006/relationships/hyperlink" Target="https://www.dunhamtool.com/miser-mandrels/standard-miser-mandrels" TargetMode="External"/><Relationship Id="rId3148" Type="http://schemas.openxmlformats.org/officeDocument/2006/relationships/hyperlink" Target="https://www.dunhamtool.com/" TargetMode="External"/><Relationship Id="rId3147" Type="http://schemas.openxmlformats.org/officeDocument/2006/relationships/hyperlink" Target="https://www.dunhamtool.com/miser-mandrels/standard-miser-mandrels" TargetMode="External"/><Relationship Id="rId3171" Type="http://schemas.openxmlformats.org/officeDocument/2006/relationships/hyperlink" Target="https://metronwelding.ie/wp-content/uploads/2020/04/SX-MF17.jpg" TargetMode="External"/><Relationship Id="rId3170" Type="http://schemas.openxmlformats.org/officeDocument/2006/relationships/hyperlink" Target="https://www.axxair.com/" TargetMode="External"/><Relationship Id="rId3173" Type="http://schemas.openxmlformats.org/officeDocument/2006/relationships/hyperlink" Target="https://metronwelding.ie/product/axxair-sxmf-microfit-orbital-head-3-17mm/" TargetMode="External"/><Relationship Id="rId3172" Type="http://schemas.openxmlformats.org/officeDocument/2006/relationships/hyperlink" Target="https://metronwelding.ie/product/axxair-sxmf-microfit-orbital-head-3-17mm/" TargetMode="External"/><Relationship Id="rId3175" Type="http://schemas.openxmlformats.org/officeDocument/2006/relationships/hyperlink" Target="https://metronwelding.ie/product/axxair-sxmf-microfit-orbital-head-3-17mm/" TargetMode="External"/><Relationship Id="rId3174" Type="http://schemas.openxmlformats.org/officeDocument/2006/relationships/hyperlink" Target="https://metronwelding.ie/product/axxair-sxmf-microfit-orbital-head-3-17mm/" TargetMode="External"/><Relationship Id="rId3177" Type="http://schemas.openxmlformats.org/officeDocument/2006/relationships/hyperlink" Target="https://www.axxair.com/" TargetMode="External"/><Relationship Id="rId3176" Type="http://schemas.openxmlformats.org/officeDocument/2006/relationships/hyperlink" Target="https://www.axxair.com/" TargetMode="External"/><Relationship Id="rId3179" Type="http://schemas.openxmlformats.org/officeDocument/2006/relationships/hyperlink" Target="https://www.tritool.com/product-catalog/sts-1" TargetMode="External"/><Relationship Id="rId3178" Type="http://schemas.openxmlformats.org/officeDocument/2006/relationships/hyperlink" Target="https://www.tritool.com/files/productcatalog/products/90/images/300sts%2d1%2dcordless%2d%2d%2dwhite.png" TargetMode="External"/><Relationship Id="rId3160" Type="http://schemas.openxmlformats.org/officeDocument/2006/relationships/hyperlink" Target="https://metronwelding.ie/product/axxair-sxmf-microfit-orbital-head-3-17mm/" TargetMode="External"/><Relationship Id="rId3162" Type="http://schemas.openxmlformats.org/officeDocument/2006/relationships/hyperlink" Target="https://www.axxair.com/" TargetMode="External"/><Relationship Id="rId3161" Type="http://schemas.openxmlformats.org/officeDocument/2006/relationships/hyperlink" Target="https://metronwelding.ie/product/axxair-sxmf-microfit-orbital-head-3-17mm/" TargetMode="External"/><Relationship Id="rId3164" Type="http://schemas.openxmlformats.org/officeDocument/2006/relationships/hyperlink" Target="https://metronwelding.ie/wp-content/uploads/2020/04/SX-MF17.jpg" TargetMode="External"/><Relationship Id="rId3163" Type="http://schemas.openxmlformats.org/officeDocument/2006/relationships/hyperlink" Target="https://www.axxair.com/" TargetMode="External"/><Relationship Id="rId3166" Type="http://schemas.openxmlformats.org/officeDocument/2006/relationships/hyperlink" Target="https://metronwelding.ie/product/axxair-sxmf-microfit-orbital-head-3-17mm/" TargetMode="External"/><Relationship Id="rId3165" Type="http://schemas.openxmlformats.org/officeDocument/2006/relationships/hyperlink" Target="https://metronwelding.ie/product/axxair-sxmf-microfit-orbital-head-3-17mm/" TargetMode="External"/><Relationship Id="rId3168" Type="http://schemas.openxmlformats.org/officeDocument/2006/relationships/hyperlink" Target="https://metronwelding.ie/product/axxair-sxmf-microfit-orbital-head-3-17mm/" TargetMode="External"/><Relationship Id="rId3167" Type="http://schemas.openxmlformats.org/officeDocument/2006/relationships/hyperlink" Target="https://metronwelding.ie/product/axxair-sxmf-microfit-orbital-head-3-17mm/" TargetMode="External"/><Relationship Id="rId3169" Type="http://schemas.openxmlformats.org/officeDocument/2006/relationships/hyperlink" Target="https://www.axxair.com/" TargetMode="External"/><Relationship Id="rId2700" Type="http://schemas.openxmlformats.org/officeDocument/2006/relationships/hyperlink" Target="https://techsouthproducts.com/products/sanitary-tack-clamp-3-8-inch-for-tube?srsltid=AfmBOorzgt3SiBlBJ8_Ai3Q5FhgzkDtPA4oyHulL-l34DIKSavK4DVZp" TargetMode="External"/><Relationship Id="rId2701" Type="http://schemas.openxmlformats.org/officeDocument/2006/relationships/hyperlink" Target="https://techsouthproducts.com/products/sanitary-tack-clamp-3-8-inch-for-tube?srsltid=AfmBOorzgt3SiBlBJ8_Ai3Q5FhgzkDtPA4oyHulL-l34DIKSavK4DVZp" TargetMode="External"/><Relationship Id="rId2702" Type="http://schemas.openxmlformats.org/officeDocument/2006/relationships/hyperlink" Target="https://techsouthproducts.com/" TargetMode="External"/><Relationship Id="rId2703" Type="http://schemas.openxmlformats.org/officeDocument/2006/relationships/hyperlink" Target="https://techsouthproducts.com/cdn/shop/products/stc500_1200x1200.jpg?v=1567614271" TargetMode="External"/><Relationship Id="rId2704" Type="http://schemas.openxmlformats.org/officeDocument/2006/relationships/hyperlink" Target="https://techsouthproducts.com/products/sanitary-tack-clamp-1-2-inch-for-tube?srsltid=AfmBOookZbP3dNPKZJRZzS6GLAkRA3-1wuJ4Mr0Pte9Whyk0hKL7rsJ8" TargetMode="External"/><Relationship Id="rId2705" Type="http://schemas.openxmlformats.org/officeDocument/2006/relationships/hyperlink" Target="https://techsouthproducts.com/products/sanitary-tack-clamp-1-2-inch-for-tube?srsltid=AfmBOookZbP3dNPKZJRZzS6GLAkRA3-1wuJ4Mr0Pte9Whyk0hKL7rsJ8" TargetMode="External"/><Relationship Id="rId2706" Type="http://schemas.openxmlformats.org/officeDocument/2006/relationships/hyperlink" Target="https://techsouthproducts.com/products/sanitary-tack-clamp-1-2-inch-for-tube?srsltid=AfmBOookZbP3dNPKZJRZzS6GLAkRA3-1wuJ4Mr0Pte9Whyk0hKL7rsJ8" TargetMode="External"/><Relationship Id="rId2707" Type="http://schemas.openxmlformats.org/officeDocument/2006/relationships/hyperlink" Target="https://techsouthproducts.com/products/sanitary-tack-clamp-1-2-inch-for-tube?srsltid=AfmBOookZbP3dNPKZJRZzS6GLAkRA3-1wuJ4Mr0Pte9Whyk0hKL7rsJ8" TargetMode="External"/><Relationship Id="rId2708" Type="http://schemas.openxmlformats.org/officeDocument/2006/relationships/hyperlink" Target="https://techsouthproducts.com/" TargetMode="External"/><Relationship Id="rId2709" Type="http://schemas.openxmlformats.org/officeDocument/2006/relationships/hyperlink" Target="https://techsouthproducts.com/cdn/shop/products/stc750_grande.jpg?v=1567614306" TargetMode="External"/><Relationship Id="rId2720" Type="http://schemas.openxmlformats.org/officeDocument/2006/relationships/hyperlink" Target="https://techsouthproducts.com/" TargetMode="External"/><Relationship Id="rId2721" Type="http://schemas.openxmlformats.org/officeDocument/2006/relationships/hyperlink" Target="https://techsouthproducts.com/cdn/shop/products/stc1500_1200x1200.jpg?v=1567614397" TargetMode="External"/><Relationship Id="rId2722" Type="http://schemas.openxmlformats.org/officeDocument/2006/relationships/hyperlink" Target="https://techsouthproducts.com/products/sanitary-tack-clamp-1-1-2-inch-for-tube?srsltid=AfmBOorrO5OLAzl_FZgHGzo79aSOQr_bP2jHMkZUX2NNa6Qc9D_TwiDU" TargetMode="External"/><Relationship Id="rId2723" Type="http://schemas.openxmlformats.org/officeDocument/2006/relationships/hyperlink" Target="https://techsouthproducts.com/products/sanitary-tack-clamp-1-1-2-inch-for-tube?srsltid=AfmBOorrO5OLAzl_FZgHGzo79aSOQr_bP2jHMkZUX2NNa6Qc9D_TwiDU" TargetMode="External"/><Relationship Id="rId2724" Type="http://schemas.openxmlformats.org/officeDocument/2006/relationships/hyperlink" Target="https://techsouthproducts.com/products/sanitary-tack-clamp-1-1-2-inch-for-tube?srsltid=AfmBOorrO5OLAzl_FZgHGzo79aSOQr_bP2jHMkZUX2NNa6Qc9D_TwiDU" TargetMode="External"/><Relationship Id="rId2725" Type="http://schemas.openxmlformats.org/officeDocument/2006/relationships/hyperlink" Target="https://techsouthproducts.com/products/sanitary-tack-clamp-1-1-2-inch-for-tube?srsltid=AfmBOorrO5OLAzl_FZgHGzo79aSOQr_bP2jHMkZUX2NNa6Qc9D_TwiDU" TargetMode="External"/><Relationship Id="rId2726" Type="http://schemas.openxmlformats.org/officeDocument/2006/relationships/hyperlink" Target="https://techsouthproducts.com/" TargetMode="External"/><Relationship Id="rId2727" Type="http://schemas.openxmlformats.org/officeDocument/2006/relationships/hyperlink" Target="https://techsouthproducts.com/cdn/shop/products/stc2000_1200x1200.jpg?v=1567614813" TargetMode="External"/><Relationship Id="rId2728" Type="http://schemas.openxmlformats.org/officeDocument/2006/relationships/hyperlink" Target="https://techsouthproducts.com/products/sanitary-tack-clamp-2-inch-for-tube?srsltid=AfmBOorrBN-jJ_MyL3_l4n4bSqzZKeIqlUKtJnCLmQn3CD1hbgg_8CDk" TargetMode="External"/><Relationship Id="rId2729" Type="http://schemas.openxmlformats.org/officeDocument/2006/relationships/hyperlink" Target="https://techsouthproducts.com/products/sanitary-tack-clamp-2-inch-for-tube?srsltid=AfmBOorrBN-jJ_MyL3_l4n4bSqzZKeIqlUKtJnCLmQn3CD1hbgg_8CDk" TargetMode="External"/><Relationship Id="rId2710" Type="http://schemas.openxmlformats.org/officeDocument/2006/relationships/hyperlink" Target="https://techsouthproducts.com/products/sanitary-tack-clamp-3-4-inch-for-tube?srsltid=AfmBOopNrrJUcL_9owcl7R_j9fUTkmmseu-wfekOi9cYfTZ19Ak1A_Pm" TargetMode="External"/><Relationship Id="rId2711" Type="http://schemas.openxmlformats.org/officeDocument/2006/relationships/hyperlink" Target="https://techsouthproducts.com/products/sanitary-tack-clamp-3-4-inch-for-tube?srsltid=AfmBOopNrrJUcL_9owcl7R_j9fUTkmmseu-wfekOi9cYfTZ19Ak1A_Pm" TargetMode="External"/><Relationship Id="rId2712" Type="http://schemas.openxmlformats.org/officeDocument/2006/relationships/hyperlink" Target="https://techsouthproducts.com/products/sanitary-tack-clamp-3-4-inch-for-tube?srsltid=AfmBOopNrrJUcL_9owcl7R_j9fUTkmmseu-wfekOi9cYfTZ19Ak1A_Pm" TargetMode="External"/><Relationship Id="rId2713" Type="http://schemas.openxmlformats.org/officeDocument/2006/relationships/hyperlink" Target="https://techsouthproducts.com/products/sanitary-tack-clamp-3-4-inch-for-tube?srsltid=AfmBOopNrrJUcL_9owcl7R_j9fUTkmmseu-wfekOi9cYfTZ19Ak1A_Pm" TargetMode="External"/><Relationship Id="rId2714" Type="http://schemas.openxmlformats.org/officeDocument/2006/relationships/hyperlink" Target="https://techsouthproducts.com/" TargetMode="External"/><Relationship Id="rId2715" Type="http://schemas.openxmlformats.org/officeDocument/2006/relationships/hyperlink" Target="https://techsouthproducts.com/cdn/shop/products/stc1000_1200x1200.jpg?v=1567614346" TargetMode="External"/><Relationship Id="rId2716" Type="http://schemas.openxmlformats.org/officeDocument/2006/relationships/hyperlink" Target="https://techsouthproducts.com/products/sanitary-tack-clamp-1-inch-for-tube?srsltid=AfmBOooIQwx6vXPw7JTE05bcPiLEbcifWwgJfD2uNig9B80GfchdLF1T" TargetMode="External"/><Relationship Id="rId2717" Type="http://schemas.openxmlformats.org/officeDocument/2006/relationships/hyperlink" Target="https://techsouthproducts.com/products/sanitary-tack-clamp-1-inch-for-tube?srsltid=AfmBOooIQwx6vXPw7JTE05bcPiLEbcifWwgJfD2uNig9B80GfchdLF1T" TargetMode="External"/><Relationship Id="rId2718" Type="http://schemas.openxmlformats.org/officeDocument/2006/relationships/hyperlink" Target="https://techsouthproducts.com/products/sanitary-tack-clamp-1-inch-for-tube?srsltid=AfmBOooIQwx6vXPw7JTE05bcPiLEbcifWwgJfD2uNig9B80GfchdLF1T" TargetMode="External"/><Relationship Id="rId2719" Type="http://schemas.openxmlformats.org/officeDocument/2006/relationships/hyperlink" Target="https://techsouthproducts.com/products/sanitary-tack-clamp-1-inch-for-tube?srsltid=AfmBOooIQwx6vXPw7JTE05bcPiLEbcifWwgJfD2uNig9B80GfchdLF1T" TargetMode="External"/><Relationship Id="rId1455" Type="http://schemas.openxmlformats.org/officeDocument/2006/relationships/hyperlink" Target="https://esab.com/us/nam_en/products-solutions/product/welding-automation/orbital-welding/pipe-systems/cooling-unit-model-m317-cw/" TargetMode="External"/><Relationship Id="rId2786" Type="http://schemas.openxmlformats.org/officeDocument/2006/relationships/hyperlink" Target="https://www.axxair.com/" TargetMode="External"/><Relationship Id="rId1456" Type="http://schemas.openxmlformats.org/officeDocument/2006/relationships/hyperlink" Target="https://esab.com/us/nam_en/products-solutions/product/welding-automation/orbital-welding/pipe-systems/cooling-unit-model-m317-cw/" TargetMode="External"/><Relationship Id="rId2787" Type="http://schemas.openxmlformats.org/officeDocument/2006/relationships/hyperlink" Target="https://www.sfe-rentals.com/ClientArea/images/Orbital%20Welding/Magic%20Zoom/ACHW_%20SATFX-52_TAB-large.jpg" TargetMode="External"/><Relationship Id="rId1457" Type="http://schemas.openxmlformats.org/officeDocument/2006/relationships/hyperlink" Target="https://esab.com/us/nam_en/products-solutions/product/welding-automation/orbital-welding/pipe-systems/cooling-unit-model-m317-cw/" TargetMode="External"/><Relationship Id="rId2788" Type="http://schemas.openxmlformats.org/officeDocument/2006/relationships/hyperlink" Target="https://www.sfe-rentals.com/Products/axxair-orbital-welding/closed-head-welding-satfx-52" TargetMode="External"/><Relationship Id="rId1458" Type="http://schemas.openxmlformats.org/officeDocument/2006/relationships/hyperlink" Target="https://esab.com/us/nam_en/products-solutions/product/welding-automation/orbital-welding/pipe-systems/cooling-unit-model-m317-cw/" TargetMode="External"/><Relationship Id="rId2789" Type="http://schemas.openxmlformats.org/officeDocument/2006/relationships/hyperlink" Target="https://www.sfe-rentals.com/Products/axxair-orbital-welding/closed-head-welding-satfx-52" TargetMode="External"/><Relationship Id="rId1459" Type="http://schemas.openxmlformats.org/officeDocument/2006/relationships/hyperlink" Target="https://www.westermans.com/assets/products/20773/files/14586/thumb/dsc_7825-600-600-c.jpg" TargetMode="External"/><Relationship Id="rId629" Type="http://schemas.openxmlformats.org/officeDocument/2006/relationships/hyperlink" Target="https://www.hejnarphotostore.com/product-p/f51.htm" TargetMode="External"/><Relationship Id="rId624" Type="http://schemas.openxmlformats.org/officeDocument/2006/relationships/hyperlink" Target="https://orbitalum.us/OW115-Clamping-Shells/" TargetMode="External"/><Relationship Id="rId623" Type="http://schemas.openxmlformats.org/officeDocument/2006/relationships/hyperlink" Target="https://www.mniboats.com/3-Clamp-Insert-1-9-2-0-2-25-2-5-2-85-p/c910-0050.htm?srsltid=AfmBOopAJuqnwEgvUSU1RNzT2f0F2PHM9R71BEsmExjzKNKpO3aCcwFY" TargetMode="External"/><Relationship Id="rId622" Type="http://schemas.openxmlformats.org/officeDocument/2006/relationships/hyperlink" Target="https://cdn4.volusion.store/cgrfj-cjkum/v/vspfiles/photos/C910-0050-2.png?v-cache=1666687657" TargetMode="External"/><Relationship Id="rId621" Type="http://schemas.openxmlformats.org/officeDocument/2006/relationships/hyperlink" Target="https://www.morganitech.com/industrial-tools/axxair-cc122-orbital-cutter/" TargetMode="External"/><Relationship Id="rId628" Type="http://schemas.openxmlformats.org/officeDocument/2006/relationships/hyperlink" Target="https://cdn4.volusion.store/waxkk-egcbd/v/vspfiles/photos/F51-2.jpg?v-cache=1687702976" TargetMode="External"/><Relationship Id="rId627" Type="http://schemas.openxmlformats.org/officeDocument/2006/relationships/hyperlink" Target="https://orbitalum.us/OW115-Clamping-Shells/" TargetMode="External"/><Relationship Id="rId626" Type="http://schemas.openxmlformats.org/officeDocument/2006/relationships/hyperlink" Target="https://orbitalum.us/" TargetMode="External"/><Relationship Id="rId625" Type="http://schemas.openxmlformats.org/officeDocument/2006/relationships/hyperlink" Target="https://orbitalum.us/OW115-Clamping-Shells/" TargetMode="External"/><Relationship Id="rId2780" Type="http://schemas.openxmlformats.org/officeDocument/2006/relationships/hyperlink" Target="https://www.axxair.com/" TargetMode="External"/><Relationship Id="rId1450" Type="http://schemas.openxmlformats.org/officeDocument/2006/relationships/hyperlink" Target="https://www.morganitech.com/" TargetMode="External"/><Relationship Id="rId2781" Type="http://schemas.openxmlformats.org/officeDocument/2006/relationships/hyperlink" Target="https://www.axxair.com/hubfs/Site%20web%20-%20SATFX%20170%20500x635.png" TargetMode="External"/><Relationship Id="rId620" Type="http://schemas.openxmlformats.org/officeDocument/2006/relationships/hyperlink" Target="https://www.morganitech.com/" TargetMode="External"/><Relationship Id="rId1451" Type="http://schemas.openxmlformats.org/officeDocument/2006/relationships/hyperlink" Target="https://www.morganitech.com/industrial-tools/arc-machines-model-317/" TargetMode="External"/><Relationship Id="rId2782" Type="http://schemas.openxmlformats.org/officeDocument/2006/relationships/hyperlink" Target="https://www.axxair.com/thin-tubes-products-usa/satfx-170" TargetMode="External"/><Relationship Id="rId1452" Type="http://schemas.openxmlformats.org/officeDocument/2006/relationships/hyperlink" Target="https://encrypted-tbn0.gstatic.com/images?q=tbn:ANd9GcRgqYarKvnxW89e80QJS4_sKpxIf3Wr2QQngQ&amp;s" TargetMode="External"/><Relationship Id="rId2783" Type="http://schemas.openxmlformats.org/officeDocument/2006/relationships/hyperlink" Target="https://www.axxair.com/thin-tubes-products-usa/satfx-170" TargetMode="External"/><Relationship Id="rId1453" Type="http://schemas.openxmlformats.org/officeDocument/2006/relationships/hyperlink" Target="https://esab.com/us/nam_en/products-solutions/product/welding-automation/orbital-welding/pipe-systems/cooling-unit-model-m317-cw/" TargetMode="External"/><Relationship Id="rId2784" Type="http://schemas.openxmlformats.org/officeDocument/2006/relationships/hyperlink" Target="https://www.axxair.com/thin-tubes-products-usa/satfx-170" TargetMode="External"/><Relationship Id="rId1454" Type="http://schemas.openxmlformats.org/officeDocument/2006/relationships/hyperlink" Target="https://esab.com/us/nam_en/products-solutions/product/welding-automation/orbital-welding/pipe-systems/cooling-unit-model-m317-cw/" TargetMode="External"/><Relationship Id="rId2785" Type="http://schemas.openxmlformats.org/officeDocument/2006/relationships/hyperlink" Target="https://www.axxair.com/thin-tubes-products-usa/satfx-170" TargetMode="External"/><Relationship Id="rId1444" Type="http://schemas.openxmlformats.org/officeDocument/2006/relationships/hyperlink" Target="https://www.morganitech.com/wp-content/uploads/2022/02/Arc-Machines-Model-317-Power-Source.jpg" TargetMode="External"/><Relationship Id="rId2775" Type="http://schemas.openxmlformats.org/officeDocument/2006/relationships/hyperlink" Target="https://www.axxair.com/hubfs/SATFX-170-volets.jpg" TargetMode="External"/><Relationship Id="rId1445" Type="http://schemas.openxmlformats.org/officeDocument/2006/relationships/hyperlink" Target="https://www.morganitech.com/industrial-tools/arc-machines-model-317/" TargetMode="External"/><Relationship Id="rId2776" Type="http://schemas.openxmlformats.org/officeDocument/2006/relationships/hyperlink" Target="https://www.axxair.com/thin-tubes-products-usa/satfx-170" TargetMode="External"/><Relationship Id="rId1446" Type="http://schemas.openxmlformats.org/officeDocument/2006/relationships/hyperlink" Target="https://www.morganitech.com/industrial-tools/arc-machines-model-317/" TargetMode="External"/><Relationship Id="rId2777" Type="http://schemas.openxmlformats.org/officeDocument/2006/relationships/hyperlink" Target="https://www.axxair.com/thin-tubes-products-usa/satfx-170" TargetMode="External"/><Relationship Id="rId1447" Type="http://schemas.openxmlformats.org/officeDocument/2006/relationships/hyperlink" Target="https://www.morganitech.com/industrial-tools/arc-machines-model-317/" TargetMode="External"/><Relationship Id="rId2778" Type="http://schemas.openxmlformats.org/officeDocument/2006/relationships/hyperlink" Target="https://www.axxair.com/thin-tubes-products-usa/satfx-170" TargetMode="External"/><Relationship Id="rId1448" Type="http://schemas.openxmlformats.org/officeDocument/2006/relationships/hyperlink" Target="https://www.morganitech.com/industrial-tools/arc-machines-model-317/" TargetMode="External"/><Relationship Id="rId2779" Type="http://schemas.openxmlformats.org/officeDocument/2006/relationships/hyperlink" Target="https://www.axxair.com/thin-tubes-products-usa/satfx-170" TargetMode="External"/><Relationship Id="rId1449" Type="http://schemas.openxmlformats.org/officeDocument/2006/relationships/hyperlink" Target="https://www.morganitech.com/industrial-tools/arc-machines-model-317/" TargetMode="External"/><Relationship Id="rId619" Type="http://schemas.openxmlformats.org/officeDocument/2006/relationships/hyperlink" Target="https://www.morganitech.com/industrial-tools/axxair-cc122-orbital-cutter/" TargetMode="External"/><Relationship Id="rId618" Type="http://schemas.openxmlformats.org/officeDocument/2006/relationships/hyperlink" Target="http://axxairkorea.com/catalog/Bebelling_20200507.pdf" TargetMode="External"/><Relationship Id="rId613" Type="http://schemas.openxmlformats.org/officeDocument/2006/relationships/hyperlink" Target="https://orbitalum.us/RPG-4.5-Tube-Squaring-Machine/" TargetMode="External"/><Relationship Id="rId612" Type="http://schemas.openxmlformats.org/officeDocument/2006/relationships/hyperlink" Target="https://www.steelsupplylp.com/" TargetMode="External"/><Relationship Id="rId611"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10"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17" Type="http://schemas.openxmlformats.org/officeDocument/2006/relationships/hyperlink" Target="https://www.morganitech.com/industrial-tools/axxair-cc122-orbital-cutter/" TargetMode="External"/><Relationship Id="rId616" Type="http://schemas.openxmlformats.org/officeDocument/2006/relationships/hyperlink" Target="https://sfe-rentals.com/Products/axxair-orbital-cutting/orbital-cutting-cc122" TargetMode="External"/><Relationship Id="rId615" Type="http://schemas.openxmlformats.org/officeDocument/2006/relationships/hyperlink" Target="https://www.morganitech.com/industrial-tools/axxair-cc122-orbital-cutter/" TargetMode="External"/><Relationship Id="rId614" Type="http://schemas.openxmlformats.org/officeDocument/2006/relationships/hyperlink" Target="https://www.morganitech.com/wp-content/uploads/2024/09/2-1.jpg" TargetMode="External"/><Relationship Id="rId2770" Type="http://schemas.openxmlformats.org/officeDocument/2006/relationships/hyperlink" Target="https://www.axxair.com/thin-tubes-products-usa/satf-115ndhx" TargetMode="External"/><Relationship Id="rId1440" Type="http://schemas.openxmlformats.org/officeDocument/2006/relationships/hyperlink" Target="https://www.morganitech.com/industrial-tools/arc-machines-model-317/" TargetMode="External"/><Relationship Id="rId2771" Type="http://schemas.openxmlformats.org/officeDocument/2006/relationships/hyperlink" Target="https://www.axxair.com/thin-tubes-products-usa/satf-115ndhx" TargetMode="External"/><Relationship Id="rId1441" Type="http://schemas.openxmlformats.org/officeDocument/2006/relationships/hyperlink" Target="https://www.morganitech.com/industrial-tools/arc-machines-model-317/" TargetMode="External"/><Relationship Id="rId2772" Type="http://schemas.openxmlformats.org/officeDocument/2006/relationships/hyperlink" Target="https://www.axxair.com/thin-tubes-products-usa/satf-115ndhx" TargetMode="External"/><Relationship Id="rId1442" Type="http://schemas.openxmlformats.org/officeDocument/2006/relationships/hyperlink" Target="https://www.morganitech.com/" TargetMode="External"/><Relationship Id="rId2773" Type="http://schemas.openxmlformats.org/officeDocument/2006/relationships/hyperlink" Target="https://www.axxair.com/thin-tubes-products-usa/satf-115ndhx" TargetMode="External"/><Relationship Id="rId1443" Type="http://schemas.openxmlformats.org/officeDocument/2006/relationships/hyperlink" Target="https://www.morganitech.com/industrial-tools/arc-machines-model-317/" TargetMode="External"/><Relationship Id="rId2774" Type="http://schemas.openxmlformats.org/officeDocument/2006/relationships/hyperlink" Target="https://www.axxair.com/" TargetMode="External"/><Relationship Id="rId1477" Type="http://schemas.openxmlformats.org/officeDocument/2006/relationships/hyperlink" Target="https://www.ebay.com/itm/156198958200" TargetMode="External"/><Relationship Id="rId1478" Type="http://schemas.openxmlformats.org/officeDocument/2006/relationships/hyperlink" Target="https://www.ebay.com/itm/156198958200" TargetMode="External"/><Relationship Id="rId1479" Type="http://schemas.openxmlformats.org/officeDocument/2006/relationships/hyperlink" Target="https://pdf.directindustry.com/pdf/arc-machines/model-415-programmable-multi-function-weld-power-supply/9246-49110.html?utm_source=chatgpt.com" TargetMode="External"/><Relationship Id="rId646" Type="http://schemas.openxmlformats.org/officeDocument/2006/relationships/hyperlink" Target="https://encrypted-tbn0.gstatic.com/images?q=tbn:ANd9GcTOFAcT8cQLov1MQJFDJqkyWK2EN4okizns0A&amp;s" TargetMode="External"/><Relationship Id="rId645" Type="http://schemas.openxmlformats.org/officeDocument/2006/relationships/hyperlink" Target="https://www.mkproducts.com/p-orb-cooler.htm" TargetMode="External"/><Relationship Id="rId644" Type="http://schemas.openxmlformats.org/officeDocument/2006/relationships/hyperlink" Target="https://www.mkproducts.com/" TargetMode="External"/><Relationship Id="rId643" Type="http://schemas.openxmlformats.org/officeDocument/2006/relationships/hyperlink" Target="https://www.mkproducts.com/p-orb-cooler.htm" TargetMode="External"/><Relationship Id="rId649" Type="http://schemas.openxmlformats.org/officeDocument/2006/relationships/hyperlink" Target="https://www.mkproducts.com/p-orb-cooler.htm" TargetMode="External"/><Relationship Id="rId648" Type="http://schemas.openxmlformats.org/officeDocument/2006/relationships/hyperlink" Target="https://www.mkproducts.com/support/ManualsOlder/091-0542_CobraCooler_151.pdf?" TargetMode="External"/><Relationship Id="rId647" Type="http://schemas.openxmlformats.org/officeDocument/2006/relationships/hyperlink" Target="https://www.mkproducts.com/p-orb-cooler.htm" TargetMode="External"/><Relationship Id="rId1470" Type="http://schemas.openxmlformats.org/officeDocument/2006/relationships/hyperlink" Target="https://www.westermans.com/ami-415-227-cable-set-to-suit-extension-cables-20395.aspx?utm_source=chatgpt.com" TargetMode="External"/><Relationship Id="rId1471" Type="http://schemas.openxmlformats.org/officeDocument/2006/relationships/hyperlink" Target="https://www.ebay.com/" TargetMode="External"/><Relationship Id="rId1472" Type="http://schemas.openxmlformats.org/officeDocument/2006/relationships/hyperlink" Target="https://www.westermans.com/" TargetMode="External"/><Relationship Id="rId642" Type="http://schemas.openxmlformats.org/officeDocument/2006/relationships/hyperlink" Target="https://www.mkproducts.com/p-orb-cooler.htm" TargetMode="External"/><Relationship Id="rId1473" Type="http://schemas.openxmlformats.org/officeDocument/2006/relationships/hyperlink" Target="https://i.ebayimg.com/images/g/ntUAAOSwUG1mNmDO/s-l1600.webp" TargetMode="External"/><Relationship Id="rId641" Type="http://schemas.openxmlformats.org/officeDocument/2006/relationships/hyperlink" Target="https://weldingmart.com/products/mk-products-cobra-coolant-case-qty-4-1-gallon-bottles-931-0060-4?srsltid=AfmBOoq7Tky3Bfa-4wlNqmimWKr7Vm3t3kE7spvrLnO0HQD3r4fNToJB" TargetMode="External"/><Relationship Id="rId1474" Type="http://schemas.openxmlformats.org/officeDocument/2006/relationships/hyperlink" Target="https://www.ebay.com/itm/156198958200" TargetMode="External"/><Relationship Id="rId640" Type="http://schemas.openxmlformats.org/officeDocument/2006/relationships/hyperlink" Target="https://www.mkproducts.com/images/product_library/Orbital/CobraCooler_250_153_1000.png" TargetMode="External"/><Relationship Id="rId1475" Type="http://schemas.openxmlformats.org/officeDocument/2006/relationships/hyperlink" Target="https://www.ebay.com/itm/156198958200" TargetMode="External"/><Relationship Id="rId1476" Type="http://schemas.openxmlformats.org/officeDocument/2006/relationships/hyperlink" Target="https://www.ebay.com/itm/156198958200" TargetMode="External"/><Relationship Id="rId1466" Type="http://schemas.openxmlformats.org/officeDocument/2006/relationships/hyperlink" Target="https://www.westermans.com/assets/products/20395/files/13499/thumb/dsc_5793--600.jpg" TargetMode="External"/><Relationship Id="rId2797" Type="http://schemas.openxmlformats.org/officeDocument/2006/relationships/hyperlink" Target="https://www.axxair.com/thin-tubes-products-usa/satf-65ndhx" TargetMode="External"/><Relationship Id="rId1467" Type="http://schemas.openxmlformats.org/officeDocument/2006/relationships/hyperlink" Target="https://www.westermans.com/ami-415-227-cable-set-to-suit-extension-cables-20395.aspx?utm_source=chatgpt.com" TargetMode="External"/><Relationship Id="rId2798" Type="http://schemas.openxmlformats.org/officeDocument/2006/relationships/hyperlink" Target="https://www.axxair.com/" TargetMode="External"/><Relationship Id="rId1468" Type="http://schemas.openxmlformats.org/officeDocument/2006/relationships/hyperlink" Target="https://www.westermans.com/ami-415-227-cable-set-to-suit-extension-cables-20395.aspx?utm_source=chatgpt.com" TargetMode="External"/><Relationship Id="rId2799" Type="http://schemas.openxmlformats.org/officeDocument/2006/relationships/hyperlink" Target="https://encrypted-tbn0.gstatic.com/images?q=tbn:ANd9GcSFKTxuLVXFqWrGGeKQfkgp90j2T6jGDRdT0A&amp;s" TargetMode="External"/><Relationship Id="rId1469" Type="http://schemas.openxmlformats.org/officeDocument/2006/relationships/hyperlink" Target="https://www.westermans.com/ami-415-227-cable-set-to-suit-extension-cables-20395.aspx?utm_source=chatgpt.com" TargetMode="External"/><Relationship Id="rId635" Type="http://schemas.openxmlformats.org/officeDocument/2006/relationships/hyperlink" Target="https://orbitalservice-group.com/os/closed-weld-heads/" TargetMode="External"/><Relationship Id="rId634" Type="http://schemas.openxmlformats.org/officeDocument/2006/relationships/hyperlink" Target="https://orbitalservice-group.com/os/closed-weld-heads/" TargetMode="External"/><Relationship Id="rId633" Type="http://schemas.openxmlformats.org/officeDocument/2006/relationships/hyperlink" Target="https://orbitalservice-group.com/wp-content/uploads/CWH-top.png" TargetMode="External"/><Relationship Id="rId632" Type="http://schemas.openxmlformats.org/officeDocument/2006/relationships/hyperlink" Target="https://www.hejnarphotostore.com/product-p/f51.htm" TargetMode="External"/><Relationship Id="rId639" Type="http://schemas.openxmlformats.org/officeDocument/2006/relationships/hyperlink" Target="https://orbitalservice-group.com/os/closed-weld-heads/" TargetMode="External"/><Relationship Id="rId638" Type="http://schemas.openxmlformats.org/officeDocument/2006/relationships/hyperlink" Target="https://orbitalservice-group.com/" TargetMode="External"/><Relationship Id="rId637" Type="http://schemas.openxmlformats.org/officeDocument/2006/relationships/hyperlink" Target="https://orbitalservice-group.com/os/closed-weld-heads/" TargetMode="External"/><Relationship Id="rId636" Type="http://schemas.openxmlformats.org/officeDocument/2006/relationships/hyperlink" Target="https://orbitalservice-group.com/os/closed-weld-heads/" TargetMode="External"/><Relationship Id="rId2790" Type="http://schemas.openxmlformats.org/officeDocument/2006/relationships/hyperlink" Target="https://www.sfe-rentals.com/Products/axxair-orbital-welding/closed-head-welding-satfx-52" TargetMode="External"/><Relationship Id="rId1460" Type="http://schemas.openxmlformats.org/officeDocument/2006/relationships/hyperlink" Target="https://www.westermans.com/ami-adapter-cable-15ft-pn-13090805-01-20773.aspx" TargetMode="External"/><Relationship Id="rId2791" Type="http://schemas.openxmlformats.org/officeDocument/2006/relationships/hyperlink" Target="https://www.sfe-rentals.com/Products/axxair-orbital-welding/closed-head-welding-satfx-52" TargetMode="External"/><Relationship Id="rId1461" Type="http://schemas.openxmlformats.org/officeDocument/2006/relationships/hyperlink" Target="https://www.westermans.com/ami-adapter-cable-15ft-pn-13090805-01-20773.aspx" TargetMode="External"/><Relationship Id="rId2792" Type="http://schemas.openxmlformats.org/officeDocument/2006/relationships/hyperlink" Target="https://www.axxair.com/" TargetMode="External"/><Relationship Id="rId631" Type="http://schemas.openxmlformats.org/officeDocument/2006/relationships/hyperlink" Target="https://www.hejnarphotostore.com/product-p/f51.htm" TargetMode="External"/><Relationship Id="rId1462" Type="http://schemas.openxmlformats.org/officeDocument/2006/relationships/hyperlink" Target="https://www.westermans.com/ami-adapter-cable-15ft-pn-13090805-01-20773.aspx" TargetMode="External"/><Relationship Id="rId2793" Type="http://schemas.openxmlformats.org/officeDocument/2006/relationships/hyperlink" Target="https://www.axxair.com/hubfs/SATFX-76.jpg" TargetMode="External"/><Relationship Id="rId630" Type="http://schemas.openxmlformats.org/officeDocument/2006/relationships/hyperlink" Target="https://www.ebay.com/itm/330609970008" TargetMode="External"/><Relationship Id="rId1463" Type="http://schemas.openxmlformats.org/officeDocument/2006/relationships/hyperlink" Target="https://www.westermans.com/ami-adapter-cable-15ft-pn-13090805-01-20773.aspx" TargetMode="External"/><Relationship Id="rId2794" Type="http://schemas.openxmlformats.org/officeDocument/2006/relationships/hyperlink" Target="https://www.axxair.com/thin-tubes-products-usa/satf-65ndhx" TargetMode="External"/><Relationship Id="rId1464" Type="http://schemas.openxmlformats.org/officeDocument/2006/relationships/hyperlink" Target="https://www.westermans.com/" TargetMode="External"/><Relationship Id="rId2795" Type="http://schemas.openxmlformats.org/officeDocument/2006/relationships/hyperlink" Target="https://www.axxair.com/thin-tubes-products-usa/satf-65ndhx" TargetMode="External"/><Relationship Id="rId1465" Type="http://schemas.openxmlformats.org/officeDocument/2006/relationships/hyperlink" Target="https://www.westermans.com/ami-adapter-cable-15ft-pn-13090805-01-20773.aspx" TargetMode="External"/><Relationship Id="rId2796" Type="http://schemas.openxmlformats.org/officeDocument/2006/relationships/hyperlink" Target="https://www.axxair.com/thin-tubes-products-usa/satf-65ndhx" TargetMode="External"/><Relationship Id="rId1411" Type="http://schemas.openxmlformats.org/officeDocument/2006/relationships/hyperlink" Target="https://www.morganitech.com/industrial-tools/ami-cooling-unit/" TargetMode="External"/><Relationship Id="rId2742" Type="http://schemas.openxmlformats.org/officeDocument/2006/relationships/hyperlink" Target="https://techsouthproducts.com/products/sanitary-tack-clamp-3-inch-for-tube?srsltid=AfmBOoq0qHXgeXqWR1L0RUASydPI8hdo4H1vviMdutPjBSZWk-mtjKl1" TargetMode="External"/><Relationship Id="rId1412" Type="http://schemas.openxmlformats.org/officeDocument/2006/relationships/hyperlink" Target="https://www.morganitech.com/industrial-tools/ami-cooling-unit/" TargetMode="External"/><Relationship Id="rId2743" Type="http://schemas.openxmlformats.org/officeDocument/2006/relationships/hyperlink" Target="https://techsouthproducts.com/products/sanitary-tack-clamp-3-inch-for-tube?srsltid=AfmBOoq0qHXgeXqWR1L0RUASydPI8hdo4H1vviMdutPjBSZWk-mtjKl1" TargetMode="External"/><Relationship Id="rId1413" Type="http://schemas.openxmlformats.org/officeDocument/2006/relationships/hyperlink" Target="https://www.arcmachines.com" TargetMode="External"/><Relationship Id="rId2744" Type="http://schemas.openxmlformats.org/officeDocument/2006/relationships/hyperlink" Target="https://techsouthproducts.com/" TargetMode="External"/><Relationship Id="rId1414" Type="http://schemas.openxmlformats.org/officeDocument/2006/relationships/hyperlink" Target="https://www.morganitech.com/industrial-tools/ami-cooling-unit/" TargetMode="External"/><Relationship Id="rId2745" Type="http://schemas.openxmlformats.org/officeDocument/2006/relationships/hyperlink" Target="https://techsouthproducts.com/cdn/shop/products/stc4000_580x.jpg?v=1567614893" TargetMode="External"/><Relationship Id="rId1415" Type="http://schemas.openxmlformats.org/officeDocument/2006/relationships/hyperlink" Target="https://www.westermans.com/assets/products/15184/files/1857/thumb/2019-08-02%2012.52.07-600-600-c.jpg" TargetMode="External"/><Relationship Id="rId2746" Type="http://schemas.openxmlformats.org/officeDocument/2006/relationships/hyperlink" Target="https://techsouthproducts.com/products/sanitary-tack-clamp-4-inch-for-tube?srsltid=AfmBOorhSkIji18pW30ymfx4e93uaK6IefhH1vmroWk3qU0n39MsHJDn" TargetMode="External"/><Relationship Id="rId1416" Type="http://schemas.openxmlformats.org/officeDocument/2006/relationships/hyperlink" Target="https://www.westermans.com/ami-307-orbital-tube-welding-power-source-for-fusion-butt-welding.aspx" TargetMode="External"/><Relationship Id="rId2747" Type="http://schemas.openxmlformats.org/officeDocument/2006/relationships/hyperlink" Target="https://techsouthproducts.com/products/sanitary-tack-clamp-4-inch-for-tube?srsltid=AfmBOorhSkIji18pW30ymfx4e93uaK6IefhH1vmroWk3qU0n39MsHJDn" TargetMode="External"/><Relationship Id="rId1417" Type="http://schemas.openxmlformats.org/officeDocument/2006/relationships/hyperlink" Target="https://www.westermans.com/ami-307-orbital-tube-welding-power-source-for-fusion-butt-welding.aspx" TargetMode="External"/><Relationship Id="rId2748" Type="http://schemas.openxmlformats.org/officeDocument/2006/relationships/hyperlink" Target="https://techsouthproducts.com/products/sanitary-tack-clamp-4-inch-for-tube?srsltid=AfmBOorhSkIji18pW30ymfx4e93uaK6IefhH1vmroWk3qU0n39MsHJDn" TargetMode="External"/><Relationship Id="rId1418" Type="http://schemas.openxmlformats.org/officeDocument/2006/relationships/hyperlink" Target="https://www.westermans.com/ami-307-orbital-tube-welding-power-source-for-fusion-butt-welding.aspx" TargetMode="External"/><Relationship Id="rId2749" Type="http://schemas.openxmlformats.org/officeDocument/2006/relationships/hyperlink" Target="https://techsouthproducts.com/products/sanitary-tack-clamp-4-inch-for-tube?srsltid=AfmBOorhSkIji18pW30ymfx4e93uaK6IefhH1vmroWk3qU0n39MsHJDn" TargetMode="External"/><Relationship Id="rId1419" Type="http://schemas.openxmlformats.org/officeDocument/2006/relationships/hyperlink" Target="https://www.westermans.com/ami-307-orbital-tube-welding-power-source-for-fusion-butt-welding.aspx" TargetMode="External"/><Relationship Id="rId2740" Type="http://schemas.openxmlformats.org/officeDocument/2006/relationships/hyperlink" Target="https://techsouthproducts.com/products/sanitary-tack-clamp-3-inch-for-tube?srsltid=AfmBOoq0qHXgeXqWR1L0RUASydPI8hdo4H1vviMdutPjBSZWk-mtjKl1" TargetMode="External"/><Relationship Id="rId1410" Type="http://schemas.openxmlformats.org/officeDocument/2006/relationships/hyperlink" Target="https://www.morganitech.com/industrial-tools/ami-cooling-unit/" TargetMode="External"/><Relationship Id="rId2741" Type="http://schemas.openxmlformats.org/officeDocument/2006/relationships/hyperlink" Target="https://techsouthproducts.com/products/sanitary-tack-clamp-3-inch-for-tube?srsltid=AfmBOoq0qHXgeXqWR1L0RUASydPI8hdo4H1vviMdutPjBSZWk-mtjKl1" TargetMode="External"/><Relationship Id="rId1400" Type="http://schemas.openxmlformats.org/officeDocument/2006/relationships/hyperlink" Target="https://www.morganitech.com/industrial-tools/ami-cooling-unit/" TargetMode="External"/><Relationship Id="rId2731" Type="http://schemas.openxmlformats.org/officeDocument/2006/relationships/hyperlink" Target="https://techsouthproducts.com/products/sanitary-tack-clamp-2-inch-for-tube?srsltid=AfmBOorrBN-jJ_MyL3_l4n4bSqzZKeIqlUKtJnCLmQn3CD1hbgg_8CDk" TargetMode="External"/><Relationship Id="rId1401" Type="http://schemas.openxmlformats.org/officeDocument/2006/relationships/hyperlink" Target="https://www.morganitech.com/industrial-tools/ami-cooling-unit/" TargetMode="External"/><Relationship Id="rId2732" Type="http://schemas.openxmlformats.org/officeDocument/2006/relationships/hyperlink" Target="https://techsouthproducts.com/" TargetMode="External"/><Relationship Id="rId1402" Type="http://schemas.openxmlformats.org/officeDocument/2006/relationships/hyperlink" Target="https://www.morganitech.com/industrial-tools/ami-cooling-unit/" TargetMode="External"/><Relationship Id="rId2733" Type="http://schemas.openxmlformats.org/officeDocument/2006/relationships/hyperlink" Target="https://techsouthproducts.com/cdn/shop/products/stc2500_1200x1200.jpg?v=1567614784" TargetMode="External"/><Relationship Id="rId1403" Type="http://schemas.openxmlformats.org/officeDocument/2006/relationships/hyperlink" Target="https://www.morganitech.com/industrial-tools/ami-cooling-unit/" TargetMode="External"/><Relationship Id="rId2734" Type="http://schemas.openxmlformats.org/officeDocument/2006/relationships/hyperlink" Target="https://techsouthproducts.com/products/sanitary-tack-clamp-2-1-2-inch-for-tube?srsltid=AfmBOorwz8c00iFj12We_TaDq0VnB4tcnDwxc8IUXp01f9RUGnnDjf57" TargetMode="External"/><Relationship Id="rId1404" Type="http://schemas.openxmlformats.org/officeDocument/2006/relationships/hyperlink" Target="https://www.morganitech.com/industrial-tools/ami-cooling-unit/" TargetMode="External"/><Relationship Id="rId2735" Type="http://schemas.openxmlformats.org/officeDocument/2006/relationships/hyperlink" Target="https://techsouthproducts.com/products/sanitary-tack-clamp-2-1-2-inch-for-tube?srsltid=AfmBOorwz8c00iFj12We_TaDq0VnB4tcnDwxc8IUXp01f9RUGnnDjf57" TargetMode="External"/><Relationship Id="rId1405" Type="http://schemas.openxmlformats.org/officeDocument/2006/relationships/hyperlink" Target="https://www.arcmachines.com" TargetMode="External"/><Relationship Id="rId2736" Type="http://schemas.openxmlformats.org/officeDocument/2006/relationships/hyperlink" Target="https://techsouthproducts.com/products/sanitary-tack-clamp-2-1-2-inch-for-tube?srsltid=AfmBOorwz8c00iFj12We_TaDq0VnB4tcnDwxc8IUXp01f9RUGnnDjf57" TargetMode="External"/><Relationship Id="rId1406" Type="http://schemas.openxmlformats.org/officeDocument/2006/relationships/hyperlink" Target="https://www.morganitech.com/industrial-tools/ami-cooling-unit/" TargetMode="External"/><Relationship Id="rId2737" Type="http://schemas.openxmlformats.org/officeDocument/2006/relationships/hyperlink" Target="https://techsouthproducts.com/products/sanitary-tack-clamp-2-1-2-inch-for-tube?srsltid=AfmBOorwz8c00iFj12We_TaDq0VnB4tcnDwxc8IUXp01f9RUGnnDjf57" TargetMode="External"/><Relationship Id="rId1407" Type="http://schemas.openxmlformats.org/officeDocument/2006/relationships/hyperlink" Target="https://www.morganitech.com/wp-content/uploads/2022/02/ami_cooler.jpg.webp" TargetMode="External"/><Relationship Id="rId2738" Type="http://schemas.openxmlformats.org/officeDocument/2006/relationships/hyperlink" Target="https://techsouthproducts.com/" TargetMode="External"/><Relationship Id="rId1408" Type="http://schemas.openxmlformats.org/officeDocument/2006/relationships/hyperlink" Target="https://www.morganitech.com/industrial-tools/ami-cooling-unit/" TargetMode="External"/><Relationship Id="rId2739" Type="http://schemas.openxmlformats.org/officeDocument/2006/relationships/hyperlink" Target="https://techsouthproducts.com/cdn/shop/products/stc3000_1200x1200.jpg?v=1567615145" TargetMode="External"/><Relationship Id="rId1409" Type="http://schemas.openxmlformats.org/officeDocument/2006/relationships/hyperlink" Target="https://www.morganitech.com/industrial-tools/ami-cooling-unit/" TargetMode="External"/><Relationship Id="rId2730" Type="http://schemas.openxmlformats.org/officeDocument/2006/relationships/hyperlink" Target="https://techsouthproducts.com/products/sanitary-tack-clamp-2-inch-for-tube?srsltid=AfmBOorrBN-jJ_MyL3_l4n4bSqzZKeIqlUKtJnCLmQn3CD1hbgg_8CDk" TargetMode="External"/><Relationship Id="rId1433" Type="http://schemas.openxmlformats.org/officeDocument/2006/relationships/hyperlink" Target="https://www.morganitech.com/industrial-tools/ami-orbital-welding-remote-pendant/" TargetMode="External"/><Relationship Id="rId2764" Type="http://schemas.openxmlformats.org/officeDocument/2006/relationships/hyperlink" Target="https://www.axxair.com/thin-tubes-products-usa/satf-65ndhx" TargetMode="External"/><Relationship Id="rId1434" Type="http://schemas.openxmlformats.org/officeDocument/2006/relationships/hyperlink" Target="https://www.morganitech.com/" TargetMode="External"/><Relationship Id="rId2765" Type="http://schemas.openxmlformats.org/officeDocument/2006/relationships/hyperlink" Target="https://www.axxair.com/thin-tubes-products-usa/satf-65ndhx" TargetMode="External"/><Relationship Id="rId1435" Type="http://schemas.openxmlformats.org/officeDocument/2006/relationships/hyperlink" Target="https://www.morganitech.com/industrial-tools/ami-orbital-welding-remote-pendant/" TargetMode="External"/><Relationship Id="rId2766" Type="http://schemas.openxmlformats.org/officeDocument/2006/relationships/hyperlink" Target="https://www.axxair.com/thin-tubes-products-usa/satf-65ndhx" TargetMode="External"/><Relationship Id="rId1436" Type="http://schemas.openxmlformats.org/officeDocument/2006/relationships/hyperlink" Target="https://www.morganitech.com/wp-content/uploads/2022/02/Arc-Machines-Model-317-Power-Source.jpg" TargetMode="External"/><Relationship Id="rId2767" Type="http://schemas.openxmlformats.org/officeDocument/2006/relationships/hyperlink" Target="https://www.axxair.com/thin-tubes-products-usa/satf-65ndhx" TargetMode="External"/><Relationship Id="rId1437" Type="http://schemas.openxmlformats.org/officeDocument/2006/relationships/hyperlink" Target="https://www.morganitech.com/industrial-tools/arc-machines-model-317/" TargetMode="External"/><Relationship Id="rId2768" Type="http://schemas.openxmlformats.org/officeDocument/2006/relationships/hyperlink" Target="https://www.axxair.com/" TargetMode="External"/><Relationship Id="rId1438" Type="http://schemas.openxmlformats.org/officeDocument/2006/relationships/hyperlink" Target="https://www.morganitech.com/industrial-tools/arc-machines-model-317/" TargetMode="External"/><Relationship Id="rId2769" Type="http://schemas.openxmlformats.org/officeDocument/2006/relationships/hyperlink" Target="https://www.axxair.com/hubfs/SATFX-115.jpg" TargetMode="External"/><Relationship Id="rId1439" Type="http://schemas.openxmlformats.org/officeDocument/2006/relationships/hyperlink" Target="https://www.morganitech.com/industrial-tools/arc-machines-model-317/" TargetMode="External"/><Relationship Id="rId609" Type="http://schemas.openxmlformats.org/officeDocument/2006/relationships/hyperlink" Target="https://www.ebay.com/itm/334860122178" TargetMode="External"/><Relationship Id="rId608"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07" Type="http://schemas.openxmlformats.org/officeDocument/2006/relationships/hyperlink" Target="https://www.steelsupplylp.com/uploads/category/_800xAUTO_fit_center-center_100_none/11GA-square-tubing-1.00-x-1__.00-inches.jpg" TargetMode="External"/><Relationship Id="rId602" Type="http://schemas.openxmlformats.org/officeDocument/2006/relationships/hyperlink" Target="https://www.tradetools.com/makita-specialized-136mm-50t-metal-cut-saw-blade-b-15730?srsltid=AfmBOooVFdaY4TC1ul-JPYQlmIrL_FRdCCT5jJATjq-xOcGcsngapkj5" TargetMode="External"/><Relationship Id="rId601" Type="http://schemas.openxmlformats.org/officeDocument/2006/relationships/hyperlink" Target="https://cdn11.bigcommerce.com/s-xsnp47c4d3/images/stencil/1280w/products/5703/79455/B-15730__80802.1722581224.png" TargetMode="External"/><Relationship Id="rId600" Type="http://schemas.openxmlformats.org/officeDocument/2006/relationships/hyperlink" Target="https://www.amazon.com/Tungsten-Carbide-Replacement-Spoilboard-Surfacing/dp/B0D941B95L" TargetMode="External"/><Relationship Id="rId606" Type="http://schemas.openxmlformats.org/officeDocument/2006/relationships/hyperlink" Target="https://www.tradetools.com/makita-specialized-136mm-50t-metal-cut-saw-blade-b-15730?srsltid=AfmBOooVFdaY4TC1ul-JPYQlmIrL_FRdCCT5jJATjq-xOcGcsngapkj5" TargetMode="External"/><Relationship Id="rId605" Type="http://schemas.openxmlformats.org/officeDocument/2006/relationships/hyperlink" Target="https://www.tradetools.com/" TargetMode="External"/><Relationship Id="rId604" Type="http://schemas.openxmlformats.org/officeDocument/2006/relationships/hyperlink" Target="https://www.tradetools.com/makita-specialized-136mm-50t-metal-cut-saw-blade-b-15730?srsltid=AfmBOooVFdaY4TC1ul-JPYQlmIrL_FRdCCT5jJATjq-xOcGcsngapkj5" TargetMode="External"/><Relationship Id="rId603" Type="http://schemas.openxmlformats.org/officeDocument/2006/relationships/hyperlink" Target="https://www.tradetools.com/makita-specialized-136mm-50t-metal-cut-saw-blade-b-15730?srsltid=AfmBOooVFdaY4TC1ul-JPYQlmIrL_FRdCCT5jJATjq-xOcGcsngapkj5" TargetMode="External"/><Relationship Id="rId2760" Type="http://schemas.openxmlformats.org/officeDocument/2006/relationships/hyperlink" Target="https://www.westermans.com/assets/products/18757/files/8388/satf40ndhx-65ndhx-115ndhx.pdf" TargetMode="External"/><Relationship Id="rId1430" Type="http://schemas.openxmlformats.org/officeDocument/2006/relationships/hyperlink" Target="https://www.morganitech.com/industrial-tools/ami-orbital-welding-remote-pendant/" TargetMode="External"/><Relationship Id="rId2761" Type="http://schemas.openxmlformats.org/officeDocument/2006/relationships/hyperlink" Target="https://www.westermans.com/assets/products/18757/files/8388/satf40ndhx-65ndhx-115ndhx.pdf" TargetMode="External"/><Relationship Id="rId1431" Type="http://schemas.openxmlformats.org/officeDocument/2006/relationships/hyperlink" Target="https://www.morganitech.com/industrial-tools/ami-orbital-welding-remote-pendant/" TargetMode="External"/><Relationship Id="rId2762" Type="http://schemas.openxmlformats.org/officeDocument/2006/relationships/hyperlink" Target="https://www.westermans.com/" TargetMode="External"/><Relationship Id="rId1432" Type="http://schemas.openxmlformats.org/officeDocument/2006/relationships/hyperlink" Target="https://www.morganitech.com/industrial-tools/ami-orbital-welding-remote-pendant/" TargetMode="External"/><Relationship Id="rId2763" Type="http://schemas.openxmlformats.org/officeDocument/2006/relationships/hyperlink" Target="https://www.axxair.com/hubfs/SATFX-76.jpg" TargetMode="External"/><Relationship Id="rId1422" Type="http://schemas.openxmlformats.org/officeDocument/2006/relationships/hyperlink" Target="https://www.westermans.com/assets/products/15184/files/1851/thumb/2021-05-21%2011.46.46-600-600-c.jpg" TargetMode="External"/><Relationship Id="rId2753" Type="http://schemas.openxmlformats.org/officeDocument/2006/relationships/hyperlink" Target="https://techsouthproducts.com/products/sanitary-tack-clamp-6-inch-for-tube?srsltid=AfmBOopbLeMfFYz1S4linfO6DBXoqedTOhajihcrbT2pF6RZUoXqTbhf" TargetMode="External"/><Relationship Id="rId1423" Type="http://schemas.openxmlformats.org/officeDocument/2006/relationships/hyperlink" Target="https://www.westermans.com/ami-307-orbital-tube-welding-power-source-for-fusion-butt-welding.aspx" TargetMode="External"/><Relationship Id="rId2754" Type="http://schemas.openxmlformats.org/officeDocument/2006/relationships/hyperlink" Target="https://techsouthproducts.com/products/sanitary-tack-clamp-6-inch-for-tube?srsltid=AfmBOopbLeMfFYz1S4linfO6DBXoqedTOhajihcrbT2pF6RZUoXqTbhf" TargetMode="External"/><Relationship Id="rId1424" Type="http://schemas.openxmlformats.org/officeDocument/2006/relationships/hyperlink" Target="https://www.westermans.com/ami-307-orbital-tube-welding-power-source-for-fusion-butt-welding.aspx" TargetMode="External"/><Relationship Id="rId2755" Type="http://schemas.openxmlformats.org/officeDocument/2006/relationships/hyperlink" Target="https://techsouthproducts.com/products/sanitary-tack-clamp-6-inch-for-tube?srsltid=AfmBOopbLeMfFYz1S4linfO6DBXoqedTOhajihcrbT2pF6RZUoXqTbhf" TargetMode="External"/><Relationship Id="rId1425" Type="http://schemas.openxmlformats.org/officeDocument/2006/relationships/hyperlink" Target="https://www.westermans.com/ami-307-orbital-tube-welding-power-source-for-fusion-butt-welding.aspx" TargetMode="External"/><Relationship Id="rId2756" Type="http://schemas.openxmlformats.org/officeDocument/2006/relationships/hyperlink" Target="https://techsouthproducts.com/" TargetMode="External"/><Relationship Id="rId1426" Type="http://schemas.openxmlformats.org/officeDocument/2006/relationships/hyperlink" Target="https://www.westermans.com/ami-307-orbital-tube-welding-power-source-for-fusion-butt-welding.aspx" TargetMode="External"/><Relationship Id="rId2757" Type="http://schemas.openxmlformats.org/officeDocument/2006/relationships/hyperlink" Target="https://encrypted-tbn0.gstatic.com/images?q=tbn:ANd9GcTwlsqLXsIyPv8mVuLYbjmQ0jR_4xi9i2FgFQ&amp;s" TargetMode="External"/><Relationship Id="rId1427" Type="http://schemas.openxmlformats.org/officeDocument/2006/relationships/hyperlink" Target="https://www.westermans.com/" TargetMode="External"/><Relationship Id="rId2758" Type="http://schemas.openxmlformats.org/officeDocument/2006/relationships/hyperlink" Target="https://www.westermans.com/assets/products/18757/files/8388/satf40ndhx-65ndhx-115ndhx.pdf" TargetMode="External"/><Relationship Id="rId1428" Type="http://schemas.openxmlformats.org/officeDocument/2006/relationships/hyperlink" Target="https://www.westermans.com/ami-307-orbital-tube-welding-power-source-for-fusion-butt-welding.aspx" TargetMode="External"/><Relationship Id="rId2759" Type="http://schemas.openxmlformats.org/officeDocument/2006/relationships/hyperlink" Target="https://www.axxair.com/thin-tubes-products-usa/satf-115ndhx" TargetMode="External"/><Relationship Id="rId1429" Type="http://schemas.openxmlformats.org/officeDocument/2006/relationships/hyperlink" Target="https://www.morganitech.com/wp-content/uploads/2022/02/AMI-Orbital-Welding-Remote-Pendant.jpg" TargetMode="External"/><Relationship Id="rId2750" Type="http://schemas.openxmlformats.org/officeDocument/2006/relationships/hyperlink" Target="https://techsouthproducts.com/" TargetMode="External"/><Relationship Id="rId1420" Type="http://schemas.openxmlformats.org/officeDocument/2006/relationships/hyperlink" Target="https://www.westermans.com/" TargetMode="External"/><Relationship Id="rId2751" Type="http://schemas.openxmlformats.org/officeDocument/2006/relationships/hyperlink" Target="https://encrypted-tbn0.gstatic.com/images?q=tbn:ANd9GcRgz47kSURcuWUYJ6CArX0gWHWa80eoxT0OOg&amp;s" TargetMode="External"/><Relationship Id="rId1421" Type="http://schemas.openxmlformats.org/officeDocument/2006/relationships/hyperlink" Target="https://www.westermans.com/ami-307-orbital-tube-welding-power-source-for-fusion-butt-welding.aspx" TargetMode="External"/><Relationship Id="rId2752" Type="http://schemas.openxmlformats.org/officeDocument/2006/relationships/hyperlink" Target="https://techsouthproducts.com/products/sanitary-tack-clamp-6-inch-for-tube?srsltid=AfmBOopbLeMfFYz1S4linfO6DBXoqedTOhajihcrbT2pF6RZUoXqTbhf" TargetMode="External"/><Relationship Id="rId3238" Type="http://schemas.openxmlformats.org/officeDocument/2006/relationships/hyperlink" Target="https://www.orbitec-group.com/en/products/inverter-tetrix-351" TargetMode="External"/><Relationship Id="rId3237" Type="http://schemas.openxmlformats.org/officeDocument/2006/relationships/hyperlink" Target="https://www.orbitec-group.com/en/products/inverter-tetrix-351" TargetMode="External"/><Relationship Id="rId3239" Type="http://schemas.openxmlformats.org/officeDocument/2006/relationships/hyperlink" Target="https://www.directindustry.com/prod/orbitec-gmbh/product-165773-1829668.html" TargetMode="External"/><Relationship Id="rId3230" Type="http://schemas.openxmlformats.org/officeDocument/2006/relationships/hyperlink" Target="https://www.orbitec-group.com/en/products/inverter-tetrix-200" TargetMode="External"/><Relationship Id="rId3232" Type="http://schemas.openxmlformats.org/officeDocument/2006/relationships/hyperlink" Target="https://www.orbitecuk.com/product/tetrix-200-inverter/" TargetMode="External"/><Relationship Id="rId3231" Type="http://schemas.openxmlformats.org/officeDocument/2006/relationships/hyperlink" Target="https://www.schweiss-shop.de/en/ewm/ewm-tetrix-200-dc-mv-comfort-20-puls-5p-tig-multivolt-inverter-welder-portable-gas-decentral" TargetMode="External"/><Relationship Id="rId3234" Type="http://schemas.openxmlformats.org/officeDocument/2006/relationships/hyperlink" Target="https://www.orbitec-group.com/" TargetMode="External"/><Relationship Id="rId3233" Type="http://schemas.openxmlformats.org/officeDocument/2006/relationships/hyperlink" Target="https://www.orbitecuk.com/product/tetrix-200-inverter/" TargetMode="External"/><Relationship Id="rId3236" Type="http://schemas.openxmlformats.org/officeDocument/2006/relationships/hyperlink" Target="https://www.orbitec-group.com/assets/images/p/inverter_tetrix_351_titel-31kw5st5e27g4p7.jpg" TargetMode="External"/><Relationship Id="rId3235" Type="http://schemas.openxmlformats.org/officeDocument/2006/relationships/hyperlink" Target="https://www.orbitecuk.com/product/tetrix-200-inverter/" TargetMode="External"/><Relationship Id="rId3227" Type="http://schemas.openxmlformats.org/officeDocument/2006/relationships/hyperlink" Target="https://serialnine.com/products/jzx-tension-arms?srsltid=AfmBOoob05tqUXVKmJp5jqt5-g8RbrfkL3ySwryxQsv55o993mEjhQzS" TargetMode="External"/><Relationship Id="rId3226" Type="http://schemas.openxmlformats.org/officeDocument/2006/relationships/hyperlink" Target="https://serialnine.com/" TargetMode="External"/><Relationship Id="rId3229" Type="http://schemas.openxmlformats.org/officeDocument/2006/relationships/hyperlink" Target="https://www.orbitecuk.com/product/tetrix-200-inverter/" TargetMode="External"/><Relationship Id="rId3228" Type="http://schemas.openxmlformats.org/officeDocument/2006/relationships/hyperlink" Target="https://www.orbitec-group.com/assets/images/5/Tetrix_200_SO-bqtpm3mm108pjft.jpg" TargetMode="External"/><Relationship Id="rId699" Type="http://schemas.openxmlformats.org/officeDocument/2006/relationships/hyperlink" Target="https://www.stokltd.com/" TargetMode="External"/><Relationship Id="rId698" Type="http://schemas.openxmlformats.org/officeDocument/2006/relationships/hyperlink" Target="https://www.stokltd.com/en/connection-kit-for-bench-ccbsb-x1x2-1082" TargetMode="External"/><Relationship Id="rId693" Type="http://schemas.openxmlformats.org/officeDocument/2006/relationships/hyperlink" Target="https://alvinscable.com/" TargetMode="External"/><Relationship Id="rId692"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691"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3221" Type="http://schemas.openxmlformats.org/officeDocument/2006/relationships/hyperlink" Target="https://serialnine.com/products/jzx-tension-arms?srsltid=AfmBOoob05tqUXVKmJp5jqt5-g8RbrfkL3ySwryxQsv55o993mEjhQzS" TargetMode="External"/><Relationship Id="rId690" Type="http://schemas.openxmlformats.org/officeDocument/2006/relationships/hyperlink" Target="https://alvinscable.com/products/alvins-cables-m8-a-code-4-pin-male-to-rj45-ethernet-cable-cat6a-high-flex-shielded-for-beckhoff-zk1090-3191-industrial-automation-ethercat-fieldbus-20in-50cm?srsltid=AfmBOorO1sPb2APILSV7B-sYPRnTC7apHdGuCevWfTuEgFDLh1_F1rit" TargetMode="External"/><Relationship Id="rId3220" Type="http://schemas.openxmlformats.org/officeDocument/2006/relationships/hyperlink" Target="https://serialnine.com/cdn/shop/files/is300-jzx-tension-arms-chasermark-iicrestaverossablitcrown-650113.jpg?v=1750964954&amp;width=1536" TargetMode="External"/><Relationship Id="rId697" Type="http://schemas.openxmlformats.org/officeDocument/2006/relationships/hyperlink" Target="https://www.stokltd.com/en/connection-kit-for-bench-ccbsb-x1x2-1082" TargetMode="External"/><Relationship Id="rId3223" Type="http://schemas.openxmlformats.org/officeDocument/2006/relationships/hyperlink" Target="https://serialnine.com/products/jzx-tension-arms?srsltid=AfmBOoob05tqUXVKmJp5jqt5-g8RbrfkL3ySwryxQsv55o993mEjhQzS" TargetMode="External"/><Relationship Id="rId696" Type="http://schemas.openxmlformats.org/officeDocument/2006/relationships/hyperlink" Target="https://www.stokltd.com/en/support-bench-additional---15m-module-1084" TargetMode="External"/><Relationship Id="rId3222" Type="http://schemas.openxmlformats.org/officeDocument/2006/relationships/hyperlink" Target="https://www.ebay.ca/itm/163916248187" TargetMode="External"/><Relationship Id="rId695" Type="http://schemas.openxmlformats.org/officeDocument/2006/relationships/hyperlink" Target="https://www.stokltd.com/en/connection-kit-for-bench-ccbsb-x1x2-1082" TargetMode="External"/><Relationship Id="rId3225" Type="http://schemas.openxmlformats.org/officeDocument/2006/relationships/hyperlink" Target="https://serialnine.com/products/jzx-tension-arms?srsltid=AfmBOoob05tqUXVKmJp5jqt5-g8RbrfkL3ySwryxQsv55o993mEjhQzS" TargetMode="External"/><Relationship Id="rId694" Type="http://schemas.openxmlformats.org/officeDocument/2006/relationships/hyperlink" Target="https://static.ticimax.cloud/cdn-cgi/image/width=-,quality=99/14553/uploads/urunresimleri/buyuk/connection-kit-for-bench-ccbsb-x1x2-b-b7da.jpg" TargetMode="External"/><Relationship Id="rId3224" Type="http://schemas.openxmlformats.org/officeDocument/2006/relationships/hyperlink" Target="https://serialnine.com/products/jzx-tension-arms?srsltid=AfmBOoob05tqUXVKmJp5jqt5-g8RbrfkL3ySwryxQsv55o993mEjhQzS" TargetMode="External"/><Relationship Id="rId3259" Type="http://schemas.openxmlformats.org/officeDocument/2006/relationships/hyperlink" Target="https://machinebidder.com/lots/orbitec-tigtronic-type-205-orbital-welder" TargetMode="External"/><Relationship Id="rId3250" Type="http://schemas.openxmlformats.org/officeDocument/2006/relationships/hyperlink" Target="https://www.orbitec-group.com/en/products/tigtronic-series" TargetMode="External"/><Relationship Id="rId3252" Type="http://schemas.openxmlformats.org/officeDocument/2006/relationships/hyperlink" Target="https://www.orbitec-group.com/en/products/tigtronic-series" TargetMode="External"/><Relationship Id="rId3251" Type="http://schemas.openxmlformats.org/officeDocument/2006/relationships/hyperlink" Target="https://www.orbitecuk.com/wp-content/uploads/2025/01/tigtronic-controller-5.png" TargetMode="External"/><Relationship Id="rId3254" Type="http://schemas.openxmlformats.org/officeDocument/2006/relationships/hyperlink" Target="https://pdf.directindustry.com/pdf/orbitec-gmbh/orbital-54/165773-1077816.html" TargetMode="External"/><Relationship Id="rId3253" Type="http://schemas.openxmlformats.org/officeDocument/2006/relationships/hyperlink" Target="https://www.directindustry.com/prod/orbitec-gmbh/product-165773-1829651.html" TargetMode="External"/><Relationship Id="rId3256" Type="http://schemas.openxmlformats.org/officeDocument/2006/relationships/hyperlink" Target="https://www.orbitec-group.com/" TargetMode="External"/><Relationship Id="rId3255" Type="http://schemas.openxmlformats.org/officeDocument/2006/relationships/hyperlink" Target="https://www.orbitec-group.com/en/products/tigtronic-series" TargetMode="External"/><Relationship Id="rId3258" Type="http://schemas.openxmlformats.org/officeDocument/2006/relationships/hyperlink" Target="https://machinebidder.com/media/lot/4-341.jpg" TargetMode="External"/><Relationship Id="rId3257" Type="http://schemas.openxmlformats.org/officeDocument/2006/relationships/hyperlink" Target="https://www.orbitec-group.com/en/products/tigtronic-series" TargetMode="External"/><Relationship Id="rId3249" Type="http://schemas.openxmlformats.org/officeDocument/2006/relationships/hyperlink" Target="https://www.orbitec-group.com/" TargetMode="External"/><Relationship Id="rId3248" Type="http://schemas.openxmlformats.org/officeDocument/2006/relationships/hyperlink" Target="https://www.indiamart.com/proddetail/tigtronic-205-inverter-20424478433.html" TargetMode="External"/><Relationship Id="rId3241" Type="http://schemas.openxmlformats.org/officeDocument/2006/relationships/hyperlink" Target="https://www.orbitec-group.com/en/products/inverter-tetrix-351" TargetMode="External"/><Relationship Id="rId3240" Type="http://schemas.openxmlformats.org/officeDocument/2006/relationships/hyperlink" Target="https://parsdeyhim.com/wp-content/uploads/2024/03/Tetrix-351.pdf" TargetMode="External"/><Relationship Id="rId3243" Type="http://schemas.openxmlformats.org/officeDocument/2006/relationships/hyperlink" Target="https://www.orbitec-group.com/en/products/inverter-tetrix-351" TargetMode="External"/><Relationship Id="rId3242" Type="http://schemas.openxmlformats.org/officeDocument/2006/relationships/hyperlink" Target="https://www.orbitec-group.com/" TargetMode="External"/><Relationship Id="rId3245" Type="http://schemas.openxmlformats.org/officeDocument/2006/relationships/hyperlink" Target="https://www.indiamart.com/proddetail/tigtronic-205-inverter-20424478433.html" TargetMode="External"/><Relationship Id="rId3244" Type="http://schemas.openxmlformats.org/officeDocument/2006/relationships/hyperlink" Target="https://5.imimg.com/data5/OF/LL/MY-4470681/tigtronic-205-inverter.png" TargetMode="External"/><Relationship Id="rId3247" Type="http://schemas.openxmlformats.org/officeDocument/2006/relationships/hyperlink" Target="https://www.orbitec-group.com/en/products/tigtronic-series" TargetMode="External"/><Relationship Id="rId3246" Type="http://schemas.openxmlformats.org/officeDocument/2006/relationships/hyperlink" Target="https://www.indiamart.com/proddetail/tigtronic-205-inverter-20424478433.html" TargetMode="External"/><Relationship Id="rId1499" Type="http://schemas.openxmlformats.org/officeDocument/2006/relationships/hyperlink" Target="https://www.morganitech.com/industrial-tools/ami-orbital-welding-remote-pendant/" TargetMode="External"/><Relationship Id="rId668" Type="http://schemas.openxmlformats.org/officeDocument/2006/relationships/hyperlink" Target="https://weldingmart.com/products/mk-products-cobraturn-t-30-digital-turntable-125-001?srsltid=AfmBOopJhdQFdPXVrzNRetbu35XTio6vdv25zPKphpfM5R9T3x1qln8Z" TargetMode="External"/><Relationship Id="rId667" Type="http://schemas.openxmlformats.org/officeDocument/2006/relationships/hyperlink" Target="https://www.weldporn.com/product/cobraturn-t-260-digital-turntable/" TargetMode="External"/><Relationship Id="rId666" Type="http://schemas.openxmlformats.org/officeDocument/2006/relationships/hyperlink" Target="https://encrypted-tbn0.gstatic.com/images?q=tbn:ANd9GcTAftYQwQ63dI3hBqIFZvEzIoK4Jnr7LjlJ7w&amp;s" TargetMode="External"/><Relationship Id="rId665" Type="http://schemas.openxmlformats.org/officeDocument/2006/relationships/hyperlink" Target="https://precisionweldingsupply.com/rentals-consumables/orbital-welding-systems/" TargetMode="External"/><Relationship Id="rId669" Type="http://schemas.openxmlformats.org/officeDocument/2006/relationships/hyperlink" Target="https://weldingmart.com/products/mk-products-cobraturn-t-30-digital-turntable-125-001?srsltid=AfmBOopy27bvpPYnaNdNBTY9AP5W_YX-4hS55G1fUENnF5OkeJPPk-p7" TargetMode="External"/><Relationship Id="rId1490" Type="http://schemas.openxmlformats.org/officeDocument/2006/relationships/hyperlink" Target="https://www.westermans.com/ami-adapter-cable-15ft-pn-13090805-01-20773.aspx" TargetMode="External"/><Relationship Id="rId660" Type="http://schemas.openxmlformats.org/officeDocument/2006/relationships/hyperlink" Target="https://weldingmart.com/products/mk-products-cobratig-150-orbital-power-supply-254-153?srsltid=AfmBOoraBZ8tWbcAF1mLhflAVUlOQyh7dI2MQdcng-yCHj0jc-oclV-H" TargetMode="External"/><Relationship Id="rId1491" Type="http://schemas.openxmlformats.org/officeDocument/2006/relationships/hyperlink" Target="https://www.westermans.com/ami-adapter-cable-15ft-pn-13090805-01-20773.aspx" TargetMode="External"/><Relationship Id="rId1492" Type="http://schemas.openxmlformats.org/officeDocument/2006/relationships/hyperlink" Target="https://www.westermans.com/ami-adapter-cable-15ft-pn-13090805-01-20773.aspx" TargetMode="External"/><Relationship Id="rId1493" Type="http://schemas.openxmlformats.org/officeDocument/2006/relationships/hyperlink" Target="https://www.westermans.com/" TargetMode="External"/><Relationship Id="rId1494" Type="http://schemas.openxmlformats.org/officeDocument/2006/relationships/hyperlink" Target="https://www.westermans.com/ami-adapter-cable-15ft-pn-13090805-01-20773.aspx" TargetMode="External"/><Relationship Id="rId664" Type="http://schemas.openxmlformats.org/officeDocument/2006/relationships/hyperlink" Target="https://precisionweldingsupply.com/" TargetMode="External"/><Relationship Id="rId1495" Type="http://schemas.openxmlformats.org/officeDocument/2006/relationships/hyperlink" Target="https://www.morganitech.com/wp-content/uploads/2022/02/AMI-Remote-Pendant.jpg" TargetMode="External"/><Relationship Id="rId663" Type="http://schemas.openxmlformats.org/officeDocument/2006/relationships/hyperlink" Target="https://precisionweldingsupply.com/rentals-consumables/orbital-welding-systems/" TargetMode="External"/><Relationship Id="rId1496" Type="http://schemas.openxmlformats.org/officeDocument/2006/relationships/hyperlink" Target="https://www.morganitech.com/industrial-tools/ami-orbital-welding-remote-pendant/" TargetMode="External"/><Relationship Id="rId662" Type="http://schemas.openxmlformats.org/officeDocument/2006/relationships/hyperlink" Target="https://www.mkproducts.com/support/ManualsOlder/091-0417B_CobraTig150_254-150_LoRes.pdf?" TargetMode="External"/><Relationship Id="rId1497" Type="http://schemas.openxmlformats.org/officeDocument/2006/relationships/hyperlink" Target="https://www.morganitech.com/industrial-tools/ami-orbital-welding-remote-pendant/" TargetMode="External"/><Relationship Id="rId661" Type="http://schemas.openxmlformats.org/officeDocument/2006/relationships/hyperlink" Target="https://www.ebay.com/itm/297711297441" TargetMode="External"/><Relationship Id="rId1498" Type="http://schemas.openxmlformats.org/officeDocument/2006/relationships/hyperlink" Target="https://www.morganitech.com/wp-content/uploads/2024/05/740063-M227-Oper-Manual-Rev-E.pdf" TargetMode="External"/><Relationship Id="rId1488" Type="http://schemas.openxmlformats.org/officeDocument/2006/relationships/hyperlink" Target="https://www.westermans.com/assets/products/20773/files/14585/thumb/dsc_7824--600.jpg" TargetMode="External"/><Relationship Id="rId1489" Type="http://schemas.openxmlformats.org/officeDocument/2006/relationships/hyperlink" Target="https://www.westermans.com/ami-adapter-cable-15ft-pn-13090805-01-20773.aspx" TargetMode="External"/><Relationship Id="rId657" Type="http://schemas.openxmlformats.org/officeDocument/2006/relationships/hyperlink" Target="https://www.mkproducts.com/support/ManualsOlder/091-0542_CobraCooler_151.pdf?" TargetMode="External"/><Relationship Id="rId656" Type="http://schemas.openxmlformats.org/officeDocument/2006/relationships/hyperlink" Target="https://www.mkproducts.com/support/Docs/031-0181.pdf" TargetMode="External"/><Relationship Id="rId655" Type="http://schemas.openxmlformats.org/officeDocument/2006/relationships/hyperlink" Target="https://www.mkproducts.com/support/Manuals/091-0675b-cobratig-150-lores.pdf?" TargetMode="External"/><Relationship Id="rId654" Type="http://schemas.openxmlformats.org/officeDocument/2006/relationships/hyperlink" Target="https://www.ebay.com/itm/284477129266?" TargetMode="External"/><Relationship Id="rId659" Type="http://schemas.openxmlformats.org/officeDocument/2006/relationships/hyperlink" Target="https://weldingmart.com/products/mk-products-cobratig-150-orbital-power-supply-254-153?srsltid=AfmBOor1aahYH_-hOEXznTpwWMNB5OfjjoDDG7_8dwbd_DNzEOAS1Je8" TargetMode="External"/><Relationship Id="rId658" Type="http://schemas.openxmlformats.org/officeDocument/2006/relationships/hyperlink" Target="https://weldingmart.com/cdn/shop/files/MK-Products-Cobratig-150-Orbital-Power-Supply-254-153_grande.png?v=1753403943" TargetMode="External"/><Relationship Id="rId1480" Type="http://schemas.openxmlformats.org/officeDocument/2006/relationships/hyperlink" Target="https://pdf.directindustry.com/pdf/arc-machines/model-415-programmable-multi-function-weld-power-supply/9246-49110.html?utm_source=chatgpt.com" TargetMode="External"/><Relationship Id="rId1481" Type="http://schemas.openxmlformats.org/officeDocument/2006/relationships/hyperlink" Target="https://encrypted-tbn0.gstatic.com/images?q=tbn:ANd9GcThgI91V9zCzacP81GHyZda_aere4_knfzeJA&amp;s" TargetMode="External"/><Relationship Id="rId1482" Type="http://schemas.openxmlformats.org/officeDocument/2006/relationships/hyperlink" Target="https://orbitalweldingsupplies.co.uk/product/arc-machines-415-wdr-multi-function-weld-power-supply/" TargetMode="External"/><Relationship Id="rId1483" Type="http://schemas.openxmlformats.org/officeDocument/2006/relationships/hyperlink" Target="https://www.westermans.com/ami-acr-machines-model-81.aspx" TargetMode="External"/><Relationship Id="rId653" Type="http://schemas.openxmlformats.org/officeDocument/2006/relationships/hyperlink" Target="https://precisionweldingsupply.com/services/calibrations/" TargetMode="External"/><Relationship Id="rId1484" Type="http://schemas.openxmlformats.org/officeDocument/2006/relationships/hyperlink" Target="https://www.westermans.com/downloads/m415-multi-function-power-supply.pdf" TargetMode="External"/><Relationship Id="rId652" Type="http://schemas.openxmlformats.org/officeDocument/2006/relationships/hyperlink" Target="https://encrypted-tbn0.gstatic.com/images?q=tbn:ANd9GcSBH6VX1u29reiBEUSSsAHHmpemRpVT-UvqhQ&amp;s" TargetMode="External"/><Relationship Id="rId1485" Type="http://schemas.openxmlformats.org/officeDocument/2006/relationships/hyperlink" Target="https://www.westermans.com/ami-acr-machines-model-81.aspx" TargetMode="External"/><Relationship Id="rId651" Type="http://schemas.openxmlformats.org/officeDocument/2006/relationships/hyperlink" Target="https://www.mkproducts.com/p-orb-cooler.htm" TargetMode="External"/><Relationship Id="rId1486" Type="http://schemas.openxmlformats.org/officeDocument/2006/relationships/hyperlink" Target="https://www.westermans.com/" TargetMode="External"/><Relationship Id="rId650" Type="http://schemas.openxmlformats.org/officeDocument/2006/relationships/hyperlink" Target="https://www.mkproducts.com/support/ManualsOlder/091-0542_CobraCooler_151.pdf?" TargetMode="External"/><Relationship Id="rId1487" Type="http://schemas.openxmlformats.org/officeDocument/2006/relationships/hyperlink" Target="https://www.westermans.com/ami-acr-machines-model-81.aspx" TargetMode="External"/><Relationship Id="rId3216" Type="http://schemas.openxmlformats.org/officeDocument/2006/relationships/hyperlink" Target="https://wittex.de/en/telescope-mirror.html" TargetMode="External"/><Relationship Id="rId3215" Type="http://schemas.openxmlformats.org/officeDocument/2006/relationships/hyperlink" Target="https://wittex.de/en/telescope-mirror.html" TargetMode="External"/><Relationship Id="rId3218" Type="http://schemas.openxmlformats.org/officeDocument/2006/relationships/hyperlink" Target="https://wittex.de/en/telescope-mirror.html" TargetMode="External"/><Relationship Id="rId3217" Type="http://schemas.openxmlformats.org/officeDocument/2006/relationships/hyperlink" Target="https://wittex.de/en/telescope-mirror.html" TargetMode="External"/><Relationship Id="rId3219" Type="http://schemas.openxmlformats.org/officeDocument/2006/relationships/hyperlink" Target="https://wittex.de/" TargetMode="External"/><Relationship Id="rId689" Type="http://schemas.openxmlformats.org/officeDocument/2006/relationships/hyperlink" Target="https://alvinscable.com/cdn/shop/files/51Nx0syZzYL._SL1000.jpg" TargetMode="External"/><Relationship Id="rId688" Type="http://schemas.openxmlformats.org/officeDocument/2006/relationships/hyperlink" Target="https://powermastergenerators.com.au/product/8m-welding-kit-10-weld-leads-08/" TargetMode="External"/><Relationship Id="rId687" Type="http://schemas.openxmlformats.org/officeDocument/2006/relationships/hyperlink" Target="https://powermastergenerators.com.au/" TargetMode="External"/><Relationship Id="rId682" Type="http://schemas.openxmlformats.org/officeDocument/2006/relationships/hyperlink" Target="https://powermastergenerators.com.au/wp-content/uploads/2024/07/8M-Welding-Kit-10-Weld-Leads-08-available-at-Power-Master-Generators-.webp" TargetMode="External"/><Relationship Id="rId681" Type="http://schemas.openxmlformats.org/officeDocument/2006/relationships/hyperlink" Target="https://weldingmart.com/products/mk-products-cobraturn-t-260-digital-turntable-127-008?srsltid=AfmBOorDgEEpEc_W5Li1XMl-0H4OJsoidYHgOhgTgaYg98dQkX8GcICE" TargetMode="External"/><Relationship Id="rId680" Type="http://schemas.openxmlformats.org/officeDocument/2006/relationships/hyperlink" Target="https://weldingmart.com/" TargetMode="External"/><Relationship Id="rId3210" Type="http://schemas.openxmlformats.org/officeDocument/2006/relationships/hyperlink" Target="https://www.orbitalum.com/en/products/product-details/table_mounts.html" TargetMode="External"/><Relationship Id="rId686" Type="http://schemas.openxmlformats.org/officeDocument/2006/relationships/hyperlink" Target="https://powermastergenerators.com.au/product/8m-welding-kit-10-weld-leads-08/" TargetMode="External"/><Relationship Id="rId3212" Type="http://schemas.openxmlformats.org/officeDocument/2006/relationships/hyperlink" Target="https://www.orbitalum.com/en/products/product-details/table_mounts.html" TargetMode="External"/><Relationship Id="rId685" Type="http://schemas.openxmlformats.org/officeDocument/2006/relationships/hyperlink" Target="https://powermastergenerators.com.au/product/8m-welding-kit-10-weld-leads-08/" TargetMode="External"/><Relationship Id="rId3211" Type="http://schemas.openxmlformats.org/officeDocument/2006/relationships/hyperlink" Target="https://www.orbitalum.com/en/products/product-details/table_mounts.html" TargetMode="External"/><Relationship Id="rId684" Type="http://schemas.openxmlformats.org/officeDocument/2006/relationships/hyperlink" Target="https://powermastergenerators.com.au/product/8m-welding-kit-10-weld-leads-08/" TargetMode="External"/><Relationship Id="rId3214" Type="http://schemas.openxmlformats.org/officeDocument/2006/relationships/hyperlink" Target="https://wittex.de/images/product_images/info_images/teleskopspiegelnahh_z1.jpg" TargetMode="External"/><Relationship Id="rId683" Type="http://schemas.openxmlformats.org/officeDocument/2006/relationships/hyperlink" Target="https://powermastergenerators.com.au/product/8m-welding-kit-10-weld-leads-08/" TargetMode="External"/><Relationship Id="rId3213" Type="http://schemas.openxmlformats.org/officeDocument/2006/relationships/hyperlink" Target="https://www.orbitalum.com/" TargetMode="External"/><Relationship Id="rId3205" Type="http://schemas.openxmlformats.org/officeDocument/2006/relationships/hyperlink" Target="https://www.orbitec-group.com/en/products/evo-switchbox" TargetMode="External"/><Relationship Id="rId3204" Type="http://schemas.openxmlformats.org/officeDocument/2006/relationships/hyperlink" Target="https://alfahdsteel.net/download/catalogsProduct/56_Orbitec%20Orbital%20Welding%20Products%202024.pdf" TargetMode="External"/><Relationship Id="rId3207" Type="http://schemas.openxmlformats.org/officeDocument/2006/relationships/hyperlink" Target="https://www.orbitec-group.com/en/products/evo-switchbox" TargetMode="External"/><Relationship Id="rId3206" Type="http://schemas.openxmlformats.org/officeDocument/2006/relationships/hyperlink" Target="https://www.orbitec-group.com/" TargetMode="External"/><Relationship Id="rId3209" Type="http://schemas.openxmlformats.org/officeDocument/2006/relationships/hyperlink" Target="https://www.orbitalum.com/en/products/product-details/table_mounts.html" TargetMode="External"/><Relationship Id="rId3208" Type="http://schemas.openxmlformats.org/officeDocument/2006/relationships/hyperlink" Target="https://www.orbitalum.com/files/images/Products_preview/zubehoer_OW/img_prod_preview_Tischhalterung.jpg" TargetMode="External"/><Relationship Id="rId679" Type="http://schemas.openxmlformats.org/officeDocument/2006/relationships/hyperlink" Target="https://weldingmart.com/products/mk-products-cobraturn-t-260-digital-turntable-127-008?srsltid=AfmBOorDgEEpEc_W5Li1XMl-0H4OJsoidYHgOhgTgaYg98dQkX8GcICE" TargetMode="External"/><Relationship Id="rId678" Type="http://schemas.openxmlformats.org/officeDocument/2006/relationships/hyperlink" Target="https://www.mkproducts.com/ProductCatalog/Products/091-0751_CobraTurn_T-260-compressed.pdf?" TargetMode="External"/><Relationship Id="rId677" Type="http://schemas.openxmlformats.org/officeDocument/2006/relationships/hyperlink" Target="https://weldingmart.com/products/mk-products-cobraturn-t-260-digital-turntable-127-008?srsltid=AfmBOorDgEEpEc_W5Li1XMl-0H4OJsoidYHgOhgTgaYg98dQkX8GcICE" TargetMode="External"/><Relationship Id="rId676" Type="http://schemas.openxmlformats.org/officeDocument/2006/relationships/hyperlink" Target="https://weldingmart.com/products/mk-products-cobraturn-t-260-digital-turntable-127-008?srsltid=AfmBOorDgEEpEc_W5Li1XMl-0H4OJsoidYHgOhgTgaYg98dQkX8GcICE" TargetMode="External"/><Relationship Id="rId671" Type="http://schemas.openxmlformats.org/officeDocument/2006/relationships/hyperlink" Target="https://weldingmart.com/products/mk-products-cobraturn-t-30-digital-turntable-125-001?srsltid=AfmBOopJhdQFdPXVrzNRetbu35XTio6vdv25zPKphpfM5R9T3x1qln8Z" TargetMode="External"/><Relationship Id="rId670" Type="http://schemas.openxmlformats.org/officeDocument/2006/relationships/hyperlink" Target="https://www.mkproducts.com/support/ManualsOlder/091-0677D_CobraTurn_DigTurntable_Lores.pdf?" TargetMode="External"/><Relationship Id="rId675" Type="http://schemas.openxmlformats.org/officeDocument/2006/relationships/hyperlink" Target="https://weldingmart.com/products/mk-products-cobraturn-t-260-digital-turntable-127-008?srsltid=AfmBOorDgEEpEc_W5Li1XMl-0H4OJsoidYHgOhgTgaYg98dQkX8GcICE" TargetMode="External"/><Relationship Id="rId3201" Type="http://schemas.openxmlformats.org/officeDocument/2006/relationships/hyperlink" Target="https://www.orbitec-group.com/en/products/evo-switchbox" TargetMode="External"/><Relationship Id="rId674" Type="http://schemas.openxmlformats.org/officeDocument/2006/relationships/hyperlink" Target="https://weldingmart.com/cdn/shop/files/mk-products-cobraturn-t-260-digital-turntable-127-008-mk_grande.png?v=1746573873" TargetMode="External"/><Relationship Id="rId3200" Type="http://schemas.openxmlformats.org/officeDocument/2006/relationships/hyperlink" Target="https://www.orbitec-group.com/assets/images/c/orbitec_switchbox_01-v477s0e1f8zhf6a.jpg" TargetMode="External"/><Relationship Id="rId673" Type="http://schemas.openxmlformats.org/officeDocument/2006/relationships/hyperlink" Target="https://weldingmart.com/products/mk-products-cobraturn-t-30-digital-turntable-125-001?srsltid=AfmBOopJhdQFdPXVrzNRetbu35XTio6vdv25zPKphpfM5R9T3x1qln8Z" TargetMode="External"/><Relationship Id="rId3203" Type="http://schemas.openxmlformats.org/officeDocument/2006/relationships/hyperlink" Target="https://www.orbitec-group.com/en/products/evo-switchbox" TargetMode="External"/><Relationship Id="rId672" Type="http://schemas.openxmlformats.org/officeDocument/2006/relationships/hyperlink" Target="https://weldingmart.com/" TargetMode="External"/><Relationship Id="rId3202" Type="http://schemas.openxmlformats.org/officeDocument/2006/relationships/hyperlink" Target="https://www.orbitec-group.com/en/products/evo-switchbox" TargetMode="External"/><Relationship Id="rId190" Type="http://schemas.openxmlformats.org/officeDocument/2006/relationships/hyperlink" Target="https://tritool.com/product-catalog/606sb" TargetMode="External"/><Relationship Id="rId194" Type="http://schemas.openxmlformats.org/officeDocument/2006/relationships/hyperlink" Target="https://www.tritool.com/product-catalog/606sb?" TargetMode="External"/><Relationship Id="rId193" Type="http://schemas.openxmlformats.org/officeDocument/2006/relationships/hyperlink" Target="https://www.tritool.com/product-catalog/606sb?" TargetMode="External"/><Relationship Id="rId192" Type="http://schemas.openxmlformats.org/officeDocument/2006/relationships/hyperlink" Target="https://encrypted-tbn0.gstatic.com/images?q=tbn:ANd9GcQveFnIaHA81Dq2MzuT-UOQgq_tXuztBkYeaA&amp;s" TargetMode="External"/><Relationship Id="rId191" Type="http://schemas.openxmlformats.org/officeDocument/2006/relationships/hyperlink" Target="https://www.tritool.com/" TargetMode="External"/><Relationship Id="rId187" Type="http://schemas.openxmlformats.org/officeDocument/2006/relationships/hyperlink" Target="https://www.tritool.com/product-catalog/606sb" TargetMode="External"/><Relationship Id="rId186" Type="http://schemas.openxmlformats.org/officeDocument/2006/relationships/hyperlink" Target="https://www.tritool.com/files/productcatalog/products/24/images/604-612sb-product.png" TargetMode="External"/><Relationship Id="rId185" Type="http://schemas.openxmlformats.org/officeDocument/2006/relationships/hyperlink" Target="https://store.tritool.com/products/576ac-severmaster%E2%84%A2?srsltid=AfmBOopzqhK5xcHKD7qjz-cUywc6wwrXKX0-C9GOimlwacQXtEfWnxER" TargetMode="External"/><Relationship Id="rId184" Type="http://schemas.openxmlformats.org/officeDocument/2006/relationships/hyperlink" Target="https://www.tritool.com/" TargetMode="External"/><Relationship Id="rId189" Type="http://schemas.openxmlformats.org/officeDocument/2006/relationships/hyperlink" Target="https://www.tritool.com/product-catalog/606sb?" TargetMode="External"/><Relationship Id="rId188" Type="http://schemas.openxmlformats.org/officeDocument/2006/relationships/hyperlink" Target="https://www.tritool.com/product-catalog/606sb?" TargetMode="External"/><Relationship Id="rId183" Type="http://schemas.openxmlformats.org/officeDocument/2006/relationships/hyperlink" Target="https://tritool.com/product-catalog/576ac" TargetMode="External"/><Relationship Id="rId182" Type="http://schemas.openxmlformats.org/officeDocument/2006/relationships/hyperlink" Target="https://www.techsouthinc.com/wp-content/uploads/2021/06/5712AC-Tube-Severing-Machine.pdf?" TargetMode="External"/><Relationship Id="rId181" Type="http://schemas.openxmlformats.org/officeDocument/2006/relationships/hyperlink" Target="https://store.tritool.com/products/30-day-lease-576ac-severmaster%E2%84%A2?srsltid=AfmBOopuJ2xXCZFuie3_C7SIQPQpN7nYhuetNQV04O76ZzDe0gwVEyD9" TargetMode="External"/><Relationship Id="rId180" Type="http://schemas.openxmlformats.org/officeDocument/2006/relationships/hyperlink" Target="https://store.tritool.com/products/30-day-lease-576ac-severmaster%E2%84%A2?srsltid=AfmBOopuJ2xXCZFuie3_C7SIQPQpN7nYhuetNQV04O76ZzDe0gwVEyD9" TargetMode="External"/><Relationship Id="rId176" Type="http://schemas.openxmlformats.org/officeDocument/2006/relationships/hyperlink" Target="https://www.tritool.com/" TargetMode="External"/><Relationship Id="rId175" Type="http://schemas.openxmlformats.org/officeDocument/2006/relationships/hyperlink" Target="https://www.tritool.com/product-catalog/572ac?" TargetMode="External"/><Relationship Id="rId174" Type="http://schemas.openxmlformats.org/officeDocument/2006/relationships/hyperlink" Target="https://www.tritool.com/product-catalog/572ac?" TargetMode="External"/><Relationship Id="rId173" Type="http://schemas.openxmlformats.org/officeDocument/2006/relationships/hyperlink" Target="https://store.tritool.com/products/572ac-severmaster%E2%84%A2?srsltid=AfmBOorC_LIs9al4nwiWPe84AvaOrBpNbXHtD_ePcWJgQx4921kKkNiu" TargetMode="External"/><Relationship Id="rId179" Type="http://schemas.openxmlformats.org/officeDocument/2006/relationships/hyperlink" Target="https://store.tritool.com/products/576ac-severmaster%E2%84%A2?srsltid=AfmBOopzqhK5xcHKD7qjz-cUywc6wwrXKX0-C9GOimlwacQXtEfWnxER" TargetMode="External"/><Relationship Id="rId178" Type="http://schemas.openxmlformats.org/officeDocument/2006/relationships/hyperlink" Target="https://store.tritool.com/cdn/shop/products/576ac.png?v=1632853512" TargetMode="External"/><Relationship Id="rId177" Type="http://schemas.openxmlformats.org/officeDocument/2006/relationships/hyperlink" Target="https://store.tritool.com/products/572ac-severmaster%E2%84%A2?srsltid=AfmBOorC_LIs9al4nwiWPe84AvaOrBpNbXHtD_ePcWJgQx4921kKkNiu" TargetMode="External"/><Relationship Id="rId198" Type="http://schemas.openxmlformats.org/officeDocument/2006/relationships/hyperlink" Target="https://store.tritool.com/cdn/shop/products/PXL_20211112_173509512.PORTRAIT_2048x.jpg?v=1636739880" TargetMode="External"/><Relationship Id="rId197" Type="http://schemas.openxmlformats.org/officeDocument/2006/relationships/hyperlink" Target="https://www.tritool.com/" TargetMode="External"/><Relationship Id="rId196" Type="http://schemas.openxmlformats.org/officeDocument/2006/relationships/hyperlink" Target="https://device.report/m/70837c192735e98c2676f4b9d95ea1da96068e73a96da115333aae9af39af19a.pdf?" TargetMode="External"/><Relationship Id="rId195" Type="http://schemas.openxmlformats.org/officeDocument/2006/relationships/hyperlink" Target="https://www.tritool.com/product-catalog/606sb" TargetMode="External"/><Relationship Id="rId199" Type="http://schemas.openxmlformats.org/officeDocument/2006/relationships/hyperlink" Target="https://store.tritool.com/products/99-0591-facing-tool-bit?srsltid=AfmBOop8Sf8_apHToucBHCTIW4KjzChvKUuLgn1r1kApqAM8dIaPBBs-" TargetMode="External"/><Relationship Id="rId150" Type="http://schemas.openxmlformats.org/officeDocument/2006/relationships/hyperlink" Target="https://www.tritool.com" TargetMode="External"/><Relationship Id="rId149" Type="http://schemas.openxmlformats.org/officeDocument/2006/relationships/hyperlink" Target="https://www.generalwelding.co.uk/product/tri-tool-model-304-tube-squaring-machine/" TargetMode="External"/><Relationship Id="rId148" Type="http://schemas.openxmlformats.org/officeDocument/2006/relationships/hyperlink" Target="https://www.gequip.com/products/tri-tool-304-tube-squaring-machine-used?srsltid=AfmBOorp4tEA8adwlBJ5zXvE8XzqOcmQZ4QTWQLLHzhsDqBkYDqASbJ5&amp;" TargetMode="External"/><Relationship Id="rId3270" Type="http://schemas.openxmlformats.org/officeDocument/2006/relationships/hyperlink" Target="https://store.tritool.com/products/99-2919-beveling-tool-bit-bevel-37-5" TargetMode="External"/><Relationship Id="rId3272" Type="http://schemas.openxmlformats.org/officeDocument/2006/relationships/hyperlink" Target="https://int.rsdelivers.com/product/rs-pro/rs-pro-square-tool-bit-hss-4-in-m42/5227957" TargetMode="External"/><Relationship Id="rId3271" Type="http://schemas.openxmlformats.org/officeDocument/2006/relationships/hyperlink" Target="https://encrypted-tbn0.gstatic.com/images?q=tbn:ANd9GcTKN4kIKmm1ZiMpBUl6P52oSYo1r2LG-30kcg&amp;s" TargetMode="External"/><Relationship Id="rId143" Type="http://schemas.openxmlformats.org/officeDocument/2006/relationships/hyperlink" Target="https://www.generalwelding.co.uk/product/tri-tool-model-304-tube-squaring-machine/" TargetMode="External"/><Relationship Id="rId3274" Type="http://schemas.openxmlformats.org/officeDocument/2006/relationships/hyperlink" Target="https://int.rsdelivers.com/product/rs-pro/rs-pro-square-tool-bit-hss-4-in-m42/5227957" TargetMode="External"/><Relationship Id="rId142" Type="http://schemas.openxmlformats.org/officeDocument/2006/relationships/hyperlink" Target="https://www.gequip.com/products/tri-tool-304-tube-squaring-machine-used?srsltid=AfmBOorp4tEA8adwlBJ5zXvE8XzqOcmQZ4QTWQLLHzhsDqBkYDqASbJ5&amp;" TargetMode="External"/><Relationship Id="rId3273" Type="http://schemas.openxmlformats.org/officeDocument/2006/relationships/hyperlink" Target="https://www.ebay.com/itm/286230890295" TargetMode="External"/><Relationship Id="rId141" Type="http://schemas.openxmlformats.org/officeDocument/2006/relationships/hyperlink" Target="https://tritoolnorge.no/produkter/300-serien-facing/304-6.4-til-114.3mm" TargetMode="External"/><Relationship Id="rId3276" Type="http://schemas.openxmlformats.org/officeDocument/2006/relationships/hyperlink" Target="https://orbitalservice-group.com/wp-content/uploads/OWH273-Offene_Schweisszange-Open_Weld_Head.jpg" TargetMode="External"/><Relationship Id="rId140"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3275" Type="http://schemas.openxmlformats.org/officeDocument/2006/relationships/hyperlink" Target="https://int.rsdelivers.com/product/rs-pro/rs-pro-square-tool-bit-hss-4-in-m42/5227957" TargetMode="External"/><Relationship Id="rId147" Type="http://schemas.openxmlformats.org/officeDocument/2006/relationships/hyperlink" Target="https://store.tritool.com/products/30-day-lease-sts-4-tube-squaring-machine?srsltid=AfmBOooDGy9uewtCpRyXmE4BImguSBNdST1sYTUo6tHBo6JI64ksquMg" TargetMode="External"/><Relationship Id="rId3278" Type="http://schemas.openxmlformats.org/officeDocument/2006/relationships/hyperlink" Target="https://www.directindustry.com/prod/orbitec-gmbh/product-165773-2345219.html" TargetMode="External"/><Relationship Id="rId146" Type="http://schemas.openxmlformats.org/officeDocument/2006/relationships/hyperlink" Target="https://store.tritool.com/cdn/shop/products/model304wchipguard.png?v=1632852308" TargetMode="External"/><Relationship Id="rId3277" Type="http://schemas.openxmlformats.org/officeDocument/2006/relationships/hyperlink" Target="https://orbitalservice-group.com/os/open-weld-heads/" TargetMode="External"/><Relationship Id="rId145" Type="http://schemas.openxmlformats.org/officeDocument/2006/relationships/hyperlink" Target="https://store.tritool.com/products/30-day-lease-sts-4-tube-squaring-machine?srsltid=AfmBOoqY_ZYh24x_tAWWCM7_KL5zyRzgGjlU2E6v73G8eXKTSCDGPw7r" TargetMode="External"/><Relationship Id="rId144" Type="http://schemas.openxmlformats.org/officeDocument/2006/relationships/hyperlink" Target="https://www.tritool.com" TargetMode="External"/><Relationship Id="rId3279" Type="http://schemas.openxmlformats.org/officeDocument/2006/relationships/hyperlink" Target="https://www.orbitecuk.com/wp-content/uploads/2024/10/20240704_Catalogue_Orbitec_May_2024_en-1.pdf" TargetMode="External"/><Relationship Id="rId139" Type="http://schemas.openxmlformats.org/officeDocument/2006/relationships/hyperlink" Target="https://precisionweldingsupply.com/products/tube-squaring-facing/tri-tool-products/" TargetMode="External"/><Relationship Id="rId138" Type="http://schemas.openxmlformats.org/officeDocument/2006/relationships/hyperlink" Target="https://precisionweldingsupply.com/" TargetMode="External"/><Relationship Id="rId137" Type="http://schemas.openxmlformats.org/officeDocument/2006/relationships/hyperlink" Target="https://precisionweldingsupply.com/products/tube-squaring-facing/tri-tool-products/" TargetMode="External"/><Relationship Id="rId3261" Type="http://schemas.openxmlformats.org/officeDocument/2006/relationships/hyperlink" Target="https://machinebidder.com/lots/orbitec-tigtronic-type-205-orbital-welder" TargetMode="External"/><Relationship Id="rId3260" Type="http://schemas.openxmlformats.org/officeDocument/2006/relationships/hyperlink" Target="https://machinebidder.com/lots/orbitec-tigtronic-type-205-orbital-welder" TargetMode="External"/><Relationship Id="rId132" Type="http://schemas.openxmlformats.org/officeDocument/2006/relationships/hyperlink" Target="https://precisionweldingsupply.com/wp-content/uploads/302-1024x1024-1-500x500.jpg" TargetMode="External"/><Relationship Id="rId3263" Type="http://schemas.openxmlformats.org/officeDocument/2006/relationships/hyperlink" Target="https://machinebidder.com/lots/orbitec-tigtronic-type-205-orbital-welder" TargetMode="External"/><Relationship Id="rId131" Type="http://schemas.openxmlformats.org/officeDocument/2006/relationships/hyperlink" Target="https://www.tritool.com" TargetMode="External"/><Relationship Id="rId3262" Type="http://schemas.openxmlformats.org/officeDocument/2006/relationships/hyperlink" Target="https://machinebidder.com/lots/orbitec-tigtronic-type-205-orbital-welder" TargetMode="External"/><Relationship Id="rId130" Type="http://schemas.openxmlformats.org/officeDocument/2006/relationships/hyperlink" Target="https://www.tritool.com/product-catalog/301sp" TargetMode="External"/><Relationship Id="rId3265" Type="http://schemas.openxmlformats.org/officeDocument/2006/relationships/hyperlink" Target="https://store.tritool.com/products/99-2919-beveling-tool-bit-bevel-37-5" TargetMode="External"/><Relationship Id="rId3264" Type="http://schemas.openxmlformats.org/officeDocument/2006/relationships/hyperlink" Target="https://store.tritool.com/cdn/shop/products/99-3712.jpg?v=1640213856" TargetMode="External"/><Relationship Id="rId136" Type="http://schemas.openxmlformats.org/officeDocument/2006/relationships/hyperlink" Target="https://precisionweldingsupply.com/products/tube-squaring-facing/tri-tool-products/" TargetMode="External"/><Relationship Id="rId3267" Type="http://schemas.openxmlformats.org/officeDocument/2006/relationships/hyperlink" Target="https://store.tritool.com/products/99-2919-beveling-tool-bit-bevel-37-5" TargetMode="External"/><Relationship Id="rId135" Type="http://schemas.openxmlformats.org/officeDocument/2006/relationships/hyperlink" Target="https://precisionweldingsupply.com/products/tube-squaring-facing/tri-tool-products/" TargetMode="External"/><Relationship Id="rId3266" Type="http://schemas.openxmlformats.org/officeDocument/2006/relationships/hyperlink" Target="https://store.tritool.com/products/99-2919-beveling-tool-bit-bevel-37-5" TargetMode="External"/><Relationship Id="rId134" Type="http://schemas.openxmlformats.org/officeDocument/2006/relationships/hyperlink" Target="https://precisionweldingsupply.com/products/tube-squaring-facing/tri-tool-products/" TargetMode="External"/><Relationship Id="rId3269" Type="http://schemas.openxmlformats.org/officeDocument/2006/relationships/hyperlink" Target="https://www.tritool.com/" TargetMode="External"/><Relationship Id="rId133" Type="http://schemas.openxmlformats.org/officeDocument/2006/relationships/hyperlink" Target="https://precisionweldingsupply.com/products/tube-squaring-facing/tri-tool-products/" TargetMode="External"/><Relationship Id="rId3268" Type="http://schemas.openxmlformats.org/officeDocument/2006/relationships/hyperlink" Target="https://store.tritool.com/products/99-2919-beveling-tool-bit-bevel-37-5" TargetMode="External"/><Relationship Id="rId172" Type="http://schemas.openxmlformats.org/officeDocument/2006/relationships/hyperlink" Target="https://store.tritool.com/cdn/shop/products/572ac_1.png?v=1632853062" TargetMode="External"/><Relationship Id="rId171" Type="http://schemas.openxmlformats.org/officeDocument/2006/relationships/hyperlink" Target="https://www.amazon.com.au/Orbit-Height-Adjustable-Bench-Black/dp/B0C73F436D" TargetMode="External"/><Relationship Id="rId170" Type="http://schemas.openxmlformats.org/officeDocument/2006/relationships/hyperlink" Target="https://www.amazon.com.au/Orbit-Height-Adjustable-Bench-Black/dp/B0C73F436D" TargetMode="External"/><Relationship Id="rId3290" Type="http://schemas.openxmlformats.org/officeDocument/2006/relationships/hyperlink" Target="https://weldingcuttingtorch.com/img/Olsen-Heavy-Duty-Oxygen-Acetylene-Cutting-Welding-Torch-Kit-01-kv.jpg" TargetMode="External"/><Relationship Id="rId3292" Type="http://schemas.openxmlformats.org/officeDocument/2006/relationships/hyperlink" Target="https://weldingcuttingtorch.com/olsen-heavy-duty-oxygen-acetylene-cutting-welding-torch-kit.htm" TargetMode="External"/><Relationship Id="rId3291" Type="http://schemas.openxmlformats.org/officeDocument/2006/relationships/hyperlink" Target="https://weldingcuttingtorch.com/olsen-heavy-duty-oxygen-acetylene-cutting-welding-torch-kit.htm" TargetMode="External"/><Relationship Id="rId3294" Type="http://schemas.openxmlformats.org/officeDocument/2006/relationships/hyperlink" Target="https://weldingcuttingtorch.com/olsen-heavy-duty-oxygen-acetylene-cutting-welding-torch-kit.htm" TargetMode="External"/><Relationship Id="rId3293" Type="http://schemas.openxmlformats.org/officeDocument/2006/relationships/hyperlink" Target="https://orbitalservice-group.com/os/open-weld-heads/" TargetMode="External"/><Relationship Id="rId165" Type="http://schemas.openxmlformats.org/officeDocument/2006/relationships/hyperlink" Target="https://www.valuevervedeals.com/product-p-122813.html" TargetMode="External"/><Relationship Id="rId3296" Type="http://schemas.openxmlformats.org/officeDocument/2006/relationships/hyperlink" Target="https://icamstore.net/wp-content/uploads/2024/04/1-43.jpg" TargetMode="External"/><Relationship Id="rId164" Type="http://schemas.openxmlformats.org/officeDocument/2006/relationships/hyperlink" Target="https://ainsdalelunchandleisure.org.uk/itm/ROLLER-CONVEYOR-CCBSB-X1-N-Molnella-Taly/307595" TargetMode="External"/><Relationship Id="rId3295" Type="http://schemas.openxmlformats.org/officeDocument/2006/relationships/hyperlink" Target="https://www.orbitec-group.com/en/" TargetMode="External"/><Relationship Id="rId163" Type="http://schemas.openxmlformats.org/officeDocument/2006/relationships/hyperlink" Target="https://m.media-amazon.com/images/I/61aGL7Ibv0L._SL1500_.jpg" TargetMode="External"/><Relationship Id="rId3298" Type="http://schemas.openxmlformats.org/officeDocument/2006/relationships/hyperlink" Target="https://www.accio.com/t-v2/plp/tripod-stands" TargetMode="External"/><Relationship Id="rId162" Type="http://schemas.openxmlformats.org/officeDocument/2006/relationships/hyperlink" Target="https://www.plumboss.com.au/" TargetMode="External"/><Relationship Id="rId3297" Type="http://schemas.openxmlformats.org/officeDocument/2006/relationships/hyperlink" Target="https://icamstore.net/product-category/tripods-supports/tripod/page/4/" TargetMode="External"/><Relationship Id="rId169" Type="http://schemas.openxmlformats.org/officeDocument/2006/relationships/hyperlink" Target="https://www.amazon.com.au/Orbit-Height-Adjustable-Bench-Black/dp/B0C73F436D" TargetMode="External"/><Relationship Id="rId168" Type="http://schemas.openxmlformats.org/officeDocument/2006/relationships/hyperlink" Target="https://www.amazon.com.au/Orbit-Height-Adjustable-Bench-Black/dp/B0C73F436D" TargetMode="External"/><Relationship Id="rId3299" Type="http://schemas.openxmlformats.org/officeDocument/2006/relationships/hyperlink" Target="https://icamstore.net/product-category/tripods-supports/tripod/page/4/" TargetMode="External"/><Relationship Id="rId167" Type="http://schemas.openxmlformats.org/officeDocument/2006/relationships/hyperlink" Target="https://www.amazon.com.au/Orbit-Height-Adjustable-Bench-Black/dp/B0C73F436D" TargetMode="External"/><Relationship Id="rId166" Type="http://schemas.openxmlformats.org/officeDocument/2006/relationships/hyperlink" Target="https://m.media-amazon.com/images/I/414E8odprnL._AC_UF1000,1000_QL80_.jpg" TargetMode="External"/><Relationship Id="rId161" Type="http://schemas.openxmlformats.org/officeDocument/2006/relationships/hyperlink" Target="https://www.plumboss.com.au/products/exactcut-bevel-head-37-5-pb-p7048123" TargetMode="External"/><Relationship Id="rId160" Type="http://schemas.openxmlformats.org/officeDocument/2006/relationships/hyperlink" Target="https://www.plumboss.com.au/products/exactcut-bevel-head-37-5-pb-p7048123" TargetMode="External"/><Relationship Id="rId159" Type="http://schemas.openxmlformats.org/officeDocument/2006/relationships/hyperlink" Target="https://www.plumboss.com.au/products/exactcut-bevel-head-37-5-pb-p7048123" TargetMode="External"/><Relationship Id="rId3281" Type="http://schemas.openxmlformats.org/officeDocument/2006/relationships/hyperlink" Target="https://www.orbitec-group.com/en/" TargetMode="External"/><Relationship Id="rId3280" Type="http://schemas.openxmlformats.org/officeDocument/2006/relationships/hyperlink" Target="https://orbitalservice-group.com/os/open-weld-heads/" TargetMode="External"/><Relationship Id="rId3283" Type="http://schemas.openxmlformats.org/officeDocument/2006/relationships/hyperlink" Target="https://www.orbitaltools.co.nz/wp-content/uploads/2019/03/Orbitalum-TP-AVC_OSC.jpg" TargetMode="External"/><Relationship Id="rId3282" Type="http://schemas.openxmlformats.org/officeDocument/2006/relationships/hyperlink" Target="https://www.orbitec-group.com/en/" TargetMode="External"/><Relationship Id="rId154" Type="http://schemas.openxmlformats.org/officeDocument/2006/relationships/hyperlink" Target="https://www.techsouthinc.com/facing-squaring/" TargetMode="External"/><Relationship Id="rId3285" Type="http://schemas.openxmlformats.org/officeDocument/2006/relationships/hyperlink" Target="https://www.directindustry.com/prod/orbitec-gmbh/product-165773-2345219.html" TargetMode="External"/><Relationship Id="rId153" Type="http://schemas.openxmlformats.org/officeDocument/2006/relationships/hyperlink" Target="https://www.techsouthinc.com/facing-squaring/" TargetMode="External"/><Relationship Id="rId3284" Type="http://schemas.openxmlformats.org/officeDocument/2006/relationships/hyperlink" Target="https://orbitalservice-group.com/os/open-weld-heads/" TargetMode="External"/><Relationship Id="rId152" Type="http://schemas.openxmlformats.org/officeDocument/2006/relationships/hyperlink" Target="https://berqwp-cdn.sfo3.cdn.digitaloceanspaces.com/cache/www.techsouthinc.com/wp-content/uploads/2021/06/square-devil-2.0-png.webp" TargetMode="External"/><Relationship Id="rId3287" Type="http://schemas.openxmlformats.org/officeDocument/2006/relationships/hyperlink" Target="https://orbitalservice-group.com/os/open-weld-heads/" TargetMode="External"/><Relationship Id="rId151" Type="http://schemas.openxmlformats.org/officeDocument/2006/relationships/hyperlink" Target="https://store.tritool.com/products/30-day-lease-sts-4-tube-squaring-machine?srsltid=AfmBOoqY_ZYh24x_tAWWCM7_KL5zyRzgGjlU2E6v73G8eXKTSCDGPw7r" TargetMode="External"/><Relationship Id="rId3286" Type="http://schemas.openxmlformats.org/officeDocument/2006/relationships/hyperlink" Target="https://www.orbitecuk.com/wp-content/uploads/2024/10/20240704_Catalogue_Orbitec_May_2024_en-1.pdf" TargetMode="External"/><Relationship Id="rId158" Type="http://schemas.openxmlformats.org/officeDocument/2006/relationships/hyperlink" Target="https://www.plumboss.com.au/products/exactcut-bevel-head-37-5-pb-p7048123" TargetMode="External"/><Relationship Id="rId3289" Type="http://schemas.openxmlformats.org/officeDocument/2006/relationships/hyperlink" Target="https://www.orbitec-group.com/en/" TargetMode="External"/><Relationship Id="rId157" Type="http://schemas.openxmlformats.org/officeDocument/2006/relationships/hyperlink" Target="https://www.plumboss.com.au/cdn/shop/files/exactCUT-Bevel-Head-30-PB-P7048130-Hero-1_82554d4c-7b4b-4ee7-b746-7690b707f63f.jpg?height=705&amp;v=1697073295" TargetMode="External"/><Relationship Id="rId3288" Type="http://schemas.openxmlformats.org/officeDocument/2006/relationships/hyperlink" Target="https://www.orbitec-group.com/en/" TargetMode="External"/><Relationship Id="rId156" Type="http://schemas.openxmlformats.org/officeDocument/2006/relationships/hyperlink" Target="https://www.techsouthinc.com/" TargetMode="External"/><Relationship Id="rId155" Type="http://schemas.openxmlformats.org/officeDocument/2006/relationships/hyperlink" Target="https://www.tritool.com" TargetMode="External"/><Relationship Id="rId2820" Type="http://schemas.openxmlformats.org/officeDocument/2006/relationships/hyperlink" Target="https://www.orbitec-group.com/en/products/s-lt-tube-saws" TargetMode="External"/><Relationship Id="rId2821" Type="http://schemas.openxmlformats.org/officeDocument/2006/relationships/hyperlink" Target="https://orbitalum.us/83mm-Performance-Saw-Blade-for-1.2mm-3.0mm-Tube/" TargetMode="External"/><Relationship Id="rId2822" Type="http://schemas.openxmlformats.org/officeDocument/2006/relationships/hyperlink" Target="https://www.orbitec-group.com/en/products/s-lt-tube-saws" TargetMode="External"/><Relationship Id="rId2823" Type="http://schemas.openxmlformats.org/officeDocument/2006/relationships/hyperlink" Target="https://www.orbitec-group.com/en/products/s-lt-tube-saws" TargetMode="External"/><Relationship Id="rId2824" Type="http://schemas.openxmlformats.org/officeDocument/2006/relationships/hyperlink" Target="https://www.orbitec-group.com/" TargetMode="External"/><Relationship Id="rId2825" Type="http://schemas.openxmlformats.org/officeDocument/2006/relationships/hyperlink" Target="https://www.orbitec-group.com/files/content/PDF-Dokumente/Garantiebedingungen/General%20Terms_and_Conditions%20_of_Warranty.pdf" TargetMode="External"/><Relationship Id="rId2826" Type="http://schemas.openxmlformats.org/officeDocument/2006/relationships/hyperlink" Target="https://orbitalum.us/assets/images/60cd5a737fbbb5ac97077458845b6555.jpg" TargetMode="External"/><Relationship Id="rId2827" Type="http://schemas.openxmlformats.org/officeDocument/2006/relationships/hyperlink" Target="https://orbitalum.us/63mm-Performance-Saw-Blade-for-1.2mm-2.5mm-Tube/" TargetMode="External"/><Relationship Id="rId2828" Type="http://schemas.openxmlformats.org/officeDocument/2006/relationships/hyperlink" Target="https://orbitalum.us/63mm-Performance-Saw-Blade-for-1.2mm-2.5mm-Tube/" TargetMode="External"/><Relationship Id="rId2829" Type="http://schemas.openxmlformats.org/officeDocument/2006/relationships/hyperlink" Target="https://orbitalum.us/63mm-Performance-Saw-Blade-for-1.2mm-2.5mm-Tube/" TargetMode="External"/><Relationship Id="rId2810" Type="http://schemas.openxmlformats.org/officeDocument/2006/relationships/hyperlink" Target="https://www.stokltd.com/en/open-head-avc/osc-with-angular-motor--for-saxx-od-38--220mm-1324" TargetMode="External"/><Relationship Id="rId2811" Type="http://schemas.openxmlformats.org/officeDocument/2006/relationships/hyperlink" Target="https://www.axxair.com/" TargetMode="External"/><Relationship Id="rId2812" Type="http://schemas.openxmlformats.org/officeDocument/2006/relationships/hyperlink" Target="https://www.alfain.eu/static/_foto_zbozi/2/1/2/7/1/1001@2E3@2E4525._._.o.jpeg" TargetMode="External"/><Relationship Id="rId2813" Type="http://schemas.openxmlformats.org/officeDocument/2006/relationships/hyperlink" Target="https://www.alfain.eu/z21271-saw-blade-lubricant-orbitec-tube-250ml?lang=en" TargetMode="External"/><Relationship Id="rId2814" Type="http://schemas.openxmlformats.org/officeDocument/2006/relationships/hyperlink" Target="https://www.alfain.eu/z21271-saw-blade-lubricant-orbitec-tube-250ml?lang=en" TargetMode="External"/><Relationship Id="rId2815" Type="http://schemas.openxmlformats.org/officeDocument/2006/relationships/hyperlink" Target="https://www.alfain.eu/z21271-saw-blade-lubricant-orbitec-tube-250ml?lang=en" TargetMode="External"/><Relationship Id="rId2816" Type="http://schemas.openxmlformats.org/officeDocument/2006/relationships/hyperlink" Target="https://www.alfain.eu/z21271-saw-blade-lubricant-orbitec-tube-250ml?lang=en" TargetMode="External"/><Relationship Id="rId2817" Type="http://schemas.openxmlformats.org/officeDocument/2006/relationships/hyperlink" Target="https://www.alfain.eu/" TargetMode="External"/><Relationship Id="rId2818" Type="http://schemas.openxmlformats.org/officeDocument/2006/relationships/hyperlink" Target="https://www.orbitec-group.com/assets/images/6/Saegeblatt_1-3mm_beschichtet-t3mq6tnefb7fp1q.jpg" TargetMode="External"/><Relationship Id="rId2819" Type="http://schemas.openxmlformats.org/officeDocument/2006/relationships/hyperlink" Target="https://www.orbitec-group.com/en/products/s-lt-tube-saws" TargetMode="External"/><Relationship Id="rId1510" Type="http://schemas.openxmlformats.org/officeDocument/2006/relationships/hyperlink" Target="https://www.morganitech.com/wp-content/uploads/2022/02/AMI-Extension-Cable.jpg.webp" TargetMode="External"/><Relationship Id="rId2841" Type="http://schemas.openxmlformats.org/officeDocument/2006/relationships/hyperlink" Target="https://sasvetsteknik.se/produkt/saw-blade-for-wall-thickness-1-3mm/" TargetMode="External"/><Relationship Id="rId1511" Type="http://schemas.openxmlformats.org/officeDocument/2006/relationships/hyperlink" Target="https://www.morganitech.com/industrial-tools/orbital-welding-cable-extension/?utm_source=chatgpt.com" TargetMode="External"/><Relationship Id="rId2842" Type="http://schemas.openxmlformats.org/officeDocument/2006/relationships/hyperlink" Target="https://sasvetsteknik.se/produkt/saw-blade-for-wall-thickness-1-3mm/" TargetMode="External"/><Relationship Id="rId1512" Type="http://schemas.openxmlformats.org/officeDocument/2006/relationships/hyperlink" Target="https://www.morganitech.com/industrial-tools/orbital-welding-cable-extension" TargetMode="External"/><Relationship Id="rId2843" Type="http://schemas.openxmlformats.org/officeDocument/2006/relationships/hyperlink" Target="https://sasvetsteknik.se/produkt/saw-blade-for-wall-thickness-1-3mm/" TargetMode="External"/><Relationship Id="rId1513" Type="http://schemas.openxmlformats.org/officeDocument/2006/relationships/hyperlink" Target="https://www.morganitech.com/industrial-tools/orbital-welding-cable-extension/" TargetMode="External"/><Relationship Id="rId2844" Type="http://schemas.openxmlformats.org/officeDocument/2006/relationships/hyperlink" Target="https://sasvetsteknik.se/produkt/saw-blade-for-wall-thickness-1-3mm/" TargetMode="External"/><Relationship Id="rId1514" Type="http://schemas.openxmlformats.org/officeDocument/2006/relationships/hyperlink" Target="https://www.morganitech.com/industrial-tools/orbital-welding-cable-extension" TargetMode="External"/><Relationship Id="rId2845" Type="http://schemas.openxmlformats.org/officeDocument/2006/relationships/hyperlink" Target="https://sasvetsteknik.se/" TargetMode="External"/><Relationship Id="rId1515" Type="http://schemas.openxmlformats.org/officeDocument/2006/relationships/hyperlink" Target="https://www.morganitech.com/industrial-tools/orbital-welding-cable-extension/" TargetMode="External"/><Relationship Id="rId2846" Type="http://schemas.openxmlformats.org/officeDocument/2006/relationships/hyperlink" Target="https://sasvetsteknik.se/produkt/saw-blade-for-wall-thickness-1-3mm/" TargetMode="External"/><Relationship Id="rId1516" Type="http://schemas.openxmlformats.org/officeDocument/2006/relationships/hyperlink" Target="https://www.morganitech.com/" TargetMode="External"/><Relationship Id="rId2847" Type="http://schemas.openxmlformats.org/officeDocument/2006/relationships/hyperlink" Target="https://sasvetsteknik.se/wp-content/uploads/2021/10/sa-saegeblatt_2_5-7_PREMIUM.jpeg" TargetMode="External"/><Relationship Id="rId1517" Type="http://schemas.openxmlformats.org/officeDocument/2006/relationships/hyperlink" Target="https://www.morganitech.com/industrial-tools/orbital-welding-cable-extension/" TargetMode="External"/><Relationship Id="rId2848" Type="http://schemas.openxmlformats.org/officeDocument/2006/relationships/hyperlink" Target="https://sasvetsteknik.se/produkt/saw-blade-for-wall-thickness-25-7-mm/" TargetMode="External"/><Relationship Id="rId1518" Type="http://schemas.openxmlformats.org/officeDocument/2006/relationships/hyperlink" Target="https://www.morganitech.com/wp-content/uploads/2022/02/AMI-Extension-Cable.jpg.webp" TargetMode="External"/><Relationship Id="rId2849" Type="http://schemas.openxmlformats.org/officeDocument/2006/relationships/hyperlink" Target="https://sasvetsteknik.se/produkt/saw-blade-for-wall-thickness-25-7-mm/" TargetMode="External"/><Relationship Id="rId1519" Type="http://schemas.openxmlformats.org/officeDocument/2006/relationships/hyperlink" Target="https://www.morganitech.com/industrial-tools/orbital-welding-cable-extension/?utm_source=chatgpt.com" TargetMode="External"/><Relationship Id="rId2840" Type="http://schemas.openxmlformats.org/officeDocument/2006/relationships/hyperlink" Target="https://sasvetsteknik.se/wp-content/uploads/2021/10/sa-saegeblatt_2_5-7_STANDARD.jpeg" TargetMode="External"/><Relationship Id="rId2830" Type="http://schemas.openxmlformats.org/officeDocument/2006/relationships/hyperlink" Target="https://orbitalum.us/63mm-Performance-Saw-Blade-for-1.2mm-2.5mm-Tube/" TargetMode="External"/><Relationship Id="rId1500" Type="http://schemas.openxmlformats.org/officeDocument/2006/relationships/hyperlink" Target="https://www.arcmachines.com" TargetMode="External"/><Relationship Id="rId2831" Type="http://schemas.openxmlformats.org/officeDocument/2006/relationships/hyperlink" Target="https://orbitalum.us/" TargetMode="External"/><Relationship Id="rId1501" Type="http://schemas.openxmlformats.org/officeDocument/2006/relationships/hyperlink" Target="https://www.morganitech.com/industrial-tools/ami-orbital-welding-remote-pendant/" TargetMode="External"/><Relationship Id="rId2832" Type="http://schemas.openxmlformats.org/officeDocument/2006/relationships/hyperlink" Target="https://orbitalum.us/Warranty-Registration/" TargetMode="External"/><Relationship Id="rId1502" Type="http://schemas.openxmlformats.org/officeDocument/2006/relationships/hyperlink" Target="https://www.morganitech.com/wp-content/uploads/2022/02/AMI-Extension-Cable.jpg.webp" TargetMode="External"/><Relationship Id="rId2833" Type="http://schemas.openxmlformats.org/officeDocument/2006/relationships/hyperlink" Target="https://sasvetsteknik.se/wp-content/uploads/2021/10/sa-saegeblatt_2_5-7_PREMIUM.jpeg" TargetMode="External"/><Relationship Id="rId1503" Type="http://schemas.openxmlformats.org/officeDocument/2006/relationships/hyperlink" Target="https://www.morganitech.com/industrial-tools/orbital-welding-cable-extension/?utm_source=chatgpt.com" TargetMode="External"/><Relationship Id="rId2834" Type="http://schemas.openxmlformats.org/officeDocument/2006/relationships/hyperlink" Target="https://sasvetsteknik.se/produkt/saw-blade-for-wall-thickness-25-7-mm/" TargetMode="External"/><Relationship Id="rId1504" Type="http://schemas.openxmlformats.org/officeDocument/2006/relationships/hyperlink" Target="https://www.morganitech.com/industrial-tools/orbital-welding-cable-extension" TargetMode="External"/><Relationship Id="rId2835" Type="http://schemas.openxmlformats.org/officeDocument/2006/relationships/hyperlink" Target="https://sasvetsteknik.se/produkt/saw-blade-for-wall-thickness-25-7-mm/" TargetMode="External"/><Relationship Id="rId1505" Type="http://schemas.openxmlformats.org/officeDocument/2006/relationships/hyperlink" Target="https://www.morganitech.com/industrial-tools/orbital-welding-cable-extension/" TargetMode="External"/><Relationship Id="rId2836" Type="http://schemas.openxmlformats.org/officeDocument/2006/relationships/hyperlink" Target="https://sasvetsteknik.se/produkt/saw-blade-for-wall-thickness-25-7-mm/" TargetMode="External"/><Relationship Id="rId1506" Type="http://schemas.openxmlformats.org/officeDocument/2006/relationships/hyperlink" Target="https://www.morganitech.com/industrial-tools/orbital-welding-cable-extension" TargetMode="External"/><Relationship Id="rId2837" Type="http://schemas.openxmlformats.org/officeDocument/2006/relationships/hyperlink" Target="https://sasvetsteknik.se/produkt/saw-blade-for-wall-thickness-25-7-mm/" TargetMode="External"/><Relationship Id="rId1507" Type="http://schemas.openxmlformats.org/officeDocument/2006/relationships/hyperlink" Target="https://www.morganitech.com/industrial-tools/orbital-welding-cable-extension/" TargetMode="External"/><Relationship Id="rId2838" Type="http://schemas.openxmlformats.org/officeDocument/2006/relationships/hyperlink" Target="https://sasvetsteknik.se/" TargetMode="External"/><Relationship Id="rId1508" Type="http://schemas.openxmlformats.org/officeDocument/2006/relationships/hyperlink" Target="https://www.morganitech.com/" TargetMode="External"/><Relationship Id="rId2839" Type="http://schemas.openxmlformats.org/officeDocument/2006/relationships/hyperlink" Target="https://sasvetsteknik.se/produkt/saw-blade-for-wall-thickness-25-7-mm/" TargetMode="External"/><Relationship Id="rId1509" Type="http://schemas.openxmlformats.org/officeDocument/2006/relationships/hyperlink" Target="https://www.morganitech.com/industrial-tools/orbital-welding-cable-extension/" TargetMode="External"/><Relationship Id="rId2800" Type="http://schemas.openxmlformats.org/officeDocument/2006/relationships/hyperlink" Target="https://www.gminzenjering.co.rs/en/product/sato-220e4x/" TargetMode="External"/><Relationship Id="rId2801" Type="http://schemas.openxmlformats.org/officeDocument/2006/relationships/hyperlink" Target="https://sfe-rentals.com/Products/axxair-orbital-welding/open-welding-sato-220e41" TargetMode="External"/><Relationship Id="rId2802" Type="http://schemas.openxmlformats.org/officeDocument/2006/relationships/hyperlink" Target="https://www.gminzenjering.co.rs/en/product/sato-220e4x/" TargetMode="External"/><Relationship Id="rId2803" Type="http://schemas.openxmlformats.org/officeDocument/2006/relationships/hyperlink" Target="https://www.gminzenjering.co.rs/en/product/sato-220e4x/" TargetMode="External"/><Relationship Id="rId2804" Type="http://schemas.openxmlformats.org/officeDocument/2006/relationships/hyperlink" Target="https://www.gminzenjering.co.rs/" TargetMode="External"/><Relationship Id="rId2805" Type="http://schemas.openxmlformats.org/officeDocument/2006/relationships/hyperlink" Target="https://static.ticimax.cloud/cdn-cgi/image/width=-,quality=85/14553/uploads/urunresimleri/buyuk/open-head-avcosc-with-angular-motor-fo-95182c.jpg" TargetMode="External"/><Relationship Id="rId2806" Type="http://schemas.openxmlformats.org/officeDocument/2006/relationships/hyperlink" Target="https://www.stokltd.com/en/open-head-avc/osc-with-angular-motor--for-saxx-od-38--220mm-1324" TargetMode="External"/><Relationship Id="rId2807" Type="http://schemas.openxmlformats.org/officeDocument/2006/relationships/hyperlink" Target="https://www.orbitaltools.co.nz/product/orbiweld-tp-avc-osc-weldhead/" TargetMode="External"/><Relationship Id="rId2808" Type="http://schemas.openxmlformats.org/officeDocument/2006/relationships/hyperlink" Target="https://www.axxair.com/hubfs/Fiches%20techniques/ENG/THICK/12.THICK-SATO-115-170-220(AVC-OSC).pdf" TargetMode="External"/><Relationship Id="rId2809" Type="http://schemas.openxmlformats.org/officeDocument/2006/relationships/hyperlink" Target="https://www.axxair.com/hubfs/Fiches%20techniques/ENG/THICK/12.THICK-SATO-115-170-220(AVC-OSC).pdf" TargetMode="External"/><Relationship Id="rId1576" Type="http://schemas.openxmlformats.org/officeDocument/2006/relationships/hyperlink" Target="https://www.morganitech.com/industrial-tools/model-79-ami-orbital-welding-heads/" TargetMode="External"/><Relationship Id="rId1577" Type="http://schemas.openxmlformats.org/officeDocument/2006/relationships/hyperlink" Target="https://www.morganitech.com/industrial-tools/model-79-ami-orbital-welding-heads/" TargetMode="External"/><Relationship Id="rId1578" Type="http://schemas.openxmlformats.org/officeDocument/2006/relationships/hyperlink" Target="https://www.morganitech.com/industrial-tools/model-79-ami-orbital-welding-heads/" TargetMode="External"/><Relationship Id="rId1579" Type="http://schemas.openxmlformats.org/officeDocument/2006/relationships/hyperlink" Target="https://www.morganitech.com/wp-content/uploads/2022/02/AMI_Model_79_Full_Function_Precision_Weld_Heads_Factsheet_NA_EN.pdf" TargetMode="External"/><Relationship Id="rId987" Type="http://schemas.openxmlformats.org/officeDocument/2006/relationships/hyperlink" Target="https://techsouthproducts.com/" TargetMode="External"/><Relationship Id="rId986" Type="http://schemas.openxmlformats.org/officeDocument/2006/relationships/hyperlink" Target="https://techsouthproducts.com/products/4-inch-pipe-fit-up-clamp?srsltid=AfmBOoroBfixg95ozqqMVkV8GzqoykMXfTQv13imQNz32HGbTtn-yjr9" TargetMode="External"/><Relationship Id="rId985" Type="http://schemas.openxmlformats.org/officeDocument/2006/relationships/hyperlink" Target="https://techsouthproducts.com/products/4-inch-pipe-fit-up-clamp?srsltid=AfmBOoroBfixg95ozqqMVkV8GzqoykMXfTQv13imQNz32HGbTtn-yjr9" TargetMode="External"/><Relationship Id="rId984" Type="http://schemas.openxmlformats.org/officeDocument/2006/relationships/hyperlink" Target="https://techsouthproducts.com/products/4-inch-pipe-fit-up-clamp?srsltid=AfmBOoroBfixg95ozqqMVkV8GzqoykMXfTQv13imQNz32HGbTtn-yjr9" TargetMode="External"/><Relationship Id="rId989" Type="http://schemas.openxmlformats.org/officeDocument/2006/relationships/hyperlink" Target="https://metronwelding.ie/product/axxair-sxmf-microfit-orbital-head-3-17mm/" TargetMode="External"/><Relationship Id="rId988" Type="http://schemas.openxmlformats.org/officeDocument/2006/relationships/hyperlink" Target="https://metronwelding.ie/wp-content/uploads/2020/04/SX-MF17.jpg" TargetMode="External"/><Relationship Id="rId1570" Type="http://schemas.openxmlformats.org/officeDocument/2006/relationships/hyperlink" Target="https://www.morganitech.com/industrial-tools/model-79-ami-orbital-welding-heads/" TargetMode="External"/><Relationship Id="rId1571" Type="http://schemas.openxmlformats.org/officeDocument/2006/relationships/hyperlink" Target="https://www.morganitech.com/wp-content/uploads/2022/02/AMI_Model_79_Full_Function_Precision_Weld_Heads_Factsheet_NA_EN.pdf" TargetMode="External"/><Relationship Id="rId983" Type="http://schemas.openxmlformats.org/officeDocument/2006/relationships/hyperlink" Target="https://techsouthproducts.com/products/4-inch-pipe-fit-up-clamp?srsltid=AfmBOoroBfixg95ozqqMVkV8GzqoykMXfTQv13imQNz32HGbTtn-yjr9" TargetMode="External"/><Relationship Id="rId1572" Type="http://schemas.openxmlformats.org/officeDocument/2006/relationships/hyperlink" Target="https://www.morganitech.com/industrial-tools/model-79-ami-orbital-welding-heads/" TargetMode="External"/><Relationship Id="rId982" Type="http://schemas.openxmlformats.org/officeDocument/2006/relationships/hyperlink" Target="https://techsouthproducts.com/cdn/shop/products/fu4500_grande.jpg?v=1568595653" TargetMode="External"/><Relationship Id="rId1573" Type="http://schemas.openxmlformats.org/officeDocument/2006/relationships/hyperlink" Target="https://www.morganitech.com/" TargetMode="External"/><Relationship Id="rId981" Type="http://schemas.openxmlformats.org/officeDocument/2006/relationships/hyperlink" Target="https://techsouthproducts.com/" TargetMode="External"/><Relationship Id="rId1574" Type="http://schemas.openxmlformats.org/officeDocument/2006/relationships/hyperlink" Target="https://www.morganitech.com/industrial-tools/model-79-ami-orbital-welding-heads/" TargetMode="External"/><Relationship Id="rId980" Type="http://schemas.openxmlformats.org/officeDocument/2006/relationships/hyperlink" Target="https://techsouthproducts.com/products/3-inch-pipe-fit-up-clamp?srsltid=AfmBOoplMrjNI8G_PDDLZX_mK1vtA2J5l282-KzchOxF3DhSOiJF1QJe" TargetMode="External"/><Relationship Id="rId1575" Type="http://schemas.openxmlformats.org/officeDocument/2006/relationships/hyperlink" Target="https://www.morganitech.com/wp-content/uploads/2022/02/Model-79-AMI-Orbital-Welding-Heads-2.jpg.webp" TargetMode="External"/><Relationship Id="rId1565" Type="http://schemas.openxmlformats.org/officeDocument/2006/relationships/hyperlink" Target="https://www.morganitech.com/" TargetMode="External"/><Relationship Id="rId2896" Type="http://schemas.openxmlformats.org/officeDocument/2006/relationships/hyperlink" Target="https://image.made-in-china.com/2f0j00ZVefuqkWnQod/1200mm-Diamond-Wall-Saw-Blades-for-Concrete-Cutting.jpg" TargetMode="External"/><Relationship Id="rId1566" Type="http://schemas.openxmlformats.org/officeDocument/2006/relationships/hyperlink" Target="https://www.morganitech.com/industrial-tools/model-79-ami-orbital-welding-heads/" TargetMode="External"/><Relationship Id="rId2897" Type="http://schemas.openxmlformats.org/officeDocument/2006/relationships/hyperlink" Target="https://toolscn0.en.made-in-china.com/product/kehQGVpcbvkW/China-1200mm-Diamond-Wall-Saw-Blades-for-Concrete-Cutting.html" TargetMode="External"/><Relationship Id="rId1567" Type="http://schemas.openxmlformats.org/officeDocument/2006/relationships/hyperlink" Target="https://www.morganitech.com/wp-content/uploads/2022/02/Model-79-AMI-Orbital-Welding-Heads-2.jpg.webp" TargetMode="External"/><Relationship Id="rId2898" Type="http://schemas.openxmlformats.org/officeDocument/2006/relationships/hyperlink" Target="https://toolscn0.en.made-in-china.com/product/kehQGVpcbvkW/China-1200mm-Diamond-Wall-Saw-Blades-for-Concrete-Cutting.html" TargetMode="External"/><Relationship Id="rId1568" Type="http://schemas.openxmlformats.org/officeDocument/2006/relationships/hyperlink" Target="https://www.morganitech.com/industrial-tools/model-79-ami-orbital-welding-heads/" TargetMode="External"/><Relationship Id="rId2899" Type="http://schemas.openxmlformats.org/officeDocument/2006/relationships/hyperlink" Target="https://toolscn0.en.made-in-china.com/product/kehQGVpcbvkW/China-1200mm-Diamond-Wall-Saw-Blades-for-Concrete-Cutting.html" TargetMode="External"/><Relationship Id="rId1569" Type="http://schemas.openxmlformats.org/officeDocument/2006/relationships/hyperlink" Target="https://www.morganitech.com/industrial-tools/model-79-ami-orbital-welding-heads/" TargetMode="External"/><Relationship Id="rId976" Type="http://schemas.openxmlformats.org/officeDocument/2006/relationships/hyperlink" Target="https://techsouthproducts.com/cdn/shop/products/fu3500_1200x1200.jpg?v=1568595570" TargetMode="External"/><Relationship Id="rId975" Type="http://schemas.openxmlformats.org/officeDocument/2006/relationships/hyperlink" Target="https://techsouthproducts.com/" TargetMode="External"/><Relationship Id="rId974" Type="http://schemas.openxmlformats.org/officeDocument/2006/relationships/hyperlink" Target="https://techsouthproducts.com/products/2-inch-pipe-fit-up-clamp?srsltid=AfmBOopjjIdyFqTfbOiaj6y3k9mizXbsOqn0fwvL0-qZaDbv9Sm5iJQL" TargetMode="External"/><Relationship Id="rId973" Type="http://schemas.openxmlformats.org/officeDocument/2006/relationships/hyperlink" Target="https://techsouthproducts.com/products/2-inch-pipe-fit-up-clamp?srsltid=AfmBOopjjIdyFqTfbOiaj6y3k9mizXbsOqn0fwvL0-qZaDbv9Sm5iJQL" TargetMode="External"/><Relationship Id="rId979" Type="http://schemas.openxmlformats.org/officeDocument/2006/relationships/hyperlink" Target="https://techsouthproducts.com/products/3-inch-pipe-fit-up-clamp?srsltid=AfmBOoplMrjNI8G_PDDLZX_mK1vtA2J5l282-KzchOxF3DhSOiJF1QJe" TargetMode="External"/><Relationship Id="rId978" Type="http://schemas.openxmlformats.org/officeDocument/2006/relationships/hyperlink" Target="https://techsouthproducts.com/products/3-inch-pipe-fit-up-clamp?srsltid=AfmBOoplMrjNI8G_PDDLZX_mK1vtA2J5l282-KzchOxF3DhSOiJF1QJe" TargetMode="External"/><Relationship Id="rId977" Type="http://schemas.openxmlformats.org/officeDocument/2006/relationships/hyperlink" Target="https://techsouthproducts.com/products/3-inch-pipe-fit-up-clamp?srsltid=AfmBOoplMrjNI8G_PDDLZX_mK1vtA2J5l282-KzchOxF3DhSOiJF1QJe" TargetMode="External"/><Relationship Id="rId2890" Type="http://schemas.openxmlformats.org/officeDocument/2006/relationships/hyperlink" Target="https://ediamondtools.com/products/saw-blades-for-handheld-hydraulic-wall-saws?srsltid=AfmBOorLNPjzBy8I8ohTf3gL3rZBS3SbR4za_vvrKa4Eudo52FeZ1oma" TargetMode="External"/><Relationship Id="rId1560" Type="http://schemas.openxmlformats.org/officeDocument/2006/relationships/hyperlink" Target="https://www.morganitech.com/industrial-tools/model-79-ami-orbital-welding-heads/" TargetMode="External"/><Relationship Id="rId2891" Type="http://schemas.openxmlformats.org/officeDocument/2006/relationships/hyperlink" Target="https://ediamondtools.com/products/saw-blades-for-handheld-hydraulic-wall-saws?srsltid=AfmBOorLNPjzBy8I8ohTf3gL3rZBS3SbR4za_vvrKa4Eudo52FeZ1oma" TargetMode="External"/><Relationship Id="rId972" Type="http://schemas.openxmlformats.org/officeDocument/2006/relationships/hyperlink" Target="https://techsouthproducts.com/products/2-inch-pipe-fit-up-clamp?srsltid=AfmBOopjjIdyFqTfbOiaj6y3k9mizXbsOqn0fwvL0-qZaDbv9Sm5iJQL" TargetMode="External"/><Relationship Id="rId1561" Type="http://schemas.openxmlformats.org/officeDocument/2006/relationships/hyperlink" Target="https://www.morganitech.com/industrial-tools/model-79-ami-orbital-welding-heads/" TargetMode="External"/><Relationship Id="rId2892" Type="http://schemas.openxmlformats.org/officeDocument/2006/relationships/hyperlink" Target="https://ediamondtools.com/products/saw-blades-for-handheld-hydraulic-wall-saws?srsltid=AfmBOorLNPjzBy8I8ohTf3gL3rZBS3SbR4za_vvrKa4Eudo52FeZ1oma" TargetMode="External"/><Relationship Id="rId971" Type="http://schemas.openxmlformats.org/officeDocument/2006/relationships/hyperlink" Target="https://techsouthproducts.com/products/2-inch-pipe-fit-up-clamp?srsltid=AfmBOopjjIdyFqTfbOiaj6y3k9mizXbsOqn0fwvL0-qZaDbv9Sm5iJQL" TargetMode="External"/><Relationship Id="rId1562" Type="http://schemas.openxmlformats.org/officeDocument/2006/relationships/hyperlink" Target="https://www.morganitech.com/industrial-tools/model-79-ami-orbital-welding-heads/" TargetMode="External"/><Relationship Id="rId2893" Type="http://schemas.openxmlformats.org/officeDocument/2006/relationships/hyperlink" Target="https://ediamondtools.com/products/saw-blades-for-handheld-hydraulic-wall-saws?srsltid=AfmBOorLNPjzBy8I8ohTf3gL3rZBS3SbR4za_vvrKa4Eudo52FeZ1oma" TargetMode="External"/><Relationship Id="rId970" Type="http://schemas.openxmlformats.org/officeDocument/2006/relationships/hyperlink" Target="https://techsouthproducts.com/cdn/shop/products/fu2375_1200x1200.jpg?v=1568595379" TargetMode="External"/><Relationship Id="rId1563" Type="http://schemas.openxmlformats.org/officeDocument/2006/relationships/hyperlink" Target="https://www.morganitech.com/wp-content/uploads/2022/02/AMI_Model_79_Full_Function_Precision_Weld_Heads_Factsheet_NA_EN.pdf" TargetMode="External"/><Relationship Id="rId2894" Type="http://schemas.openxmlformats.org/officeDocument/2006/relationships/hyperlink" Target="https://ediamondtools.com/" TargetMode="External"/><Relationship Id="rId1564" Type="http://schemas.openxmlformats.org/officeDocument/2006/relationships/hyperlink" Target="https://www.morganitech.com/industrial-tools/model-79-ami-orbital-welding-heads/" TargetMode="External"/><Relationship Id="rId2895" Type="http://schemas.openxmlformats.org/officeDocument/2006/relationships/hyperlink" Target="https://ediamondtools.com/products/saw-blades-for-handheld-hydraulic-wall-saws?srsltid=AfmBOorLNPjzBy8I8ohTf3gL3rZBS3SbR4za_vvrKa4Eudo52FeZ1oma" TargetMode="External"/><Relationship Id="rId1598" Type="http://schemas.openxmlformats.org/officeDocument/2006/relationships/hyperlink" Target="https://www.westermans.com/assets/products/16222/files/10377/thumb/ami%2079-6625--600.jpg" TargetMode="External"/><Relationship Id="rId1599" Type="http://schemas.openxmlformats.org/officeDocument/2006/relationships/hyperlink" Target="https://www.westermans.com/ami-79-6625-open-weld-head.aspx" TargetMode="External"/><Relationship Id="rId1590" Type="http://schemas.openxmlformats.org/officeDocument/2006/relationships/hyperlink" Target="https://www.morganitech.com/industrial-tools/model-79-ami-orbital-welding-heads/" TargetMode="External"/><Relationship Id="rId1591" Type="http://schemas.openxmlformats.org/officeDocument/2006/relationships/hyperlink" Target="https://www.westermans.com/assets/products/13552/files/4636/thumb/dsc_4016--600.jpg" TargetMode="External"/><Relationship Id="rId1592" Type="http://schemas.openxmlformats.org/officeDocument/2006/relationships/hyperlink" Target="https://www.westermans.com/ami-79-4500-open-weld-head.aspx" TargetMode="External"/><Relationship Id="rId1593" Type="http://schemas.openxmlformats.org/officeDocument/2006/relationships/hyperlink" Target="https://www.westermans.com/ami-79-4500-open-weld-head.aspx" TargetMode="External"/><Relationship Id="rId1594" Type="http://schemas.openxmlformats.org/officeDocument/2006/relationships/hyperlink" Target="https://www.westermans.com/downloads/m79%20spec%20.pdf" TargetMode="External"/><Relationship Id="rId1595" Type="http://schemas.openxmlformats.org/officeDocument/2006/relationships/hyperlink" Target="https://www.westermans.com/ami-79-4500-open-weld-head.aspx" TargetMode="External"/><Relationship Id="rId1596" Type="http://schemas.openxmlformats.org/officeDocument/2006/relationships/hyperlink" Target="https://www.westermans.com/" TargetMode="External"/><Relationship Id="rId1597" Type="http://schemas.openxmlformats.org/officeDocument/2006/relationships/hyperlink" Target="https://www.westermans.com/ami-79-4500-open-weld-head.aspx" TargetMode="External"/><Relationship Id="rId1587" Type="http://schemas.openxmlformats.org/officeDocument/2006/relationships/hyperlink" Target="https://www.morganitech.com/wp-content/uploads/2022/02/AMI_Model_79_Full_Function_Precision_Weld_Heads_Factsheet_NA_EN.pdf" TargetMode="External"/><Relationship Id="rId1588" Type="http://schemas.openxmlformats.org/officeDocument/2006/relationships/hyperlink" Target="https://www.morganitech.com/industrial-tools/model-79-ami-orbital-welding-heads/" TargetMode="External"/><Relationship Id="rId1589" Type="http://schemas.openxmlformats.org/officeDocument/2006/relationships/hyperlink" Target="https://www.morganitech.com/" TargetMode="External"/><Relationship Id="rId998" Type="http://schemas.openxmlformats.org/officeDocument/2006/relationships/hyperlink" Target="https://orbimax.com.au/products/bup-control-box?srsltid=AfmBOoqp1DpB_lqcXG58h1SH5_reE6qCSLl1LS9TV9i5VX3gcQ7Bmvz-" TargetMode="External"/><Relationship Id="rId997" Type="http://schemas.openxmlformats.org/officeDocument/2006/relationships/hyperlink" Target="https://orbimax.com.au/products/bup-control-box?srsltid=AfmBOoqp1DpB_lqcXG58h1SH5_reE6qCSLl1LS9TV9i5VX3gcQ7Bmvz-" TargetMode="External"/><Relationship Id="rId996" Type="http://schemas.openxmlformats.org/officeDocument/2006/relationships/hyperlink" Target="https://orbimax.com.au/products/bup-control-box?srsltid=AfmBOoqp1DpB_lqcXG58h1SH5_reE6qCSLl1LS9TV9i5VX3gcQ7Bmvz-" TargetMode="External"/><Relationship Id="rId995" Type="http://schemas.openxmlformats.org/officeDocument/2006/relationships/hyperlink" Target="https://orbimax.com.au/products/bup-control-box?srsltid=AfmBOoqp1DpB_lqcXG58h1SH5_reE6qCSLl1LS9TV9i5VX3gcQ7Bmvz-" TargetMode="External"/><Relationship Id="rId999" Type="http://schemas.openxmlformats.org/officeDocument/2006/relationships/hyperlink" Target="https://orbimax.com.au/" TargetMode="External"/><Relationship Id="rId990" Type="http://schemas.openxmlformats.org/officeDocument/2006/relationships/hyperlink" Target="https://metronwelding.ie/product/axxair-sxmf-microfit-orbital-head-3-17mm/" TargetMode="External"/><Relationship Id="rId1580" Type="http://schemas.openxmlformats.org/officeDocument/2006/relationships/hyperlink" Target="https://www.morganitech.com/industrial-tools/model-79-ami-orbital-welding-heads/" TargetMode="External"/><Relationship Id="rId1581" Type="http://schemas.openxmlformats.org/officeDocument/2006/relationships/hyperlink" Target="https://www.morganitech.com/" TargetMode="External"/><Relationship Id="rId1582" Type="http://schemas.openxmlformats.org/officeDocument/2006/relationships/hyperlink" Target="https://www.morganitech.com/industrial-tools/model-79-ami-orbital-welding-heads/" TargetMode="External"/><Relationship Id="rId994" Type="http://schemas.openxmlformats.org/officeDocument/2006/relationships/hyperlink" Target="https://orbimax.com.au/cdn/shop/products/BUP-CONTROL-BOX-sw_1100x.png?v=1614291911" TargetMode="External"/><Relationship Id="rId1583" Type="http://schemas.openxmlformats.org/officeDocument/2006/relationships/hyperlink" Target="https://www.morganitech.com/wp-content/uploads/2022/02/Model-79-AMI-Orbital-Welding-Heads-2.jpg.webp" TargetMode="External"/><Relationship Id="rId993" Type="http://schemas.openxmlformats.org/officeDocument/2006/relationships/hyperlink" Target="https://metronwelding.ie/" TargetMode="External"/><Relationship Id="rId1584" Type="http://schemas.openxmlformats.org/officeDocument/2006/relationships/hyperlink" Target="https://www.morganitech.com/industrial-tools/model-79-ami-orbital-welding-heads/" TargetMode="External"/><Relationship Id="rId992" Type="http://schemas.openxmlformats.org/officeDocument/2006/relationships/hyperlink" Target="https://metronwelding.ie/product/axxair-sxmf-microfit-orbital-head-3-17mm/" TargetMode="External"/><Relationship Id="rId1585" Type="http://schemas.openxmlformats.org/officeDocument/2006/relationships/hyperlink" Target="https://www.morganitech.com/industrial-tools/model-79-ami-orbital-welding-heads/" TargetMode="External"/><Relationship Id="rId991" Type="http://schemas.openxmlformats.org/officeDocument/2006/relationships/hyperlink" Target="https://metronwelding.ie/product/axxair-sxmf-microfit-orbital-head-3-17mm/" TargetMode="External"/><Relationship Id="rId1586" Type="http://schemas.openxmlformats.org/officeDocument/2006/relationships/hyperlink" Target="https://www.morganitech.com/industrial-tools/model-79-ami-orbital-welding-heads/" TargetMode="External"/><Relationship Id="rId1532" Type="http://schemas.openxmlformats.org/officeDocument/2006/relationships/hyperlink" Target="https://www.ebay.com/itm/156198958200" TargetMode="External"/><Relationship Id="rId2863" Type="http://schemas.openxmlformats.org/officeDocument/2006/relationships/hyperlink" Target="https://ediamondtools.com/products/saw-blades-for-handheld-hydraulic-wall-saws?srsltid=AfmBOoposryqhF9k6DNFXVXfzuz9xXKN0gHZimIzlcPTarqr-dKlE0QV" TargetMode="External"/><Relationship Id="rId1533" Type="http://schemas.openxmlformats.org/officeDocument/2006/relationships/hyperlink" Target="https://www.ebay.com/itm/156198958200" TargetMode="External"/><Relationship Id="rId2864" Type="http://schemas.openxmlformats.org/officeDocument/2006/relationships/hyperlink" Target="https://ediamondtools.com/products/saw-blades-for-handheld-hydraulic-wall-saws?srsltid=AfmBOoposryqhF9k6DNFXVXfzuz9xXKN0gHZimIzlcPTarqr-dKlE0QV" TargetMode="External"/><Relationship Id="rId1534" Type="http://schemas.openxmlformats.org/officeDocument/2006/relationships/hyperlink" Target="https://www.ebay.com/itm/156198958200" TargetMode="External"/><Relationship Id="rId2865" Type="http://schemas.openxmlformats.org/officeDocument/2006/relationships/hyperlink" Target="https://ediamondtools.com/products/saw-blades-for-handheld-hydraulic-wall-saws?srsltid=AfmBOoposryqhF9k6DNFXVXfzuz9xXKN0gHZimIzlcPTarqr-dKlE0QV" TargetMode="External"/><Relationship Id="rId1535" Type="http://schemas.openxmlformats.org/officeDocument/2006/relationships/hyperlink" Target="https://www.ebay.com/itm/156198958200" TargetMode="External"/><Relationship Id="rId2866" Type="http://schemas.openxmlformats.org/officeDocument/2006/relationships/hyperlink" Target="https://ediamondtools.com/" TargetMode="External"/><Relationship Id="rId1536" Type="http://schemas.openxmlformats.org/officeDocument/2006/relationships/hyperlink" Target="https://www.morganitech.com/wp-content/uploads/2022/02/AMI4500.jpg" TargetMode="External"/><Relationship Id="rId2867" Type="http://schemas.openxmlformats.org/officeDocument/2006/relationships/hyperlink" Target="https://ediamondtools.com/products/saw-blades-for-handheld-hydraulic-wall-saws?srsltid=AfmBOoposryqhF9k6DNFXVXfzuz9xXKN0gHZimIzlcPTarqr-dKlE0QV" TargetMode="External"/><Relationship Id="rId1537" Type="http://schemas.openxmlformats.org/officeDocument/2006/relationships/hyperlink" Target="https://www.morganitech.com/industrial-tools/ami-4-500-weld-head/" TargetMode="External"/><Relationship Id="rId2868" Type="http://schemas.openxmlformats.org/officeDocument/2006/relationships/hyperlink" Target="https://precisionweldingsupply.com/wp-content/uploads/LS6872-1.jpg" TargetMode="External"/><Relationship Id="rId1538" Type="http://schemas.openxmlformats.org/officeDocument/2006/relationships/hyperlink" Target="https://www.morganitech.com/industrial-tools/ami-4-500-weld-head/" TargetMode="External"/><Relationship Id="rId2869" Type="http://schemas.openxmlformats.org/officeDocument/2006/relationships/hyperlink" Target="https://precisionweldingsupply.com/product/axxair-ls6872-saw-blade-orbital-tube-pipe-comparable-to-790-041-035-gf-welding/" TargetMode="External"/><Relationship Id="rId1539" Type="http://schemas.openxmlformats.org/officeDocument/2006/relationships/hyperlink" Target="https://www.morganitech.com/industrial-tools/ami-4-500-weld-head/" TargetMode="External"/><Relationship Id="rId949" Type="http://schemas.openxmlformats.org/officeDocument/2006/relationships/hyperlink" Target="https://www.climaxportable.com/products/key-mills/km4000-key-mill/" TargetMode="External"/><Relationship Id="rId948" Type="http://schemas.openxmlformats.org/officeDocument/2006/relationships/hyperlink" Target="https://www.climaxportable.com/products/key-mills/km4000-key-mill/" TargetMode="External"/><Relationship Id="rId943" Type="http://schemas.openxmlformats.org/officeDocument/2006/relationships/hyperlink" Target="https://www.orbitaltools.co.nz/product/orbitalum-rpg-4-5-8-6-tube-facing-machines/" TargetMode="External"/><Relationship Id="rId942" Type="http://schemas.openxmlformats.org/officeDocument/2006/relationships/hyperlink" Target="https://www.orbitaltools.co.nz/" TargetMode="External"/><Relationship Id="rId941" Type="http://schemas.openxmlformats.org/officeDocument/2006/relationships/hyperlink" Target="https://www.orbitaltools.co.nz/product/orbitalum-rpg-4-5-8-6-tube-facing-machines/" TargetMode="External"/><Relationship Id="rId940" Type="http://schemas.openxmlformats.org/officeDocument/2006/relationships/hyperlink" Target="https://kalla.pl/sites/default/files/rpg_l.pdf" TargetMode="External"/><Relationship Id="rId947" Type="http://schemas.openxmlformats.org/officeDocument/2006/relationships/hyperlink" Target="https://www.climaxportable.com/products/key-mills/km4000-key-mill/" TargetMode="External"/><Relationship Id="rId946" Type="http://schemas.openxmlformats.org/officeDocument/2006/relationships/hyperlink" Target="https://www.climaxportable.com/products/key-mills/km4000-key-mill/" TargetMode="External"/><Relationship Id="rId945" Type="http://schemas.openxmlformats.org/officeDocument/2006/relationships/hyperlink" Target="https://www.climaxportable.com/products/key-mills/km4000-key-mill/" TargetMode="External"/><Relationship Id="rId944" Type="http://schemas.openxmlformats.org/officeDocument/2006/relationships/hyperlink" Target="https://www.climaxportable.com/wp-content/uploads/2024/07/KM4000-640x400-1.jpg" TargetMode="External"/><Relationship Id="rId2860" Type="http://schemas.openxmlformats.org/officeDocument/2006/relationships/hyperlink" Target="https://www.sonmak.com/product/wall-saw-blades/" TargetMode="External"/><Relationship Id="rId1530" Type="http://schemas.openxmlformats.org/officeDocument/2006/relationships/hyperlink" Target="https://www.ebay.com/itm/156198958200" TargetMode="External"/><Relationship Id="rId2861" Type="http://schemas.openxmlformats.org/officeDocument/2006/relationships/hyperlink" Target="https://ediamondtools.com/cdn/shop/products/ProductPic_101119__-_2-min_1024x1024.jpg?v=1571961008" TargetMode="External"/><Relationship Id="rId1531" Type="http://schemas.openxmlformats.org/officeDocument/2006/relationships/hyperlink" Target="https://i.ebayimg.com/images/g/YlUAAOSw5J5mNmDT/s-l1600.webp" TargetMode="External"/><Relationship Id="rId2862" Type="http://schemas.openxmlformats.org/officeDocument/2006/relationships/hyperlink" Target="https://ediamondtools.com/products/saw-blades-for-handheld-hydraulic-wall-saws?srsltid=AfmBOoposryqhF9k6DNFXVXfzuz9xXKN0gHZimIzlcPTarqr-dKlE0QV" TargetMode="External"/><Relationship Id="rId1521" Type="http://schemas.openxmlformats.org/officeDocument/2006/relationships/hyperlink" Target="https://www.morganitech.com/industrial-tools/orbital-welding-cable-extension/" TargetMode="External"/><Relationship Id="rId2852" Type="http://schemas.openxmlformats.org/officeDocument/2006/relationships/hyperlink" Target="https://sasvetsteknik.se/" TargetMode="External"/><Relationship Id="rId1522" Type="http://schemas.openxmlformats.org/officeDocument/2006/relationships/hyperlink" Target="https://www.morganitech.com/industrial-tools/orbital-welding-cable-extension" TargetMode="External"/><Relationship Id="rId2853" Type="http://schemas.openxmlformats.org/officeDocument/2006/relationships/hyperlink" Target="https://sasvetsteknik.se/produkt/saw-blade-for-wall-thickness-25-7-mm/" TargetMode="External"/><Relationship Id="rId1523" Type="http://schemas.openxmlformats.org/officeDocument/2006/relationships/hyperlink" Target="https://www.morganitech.com/industrial-tools/orbital-welding-cable-extension/" TargetMode="External"/><Relationship Id="rId2854" Type="http://schemas.openxmlformats.org/officeDocument/2006/relationships/hyperlink" Target="https://www.sonmak.com/wp-content/uploads/2023/06/24.jpg" TargetMode="External"/><Relationship Id="rId1524" Type="http://schemas.openxmlformats.org/officeDocument/2006/relationships/hyperlink" Target="https://www.morganitech.com/" TargetMode="External"/><Relationship Id="rId2855" Type="http://schemas.openxmlformats.org/officeDocument/2006/relationships/hyperlink" Target="https://www.sonmak.com/product/wall-saw-blades/" TargetMode="External"/><Relationship Id="rId1525" Type="http://schemas.openxmlformats.org/officeDocument/2006/relationships/hyperlink" Target="https://www.morganitech.com/industrial-tools/orbital-welding-cable-extension/" TargetMode="External"/><Relationship Id="rId2856" Type="http://schemas.openxmlformats.org/officeDocument/2006/relationships/hyperlink" Target="https://www.sonmak.com/product/wall-saw-blades/" TargetMode="External"/><Relationship Id="rId1526" Type="http://schemas.openxmlformats.org/officeDocument/2006/relationships/hyperlink" Target="https://i.ebayimg.com/images/g/YlUAAOSw5J5mNmDT/s-l1600.webp" TargetMode="External"/><Relationship Id="rId2857" Type="http://schemas.openxmlformats.org/officeDocument/2006/relationships/hyperlink" Target="https://www.sonmak.com/product/wall-saw-blades/" TargetMode="External"/><Relationship Id="rId1527" Type="http://schemas.openxmlformats.org/officeDocument/2006/relationships/hyperlink" Target="https://www.ebay.com/itm/156198958200" TargetMode="External"/><Relationship Id="rId2858" Type="http://schemas.openxmlformats.org/officeDocument/2006/relationships/hyperlink" Target="https://www.sonmak.com/product/wall-saw-blades/" TargetMode="External"/><Relationship Id="rId1528" Type="http://schemas.openxmlformats.org/officeDocument/2006/relationships/hyperlink" Target="https://www.ebay.com/itm/156198958200" TargetMode="External"/><Relationship Id="rId2859" Type="http://schemas.openxmlformats.org/officeDocument/2006/relationships/hyperlink" Target="https://www.sonmak.com/" TargetMode="External"/><Relationship Id="rId1529" Type="http://schemas.openxmlformats.org/officeDocument/2006/relationships/hyperlink" Target="https://www.ebay.com/itm/156198958200" TargetMode="External"/><Relationship Id="rId939" Type="http://schemas.openxmlformats.org/officeDocument/2006/relationships/hyperlink" Target="https://www.orbitaltools.co.nz/product/orbitalum-rpg-4-5-8-6-tube-facing-machines/" TargetMode="External"/><Relationship Id="rId938" Type="http://schemas.openxmlformats.org/officeDocument/2006/relationships/hyperlink" Target="https://www.orbitaltools.co.nz/product/orbitalum-rpg-4-5-8-6-tube-facing-machines/" TargetMode="External"/><Relationship Id="rId937" Type="http://schemas.openxmlformats.org/officeDocument/2006/relationships/hyperlink" Target="https://www.orbitaltools.co.nz/product/orbitalum-rpg-4-5-8-6-tube-facing-machines/" TargetMode="External"/><Relationship Id="rId932" Type="http://schemas.openxmlformats.org/officeDocument/2006/relationships/hyperlink" Target="https://orbitalum.us/RPG-4.5-Stainless-Steel-Clamping-Shells/" TargetMode="External"/><Relationship Id="rId931" Type="http://schemas.openxmlformats.org/officeDocument/2006/relationships/hyperlink" Target="https://orbitalum.us/RPG-4.5-Stainless-Steel-Clamping-Shells/" TargetMode="External"/><Relationship Id="rId930" Type="http://schemas.openxmlformats.org/officeDocument/2006/relationships/hyperlink" Target="https://orbitalum.us/assets/images/69e51a1e0805af96640fba4da49bb6d8.jpg" TargetMode="External"/><Relationship Id="rId936" Type="http://schemas.openxmlformats.org/officeDocument/2006/relationships/hyperlink" Target="https://encrypted-tbn0.gstatic.com/images?q=tbn:ANd9GcRurUJNzTET8mvusBmN7fYIY6CMQ2XD9CzP_w&amp;s" TargetMode="External"/><Relationship Id="rId935" Type="http://schemas.openxmlformats.org/officeDocument/2006/relationships/hyperlink" Target="https://orbitalum.us/" TargetMode="External"/><Relationship Id="rId934" Type="http://schemas.openxmlformats.org/officeDocument/2006/relationships/hyperlink" Target="https://orbitalum.us/RPG-4.5-Stainless-Steel-Clamping-Shells/" TargetMode="External"/><Relationship Id="rId933" Type="http://schemas.openxmlformats.org/officeDocument/2006/relationships/hyperlink" Target="https://systemtools.se/wp-content/uploads/2025/05/20250331_Catalogue_Orbitec_May_2025_en.pdf" TargetMode="External"/><Relationship Id="rId2850" Type="http://schemas.openxmlformats.org/officeDocument/2006/relationships/hyperlink" Target="https://sasvetsteknik.se/produkt/saw-blade-for-wall-thickness-25-7-mm/" TargetMode="External"/><Relationship Id="rId1520" Type="http://schemas.openxmlformats.org/officeDocument/2006/relationships/hyperlink" Target="https://www.morganitech.com/industrial-tools/orbital-welding-cable-extension" TargetMode="External"/><Relationship Id="rId2851" Type="http://schemas.openxmlformats.org/officeDocument/2006/relationships/hyperlink" Target="https://sasvetsteknik.se/produkt/saw-blade-for-wall-thickness-25-7-mm/" TargetMode="External"/><Relationship Id="rId1554" Type="http://schemas.openxmlformats.org/officeDocument/2006/relationships/hyperlink" Target="https://www.westermans.com/ami-m6--weld-head.aspx" TargetMode="External"/><Relationship Id="rId2885" Type="http://schemas.openxmlformats.org/officeDocument/2006/relationships/hyperlink" Target="https://ediamondtools.com/products/saw-blades-for-handheld-hydraulic-wall-saws?srsltid=AfmBOorLNPjzBy8I8ohTf3gL3rZBS3SbR4za_vvrKa4Eudo52FeZ1oma" TargetMode="External"/><Relationship Id="rId1555" Type="http://schemas.openxmlformats.org/officeDocument/2006/relationships/hyperlink" Target="https://www.westermans.com/assets/products/18472/files/7524/ami%20m6%20weld%20head.pdf" TargetMode="External"/><Relationship Id="rId2886" Type="http://schemas.openxmlformats.org/officeDocument/2006/relationships/hyperlink" Target="https://ediamondtools.com/products/saw-blades-for-handheld-hydraulic-wall-saws?srsltid=AfmBOorLNPjzBy8I8ohTf3gL3rZBS3SbR4za_vvrKa4Eudo52FeZ1oma" TargetMode="External"/><Relationship Id="rId1556" Type="http://schemas.openxmlformats.org/officeDocument/2006/relationships/hyperlink" Target="https://www.westermans.com/ami-m6--weld-head.aspx" TargetMode="External"/><Relationship Id="rId2887" Type="http://schemas.openxmlformats.org/officeDocument/2006/relationships/hyperlink" Target="https://ediamondtools.com/" TargetMode="External"/><Relationship Id="rId1557" Type="http://schemas.openxmlformats.org/officeDocument/2006/relationships/hyperlink" Target="https://www.westermans.com/" TargetMode="External"/><Relationship Id="rId2888" Type="http://schemas.openxmlformats.org/officeDocument/2006/relationships/hyperlink" Target="https://ediamondtools.com/products/saw-blades-for-handheld-hydraulic-wall-saws?srsltid=AfmBOorLNPjzBy8I8ohTf3gL3rZBS3SbR4za_vvrKa4Eudo52FeZ1oma" TargetMode="External"/><Relationship Id="rId1558" Type="http://schemas.openxmlformats.org/officeDocument/2006/relationships/hyperlink" Target="https://www.westermans.com/ami-m6--weld-head.aspx" TargetMode="External"/><Relationship Id="rId2889" Type="http://schemas.openxmlformats.org/officeDocument/2006/relationships/hyperlink" Target="https://ediamondtools.com/cdn/shop/products/ProductPic_101119__-_2-min_1024x1024.jpg?v=1571961008" TargetMode="External"/><Relationship Id="rId1559" Type="http://schemas.openxmlformats.org/officeDocument/2006/relationships/hyperlink" Target="https://www.morganitech.com/wp-content/uploads/2022/02/Model-79-AMI-Orbital-Welding-Heads-2.jpg.webp" TargetMode="External"/><Relationship Id="rId965" Type="http://schemas.openxmlformats.org/officeDocument/2006/relationships/hyperlink" Target="https://techsouthproducts.com/products/1-inch-pipe-fit-up-clamp?srsltid=AfmBOor33GsurLLGSDorZiEodq98g9K3Zm2M5FJmcBk7bL8Fkc9FB9F0" TargetMode="External"/><Relationship Id="rId964" Type="http://schemas.openxmlformats.org/officeDocument/2006/relationships/hyperlink" Target="https://techsouthproducts.com/cdn/shop/products/fu1315_grande.png?v=1568595159" TargetMode="External"/><Relationship Id="rId963" Type="http://schemas.openxmlformats.org/officeDocument/2006/relationships/hyperlink" Target="https://www.orbitec-group.com/" TargetMode="External"/><Relationship Id="rId962" Type="http://schemas.openxmlformats.org/officeDocument/2006/relationships/hyperlink" Target="https://www.orbitec-group.com/en/welding-accessories?" TargetMode="External"/><Relationship Id="rId969" Type="http://schemas.openxmlformats.org/officeDocument/2006/relationships/hyperlink" Target="https://techsouthproducts.com/" TargetMode="External"/><Relationship Id="rId968" Type="http://schemas.openxmlformats.org/officeDocument/2006/relationships/hyperlink" Target="https://techsouthproducts.com/products/1-inch-pipe-fit-up-clamp?srsltid=AfmBOor33GsurLLGSDorZiEodq98g9K3Zm2M5FJmcBk7bL8Fkc9FB9F0" TargetMode="External"/><Relationship Id="rId967" Type="http://schemas.openxmlformats.org/officeDocument/2006/relationships/hyperlink" Target="https://techsouthproducts.com/products/1-inch-pipe-fit-up-clamp?srsltid=AfmBOooug77LHlFplTuOErF6XE6zcTKQSyF02qvkSAOCFWmFSKeuWZL2&amp;" TargetMode="External"/><Relationship Id="rId966" Type="http://schemas.openxmlformats.org/officeDocument/2006/relationships/hyperlink" Target="https://techsouthproducts.com/products/1-inch-pipe-fit-up-clamp?srsltid=AfmBOor33GsurLLGSDorZiEodq98g9K3Zm2M5FJmcBk7bL8Fkc9FB9F0" TargetMode="External"/><Relationship Id="rId2880" Type="http://schemas.openxmlformats.org/officeDocument/2006/relationships/hyperlink" Target="https://precisionweldingsupply.com/" TargetMode="External"/><Relationship Id="rId961" Type="http://schemas.openxmlformats.org/officeDocument/2006/relationships/hyperlink" Target="https://www.orbitec-group.com/en/welding-accessories?" TargetMode="External"/><Relationship Id="rId1550" Type="http://schemas.openxmlformats.org/officeDocument/2006/relationships/hyperlink" Target="https://www.morganitech.com/" TargetMode="External"/><Relationship Id="rId2881" Type="http://schemas.openxmlformats.org/officeDocument/2006/relationships/hyperlink" Target="https://precisionweldingsupply.com/product/axxair-ls6872-saw-blade-orbital-tube-pipe-comparable-to-790-041-035-gf-welding/" TargetMode="External"/><Relationship Id="rId960" Type="http://schemas.openxmlformats.org/officeDocument/2006/relationships/hyperlink" Target="https://techsouthproducts.com/products/1-1-2-inch-pipe-fit-up-clamp?srsltid=AfmBOoobIQnvPGmGbGlLBELL00PkK7WRl-ktbhQSRqFGf_5R5TyLYqgg" TargetMode="External"/><Relationship Id="rId1551" Type="http://schemas.openxmlformats.org/officeDocument/2006/relationships/hyperlink" Target="https://www.morganitech.com/industrial-tools/ami-model-52-weld-head/" TargetMode="External"/><Relationship Id="rId2882" Type="http://schemas.openxmlformats.org/officeDocument/2006/relationships/hyperlink" Target="https://ediamondtools.com/cdn/shop/products/ProductPic_101119__-_2-min_1024x1024.jpg?v=1571961008" TargetMode="External"/><Relationship Id="rId1552" Type="http://schemas.openxmlformats.org/officeDocument/2006/relationships/hyperlink" Target="https://www.westermans.com/assets/products/18472/files/7523/thumb/ami%20m6--600.png" TargetMode="External"/><Relationship Id="rId2883" Type="http://schemas.openxmlformats.org/officeDocument/2006/relationships/hyperlink" Target="https://ediamondtools.com/products/saw-blades-for-handheld-hydraulic-wall-saws?srsltid=AfmBOorLNPjzBy8I8ohTf3gL3rZBS3SbR4za_vvrKa4Eudo52FeZ1oma" TargetMode="External"/><Relationship Id="rId1553" Type="http://schemas.openxmlformats.org/officeDocument/2006/relationships/hyperlink" Target="https://www.westermans.com/ami-m6--weld-head.aspx" TargetMode="External"/><Relationship Id="rId2884" Type="http://schemas.openxmlformats.org/officeDocument/2006/relationships/hyperlink" Target="https://ediamondtools.com/products/saw-blades-for-handheld-hydraulic-wall-saws?srsltid=AfmBOorLNPjzBy8I8ohTf3gL3rZBS3SbR4za_vvrKa4Eudo52FeZ1oma" TargetMode="External"/><Relationship Id="rId1543" Type="http://schemas.openxmlformats.org/officeDocument/2006/relationships/hyperlink" Target="https://www.morganitech.com/industrial-tools/ami-4-500-weld-head/" TargetMode="External"/><Relationship Id="rId2874" Type="http://schemas.openxmlformats.org/officeDocument/2006/relationships/hyperlink" Target="https://precisionweldingsupply.com/product/axxair-ls6872-saw-blade-orbital-tube-pipe-comparable-to-790-041-035-gf-welding/" TargetMode="External"/><Relationship Id="rId1544" Type="http://schemas.openxmlformats.org/officeDocument/2006/relationships/hyperlink" Target="https://orbitalweldingsupplies.co.uk/wp-content/uploads/2018/08/arc_machines_model_52_heavy_duty_weld_head.jpg" TargetMode="External"/><Relationship Id="rId2875" Type="http://schemas.openxmlformats.org/officeDocument/2006/relationships/hyperlink" Target="https://precisionweldingsupply.com/wp-content/uploads/LS6872-1.jpg" TargetMode="External"/><Relationship Id="rId1545" Type="http://schemas.openxmlformats.org/officeDocument/2006/relationships/hyperlink" Target="https://orbitalweldingsupplies.co.uk/product/arc-machines-model-52-heavy-duty-weld-head/" TargetMode="External"/><Relationship Id="rId2876" Type="http://schemas.openxmlformats.org/officeDocument/2006/relationships/hyperlink" Target="https://precisionweldingsupply.com/product/axxair-ls6872-saw-blade-orbital-tube-pipe-comparable-to-790-041-035-gf-welding/" TargetMode="External"/><Relationship Id="rId1546" Type="http://schemas.openxmlformats.org/officeDocument/2006/relationships/hyperlink" Target="https://www.morganitech.com/industrial-tools/ami-model-52-weld-head/" TargetMode="External"/><Relationship Id="rId2877" Type="http://schemas.openxmlformats.org/officeDocument/2006/relationships/hyperlink" Target="https://precisionweldingsupply.com/product/axxair-ls6872-saw-blade-orbital-tube-pipe-comparable-to-790-041-035-gf-welding/" TargetMode="External"/><Relationship Id="rId1547" Type="http://schemas.openxmlformats.org/officeDocument/2006/relationships/hyperlink" Target="https://orbitalweldingsupplies.co.uk/product/arc-machines-model-52-heavy-duty-weld-head/" TargetMode="External"/><Relationship Id="rId2878" Type="http://schemas.openxmlformats.org/officeDocument/2006/relationships/hyperlink" Target="https://precisionweldingsupply.com/product/axxair-ls6872-saw-blade-orbital-tube-pipe-comparable-to-790-041-035-gf-welding/" TargetMode="External"/><Relationship Id="rId1548" Type="http://schemas.openxmlformats.org/officeDocument/2006/relationships/hyperlink" Target="https://www.morganitech.com/wp-content/uploads/2022/01/AMI_Model_52_HeavyDuty_PrecisionAutomated_OrbitalWeldHead_Factsheet_NA_EN.pdf" TargetMode="External"/><Relationship Id="rId2879" Type="http://schemas.openxmlformats.org/officeDocument/2006/relationships/hyperlink" Target="https://precisionweldingsupply.com/product/axxair-ls6872-saw-blade-orbital-tube-pipe-comparable-to-790-041-035-gf-welding/" TargetMode="External"/><Relationship Id="rId1549" Type="http://schemas.openxmlformats.org/officeDocument/2006/relationships/hyperlink" Target="https://www.morganitech.com/industrial-tools/ami-model-52-weld-head/" TargetMode="External"/><Relationship Id="rId959" Type="http://schemas.openxmlformats.org/officeDocument/2006/relationships/hyperlink" Target="https://techsouthproducts.com/products/1-1-2-inch-pipe-fit-up-clamp?srsltid=AfmBOoobIQnvPGmGbGlLBELL00PkK7WRl-ktbhQSRqFGf_5R5TyLYqgg" TargetMode="External"/><Relationship Id="rId954" Type="http://schemas.openxmlformats.org/officeDocument/2006/relationships/hyperlink" Target="https://www.mastercity.lt/en/sherman-amphenol-type-connector-10-pin" TargetMode="External"/><Relationship Id="rId953" Type="http://schemas.openxmlformats.org/officeDocument/2006/relationships/hyperlink" Target="https://www.mastercity.lt/en/sherman-amphenol-type-connector-10-pin" TargetMode="External"/><Relationship Id="rId952" Type="http://schemas.openxmlformats.org/officeDocument/2006/relationships/hyperlink" Target="https://encrypted-tbn0.gstatic.com/images?q=tbn:ANd9GcRNftiQ6ObkaamefMXioEJheVfCVHbN9qep-Q&amp;s" TargetMode="External"/><Relationship Id="rId951" Type="http://schemas.openxmlformats.org/officeDocument/2006/relationships/hyperlink" Target="https://www.climaxportable.com/products/key-mills/km4000-key-mill/" TargetMode="External"/><Relationship Id="rId958" Type="http://schemas.openxmlformats.org/officeDocument/2006/relationships/hyperlink" Target="https://techsouthproducts.com/cdn/shop/products/fu1900_580x.jpg?v=1568595260" TargetMode="External"/><Relationship Id="rId957" Type="http://schemas.openxmlformats.org/officeDocument/2006/relationships/hyperlink" Target="https://www.mastercity.lt/" TargetMode="External"/><Relationship Id="rId956" Type="http://schemas.openxmlformats.org/officeDocument/2006/relationships/hyperlink" Target="https://www.mastercity.lt/en/sherman-amphenol-type-connector-10-pin" TargetMode="External"/><Relationship Id="rId955" Type="http://schemas.openxmlformats.org/officeDocument/2006/relationships/hyperlink" Target="https://www.mastercity.lt/en/sherman-amphenol-type-connector-10-pin" TargetMode="External"/><Relationship Id="rId950" Type="http://schemas.openxmlformats.org/officeDocument/2006/relationships/hyperlink" Target="https://www.climaxportable.com/" TargetMode="External"/><Relationship Id="rId2870" Type="http://schemas.openxmlformats.org/officeDocument/2006/relationships/hyperlink" Target="https://precisionweldingsupply.com/product/axxair-ls6872-saw-blade-orbital-tube-pipe-comparable-to-790-041-035-gf-welding/" TargetMode="External"/><Relationship Id="rId1540" Type="http://schemas.openxmlformats.org/officeDocument/2006/relationships/hyperlink" Target="https://www.morganitech.com/wp-content/uploads/2022/01/AMI_Model_4-500_Bench-Top_Weld-Head_Factsheet_NA_EN.pdf" TargetMode="External"/><Relationship Id="rId2871" Type="http://schemas.openxmlformats.org/officeDocument/2006/relationships/hyperlink" Target="https://precisionweldingsupply.com/product/axxair-ls6872-saw-blade-orbital-tube-pipe-comparable-to-790-041-035-gf-welding/" TargetMode="External"/><Relationship Id="rId1541" Type="http://schemas.openxmlformats.org/officeDocument/2006/relationships/hyperlink" Target="https://www.morganitech.com/industrial-tools/ami-4-500-weld-head/" TargetMode="External"/><Relationship Id="rId2872" Type="http://schemas.openxmlformats.org/officeDocument/2006/relationships/hyperlink" Target="https://precisionweldingsupply.com/product/axxair-ls6872-saw-blade-orbital-tube-pipe-comparable-to-790-041-035-gf-welding/" TargetMode="External"/><Relationship Id="rId1542" Type="http://schemas.openxmlformats.org/officeDocument/2006/relationships/hyperlink" Target="https://www.arcmachines.com" TargetMode="External"/><Relationship Id="rId2873" Type="http://schemas.openxmlformats.org/officeDocument/2006/relationships/hyperlink" Target="https://precisionweldingsupply.com/" TargetMode="External"/><Relationship Id="rId2027" Type="http://schemas.openxmlformats.org/officeDocument/2006/relationships/hyperlink" Target="https://www.totalbusiness.com/" TargetMode="External"/><Relationship Id="rId3359" Type="http://schemas.openxmlformats.org/officeDocument/2006/relationships/hyperlink" Target="https://www.orbitec-group.com/en/" TargetMode="External"/><Relationship Id="rId2028" Type="http://schemas.openxmlformats.org/officeDocument/2006/relationships/hyperlink" Target="https://store.tritool.com/products/sts-8-308?srsltid=AfmBOoqDy7ITMAmSdUj9EyCmsH2ZVpUDv-mOrPeL9CNkDwWKXi6cp7B3" TargetMode="External"/><Relationship Id="rId3358" Type="http://schemas.openxmlformats.org/officeDocument/2006/relationships/hyperlink" Target="https://www.orbitec-group.com/en/" TargetMode="External"/><Relationship Id="rId2029" Type="http://schemas.openxmlformats.org/officeDocument/2006/relationships/hyperlink" Target="https://www.tritool.com/files/productcatalog/products/163/images/surefire4-frontrender.png" TargetMode="External"/><Relationship Id="rId107" Type="http://schemas.openxmlformats.org/officeDocument/2006/relationships/hyperlink" Target="https://precisionweldingsupply.com/products/tube-squaring-facing/tri-tool-products/" TargetMode="External"/><Relationship Id="rId106" Type="http://schemas.openxmlformats.org/officeDocument/2006/relationships/hyperlink" Target="https://www.tritool.com/product-catalog/301sp?" TargetMode="External"/><Relationship Id="rId105" Type="http://schemas.openxmlformats.org/officeDocument/2006/relationships/hyperlink" Target="https://www.tritool.com/product-catalog/301sp" TargetMode="External"/><Relationship Id="rId104" Type="http://schemas.openxmlformats.org/officeDocument/2006/relationships/hyperlink" Target="https://encrypted-tbn0.gstatic.com/images?q=tbn:ANd9GcTF4K_lVMaVB3Mxe6aM9jdzg-FLcBbcAAXnOw&amp;s" TargetMode="External"/><Relationship Id="rId109" Type="http://schemas.openxmlformats.org/officeDocument/2006/relationships/hyperlink" Target="https://www.tritool.com/" TargetMode="External"/><Relationship Id="rId108" Type="http://schemas.openxmlformats.org/officeDocument/2006/relationships/hyperlink" Target="https://justram.com/product/model-301e-portable-tube-squaring-machine/?" TargetMode="External"/><Relationship Id="rId3351" Type="http://schemas.openxmlformats.org/officeDocument/2006/relationships/hyperlink" Target="https://www.orbitec-group.com/en/" TargetMode="External"/><Relationship Id="rId2020" Type="http://schemas.openxmlformats.org/officeDocument/2006/relationships/hyperlink" Target="https://store.tritool.com/products/sts-8-308?srsltid=AfmBOoqDy7ITMAmSdUj9EyCmsH2ZVpUDv-mOrPeL9CNkDwWKXi6cp7B3" TargetMode="External"/><Relationship Id="rId3350" Type="http://schemas.openxmlformats.org/officeDocument/2006/relationships/hyperlink" Target="https://www.orbitec-group.com/en/" TargetMode="External"/><Relationship Id="rId2021" Type="http://schemas.openxmlformats.org/officeDocument/2006/relationships/hyperlink" Target="https://store.tritool.com/cdn/shop/files/308-1_1024x1024@2x.jpg?v=1726674367" TargetMode="External"/><Relationship Id="rId3353" Type="http://schemas.openxmlformats.org/officeDocument/2006/relationships/hyperlink" Target="https://www.orbitec-group.com/en/products/planfix-115-s" TargetMode="External"/><Relationship Id="rId2022" Type="http://schemas.openxmlformats.org/officeDocument/2006/relationships/hyperlink" Target="https://store.tritool.com/products/sts-8-308?srsltid=AfmBOoqDy7ITMAmSdUj9EyCmsH2ZVpUDv-mOrPeL9CNkDwWKXi6cp7B3" TargetMode="External"/><Relationship Id="rId3352" Type="http://schemas.openxmlformats.org/officeDocument/2006/relationships/hyperlink" Target="https://encrypted-tbn0.gstatic.com/images?q=tbn:ANd9GcT5ga-dDt9Mzy7URlP5W15xS0HnLUwi10F2kA&amp;s" TargetMode="External"/><Relationship Id="rId103" Type="http://schemas.openxmlformats.org/officeDocument/2006/relationships/hyperlink" Target="https://www.tritool.com/" TargetMode="External"/><Relationship Id="rId2023" Type="http://schemas.openxmlformats.org/officeDocument/2006/relationships/hyperlink" Target="https://store.tritool.com/products/sts-8-308?srsltid=AfmBOorB7NSxF6X45Q0wruDaE4M0DObnhZEluhsLkt1ppB5FOCmKitMs" TargetMode="External"/><Relationship Id="rId3355" Type="http://schemas.openxmlformats.org/officeDocument/2006/relationships/hyperlink" Target="https://sasvetsteknik.se/produkt/planfix-115-s/" TargetMode="External"/><Relationship Id="rId102" Type="http://schemas.openxmlformats.org/officeDocument/2006/relationships/hyperlink" Target="https://sasvetsteknik.se/produkt/301-5sp/" TargetMode="External"/><Relationship Id="rId2024" Type="http://schemas.openxmlformats.org/officeDocument/2006/relationships/hyperlink" Target="https://store.tritool.com/products/sts-8-308?srsltid=AfmBOorB7NSxF6X45Q0wruDaE4M0DObnhZEluhsLkt1ppB5FOCmKitMs" TargetMode="External"/><Relationship Id="rId3354" Type="http://schemas.openxmlformats.org/officeDocument/2006/relationships/hyperlink" Target="https://www.orbitec-group.com/en/products/planfix-115-s" TargetMode="External"/><Relationship Id="rId101" Type="http://schemas.openxmlformats.org/officeDocument/2006/relationships/hyperlink" Target="https://www.tsiorbital.com/_files/ugd/b488d7_476603bceadb4a62872e1c2335dfe331.pdf" TargetMode="External"/><Relationship Id="rId2025" Type="http://schemas.openxmlformats.org/officeDocument/2006/relationships/hyperlink" Target="https://store.tritool.com/products/sts-8-308?srsltid=AfmBOoqDy7ITMAmSdUj9EyCmsH2ZVpUDv-mOrPeL9CNkDwWKXi6cp7B3" TargetMode="External"/><Relationship Id="rId3357" Type="http://schemas.openxmlformats.org/officeDocument/2006/relationships/hyperlink" Target="https://www.orbitec-group.com/en/products/planfix-115-s" TargetMode="External"/><Relationship Id="rId100" Type="http://schemas.openxmlformats.org/officeDocument/2006/relationships/hyperlink" Target="https://www.tritool.com/product-catalog/3015sp" TargetMode="External"/><Relationship Id="rId2026" Type="http://schemas.openxmlformats.org/officeDocument/2006/relationships/hyperlink" Target="https://store.tritool.com/products/sts-8-308?srsltid=AfmBOoqDy7ITMAmSdUj9EyCmsH2ZVpUDv-mOrPeL9CNkDwWKXi6cp7B3" TargetMode="External"/><Relationship Id="rId3356" Type="http://schemas.openxmlformats.org/officeDocument/2006/relationships/hyperlink" Target="https://www.orbitec-group.com/en/products/planfix-115-s" TargetMode="External"/><Relationship Id="rId2016" Type="http://schemas.openxmlformats.org/officeDocument/2006/relationships/hyperlink" Target="https://store.tritool.com/products/sts-8-308?srsltid=AfmBOorB7NSxF6X45Q0wruDaE4M0DObnhZEluhsLkt1ppB5FOCmKitMs" TargetMode="External"/><Relationship Id="rId3348" Type="http://schemas.openxmlformats.org/officeDocument/2006/relationships/hyperlink" Target="https://www.orbitec-group.com/en/products/planfix-115-s" TargetMode="External"/><Relationship Id="rId2017" Type="http://schemas.openxmlformats.org/officeDocument/2006/relationships/hyperlink" Target="https://store.tritool.com/products/sts-8-308?srsltid=AfmBOoqDy7ITMAmSdUj9EyCmsH2ZVpUDv-mOrPeL9CNkDwWKXi6cp7B3" TargetMode="External"/><Relationship Id="rId3347" Type="http://schemas.openxmlformats.org/officeDocument/2006/relationships/hyperlink" Target="https://sasvetsteknik.se/produkt/planfix-115-s/" TargetMode="External"/><Relationship Id="rId2018" Type="http://schemas.openxmlformats.org/officeDocument/2006/relationships/hyperlink" Target="https://store.tritool.com/products/sts-8-308?srsltid=AfmBOoqDy7ITMAmSdUj9EyCmsH2ZVpUDv-mOrPeL9CNkDwWKXi6cp7B3" TargetMode="External"/><Relationship Id="rId2019" Type="http://schemas.openxmlformats.org/officeDocument/2006/relationships/hyperlink" Target="https://www.totalbusiness.com/" TargetMode="External"/><Relationship Id="rId3349" Type="http://schemas.openxmlformats.org/officeDocument/2006/relationships/hyperlink" Target="https://www.orbitec-group.com/en/products/planfix-115-s" TargetMode="External"/><Relationship Id="rId3340" Type="http://schemas.openxmlformats.org/officeDocument/2006/relationships/hyperlink" Target="https://www.orbitecuk.com/wp-content/uploads/2024/10/20240704_Catalogue_Orbitec_May_2024_en-1.pdf" TargetMode="External"/><Relationship Id="rId2010" Type="http://schemas.openxmlformats.org/officeDocument/2006/relationships/hyperlink" Target="https://www.generalwelding.co.uk/product/tri-tool-model-308-tube-squaring-machine/" TargetMode="External"/><Relationship Id="rId3342" Type="http://schemas.openxmlformats.org/officeDocument/2006/relationships/hyperlink" Target="https://www.orbitec-group.com/en/" TargetMode="External"/><Relationship Id="rId2011" Type="http://schemas.openxmlformats.org/officeDocument/2006/relationships/hyperlink" Target="https://www.generalwelding.co.uk/" TargetMode="External"/><Relationship Id="rId3341" Type="http://schemas.openxmlformats.org/officeDocument/2006/relationships/hyperlink" Target="https://www.rapidwelding.com/RPG-Tube-Squaring-Machines" TargetMode="External"/><Relationship Id="rId2012" Type="http://schemas.openxmlformats.org/officeDocument/2006/relationships/hyperlink" Target="https://www.generalwelding.co.uk/product/tri-tool-model-308-tube-squaring-machine/" TargetMode="External"/><Relationship Id="rId3344" Type="http://schemas.openxmlformats.org/officeDocument/2006/relationships/hyperlink" Target="https://www.orbitec-group.com/assets/images/q/Planfix_115_S-t2mn7mhchxc7w8v.jpg" TargetMode="External"/><Relationship Id="rId2013" Type="http://schemas.openxmlformats.org/officeDocument/2006/relationships/hyperlink" Target="https://store.tritool.com/cdn/shop/files/308-1_1024x1024@2x.jpg?v=1726674367" TargetMode="External"/><Relationship Id="rId3343" Type="http://schemas.openxmlformats.org/officeDocument/2006/relationships/hyperlink" Target="https://www.orbitec-group.com/en/" TargetMode="External"/><Relationship Id="rId2014" Type="http://schemas.openxmlformats.org/officeDocument/2006/relationships/hyperlink" Target="https://store.tritool.com/products/sts-8-308?srsltid=AfmBOoqDy7ITMAmSdUj9EyCmsH2ZVpUDv-mOrPeL9CNkDwWKXi6cp7B3" TargetMode="External"/><Relationship Id="rId3346" Type="http://schemas.openxmlformats.org/officeDocument/2006/relationships/hyperlink" Target="https://www.orbitec-group.com/en/products/planfix-115-s" TargetMode="External"/><Relationship Id="rId2015" Type="http://schemas.openxmlformats.org/officeDocument/2006/relationships/hyperlink" Target="https://store.tritool.com/products/sts-8-308?srsltid=AfmBOorB7NSxF6X45Q0wruDaE4M0DObnhZEluhsLkt1ppB5FOCmKitMs" TargetMode="External"/><Relationship Id="rId3345" Type="http://schemas.openxmlformats.org/officeDocument/2006/relationships/hyperlink" Target="https://www.orbitec-group.com/en/products/planfix-115-s" TargetMode="External"/><Relationship Id="rId2049" Type="http://schemas.openxmlformats.org/officeDocument/2006/relationships/hyperlink" Target="https://www.axxair.com/thin-tubes-products/satf-40ndhx" TargetMode="External"/><Relationship Id="rId129" Type="http://schemas.openxmlformats.org/officeDocument/2006/relationships/hyperlink" Target="https://www.manualslib.com/manual/1173885/Tri-Tool-301sp.html?" TargetMode="External"/><Relationship Id="rId128" Type="http://schemas.openxmlformats.org/officeDocument/2006/relationships/hyperlink" Target="https://www.tritool.com/product-catalog/301sp?" TargetMode="External"/><Relationship Id="rId127" Type="http://schemas.openxmlformats.org/officeDocument/2006/relationships/hyperlink" Target="https://www.tritool.com/product-catalog/301sp" TargetMode="External"/><Relationship Id="rId126" Type="http://schemas.openxmlformats.org/officeDocument/2006/relationships/hyperlink" Target="https://www.tritool.com/files/productcatalog/products/92/images/301sp.png" TargetMode="External"/><Relationship Id="rId3371" Type="http://schemas.openxmlformats.org/officeDocument/2006/relationships/hyperlink" Target="https://www.orbitecuk.com/product/planfix-40-s-tube-squaring-tool/" TargetMode="External"/><Relationship Id="rId2040" Type="http://schemas.openxmlformats.org/officeDocument/2006/relationships/hyperlink" Target="https://store.tritool.com/products/surefire-8" TargetMode="External"/><Relationship Id="rId3370" Type="http://schemas.openxmlformats.org/officeDocument/2006/relationships/hyperlink" Target="https://www.orbitec-group.com/en/products/planfix-40-s" TargetMode="External"/><Relationship Id="rId121" Type="http://schemas.openxmlformats.org/officeDocument/2006/relationships/hyperlink" Target="https://downloads.monoprice.com/files/images/12182_03.jpg" TargetMode="External"/><Relationship Id="rId2041" Type="http://schemas.openxmlformats.org/officeDocument/2006/relationships/hyperlink" Target="https://www.tritool.com/product-catalog/surefire8" TargetMode="External"/><Relationship Id="rId3373" Type="http://schemas.openxmlformats.org/officeDocument/2006/relationships/hyperlink" Target="https://www.orbitecuk.com/product/planfix-40-s-tube-squaring-tool/" TargetMode="External"/><Relationship Id="rId120" Type="http://schemas.openxmlformats.org/officeDocument/2006/relationships/hyperlink" Target="https://www.tritool.com/" TargetMode="External"/><Relationship Id="rId2042" Type="http://schemas.openxmlformats.org/officeDocument/2006/relationships/hyperlink" Target="https://www.tritool.com/" TargetMode="External"/><Relationship Id="rId3372" Type="http://schemas.openxmlformats.org/officeDocument/2006/relationships/hyperlink" Target="https://www.orbitecuk.com/wp-content/uploads/2024/10/20240704_Catalogue_Orbitec_May_2024_en-1.pdf" TargetMode="External"/><Relationship Id="rId2043" Type="http://schemas.openxmlformats.org/officeDocument/2006/relationships/hyperlink" Target="https://www.tritool.com/product-catalog/surefire8" TargetMode="External"/><Relationship Id="rId3375" Type="http://schemas.openxmlformats.org/officeDocument/2006/relationships/hyperlink" Target="https://www.orbitec-group.com/en/" TargetMode="External"/><Relationship Id="rId2044" Type="http://schemas.openxmlformats.org/officeDocument/2006/relationships/hyperlink" Target="https://www.axxair.com/hubfs/SATFX-52.jpg" TargetMode="External"/><Relationship Id="rId3374" Type="http://schemas.openxmlformats.org/officeDocument/2006/relationships/hyperlink" Target="https://www.orbitec-group.com/en/" TargetMode="External"/><Relationship Id="rId125" Type="http://schemas.openxmlformats.org/officeDocument/2006/relationships/hyperlink" Target="https://www.plattcases.com/content/Platt_Catalog.pdf" TargetMode="External"/><Relationship Id="rId2045" Type="http://schemas.openxmlformats.org/officeDocument/2006/relationships/hyperlink" Target="https://www.axxair.com/thin-tubes-products/satf-40ndhx" TargetMode="External"/><Relationship Id="rId3377" Type="http://schemas.openxmlformats.org/officeDocument/2006/relationships/hyperlink" Target="https://www.orbitecuk.com/product/planfix-40-s-tube-squaring-tool/" TargetMode="External"/><Relationship Id="rId124" Type="http://schemas.openxmlformats.org/officeDocument/2006/relationships/hyperlink" Target="https://www.plattcases.com/content/Platt_Catalog.pdf" TargetMode="External"/><Relationship Id="rId2046" Type="http://schemas.openxmlformats.org/officeDocument/2006/relationships/hyperlink" Target="https://www.sfe-rentals.com/Products/axxair-orbital-welding/closed-head-welding-satfx-52" TargetMode="External"/><Relationship Id="rId3376" Type="http://schemas.openxmlformats.org/officeDocument/2006/relationships/hyperlink" Target="https://img.directindustry.com/images_di/photo-g/165773-20515890.jpg" TargetMode="External"/><Relationship Id="rId123" Type="http://schemas.openxmlformats.org/officeDocument/2006/relationships/hyperlink" Target="https://www.ebay.com/itm/182974672314" TargetMode="External"/><Relationship Id="rId2047" Type="http://schemas.openxmlformats.org/officeDocument/2006/relationships/hyperlink" Target="https://www.axxair.com/thin-tubes-products/satf-40ndhx" TargetMode="External"/><Relationship Id="rId3379" Type="http://schemas.openxmlformats.org/officeDocument/2006/relationships/hyperlink" Target="https://www.orbitecuk.com/product/planfix-40-s-tube-squaring-tool/" TargetMode="External"/><Relationship Id="rId122" Type="http://schemas.openxmlformats.org/officeDocument/2006/relationships/hyperlink" Target="https://www.monoprice.com/product?p_id=12182&amp;srsltid=AfmBOorhzS1QjOkGygwvCMRxM1RXB6cpnFOXuUMOvUb1CPymU6Nn3FbG" TargetMode="External"/><Relationship Id="rId2048" Type="http://schemas.openxmlformats.org/officeDocument/2006/relationships/hyperlink" Target="https://precisionweldingsupply.com/wp-content/uploads/Axxair-SATFX52-SATFX76-SATFX115.pdf" TargetMode="External"/><Relationship Id="rId3378" Type="http://schemas.openxmlformats.org/officeDocument/2006/relationships/hyperlink" Target="https://www.orbitec-group.com/en/products/planfix-40-s" TargetMode="External"/><Relationship Id="rId2038" Type="http://schemas.openxmlformats.org/officeDocument/2006/relationships/hyperlink" Target="https://www.tritool.com/product-catalog/surefire8" TargetMode="External"/><Relationship Id="rId2039" Type="http://schemas.openxmlformats.org/officeDocument/2006/relationships/hyperlink" Target="https://www.tritool.com/product-catalog/surefire8" TargetMode="External"/><Relationship Id="rId3369" Type="http://schemas.openxmlformats.org/officeDocument/2006/relationships/hyperlink" Target="https://www.orbitecuk.com/product/planfix-40-s-tube-squaring-tool/" TargetMode="External"/><Relationship Id="rId118" Type="http://schemas.openxmlformats.org/officeDocument/2006/relationships/hyperlink" Target="https://www.manualslib.com/manual/1173885/Tri-Tool-301sp.html?" TargetMode="External"/><Relationship Id="rId117" Type="http://schemas.openxmlformats.org/officeDocument/2006/relationships/hyperlink" Target="https://www.tritool.com/product-catalog/301sp?" TargetMode="External"/><Relationship Id="rId116" Type="http://schemas.openxmlformats.org/officeDocument/2006/relationships/hyperlink" Target="https://www.tritool.com/product-catalog/301sp" TargetMode="External"/><Relationship Id="rId115" Type="http://schemas.openxmlformats.org/officeDocument/2006/relationships/hyperlink" Target="https://www.tritool.com/files/productcatalog/products/92/images/301sp.png" TargetMode="External"/><Relationship Id="rId3360" Type="http://schemas.openxmlformats.org/officeDocument/2006/relationships/hyperlink" Target="https://img.directindustry.com/images_di/photo-g/165773-20515890.jpg" TargetMode="External"/><Relationship Id="rId119" Type="http://schemas.openxmlformats.org/officeDocument/2006/relationships/hyperlink" Target="https://www.tritool.com/product-catalog/301sp" TargetMode="External"/><Relationship Id="rId110" Type="http://schemas.openxmlformats.org/officeDocument/2006/relationships/hyperlink" Target="https://www.amazon.com/Hilitand-Battery-Adapter-METABO-Connector/dp/B09LHYHCXJ" TargetMode="External"/><Relationship Id="rId2030" Type="http://schemas.openxmlformats.org/officeDocument/2006/relationships/hyperlink" Target="https://www.tritool.com/product-catalog/surefire4" TargetMode="External"/><Relationship Id="rId3362" Type="http://schemas.openxmlformats.org/officeDocument/2006/relationships/hyperlink" Target="https://www.orbitec-group.com/en/products/planfix-40-s" TargetMode="External"/><Relationship Id="rId2031" Type="http://schemas.openxmlformats.org/officeDocument/2006/relationships/hyperlink" Target="https://www.tritool.com/product-catalog/surefire4" TargetMode="External"/><Relationship Id="rId3361" Type="http://schemas.openxmlformats.org/officeDocument/2006/relationships/hyperlink" Target="https://www.orbitecuk.com/product/planfix-40-s-tube-squaring-tool/" TargetMode="External"/><Relationship Id="rId2032" Type="http://schemas.openxmlformats.org/officeDocument/2006/relationships/hyperlink" Target="https://www.tritool.com/product-catalog/surefire4" TargetMode="External"/><Relationship Id="rId3364" Type="http://schemas.openxmlformats.org/officeDocument/2006/relationships/hyperlink" Target="https://www.orbitecuk.com/wp-content/uploads/2024/10/20240704_Catalogue_Orbitec_May_2024_en-1.pdf" TargetMode="External"/><Relationship Id="rId2033" Type="http://schemas.openxmlformats.org/officeDocument/2006/relationships/hyperlink" Target="https://store.tritool.com/products/surefire-4" TargetMode="External"/><Relationship Id="rId3363" Type="http://schemas.openxmlformats.org/officeDocument/2006/relationships/hyperlink" Target="https://www.orbitecuk.com/product/planfix-40-s-tube-squaring-tool/" TargetMode="External"/><Relationship Id="rId114" Type="http://schemas.openxmlformats.org/officeDocument/2006/relationships/hyperlink" Target="https://powuse.com/collections/metabo-battery-adapter-converter?srsltid=AfmBOorj7Cg-PgBLiBvCZQx2bWY4ERymyE8qE8QtxTtthFRd8kiZ403c" TargetMode="External"/><Relationship Id="rId2034" Type="http://schemas.openxmlformats.org/officeDocument/2006/relationships/hyperlink" Target="https://www.tritool.com/product-catalog/surefire4" TargetMode="External"/><Relationship Id="rId3366" Type="http://schemas.openxmlformats.org/officeDocument/2006/relationships/hyperlink" Target="https://www.orbitec-group.com/en/" TargetMode="External"/><Relationship Id="rId113" Type="http://schemas.openxmlformats.org/officeDocument/2006/relationships/hyperlink" Target="https://powuse.com/collections/metabo-battery-adapter-converter?srsltid=AfmBOorj7Cg-PgBLiBvCZQx2bWY4ERymyE8qE8QtxTtthFRd8kiZ403c" TargetMode="External"/><Relationship Id="rId2035" Type="http://schemas.openxmlformats.org/officeDocument/2006/relationships/hyperlink" Target="https://www.tritool.com/" TargetMode="External"/><Relationship Id="rId3365" Type="http://schemas.openxmlformats.org/officeDocument/2006/relationships/hyperlink" Target="https://www.orbitecuk.com/product/planfix-40-s-tube-squaring-tool/" TargetMode="External"/><Relationship Id="rId112" Type="http://schemas.openxmlformats.org/officeDocument/2006/relationships/hyperlink" Target="https://powuse.com/collections/metabo-battery-adapter-converter?srsltid=AfmBOorj7Cg-PgBLiBvCZQx2bWY4ERymyE8qE8QtxTtthFRd8kiZ403c" TargetMode="External"/><Relationship Id="rId2036" Type="http://schemas.openxmlformats.org/officeDocument/2006/relationships/hyperlink" Target="https://www.tritool.com/product-catalog/surefire4" TargetMode="External"/><Relationship Id="rId3368" Type="http://schemas.openxmlformats.org/officeDocument/2006/relationships/hyperlink" Target="https://img.directindustry.com/images_di/photo-g/165773-20515891.jpg" TargetMode="External"/><Relationship Id="rId111" Type="http://schemas.openxmlformats.org/officeDocument/2006/relationships/hyperlink" Target="https://www.ebay.com/itm/204686166949" TargetMode="External"/><Relationship Id="rId2037" Type="http://schemas.openxmlformats.org/officeDocument/2006/relationships/hyperlink" Target="https://www.tritool.com/files/productcatalog/products/164/images/surefire8_backrender_transparent.png" TargetMode="External"/><Relationship Id="rId3367" Type="http://schemas.openxmlformats.org/officeDocument/2006/relationships/hyperlink" Target="https://www.orbitec-group.com/en/" TargetMode="External"/><Relationship Id="rId3315" Type="http://schemas.openxmlformats.org/officeDocument/2006/relationships/hyperlink" Target="https://www.westermans.com/assets/products/19149/files/9537/axxair210saxx.pdf" TargetMode="External"/><Relationship Id="rId3314" Type="http://schemas.openxmlformats.org/officeDocument/2006/relationships/hyperlink" Target="https://www.axxair.com/" TargetMode="External"/><Relationship Id="rId3317" Type="http://schemas.openxmlformats.org/officeDocument/2006/relationships/hyperlink" Target="https://www.directindustry.com/prod/orbitec-gmbh/product-165773-1829751.html" TargetMode="External"/><Relationship Id="rId3316" Type="http://schemas.openxmlformats.org/officeDocument/2006/relationships/hyperlink" Target="https://encrypted-tbn0.gstatic.com/images?q=tbn:ANd9GcQMahmtX8iZLnDax-c8-IdcMRXqDsT2Vx47lA&amp;s" TargetMode="External"/><Relationship Id="rId3319" Type="http://schemas.openxmlformats.org/officeDocument/2006/relationships/hyperlink" Target="https://www.orbitecuk.com/wp-content/uploads/2024/10/20240704_Catalogue_Orbitec_May_2024_en-1.pdf" TargetMode="External"/><Relationship Id="rId3318" Type="http://schemas.openxmlformats.org/officeDocument/2006/relationships/hyperlink" Target="https://iranexpertparts.com/en/product/water-cooled-welding-headosk-21-cs-osk-38-cs-osk-21-cw-osk-38-cw-2/" TargetMode="External"/><Relationship Id="rId3311" Type="http://schemas.openxmlformats.org/officeDocument/2006/relationships/hyperlink" Target="https://www.morganitech.com/axxair-orbital-welding/" TargetMode="External"/><Relationship Id="rId3310" Type="http://schemas.openxmlformats.org/officeDocument/2006/relationships/hyperlink" Target="https://precisionweldingsupply.com/rentals-consumables/orbital-welding-systems/" TargetMode="External"/><Relationship Id="rId3313" Type="http://schemas.openxmlformats.org/officeDocument/2006/relationships/hyperlink" Target="https://www.axxair.com/" TargetMode="External"/><Relationship Id="rId3312" Type="http://schemas.openxmlformats.org/officeDocument/2006/relationships/hyperlink" Target="https://axxairkorea.com/catalog/Power%20source_20200507.pdf" TargetMode="External"/><Relationship Id="rId3304" Type="http://schemas.openxmlformats.org/officeDocument/2006/relationships/hyperlink" Target="https://masteralloy.com.sg/wp-content/uploads/2024/05/Tri-Tool-Technologies-Catalogue-2024-compressed.pdf" TargetMode="External"/><Relationship Id="rId3303" Type="http://schemas.openxmlformats.org/officeDocument/2006/relationships/hyperlink" Target="https://store.tritool.com" TargetMode="External"/><Relationship Id="rId3306" Type="http://schemas.openxmlformats.org/officeDocument/2006/relationships/hyperlink" Target="https://www.tritool.com/" TargetMode="External"/><Relationship Id="rId3305" Type="http://schemas.openxmlformats.org/officeDocument/2006/relationships/hyperlink" Target="https://www.tritool.com/product-catalog/202ts" TargetMode="External"/><Relationship Id="rId3308" Type="http://schemas.openxmlformats.org/officeDocument/2006/relationships/hyperlink" Target="https://www.axxair.com/hubfs/fiche-produit/FR/SAXX-200.jpg" TargetMode="External"/><Relationship Id="rId3307" Type="http://schemas.openxmlformats.org/officeDocument/2006/relationships/hyperlink" Target="https://www.tritool.com/" TargetMode="External"/><Relationship Id="rId3309" Type="http://schemas.openxmlformats.org/officeDocument/2006/relationships/hyperlink" Target="https://www.axxair.com/" TargetMode="External"/><Relationship Id="rId3300" Type="http://schemas.openxmlformats.org/officeDocument/2006/relationships/hyperlink" Target="https://encrypted-tbn0.gstatic.com/images?q=tbn:ANd9GcTu4zex4nxjDMcSDVYrJcenNQclDDgoTN8_KA&amp;s" TargetMode="External"/><Relationship Id="rId3302" Type="http://schemas.openxmlformats.org/officeDocument/2006/relationships/hyperlink" Target="https://precisionweldingsupply.com/rentals-consumables/orbital-welding-systems/" TargetMode="External"/><Relationship Id="rId3301" Type="http://schemas.openxmlformats.org/officeDocument/2006/relationships/hyperlink" Target="https://www.tritool.com/product-catalog/202ts" TargetMode="External"/><Relationship Id="rId2005" Type="http://schemas.openxmlformats.org/officeDocument/2006/relationships/hyperlink" Target="https://www.generalwelding.co.uk/wp-content/uploads/2020/10/1752.jpg" TargetMode="External"/><Relationship Id="rId3337" Type="http://schemas.openxmlformats.org/officeDocument/2006/relationships/hyperlink" Target="https://ehwachs.com/assets/images/7e6c569b073bdc638073d967cf66ae1b.jpg" TargetMode="External"/><Relationship Id="rId2006" Type="http://schemas.openxmlformats.org/officeDocument/2006/relationships/hyperlink" Target="https://www.generalwelding.co.uk/product/tri-tool-model-308-tube-squaring-machine/" TargetMode="External"/><Relationship Id="rId3336" Type="http://schemas.openxmlformats.org/officeDocument/2006/relationships/hyperlink" Target="https://www.orbitec-group.com/en/" TargetMode="External"/><Relationship Id="rId2007" Type="http://schemas.openxmlformats.org/officeDocument/2006/relationships/hyperlink" Target="https://justram.com/product/model-308-tube-squaring-machine/" TargetMode="External"/><Relationship Id="rId3339" Type="http://schemas.openxmlformats.org/officeDocument/2006/relationships/hyperlink" Target="https://www.rapidwelding.com/RPG-Tube-Squaring-Machines" TargetMode="External"/><Relationship Id="rId2008" Type="http://schemas.openxmlformats.org/officeDocument/2006/relationships/hyperlink" Target="https://www.generalwelding.co.uk/product/tri-tool-model-308-tube-squaring-machine/" TargetMode="External"/><Relationship Id="rId3338" Type="http://schemas.openxmlformats.org/officeDocument/2006/relationships/hyperlink" Target="https://www.rapidwelding.com/RPG-Tube-Squaring-Machines" TargetMode="External"/><Relationship Id="rId2009" Type="http://schemas.openxmlformats.org/officeDocument/2006/relationships/hyperlink" Target="https://www.generalwelding.co.uk/product/tri-tool-model-308-tube-squaring-machine/" TargetMode="External"/><Relationship Id="rId3331" Type="http://schemas.openxmlformats.org/officeDocument/2006/relationships/hyperlink" Target="https://www.rapidwelding.com/RPG-Tube-Squaring-Machines" TargetMode="External"/><Relationship Id="rId2000" Type="http://schemas.openxmlformats.org/officeDocument/2006/relationships/hyperlink" Target="https://www.elkogc.lv/en/product/mig-306-c-digit-ii" TargetMode="External"/><Relationship Id="rId3330" Type="http://schemas.openxmlformats.org/officeDocument/2006/relationships/hyperlink" Target="https://ehwachs.com/assets/images/7e6c569b073bdc638073d967cf66ae1b.jpg" TargetMode="External"/><Relationship Id="rId2001" Type="http://schemas.openxmlformats.org/officeDocument/2006/relationships/hyperlink" Target="https://www.electrexwelding.com/wp-content/uploads/2020/01/MIG-306-C-DIGIT-II-EN-FR.pdf" TargetMode="External"/><Relationship Id="rId3333" Type="http://schemas.openxmlformats.org/officeDocument/2006/relationships/hyperlink" Target="https://www.orbitecuk.com/wp-content/uploads/2024/10/20240704_Catalogue_Orbitec_May_2024_en-1.pdf" TargetMode="External"/><Relationship Id="rId2002" Type="http://schemas.openxmlformats.org/officeDocument/2006/relationships/hyperlink" Target="https://www.electrexwelding.com/en/product/welding-machine-mig-306-c-digit-ii/" TargetMode="External"/><Relationship Id="rId3332" Type="http://schemas.openxmlformats.org/officeDocument/2006/relationships/hyperlink" Target="https://www.rapidwelding.com/RPG-Tube-Squaring-Machines" TargetMode="External"/><Relationship Id="rId2003" Type="http://schemas.openxmlformats.org/officeDocument/2006/relationships/hyperlink" Target="https://www.electrexwelding.com/" TargetMode="External"/><Relationship Id="rId3335" Type="http://schemas.openxmlformats.org/officeDocument/2006/relationships/hyperlink" Target="https://www.orbitec-group.com/en/" TargetMode="External"/><Relationship Id="rId2004" Type="http://schemas.openxmlformats.org/officeDocument/2006/relationships/hyperlink" Target="https://www.electrexwelding.com/en/product/welding-machine-mig-306-c-digit-ii/" TargetMode="External"/><Relationship Id="rId3334" Type="http://schemas.openxmlformats.org/officeDocument/2006/relationships/hyperlink" Target="https://www.rapidwelding.com/RPG-Tube-Squaring-Machines" TargetMode="External"/><Relationship Id="rId3326" Type="http://schemas.openxmlformats.org/officeDocument/2006/relationships/hyperlink" Target="https://www.orbitecuk.com/wp-content/uploads/2024/10/20240704_Catalogue_Orbitec_May_2024_en-1.pdf" TargetMode="External"/><Relationship Id="rId3325" Type="http://schemas.openxmlformats.org/officeDocument/2006/relationships/hyperlink" Target="https://www.rapidwelding.com/RPG-Tube-Squaring-Machines" TargetMode="External"/><Relationship Id="rId3328" Type="http://schemas.openxmlformats.org/officeDocument/2006/relationships/hyperlink" Target="https://www.orbitec-group.com/en/" TargetMode="External"/><Relationship Id="rId3327" Type="http://schemas.openxmlformats.org/officeDocument/2006/relationships/hyperlink" Target="https://www.rapidwelding.com/RPG-Tube-Squaring-Machines" TargetMode="External"/><Relationship Id="rId3329" Type="http://schemas.openxmlformats.org/officeDocument/2006/relationships/hyperlink" Target="https://www.orbitec-group.com/en/" TargetMode="External"/><Relationship Id="rId3320" Type="http://schemas.openxmlformats.org/officeDocument/2006/relationships/hyperlink" Target="https://www.directindustry.com/prod/orbitec-gmbh/product-165773-1829751.html" TargetMode="External"/><Relationship Id="rId3322" Type="http://schemas.openxmlformats.org/officeDocument/2006/relationships/hyperlink" Target="https://www.orbitec-group.com/en/" TargetMode="External"/><Relationship Id="rId3321" Type="http://schemas.openxmlformats.org/officeDocument/2006/relationships/hyperlink" Target="https://www.orbitec-group.com/en/products/gas-cooled-welding-heads-osk" TargetMode="External"/><Relationship Id="rId3324" Type="http://schemas.openxmlformats.org/officeDocument/2006/relationships/hyperlink" Target="https://www.rapidwelding.com/RPG-Tube-Squaring-Machines" TargetMode="External"/><Relationship Id="rId3323" Type="http://schemas.openxmlformats.org/officeDocument/2006/relationships/hyperlink" Target="https://ehwachs.com/assets/images/7e6c569b073bdc638073d967cf66ae1b.jpg" TargetMode="External"/><Relationship Id="rId2090" Type="http://schemas.openxmlformats.org/officeDocument/2006/relationships/hyperlink" Target="https://orbitalum.us/GF-6-MVM-230V-EU-Pipe-and-Tube-Saw/" TargetMode="External"/><Relationship Id="rId2091" Type="http://schemas.openxmlformats.org/officeDocument/2006/relationships/hyperlink" Target="https://orbitalum.us/GF-6-MVM-230V-EU-Pipe-and-Tube-Saw/" TargetMode="External"/><Relationship Id="rId2092" Type="http://schemas.openxmlformats.org/officeDocument/2006/relationships/hyperlink" Target="https://www.orbitalweldingandcutting.com/pdf/OC_pds__GF__EN.pdf" TargetMode="External"/><Relationship Id="rId2093" Type="http://schemas.openxmlformats.org/officeDocument/2006/relationships/hyperlink" Target="https://orbimax.com.au/products/gf6-orbital-pipe-cutting-and-bevelling-saw?srsltid=AfmBOoq7UZ25-bvfR45_xhDHN2pmjL2sKXt0lI74o9h7vzkT_G4hi3GI" TargetMode="External"/><Relationship Id="rId2094" Type="http://schemas.openxmlformats.org/officeDocument/2006/relationships/hyperlink" Target="https://www.axxair.com/" TargetMode="External"/><Relationship Id="rId2095" Type="http://schemas.openxmlformats.org/officeDocument/2006/relationships/hyperlink" Target="https://orbimax.com.au/products/gf6-orbital-pipe-cutting-and-bevelling-saw?srsltid=AfmBOoq7UZ25-bvfR45_xhDHN2pmjL2sKXt0lI74o9h7vzkT_G4hi3GI" TargetMode="External"/><Relationship Id="rId2096" Type="http://schemas.openxmlformats.org/officeDocument/2006/relationships/hyperlink" Target="https://lh3.googleusercontent.com/proxy/EccNVecAUmThrtR-RDKyAaJ3U4lCQvtJqD9riSchbG38JWWh8KlTMQYQJ1ZmQx6fpimj_sDu-PQHmmqpi0OW8uf3IJR0KXUxfmucWlpiT6pQcw" TargetMode="External"/><Relationship Id="rId2097" Type="http://schemas.openxmlformats.org/officeDocument/2006/relationships/hyperlink" Target="http://www.zjaotai.com/products/OSG-120.html" TargetMode="External"/><Relationship Id="rId2098" Type="http://schemas.openxmlformats.org/officeDocument/2006/relationships/hyperlink" Target="https://www.zjaotai.com/products/OSG-120.html" TargetMode="External"/><Relationship Id="rId2099" Type="http://schemas.openxmlformats.org/officeDocument/2006/relationships/hyperlink" Target="https://www.directindustry.com/prod/aotai-machine-manufacturing-co-ltd/product-189496-2298320.html" TargetMode="External"/><Relationship Id="rId3391" Type="http://schemas.openxmlformats.org/officeDocument/2006/relationships/hyperlink" Target="https://www.orbitec-group.com/en/" TargetMode="External"/><Relationship Id="rId2060" Type="http://schemas.openxmlformats.org/officeDocument/2006/relationships/hyperlink" Target="https://dach.assaabloy.com/de/en/produktkatalog/onesystem-t352958-p33973-roller-latch-lock-n1510-n1510000x520008" TargetMode="External"/><Relationship Id="rId3390" Type="http://schemas.openxmlformats.org/officeDocument/2006/relationships/hyperlink" Target="https://www.orbitec-group.com/en/" TargetMode="External"/><Relationship Id="rId2061" Type="http://schemas.openxmlformats.org/officeDocument/2006/relationships/hyperlink" Target="https://dach.assaabloy.com/de/en/produktkatalog/onesystem-t352958-p33973-roller-latch-lock-n1510-n1510000x520008" TargetMode="External"/><Relationship Id="rId3393" Type="http://schemas.openxmlformats.org/officeDocument/2006/relationships/hyperlink" Target="https://encrypted-tbn0.gstatic.com/images?q=tbn:ANd9GcTTpnITza1dJm95G8fRv0qH4MraT20_1flpxA&amp;s" TargetMode="External"/><Relationship Id="rId2062" Type="http://schemas.openxmlformats.org/officeDocument/2006/relationships/hyperlink" Target="https://dach.assaabloy.com/de/en/produktkatalog/onesystem-t352958-p33973-roller-latch-lock-n1510-n1510000x520008" TargetMode="External"/><Relationship Id="rId3392" Type="http://schemas.openxmlformats.org/officeDocument/2006/relationships/hyperlink" Target="https://encrypted-tbn0.gstatic.com/images?q=tbn:ANd9GcTTpnITza1dJm95G8fRv0qH4MraT20_1flpxA&amp;s" TargetMode="External"/><Relationship Id="rId2063" Type="http://schemas.openxmlformats.org/officeDocument/2006/relationships/hyperlink" Target="https://dach.assaabloy.com/de/en/produktkatalog/onesystem-t352958-p33973-roller-latch-lock-n1510-n1510000x520008" TargetMode="External"/><Relationship Id="rId3395" Type="http://schemas.openxmlformats.org/officeDocument/2006/relationships/hyperlink" Target="https://www.emtek-italy.com/cat/022_Axxair_CC_122_172_222_322_thin_v.2.4_en_online_compressed.pdf" TargetMode="External"/><Relationship Id="rId2064" Type="http://schemas.openxmlformats.org/officeDocument/2006/relationships/hyperlink" Target="https://dach.assaabloy.com/" TargetMode="External"/><Relationship Id="rId3394" Type="http://schemas.openxmlformats.org/officeDocument/2006/relationships/hyperlink" Target="https://www.emtek-italy.com/cat/022_Axxair_CC_122_172_222_322_thin_v.2.4_en_online_compressed.pdf" TargetMode="External"/><Relationship Id="rId2065" Type="http://schemas.openxmlformats.org/officeDocument/2006/relationships/hyperlink" Target="https://dach.assaabloy.com/de/en/produktkatalog/onesystem-t352958-p33973-roller-latch-lock-n1510-n1510000x520008" TargetMode="External"/><Relationship Id="rId3397" Type="http://schemas.openxmlformats.org/officeDocument/2006/relationships/hyperlink" Target="https://encrypted-tbn0.gstatic.com/images?q=tbn:ANd9GcQQhHx2VqlqEX3SzrtD816SLbi-ZSa8E4nKuQ&amp;s" TargetMode="External"/><Relationship Id="rId2066" Type="http://schemas.openxmlformats.org/officeDocument/2006/relationships/hyperlink" Target="https://img4.fastenal.com/infp360pmm/derivates/3/001/129/564/924865940_primary_eng.jpg" TargetMode="External"/><Relationship Id="rId3396" Type="http://schemas.openxmlformats.org/officeDocument/2006/relationships/hyperlink" Target="https://www.axxair.com/" TargetMode="External"/><Relationship Id="rId2067" Type="http://schemas.openxmlformats.org/officeDocument/2006/relationships/hyperlink" Target="https://www.fastenal.com/product/details/99862090" TargetMode="External"/><Relationship Id="rId3399" Type="http://schemas.openxmlformats.org/officeDocument/2006/relationships/hyperlink" Target="https://www.orbitec-group.com/en/products/tungsten-grinder" TargetMode="External"/><Relationship Id="rId2068" Type="http://schemas.openxmlformats.org/officeDocument/2006/relationships/hyperlink" Target="https://www.fastenal.com/product/details/99862090" TargetMode="External"/><Relationship Id="rId3398" Type="http://schemas.openxmlformats.org/officeDocument/2006/relationships/hyperlink" Target="https://www.orbitec-group.com/en/products/tungsten-grinder" TargetMode="External"/><Relationship Id="rId2069" Type="http://schemas.openxmlformats.org/officeDocument/2006/relationships/hyperlink" Target="https://www.fastenal.com/product/details/99862090" TargetMode="External"/><Relationship Id="rId3380" Type="http://schemas.openxmlformats.org/officeDocument/2006/relationships/hyperlink" Target="https://www.orbitecuk.com/wp-content/uploads/2024/10/20240704_Catalogue_Orbitec_May_2024_en-1.pdf" TargetMode="External"/><Relationship Id="rId2050" Type="http://schemas.openxmlformats.org/officeDocument/2006/relationships/hyperlink" Target="https://www.axxair.com/" TargetMode="External"/><Relationship Id="rId3382" Type="http://schemas.openxmlformats.org/officeDocument/2006/relationships/hyperlink" Target="https://www.orbitec-group.com/en/" TargetMode="External"/><Relationship Id="rId2051" Type="http://schemas.openxmlformats.org/officeDocument/2006/relationships/hyperlink" Target="https://www.axxair.com/thin-tubes-products/satf-40ndhx" TargetMode="External"/><Relationship Id="rId3381" Type="http://schemas.openxmlformats.org/officeDocument/2006/relationships/hyperlink" Target="https://www.orbitecuk.com/product/planfix-40-s-tube-squaring-tool/" TargetMode="External"/><Relationship Id="rId2052" Type="http://schemas.openxmlformats.org/officeDocument/2006/relationships/hyperlink" Target="https://coldsawshop.com/cdn/shop/products/40BoreM35-Co5.png?v=1623542893&amp;width=533" TargetMode="External"/><Relationship Id="rId3384" Type="http://schemas.openxmlformats.org/officeDocument/2006/relationships/hyperlink" Target="https://encrypted-tbn0.gstatic.com/images?q=tbn:ANd9GcT9Z7cAVw6OlT0gvw3rmcwcbIZaixhUxY6ULA&amp;s" TargetMode="External"/><Relationship Id="rId2053" Type="http://schemas.openxmlformats.org/officeDocument/2006/relationships/hyperlink" Target="https://coldsawshop.com/collections/m35-co5-cobalt-cold-saw-blades" TargetMode="External"/><Relationship Id="rId3383" Type="http://schemas.openxmlformats.org/officeDocument/2006/relationships/hyperlink" Target="https://www.orbitec-group.com/en/" TargetMode="External"/><Relationship Id="rId2054" Type="http://schemas.openxmlformats.org/officeDocument/2006/relationships/hyperlink" Target="https://coldsawshop.com/collections/m35-co5-cobalt-cold-saw-blades" TargetMode="External"/><Relationship Id="rId3386" Type="http://schemas.openxmlformats.org/officeDocument/2006/relationships/hyperlink" Target="https://www.orbitec-group.com/en/products/planfix-40-s" TargetMode="External"/><Relationship Id="rId2055" Type="http://schemas.openxmlformats.org/officeDocument/2006/relationships/hyperlink" Target="https://coldsawshop.com/collections/m35-co5-cobalt-cold-saw-blades" TargetMode="External"/><Relationship Id="rId3385" Type="http://schemas.openxmlformats.org/officeDocument/2006/relationships/hyperlink" Target="https://www.orbitecuk.com/product/planfix-40-s-tube-squaring-tool/" TargetMode="External"/><Relationship Id="rId2056" Type="http://schemas.openxmlformats.org/officeDocument/2006/relationships/hyperlink" Target="https://coldsawshop.com/collections/m35-co5-cobalt-cold-saw-blades" TargetMode="External"/><Relationship Id="rId3388" Type="http://schemas.openxmlformats.org/officeDocument/2006/relationships/hyperlink" Target="https://www.orbitecuk.com/wp-content/uploads/2024/10/20240704_Catalogue_Orbitec_May_2024_en-1.pdf" TargetMode="External"/><Relationship Id="rId2057" Type="http://schemas.openxmlformats.org/officeDocument/2006/relationships/hyperlink" Target="https://coldsawshop.com/" TargetMode="External"/><Relationship Id="rId3387" Type="http://schemas.openxmlformats.org/officeDocument/2006/relationships/hyperlink" Target="https://www.orbitecuk.com/product/planfix-40-s-tube-squaring-tool/" TargetMode="External"/><Relationship Id="rId2058" Type="http://schemas.openxmlformats.org/officeDocument/2006/relationships/hyperlink" Target="https://coldsawshop.com/collections/m35-co5-cobalt-cold-saw-blades" TargetMode="External"/><Relationship Id="rId2059" Type="http://schemas.openxmlformats.org/officeDocument/2006/relationships/hyperlink" Target="https://dach.assaabloy.com/de/images/catalog/mediacockpit/ONESYSTEM/CT_IMAGE_webp_zoom/n1510.webp" TargetMode="External"/><Relationship Id="rId3389" Type="http://schemas.openxmlformats.org/officeDocument/2006/relationships/hyperlink" Target="https://www.orbitecuk.com/product/planfix-40-s-tube-squaring-tool/" TargetMode="External"/><Relationship Id="rId2080" Type="http://schemas.openxmlformats.org/officeDocument/2006/relationships/hyperlink" Target="https://www.orbitec-group.com/en/products/wire-feeders-orbifeed" TargetMode="External"/><Relationship Id="rId2081" Type="http://schemas.openxmlformats.org/officeDocument/2006/relationships/hyperlink" Target="https://sc04.alicdn.com/kf/Affc589412b9a4d748355e7d3d0376b4fo.jpg" TargetMode="External"/><Relationship Id="rId2082" Type="http://schemas.openxmlformats.org/officeDocument/2006/relationships/hyperlink" Target="https://www.alibaba.com/product-detail/External-wire-feed-unit-for-orbital_50040381638.html" TargetMode="External"/><Relationship Id="rId2083" Type="http://schemas.openxmlformats.org/officeDocument/2006/relationships/hyperlink" Target="https://www.alibaba.com/product-detail/External-wire-feed-unit-for-orbital_50040381638.html" TargetMode="External"/><Relationship Id="rId2084" Type="http://schemas.openxmlformats.org/officeDocument/2006/relationships/hyperlink" Target="https://www.alibaba.com/product-detail/External-wire-feed-unit-for-orbital_50040381638.html" TargetMode="External"/><Relationship Id="rId2085" Type="http://schemas.openxmlformats.org/officeDocument/2006/relationships/hyperlink" Target="https://www.alibaba.com/product-detail/External-wire-feed-unit-for-orbital_50040381638.html" TargetMode="External"/><Relationship Id="rId2086" Type="http://schemas.openxmlformats.org/officeDocument/2006/relationships/hyperlink" Target="https://www.alibaba.com/" TargetMode="External"/><Relationship Id="rId2087" Type="http://schemas.openxmlformats.org/officeDocument/2006/relationships/hyperlink" Target="https://www.alibaba.com/product-detail/External-wire-feed-unit-for-orbital_50040381638.html" TargetMode="External"/><Relationship Id="rId2088" Type="http://schemas.openxmlformats.org/officeDocument/2006/relationships/hyperlink" Target="https://orbimax.com.au/cdn/shop/products/GF6_Orbital_Tube_Pipe_Cutter-1-sw_1100x.jpg?v=1614296125" TargetMode="External"/><Relationship Id="rId2089" Type="http://schemas.openxmlformats.org/officeDocument/2006/relationships/hyperlink" Target="https://orbimax.com.au/products/gf6-orbital-pipe-cutting-and-bevelling-saw?srsltid=AfmBOopQFKmHVpuCwSQqgTya9yuPmWqCsDoDQfddEM4Cj0rjWGh4z4tf" TargetMode="External"/><Relationship Id="rId2070" Type="http://schemas.openxmlformats.org/officeDocument/2006/relationships/hyperlink" Target="https://www.fastenal.com/product/details/99862090" TargetMode="External"/><Relationship Id="rId2071" Type="http://schemas.openxmlformats.org/officeDocument/2006/relationships/hyperlink" Target="https://www.avtecdental.com/" TargetMode="External"/><Relationship Id="rId2072" Type="http://schemas.openxmlformats.org/officeDocument/2006/relationships/hyperlink" Target="https://www.fastenal.com/product/details/99862090" TargetMode="External"/><Relationship Id="rId2073" Type="http://schemas.openxmlformats.org/officeDocument/2006/relationships/hyperlink" Target="https://www.orbitecuk.com/wp-content/uploads/2023/12/orbifeed-15-wire-feed-unit-1024x562-1.png" TargetMode="External"/><Relationship Id="rId2074" Type="http://schemas.openxmlformats.org/officeDocument/2006/relationships/hyperlink" Target="https://www.orbitecuk.com/product/orbifeed-15-wire-feed-unit/" TargetMode="External"/><Relationship Id="rId2075" Type="http://schemas.openxmlformats.org/officeDocument/2006/relationships/hyperlink" Target="https://www.orbitec-group.com/en/products/wire-feeders-orbifeed" TargetMode="External"/><Relationship Id="rId2076" Type="http://schemas.openxmlformats.org/officeDocument/2006/relationships/hyperlink" Target="https://www.orbitecuk.com/product/orbifeed-15-wire-feed-unit/" TargetMode="External"/><Relationship Id="rId2077" Type="http://schemas.openxmlformats.org/officeDocument/2006/relationships/hyperlink" Target="https://www.orbitecuk.com/wp-content/uploads/2023/12/Orbifeed-Consumables.pdf" TargetMode="External"/><Relationship Id="rId2078" Type="http://schemas.openxmlformats.org/officeDocument/2006/relationships/hyperlink" Target="https://www.orbitecuk.com/product/orbifeed-15-wire-feed-unit/" TargetMode="External"/><Relationship Id="rId2079" Type="http://schemas.openxmlformats.org/officeDocument/2006/relationships/hyperlink" Target="https://www.orbitecuk.com/" TargetMode="External"/><Relationship Id="rId2940" Type="http://schemas.openxmlformats.org/officeDocument/2006/relationships/hyperlink" Target="https://pdf.directindustry.com/pdf/lefon-machinery/lefon-saw-guide-catalog/40040-69896.html" TargetMode="External"/><Relationship Id="rId1610" Type="http://schemas.openxmlformats.org/officeDocument/2006/relationships/hyperlink" Target="https://orbitalweldingsupplies.co.uk/" TargetMode="External"/><Relationship Id="rId2941" Type="http://schemas.openxmlformats.org/officeDocument/2006/relationships/hyperlink" Target="https://pdf.directindustry.com/pdf/lefon-machinery/lefon-saw-guide-catalog/40040-69896.html" TargetMode="External"/><Relationship Id="rId1611" Type="http://schemas.openxmlformats.org/officeDocument/2006/relationships/hyperlink" Target="https://orbitalweldingsupplies.co.uk/product/arc-machines-model-81-small-diameter-weld-head/?utm_source=chatgpt.com" TargetMode="External"/><Relationship Id="rId2942" Type="http://schemas.openxmlformats.org/officeDocument/2006/relationships/hyperlink" Target="https://lefonmachine.com/solutions/stainless-steel-tube-cutting-solution/saw-guide/" TargetMode="External"/><Relationship Id="rId1612" Type="http://schemas.openxmlformats.org/officeDocument/2006/relationships/hyperlink" Target="https://www.westermans.com/assets/products/13613/files/3856/thumb/2022-03-10%2009.48.34--600.jpg" TargetMode="External"/><Relationship Id="rId2943" Type="http://schemas.openxmlformats.org/officeDocument/2006/relationships/hyperlink" Target="https://www.hampdon.com.au/assets/full/SG100.jpg?20220203155652" TargetMode="External"/><Relationship Id="rId1613" Type="http://schemas.openxmlformats.org/officeDocument/2006/relationships/hyperlink" Target="https://www.westermans.com/ami-m81-pipe-welding-head.aspx" TargetMode="External"/><Relationship Id="rId2944" Type="http://schemas.openxmlformats.org/officeDocument/2006/relationships/hyperlink" Target="https://www.hampdon.com.au/pipe-saw-guide-vise-1-inch-lefon-sg100-cutting-blo" TargetMode="External"/><Relationship Id="rId1614" Type="http://schemas.openxmlformats.org/officeDocument/2006/relationships/hyperlink" Target="https://www.westermans.com/ami-m81-pipe-welding-head.aspx" TargetMode="External"/><Relationship Id="rId2945" Type="http://schemas.openxmlformats.org/officeDocument/2006/relationships/hyperlink" Target="https://www.hampdon.com.au/pipe-saw-guide-vise-1-inch-lefon-sg100-cutting-blo" TargetMode="External"/><Relationship Id="rId1615" Type="http://schemas.openxmlformats.org/officeDocument/2006/relationships/hyperlink" Target="https://www.westermans.com/downloads/m81%20brochure.pdf" TargetMode="External"/><Relationship Id="rId2946" Type="http://schemas.openxmlformats.org/officeDocument/2006/relationships/hyperlink" Target="https://pdf.directindustry.com/pdf/lefon-machinery/lefon-saw-guide-catalog/40040-69896.html" TargetMode="External"/><Relationship Id="rId1616" Type="http://schemas.openxmlformats.org/officeDocument/2006/relationships/hyperlink" Target="https://www.westermans.com/ami-m81-pipe-welding-head.aspx" TargetMode="External"/><Relationship Id="rId2947" Type="http://schemas.openxmlformats.org/officeDocument/2006/relationships/hyperlink" Target="https://www.hampdon.com.au/pipe-saw-guide-vise-1-inch-lefon-sg100-cutting-blo" TargetMode="External"/><Relationship Id="rId907" Type="http://schemas.openxmlformats.org/officeDocument/2006/relationships/hyperlink" Target="https://www.stokltd.com/en/extension-bundle-for-sat-saxx-10m---water-with-wire-1166" TargetMode="External"/><Relationship Id="rId1617" Type="http://schemas.openxmlformats.org/officeDocument/2006/relationships/hyperlink" Target="https://www.westermans.com/" TargetMode="External"/><Relationship Id="rId2948" Type="http://schemas.openxmlformats.org/officeDocument/2006/relationships/hyperlink" Target="https://lefonmachine.com/solutions/stainless-steel-tube-cutting-solution/saw-guide/" TargetMode="External"/><Relationship Id="rId906" Type="http://schemas.openxmlformats.org/officeDocument/2006/relationships/hyperlink" Target="https://www.stokltd.com/en/urunler/orbital-kaynak" TargetMode="External"/><Relationship Id="rId1618" Type="http://schemas.openxmlformats.org/officeDocument/2006/relationships/hyperlink" Target="https://www.westermans.com/ami-m81-pipe-welding-head.aspx" TargetMode="External"/><Relationship Id="rId2949" Type="http://schemas.openxmlformats.org/officeDocument/2006/relationships/hyperlink" Target="https://www.hampdon.com.au/pipe-saw-guide-vise-1-inch-lefon-sg100-cutting-blo" TargetMode="External"/><Relationship Id="rId905" Type="http://schemas.openxmlformats.org/officeDocument/2006/relationships/hyperlink" Target="https://static.ticimax.cloud/cdn-cgi/image/width=540,quality=85/14553/uploads/urunresimleri/buyuk/extension-bundle-for-sat-saxx-10m-air--412f45.jpg" TargetMode="External"/><Relationship Id="rId1619" Type="http://schemas.openxmlformats.org/officeDocument/2006/relationships/hyperlink" Target="https://www.westermans.com/assets/products/17539/files/11120/thumb/dsc_3080--600.jpg" TargetMode="External"/><Relationship Id="rId904" Type="http://schemas.openxmlformats.org/officeDocument/2006/relationships/hyperlink" Target="https://www.nationalwelding.com.au/" TargetMode="External"/><Relationship Id="rId909" Type="http://schemas.openxmlformats.org/officeDocument/2006/relationships/hyperlink" Target="https://www.stokltd.com/en/extension-bundle-for-sat-saxx-10m---water-with-wire-1166" TargetMode="External"/><Relationship Id="rId908" Type="http://schemas.openxmlformats.org/officeDocument/2006/relationships/hyperlink" Target="https://www.stokltd.com/en/extension-bundle-for-sat-saxx-10m---water-with-wire-1166" TargetMode="External"/><Relationship Id="rId903" Type="http://schemas.openxmlformats.org/officeDocument/2006/relationships/hyperlink" Target="https://www.nationalwelding.com.au/water-cooled-tig-torch-extension-cable-8m-unimig-u?srsltid=AfmBOopZWuXip3Z6IBSGCoyn8rtWWFiYr2IY1LIghBZOdiMIDhPlbOgg" TargetMode="External"/><Relationship Id="rId902" Type="http://schemas.openxmlformats.org/officeDocument/2006/relationships/hyperlink" Target="https://www.nationalwelding.com.au/water-cooled-tig-torch-extension-cable-8m-unimig-u?srsltid=AfmBOopZWuXip3Z6IBSGCoyn8rtWWFiYr2IY1LIghBZOdiMIDhPlbOgg" TargetMode="External"/><Relationship Id="rId901" Type="http://schemas.openxmlformats.org/officeDocument/2006/relationships/hyperlink" Target="https://sasvetsteknik.se/produkt/extension-cable-assembly-8m-combined-gas-and-water-cooled/" TargetMode="External"/><Relationship Id="rId900" Type="http://schemas.openxmlformats.org/officeDocument/2006/relationships/hyperlink" Target="https://www.nationalwelding.com.au/water-cooled-tig-torch-extension-cable-8m-unimig-u?srsltid=AfmBOoo9CU9eNfsPLb_ry2QskV55czdWIQqys2Al01P3cPJfan7nrF2H" TargetMode="External"/><Relationship Id="rId2930" Type="http://schemas.openxmlformats.org/officeDocument/2006/relationships/hyperlink" Target="https://www.hampdon.com.au/assets/full/SG075.jpg?20220203110507" TargetMode="External"/><Relationship Id="rId1600" Type="http://schemas.openxmlformats.org/officeDocument/2006/relationships/hyperlink" Target="https://www.westermans.com/ami-79-6625-open-weld-head.aspx" TargetMode="External"/><Relationship Id="rId2931" Type="http://schemas.openxmlformats.org/officeDocument/2006/relationships/hyperlink" Target="https://www.hampdon.com.au/pipe-saw-guide-/-vise-3/4-/-19.05mm-lefon-sg075-cutting-block" TargetMode="External"/><Relationship Id="rId1601" Type="http://schemas.openxmlformats.org/officeDocument/2006/relationships/hyperlink" Target="https://www.westermans.com/downloads/m79%20heads%20brochure.pdf" TargetMode="External"/><Relationship Id="rId2932" Type="http://schemas.openxmlformats.org/officeDocument/2006/relationships/hyperlink" Target="https://www.hampdon.com.au/pipe-saw-guide-/-vise-3/4-/-19.05mm-lefon-sg075-cutting-block" TargetMode="External"/><Relationship Id="rId1602" Type="http://schemas.openxmlformats.org/officeDocument/2006/relationships/hyperlink" Target="https://www.westermans.com/downloads/m79%20heads%20brochure.pdf" TargetMode="External"/><Relationship Id="rId2933" Type="http://schemas.openxmlformats.org/officeDocument/2006/relationships/hyperlink" Target="https://pdf.directindustry.com/pdf/lefon-machinery/lefon-saw-guide-catalog/40040-69896.html" TargetMode="External"/><Relationship Id="rId1603" Type="http://schemas.openxmlformats.org/officeDocument/2006/relationships/hyperlink" Target="https://www.westermans.com/" TargetMode="External"/><Relationship Id="rId2934" Type="http://schemas.openxmlformats.org/officeDocument/2006/relationships/hyperlink" Target="https://www.hampdon.com.au/pipe-saw-guide-/-vise-3/4-/-19.05mm-lefon-sg075-cutting-block" TargetMode="External"/><Relationship Id="rId1604" Type="http://schemas.openxmlformats.org/officeDocument/2006/relationships/hyperlink" Target="https://www.westermans.com/downloads/m79%20heads%20brochure.pdf" TargetMode="External"/><Relationship Id="rId2935" Type="http://schemas.openxmlformats.org/officeDocument/2006/relationships/hyperlink" Target="https://lefonmachine.com/solutions/stainless-steel-tube-cutting-solution/saw-guide/" TargetMode="External"/><Relationship Id="rId1605" Type="http://schemas.openxmlformats.org/officeDocument/2006/relationships/hyperlink" Target="https://orbitalweldingsupplies.co.uk/wp-content/uploads/2018/08/arc_machines_model_81_orbital_welder.jpg" TargetMode="External"/><Relationship Id="rId2936" Type="http://schemas.openxmlformats.org/officeDocument/2006/relationships/hyperlink" Target="https://www.hampdon.com.au/pipe-saw-guide-/-vise-3/4-/-19.05mm-lefon-sg075-cutting-block" TargetMode="External"/><Relationship Id="rId1606" Type="http://schemas.openxmlformats.org/officeDocument/2006/relationships/hyperlink" Target="https://orbitalweldingsupplies.co.uk/product/arc-machines-model-81-small-diameter-weld-head/?utm_source=chatgpt.com" TargetMode="External"/><Relationship Id="rId2937" Type="http://schemas.openxmlformats.org/officeDocument/2006/relationships/hyperlink" Target="https://img.directindustry.com/images_di/photo-mg/40040-11171102.jpg" TargetMode="External"/><Relationship Id="rId1607" Type="http://schemas.openxmlformats.org/officeDocument/2006/relationships/hyperlink" Target="https://esab.com/us/nam_en/products-solutions/product/welding-automation/orbital-welding/pipe-systems/model-81-small-pipe-weld-heads/?utm_source=chatgpt.com" TargetMode="External"/><Relationship Id="rId2938" Type="http://schemas.openxmlformats.org/officeDocument/2006/relationships/hyperlink" Target="https://pdf.directindustry.com/pdf/lefon-machinery/lefon-saw-guide-catalog/40040-69896.html" TargetMode="External"/><Relationship Id="rId1608" Type="http://schemas.openxmlformats.org/officeDocument/2006/relationships/hyperlink" Target="https://orbitalweldingsupplies.co.uk/product/arc-machines-model-81-small-diameter-weld-head/?utm_source=chatgpt.com" TargetMode="External"/><Relationship Id="rId2939" Type="http://schemas.openxmlformats.org/officeDocument/2006/relationships/hyperlink" Target="https://www.hampdon.com.au/pipe-saw-guide-vise-1-inch-lefon-sg100-cutting-blo" TargetMode="External"/><Relationship Id="rId1609" Type="http://schemas.openxmlformats.org/officeDocument/2006/relationships/hyperlink" Target="https://orbitalweldingsupplies.co.uk/product/arc-machines-model-81-small-diameter-weld-head/?utm_source=chatgpt.com" TargetMode="External"/><Relationship Id="rId1631" Type="http://schemas.openxmlformats.org/officeDocument/2006/relationships/hyperlink" Target="https://www.westermans.com/" TargetMode="External"/><Relationship Id="rId2962" Type="http://schemas.openxmlformats.org/officeDocument/2006/relationships/hyperlink" Target="https://lefonmachine.com/solutions/stainless-steel-tube-cutting-solution/saw-guide/" TargetMode="External"/><Relationship Id="rId1632" Type="http://schemas.openxmlformats.org/officeDocument/2006/relationships/hyperlink" Target="https://www.westermans.com/ami--m81-rings-heads-also-in-stock.aspx" TargetMode="External"/><Relationship Id="rId2963" Type="http://schemas.openxmlformats.org/officeDocument/2006/relationships/hyperlink" Target="https://www.hampdon.com.au/Pipe-Saw-Guide-/-Vise-1.315-/-33.4mm-Cutting-Block-LEFON" TargetMode="External"/><Relationship Id="rId1633" Type="http://schemas.openxmlformats.org/officeDocument/2006/relationships/hyperlink" Target="https://www.westermans.com/assets/products/17539/files/11121/thumb/dsc_3081--600.jpg" TargetMode="External"/><Relationship Id="rId2964" Type="http://schemas.openxmlformats.org/officeDocument/2006/relationships/hyperlink" Target="https://www.hampdon.com.au/assets/full/SG150.jpg?20220203165121" TargetMode="External"/><Relationship Id="rId1634" Type="http://schemas.openxmlformats.org/officeDocument/2006/relationships/hyperlink" Target="https://www.westermans.com/ami--m81-rings-heads-also-in-stock.aspx" TargetMode="External"/><Relationship Id="rId2965" Type="http://schemas.openxmlformats.org/officeDocument/2006/relationships/hyperlink" Target="https://www.hampdon.com.au/pipe-saw-guide-/-vise-1.5-inch-38.1mm-lefon-sg150-cutting-block" TargetMode="External"/><Relationship Id="rId1635" Type="http://schemas.openxmlformats.org/officeDocument/2006/relationships/hyperlink" Target="https://www.westermans.com/ami--m81-rings-heads-also-in-stock.aspx" TargetMode="External"/><Relationship Id="rId2966" Type="http://schemas.openxmlformats.org/officeDocument/2006/relationships/hyperlink" Target="https://www.hampdon.com.au/pipe-saw-guide-/-vise-1.5-inch-38.1mm-lefon-sg150-cutting-block" TargetMode="External"/><Relationship Id="rId1636" Type="http://schemas.openxmlformats.org/officeDocument/2006/relationships/hyperlink" Target="https://www.westermans.com/assets/products/17539/files/4841/471011-en_us-factsheet_main-01.pdf" TargetMode="External"/><Relationship Id="rId2967" Type="http://schemas.openxmlformats.org/officeDocument/2006/relationships/hyperlink" Target="https://pdf.directindustry.com/pdf/lefon-machinery/lefon-saw-guide-catalog/40040-69896.html" TargetMode="External"/><Relationship Id="rId1637" Type="http://schemas.openxmlformats.org/officeDocument/2006/relationships/hyperlink" Target="https://www.westermans.com/ami--m81-rings-heads-also-in-stock.aspx" TargetMode="External"/><Relationship Id="rId2968" Type="http://schemas.openxmlformats.org/officeDocument/2006/relationships/hyperlink" Target="https://www.hampdon.com.au/pipe-saw-guide-/-vise-1.5-inch-38.1mm-lefon-sg150-cutting-block" TargetMode="External"/><Relationship Id="rId1638" Type="http://schemas.openxmlformats.org/officeDocument/2006/relationships/hyperlink" Target="https://www.westermans.com/" TargetMode="External"/><Relationship Id="rId2969" Type="http://schemas.openxmlformats.org/officeDocument/2006/relationships/hyperlink" Target="https://lefonmachine.com/solutions/stainless-steel-tube-cutting-solution/saw-guide/" TargetMode="External"/><Relationship Id="rId929" Type="http://schemas.openxmlformats.org/officeDocument/2006/relationships/hyperlink" Target="https://www.nodha.com/Orbital-Cutting-Welding/Tube-Facing-Machine.html" TargetMode="External"/><Relationship Id="rId1639" Type="http://schemas.openxmlformats.org/officeDocument/2006/relationships/hyperlink" Target="https://www.westermans.com/ami--m81-rings-heads-also-in-stock.aspx" TargetMode="External"/><Relationship Id="rId928" Type="http://schemas.openxmlformats.org/officeDocument/2006/relationships/hyperlink" Target="https://www.nodha.com/" TargetMode="External"/><Relationship Id="rId927" Type="http://schemas.openxmlformats.org/officeDocument/2006/relationships/hyperlink" Target="https://www.nodha.com/Orbital-Cutting-Welding/Tube-Facing-Machine.html" TargetMode="External"/><Relationship Id="rId926" Type="http://schemas.openxmlformats.org/officeDocument/2006/relationships/hyperlink" Target="https://systemtools.se/wp-content/uploads/2025/05/20250331_Catalogue_Orbitec_May_2025_en.pdf?" TargetMode="External"/><Relationship Id="rId921" Type="http://schemas.openxmlformats.org/officeDocument/2006/relationships/hyperlink" Target="https://www.alibaba.com/product-detail/SD-1-0DC-Tube-Facing-Machine_1600270396234.html" TargetMode="External"/><Relationship Id="rId920" Type="http://schemas.openxmlformats.org/officeDocument/2006/relationships/hyperlink" Target="https://systemtools.se/wp-content/uploads/2025/05/20250331_Catalogue_Orbitec_May_2025_en.pdf?" TargetMode="External"/><Relationship Id="rId925" Type="http://schemas.openxmlformats.org/officeDocument/2006/relationships/hyperlink" Target="https://www.alibaba.com/product-detail/Handheld-Tube-Facing-Machine-Pipe-Flat_1601524028620.html" TargetMode="External"/><Relationship Id="rId924" Type="http://schemas.openxmlformats.org/officeDocument/2006/relationships/hyperlink" Target="https://www.nodha.com/Orbital-Cutting-Welding/Tube-Facing-Machine.html" TargetMode="External"/><Relationship Id="rId923" Type="http://schemas.openxmlformats.org/officeDocument/2006/relationships/hyperlink" Target="https://s.alicdn.com/@sc04/kf/H3ed82002c8be453f92e1589a64b4df00l/273748284/H3ed82002c8be453f92e1589a64b4df00l.jpg" TargetMode="External"/><Relationship Id="rId922" Type="http://schemas.openxmlformats.org/officeDocument/2006/relationships/hyperlink" Target="https://www.alibaba.com/product-detail/SD-1-0DC-Tube-Facing-Machine_1600270396234.html" TargetMode="External"/><Relationship Id="rId2960" Type="http://schemas.openxmlformats.org/officeDocument/2006/relationships/hyperlink" Target="https://pdf.directindustry.com/pdf/lefon-machinery/lefon-saw-guide-catalog/40040-69896.html" TargetMode="External"/><Relationship Id="rId1630" Type="http://schemas.openxmlformats.org/officeDocument/2006/relationships/hyperlink" Target="https://www.westermans.com/ami--m81-rings-heads-also-in-stock.aspx" TargetMode="External"/><Relationship Id="rId2961" Type="http://schemas.openxmlformats.org/officeDocument/2006/relationships/hyperlink" Target="https://www.hampdon.com.au/Pipe-Saw-Guide-/-Vise-1.315-/-33.4mm-Cutting-Block-LEFON" TargetMode="External"/><Relationship Id="rId1620" Type="http://schemas.openxmlformats.org/officeDocument/2006/relationships/hyperlink" Target="https://www.westermans.com/ami--m81-rings-heads-also-in-stock.aspx" TargetMode="External"/><Relationship Id="rId2951" Type="http://schemas.openxmlformats.org/officeDocument/2006/relationships/hyperlink" Target="https://pdf.directindustry.com/pdf/lefon-machinery/lefon-saw-guide-catalog/40040-69896.html" TargetMode="External"/><Relationship Id="rId1621" Type="http://schemas.openxmlformats.org/officeDocument/2006/relationships/hyperlink" Target="https://www.westermans.com/ami--m81-rings-heads-also-in-stock.aspx" TargetMode="External"/><Relationship Id="rId2952" Type="http://schemas.openxmlformats.org/officeDocument/2006/relationships/hyperlink" Target="https://www.hampdon.com.au/Pipe-Saw-Guide-/-Vise-1.315-/-33.4mm-Cutting-Block-LEFON" TargetMode="External"/><Relationship Id="rId1622" Type="http://schemas.openxmlformats.org/officeDocument/2006/relationships/hyperlink" Target="https://www.westermans.com/assets/products/17539/files/4841/471011-en_us-factsheet_main-01.pdf" TargetMode="External"/><Relationship Id="rId2953" Type="http://schemas.openxmlformats.org/officeDocument/2006/relationships/hyperlink" Target="https://pdf.directindustry.com/pdf/lefon-machinery/lefon-saw-guide-catalog/40040-69896.html" TargetMode="External"/><Relationship Id="rId1623" Type="http://schemas.openxmlformats.org/officeDocument/2006/relationships/hyperlink" Target="https://www.westermans.com/ami--m81-rings-heads-also-in-stock.aspx" TargetMode="External"/><Relationship Id="rId2954" Type="http://schemas.openxmlformats.org/officeDocument/2006/relationships/hyperlink" Target="https://pdf.directindustry.com/pdf/lefon-machinery/lefon-saw-guide-catalog/40040-69896.html" TargetMode="External"/><Relationship Id="rId1624" Type="http://schemas.openxmlformats.org/officeDocument/2006/relationships/hyperlink" Target="https://www.westermans.com/" TargetMode="External"/><Relationship Id="rId2955" Type="http://schemas.openxmlformats.org/officeDocument/2006/relationships/hyperlink" Target="https://lefonmachine.com/solutions/stainless-steel-tube-cutting-solution/saw-guide/" TargetMode="External"/><Relationship Id="rId1625" Type="http://schemas.openxmlformats.org/officeDocument/2006/relationships/hyperlink" Target="https://www.westermans.com/ami--m81-rings-heads-also-in-stock.aspx" TargetMode="External"/><Relationship Id="rId2956" Type="http://schemas.openxmlformats.org/officeDocument/2006/relationships/hyperlink" Target="https://www.hampdon.com.au/Pipe-Saw-Guide-/-Vise-1.315-/-33.4mm-Cutting-Block-LEFON" TargetMode="External"/><Relationship Id="rId1626" Type="http://schemas.openxmlformats.org/officeDocument/2006/relationships/hyperlink" Target="https://www.westermans.com/assets/products/17539/files/13365/thumb/dsc_5440--600.jpg" TargetMode="External"/><Relationship Id="rId2957" Type="http://schemas.openxmlformats.org/officeDocument/2006/relationships/hyperlink" Target="https://www.hampdon.com.au/assets/full/SG131.jpg?20220203155932" TargetMode="External"/><Relationship Id="rId1627" Type="http://schemas.openxmlformats.org/officeDocument/2006/relationships/hyperlink" Target="https://www.westermans.com/ami--m81-rings-heads-also-in-stock.aspx" TargetMode="External"/><Relationship Id="rId2958" Type="http://schemas.openxmlformats.org/officeDocument/2006/relationships/hyperlink" Target="https://www.hampdon.com.au/Pipe-Saw-Guide-/-Vise-1.315-/-33.4mm-Cutting-Block-LEFON" TargetMode="External"/><Relationship Id="rId918" Type="http://schemas.openxmlformats.org/officeDocument/2006/relationships/hyperlink" Target="https://www.alibaba.com/product-detail/SD-1-0DC-Tube-Facing-Machine_1600270396234.html" TargetMode="External"/><Relationship Id="rId1628" Type="http://schemas.openxmlformats.org/officeDocument/2006/relationships/hyperlink" Target="https://www.westermans.com/ami--m81-rings-heads-also-in-stock.aspx" TargetMode="External"/><Relationship Id="rId2959" Type="http://schemas.openxmlformats.org/officeDocument/2006/relationships/hyperlink" Target="https://www.hampdon.com.au/Pipe-Saw-Guide-/-Vise-1.315-/-33.4mm-Cutting-Block-LEFON" TargetMode="External"/><Relationship Id="rId917" Type="http://schemas.openxmlformats.org/officeDocument/2006/relationships/hyperlink" Target="https://sc04.alicdn.com/kf/H7fe77eeea9414ff1b0275398e57dfeddO.jpg" TargetMode="External"/><Relationship Id="rId1629" Type="http://schemas.openxmlformats.org/officeDocument/2006/relationships/hyperlink" Target="https://www.westermans.com/assets/products/17539/files/4841/471011-en_us-factsheet_main-01.pdf" TargetMode="External"/><Relationship Id="rId916" Type="http://schemas.openxmlformats.org/officeDocument/2006/relationships/hyperlink" Target="https://www.stokltd.com/" TargetMode="External"/><Relationship Id="rId915" Type="http://schemas.openxmlformats.org/officeDocument/2006/relationships/hyperlink" Target="https://www.stokltd.com/en/extension-bundle-for-sat-saxx-10m---water-with-wire-1166" TargetMode="External"/><Relationship Id="rId919" Type="http://schemas.openxmlformats.org/officeDocument/2006/relationships/hyperlink" Target="https://www.alibaba.com/product-detail/SD1-0-Tube-Facing-Machine-Stainless_1601113694228.html" TargetMode="External"/><Relationship Id="rId910" Type="http://schemas.openxmlformats.org/officeDocument/2006/relationships/hyperlink" Target="https://www.stokltd.com/" TargetMode="External"/><Relationship Id="rId914" Type="http://schemas.openxmlformats.org/officeDocument/2006/relationships/hyperlink" Target="https://www.stokltd.com/en/extension-bundle-for-sat-saxx-10m---water-with-wire-1166" TargetMode="External"/><Relationship Id="rId913" Type="http://schemas.openxmlformats.org/officeDocument/2006/relationships/hyperlink" Target="https://www.stokltd.com/en/extension-bundle-for-sat-saxx-10m---water-with-wire-1166" TargetMode="External"/><Relationship Id="rId912" Type="http://schemas.openxmlformats.org/officeDocument/2006/relationships/hyperlink" Target="https://www.stokltd.com/en/urunler/orbital-kaynak" TargetMode="External"/><Relationship Id="rId911" Type="http://schemas.openxmlformats.org/officeDocument/2006/relationships/hyperlink" Target="https://static.ticimax.cloud/cdn-cgi/image/width=540,quality=85/14553/uploads/urunresimleri/buyuk/extension-bundle-for-sat-saxx-10m-air--412f45.jpg" TargetMode="External"/><Relationship Id="rId2950" Type="http://schemas.openxmlformats.org/officeDocument/2006/relationships/hyperlink" Target="https://img.directindustry.com/images_di/photo-mg/40040-11171102.jpg" TargetMode="External"/><Relationship Id="rId2900" Type="http://schemas.openxmlformats.org/officeDocument/2006/relationships/hyperlink" Target="https://toolscn0.en.made-in-china.com/product/kehQGVpcbvkW/China-1200mm-Diamond-Wall-Saw-Blades-for-Concrete-Cutting.html" TargetMode="External"/><Relationship Id="rId2901" Type="http://schemas.openxmlformats.org/officeDocument/2006/relationships/hyperlink" Target="https://toolscn0.en.made-in-china.com/product/kehQGVpcbvkW/China-1200mm-Diamond-Wall-Saw-Blades-for-Concrete-Cutting.html" TargetMode="External"/><Relationship Id="rId2902" Type="http://schemas.openxmlformats.org/officeDocument/2006/relationships/hyperlink" Target="https://www.diamondproducts.com/media/catalog/product/cache/1/image/9df78eab33525d08d6e5fb8d27136e95/9/m/9mm-wallsawblade_1_1.jpg" TargetMode="External"/><Relationship Id="rId2903" Type="http://schemas.openxmlformats.org/officeDocument/2006/relationships/hyperlink" Target="https://www.diamondproducts.com/super-premium-silver-hydraulic-hand-saw-wall-saw-blades-8544" TargetMode="External"/><Relationship Id="rId2904" Type="http://schemas.openxmlformats.org/officeDocument/2006/relationships/hyperlink" Target="https://www.diamondproducts.com/super-premium-silver-hydraulic-hand-saw-wall-saw-blades-8544" TargetMode="External"/><Relationship Id="rId2905" Type="http://schemas.openxmlformats.org/officeDocument/2006/relationships/hyperlink" Target="https://www.diamondproducts.com/super-premium-silver-hydraulic-hand-saw-wall-saw-blades-8544" TargetMode="External"/><Relationship Id="rId2906" Type="http://schemas.openxmlformats.org/officeDocument/2006/relationships/hyperlink" Target="https://www.diamondproducts.com/super-premium-silver-hydraulic-hand-saw-wall-saw-blades-8544" TargetMode="External"/><Relationship Id="rId2907" Type="http://schemas.openxmlformats.org/officeDocument/2006/relationships/hyperlink" Target="https://www.diamondproducts.com/" TargetMode="External"/><Relationship Id="rId2908" Type="http://schemas.openxmlformats.org/officeDocument/2006/relationships/hyperlink" Target="https://www.diamondproducts.com/super-premium-silver-hydraulic-hand-saw-wall-saw-blades-8544" TargetMode="External"/><Relationship Id="rId2909" Type="http://schemas.openxmlformats.org/officeDocument/2006/relationships/hyperlink" Target="https://orbimax.com.au/cdn/shop/files/IH01843_6.jpg?v=1698190983" TargetMode="External"/><Relationship Id="rId2920" Type="http://schemas.openxmlformats.org/officeDocument/2006/relationships/hyperlink" Target="https://ehwachs.com/Trav-L-Cutter-Tooling/HSS-37.5-Degree-Bevel-Cutter-Right-hand-outside-6in-x-3-4in/" TargetMode="External"/><Relationship Id="rId2921" Type="http://schemas.openxmlformats.org/officeDocument/2006/relationships/hyperlink" Target="https://ehwachs.com/" TargetMode="External"/><Relationship Id="rId2922" Type="http://schemas.openxmlformats.org/officeDocument/2006/relationships/hyperlink" Target="https://ehwachs.com/Trav-L-Cutter-Tooling/HSS-37.5-Degree-Bevel-Cutter-Right-hand-outside-6in-x-3-4in/" TargetMode="External"/><Relationship Id="rId2923" Type="http://schemas.openxmlformats.org/officeDocument/2006/relationships/hyperlink" Target="https://www.hampdon.com.au/assets/full/SG050.jpg?20220202182300" TargetMode="External"/><Relationship Id="rId2924" Type="http://schemas.openxmlformats.org/officeDocument/2006/relationships/hyperlink" Target="https://www.hampdon.com.au/Pipe-Saw-Guide-Vise-12-12.7mm-LEFON-SG050-Half-Inch-Cutting-Block" TargetMode="External"/><Relationship Id="rId2925" Type="http://schemas.openxmlformats.org/officeDocument/2006/relationships/hyperlink" Target="https://www.ebay.com/itm/116231080613" TargetMode="External"/><Relationship Id="rId2926" Type="http://schemas.openxmlformats.org/officeDocument/2006/relationships/hyperlink" Target="https://pdf.directindustry.com/pdf/lefon-machinery/lefon-saw-guide-catalog/40040-69896.html" TargetMode="External"/><Relationship Id="rId2927" Type="http://schemas.openxmlformats.org/officeDocument/2006/relationships/hyperlink" Target="https://www.hampdon.com.au/Pipe-Saw-Guide-Vise-12-12.7mm-LEFON-SG050-Half-Inch-Cutting-Block" TargetMode="External"/><Relationship Id="rId2928" Type="http://schemas.openxmlformats.org/officeDocument/2006/relationships/hyperlink" Target="https://lefonmachine.com/solutions/stainless-steel-tube-cutting-solution/saw-guide/" TargetMode="External"/><Relationship Id="rId2929" Type="http://schemas.openxmlformats.org/officeDocument/2006/relationships/hyperlink" Target="https://www.hampdon.com.au/Pipe-Saw-Guide-Vise-12-12.7mm-LEFON-SG050-Half-Inch-Cutting-Block" TargetMode="External"/><Relationship Id="rId2910" Type="http://schemas.openxmlformats.org/officeDocument/2006/relationships/hyperlink" Target="https://orbimax.com.au/products/68mm-30-gf-blade-combination-bevel-cutter-790042161?srsltid=AfmBOoqL4G58M3iZSMdi3Hrmfn6Sg8YbgkNe__rY6K0HkHWOs324jWm8" TargetMode="External"/><Relationship Id="rId2911" Type="http://schemas.openxmlformats.org/officeDocument/2006/relationships/hyperlink" Target="https://orbimax.com.au/products/68mm-30-gf-blade-combination-bevel-cutter-790042161?srsltid=AfmBOoqL4G58M3iZSMdi3Hrmfn6Sg8YbgkNe__rY6K0HkHWOs324jWm8" TargetMode="External"/><Relationship Id="rId2912" Type="http://schemas.openxmlformats.org/officeDocument/2006/relationships/hyperlink" Target="https://orbimax.com.au/products/68mm-30-gf-blade-combination-bevel-cutter-790042161?srsltid=AfmBOoqL4G58M3iZSMdi3Hrmfn6Sg8YbgkNe__rY6K0HkHWOs324jWm8" TargetMode="External"/><Relationship Id="rId2913" Type="http://schemas.openxmlformats.org/officeDocument/2006/relationships/hyperlink" Target="https://orbimax.com.au/products/68mm-30-gf-blade-combination-bevel-cutter-790042161?srsltid=AfmBOoqL4G58M3iZSMdi3Hrmfn6Sg8YbgkNe__rY6K0HkHWOs324jWm8" TargetMode="External"/><Relationship Id="rId2914" Type="http://schemas.openxmlformats.org/officeDocument/2006/relationships/hyperlink" Target="https://orbimax.com.au/" TargetMode="External"/><Relationship Id="rId2915" Type="http://schemas.openxmlformats.org/officeDocument/2006/relationships/hyperlink" Target="https://orbimax.com.au/products/68mm-30-gf-blade-combination-bevel-cutter-790042161?srsltid=AfmBOoqL4G58M3iZSMdi3Hrmfn6Sg8YbgkNe__rY6K0HkHWOs324jWm8" TargetMode="External"/><Relationship Id="rId2916" Type="http://schemas.openxmlformats.org/officeDocument/2006/relationships/hyperlink" Target="https://ehwachs.com/assets/images/61f845a1eab4e6c3118521bba13b3db3.jpg" TargetMode="External"/><Relationship Id="rId2917" Type="http://schemas.openxmlformats.org/officeDocument/2006/relationships/hyperlink" Target="https://ehwachs.com/Trav-L-Cutter-Tooling/HSS-37.5-Degree-Bevel-Cutter-Right-hand-outside-6in-x-3-4in/" TargetMode="External"/><Relationship Id="rId2918" Type="http://schemas.openxmlformats.org/officeDocument/2006/relationships/hyperlink" Target="https://ehwachs.com/Trav-L-Cutter-Tooling/HSS-37.5-Degree-Bevel-Cutter-Right-hand-outside-6in-x-3-4in/" TargetMode="External"/><Relationship Id="rId2919" Type="http://schemas.openxmlformats.org/officeDocument/2006/relationships/hyperlink" Target="https://ehwachs.com/Trav-L-Cutter-Tooling/HSS-37.5-Degree-Bevel-Cutter-Right-hand-outside-6in-x-3-4in/" TargetMode="External"/><Relationship Id="rId1697" Type="http://schemas.openxmlformats.org/officeDocument/2006/relationships/hyperlink" Target="https://www.westermans.com/ami--m81-rings-heads-also-in-stock.aspx" TargetMode="External"/><Relationship Id="rId1698" Type="http://schemas.openxmlformats.org/officeDocument/2006/relationships/hyperlink" Target="https://www.westermans.com/ami--m81-rings-heads-also-in-stock.aspx" TargetMode="External"/><Relationship Id="rId1699" Type="http://schemas.openxmlformats.org/officeDocument/2006/relationships/hyperlink" Target="https://www.westermans.com/assets/products/17539/files/4841/471011-en_us-factsheet_main-01.pdf" TargetMode="External"/><Relationship Id="rId866" Type="http://schemas.openxmlformats.org/officeDocument/2006/relationships/hyperlink" Target="https://www.orbitecuk.com/" TargetMode="External"/><Relationship Id="rId865" Type="http://schemas.openxmlformats.org/officeDocument/2006/relationships/hyperlink" Target="https://www.orbitecuk.com/wp-content/uploads/2024/11/EVO-200-WP-Orbital-Welding-System-Autorange.jpg" TargetMode="External"/><Relationship Id="rId864" Type="http://schemas.openxmlformats.org/officeDocument/2006/relationships/hyperlink" Target="https://alfahdsteel.net/download/catalogsProduct/56_Orbitec%20Orbital%20Welding%20Products%202024.pdf" TargetMode="External"/><Relationship Id="rId863" Type="http://schemas.openxmlformats.org/officeDocument/2006/relationships/hyperlink" Target="https://www.orbitecuk.com/wp-content/uploads/2024/11/EVO-200-WP-Orbital-Welding-System-Autorange.jpg" TargetMode="External"/><Relationship Id="rId869" Type="http://schemas.openxmlformats.org/officeDocument/2006/relationships/hyperlink" Target="https://www.orbitecuk.com/evo-200-wp/" TargetMode="External"/><Relationship Id="rId868" Type="http://schemas.openxmlformats.org/officeDocument/2006/relationships/hyperlink" Target="https://encrypted-tbn0.gstatic.com/images?q=tbn:ANd9GcSz-5XTbdq15GDedcXoF2f9xHh-ygWXtXxQEA&amp;s" TargetMode="External"/><Relationship Id="rId867" Type="http://schemas.openxmlformats.org/officeDocument/2006/relationships/hyperlink" Target="https://www.orbitecuk.com/wp-content/uploads/2024/11/EVO-200-WP-Orbital-Welding-System-Autorange.jpg" TargetMode="External"/><Relationship Id="rId1690" Type="http://schemas.openxmlformats.org/officeDocument/2006/relationships/hyperlink" Target="https://www.westermans.com/ami--m81-rings-heads-also-in-stock.aspx" TargetMode="External"/><Relationship Id="rId1691" Type="http://schemas.openxmlformats.org/officeDocument/2006/relationships/hyperlink" Target="https://www.westermans.com/ami--m81-rings-heads-also-in-stock.aspx" TargetMode="External"/><Relationship Id="rId1692" Type="http://schemas.openxmlformats.org/officeDocument/2006/relationships/hyperlink" Target="https://www.westermans.com/assets/products/17539/files/4841/471011-en_us-factsheet_main-01.pdf" TargetMode="External"/><Relationship Id="rId862" Type="http://schemas.openxmlformats.org/officeDocument/2006/relationships/hyperlink" Target="https://www.orbitecuk.com/evo-200-wp/" TargetMode="External"/><Relationship Id="rId1693" Type="http://schemas.openxmlformats.org/officeDocument/2006/relationships/hyperlink" Target="https://www.westermans.com/ami--m81-rings-heads-also-in-stock.aspx" TargetMode="External"/><Relationship Id="rId861" Type="http://schemas.openxmlformats.org/officeDocument/2006/relationships/hyperlink" Target="https://www.orbitecuk.com/evo-200-wp/" TargetMode="External"/><Relationship Id="rId1694" Type="http://schemas.openxmlformats.org/officeDocument/2006/relationships/hyperlink" Target="https://www.westermans.com/" TargetMode="External"/><Relationship Id="rId860" Type="http://schemas.openxmlformats.org/officeDocument/2006/relationships/hyperlink" Target="https://www.orbitecuk.com/wp-content/uploads/2024/11/EVO-200-WP-Orbital-Welding-System-Autorange.jpg" TargetMode="External"/><Relationship Id="rId1695" Type="http://schemas.openxmlformats.org/officeDocument/2006/relationships/hyperlink" Target="https://www.westermans.com/ami--m81-rings-heads-also-in-stock.aspx" TargetMode="External"/><Relationship Id="rId1696" Type="http://schemas.openxmlformats.org/officeDocument/2006/relationships/hyperlink" Target="https://www.westermans.com/assets/products/17539/files/11120/thumb/dsc_3080--600.jpg" TargetMode="External"/><Relationship Id="rId1686" Type="http://schemas.openxmlformats.org/officeDocument/2006/relationships/hyperlink" Target="https://www.westermans.com/ami--m81-rings-heads-also-in-stock.aspx" TargetMode="External"/><Relationship Id="rId1687" Type="http://schemas.openxmlformats.org/officeDocument/2006/relationships/hyperlink" Target="https://www.westermans.com/" TargetMode="External"/><Relationship Id="rId1688" Type="http://schemas.openxmlformats.org/officeDocument/2006/relationships/hyperlink" Target="https://www.westermans.com/ami--m81-rings-heads-also-in-stock.aspx" TargetMode="External"/><Relationship Id="rId1689" Type="http://schemas.openxmlformats.org/officeDocument/2006/relationships/hyperlink" Target="https://www.westermans.com/assets/products/17539/files/11122/thumb/dsc_3087--600.jpg" TargetMode="External"/><Relationship Id="rId855" Type="http://schemas.openxmlformats.org/officeDocument/2006/relationships/hyperlink" Target="https://www.orbitec-group.com/en/products/evo-series" TargetMode="External"/><Relationship Id="rId854" Type="http://schemas.openxmlformats.org/officeDocument/2006/relationships/hyperlink" Target="https://www.orbitec-group.com/en/products/evo-series" TargetMode="External"/><Relationship Id="rId853" Type="http://schemas.openxmlformats.org/officeDocument/2006/relationships/hyperlink" Target="https://www.orbitec-group.com/en/products/evo-series" TargetMode="External"/><Relationship Id="rId852" Type="http://schemas.openxmlformats.org/officeDocument/2006/relationships/hyperlink" Target="https://www.orbitec-group.com/assets/images/8/evo_kuehlgeraet_freigestellt-yzdkpqytv18xpbq.webp" TargetMode="External"/><Relationship Id="rId859" Type="http://schemas.openxmlformats.org/officeDocument/2006/relationships/hyperlink" Target="https://www.orbitec-group.com/en/products/evo-series" TargetMode="External"/><Relationship Id="rId858" Type="http://schemas.openxmlformats.org/officeDocument/2006/relationships/hyperlink" Target="https://www.orbitec-group.com/" TargetMode="External"/><Relationship Id="rId857" Type="http://schemas.openxmlformats.org/officeDocument/2006/relationships/hyperlink" Target="https://www.orbitec-group.com/en/products/evo-series" TargetMode="External"/><Relationship Id="rId856" Type="http://schemas.openxmlformats.org/officeDocument/2006/relationships/hyperlink" Target="https://www.orbitecuk.com/wp-content/uploads/2024/10/20240704_Catalogue_Orbitec_May_2024_en-1.pdf" TargetMode="External"/><Relationship Id="rId1680" Type="http://schemas.openxmlformats.org/officeDocument/2006/relationships/hyperlink" Target="https://www.westermans.com/" TargetMode="External"/><Relationship Id="rId1681" Type="http://schemas.openxmlformats.org/officeDocument/2006/relationships/hyperlink" Target="https://www.westermans.com/ami--m81-rings-heads-also-in-stock.aspx" TargetMode="External"/><Relationship Id="rId851" Type="http://schemas.openxmlformats.org/officeDocument/2006/relationships/hyperlink" Target="https://www.orbitec-group.com/en/products/evo-cool-water-cooling-unit" TargetMode="External"/><Relationship Id="rId1682" Type="http://schemas.openxmlformats.org/officeDocument/2006/relationships/hyperlink" Target="https://www.westermans.com/assets/products/17539/files/11121/thumb/dsc_3081--600.jpg" TargetMode="External"/><Relationship Id="rId850" Type="http://schemas.openxmlformats.org/officeDocument/2006/relationships/hyperlink" Target="https://www.orbitec-group.com/" TargetMode="External"/><Relationship Id="rId1683" Type="http://schemas.openxmlformats.org/officeDocument/2006/relationships/hyperlink" Target="https://www.westermans.com/ami--m81-rings-heads-also-in-stock.aspx" TargetMode="External"/><Relationship Id="rId1684" Type="http://schemas.openxmlformats.org/officeDocument/2006/relationships/hyperlink" Target="https://www.westermans.com/ami--m81-rings-heads-also-in-stock.aspx" TargetMode="External"/><Relationship Id="rId1685" Type="http://schemas.openxmlformats.org/officeDocument/2006/relationships/hyperlink" Target="https://www.westermans.com/assets/products/17539/files/4841/471011-en_us-factsheet_main-01.pdf" TargetMode="External"/><Relationship Id="rId3414" Type="http://schemas.openxmlformats.org/officeDocument/2006/relationships/hyperlink" Target="https://weldmongerstore.com/products/ckworldwide-tig-torch-package-ck20-25sf-fx?srsltid=AfmBOopk8YAOjM44vETn0VvFppDRC9-2bczomns83Vmh0xUIw_Y_GX80" TargetMode="External"/><Relationship Id="rId3413" Type="http://schemas.openxmlformats.org/officeDocument/2006/relationships/hyperlink" Target="https://weldmongerstore.com/products/ckworldwide-tig-torch-package-ck20-25sf-fx?srsltid=AfmBOopk8YAOjM44vETn0VvFppDRC9-2bczomns83Vmh0xUIw_Y_GX80" TargetMode="External"/><Relationship Id="rId3416" Type="http://schemas.openxmlformats.org/officeDocument/2006/relationships/hyperlink" Target="https://www.axxair.com/" TargetMode="External"/><Relationship Id="rId3415" Type="http://schemas.openxmlformats.org/officeDocument/2006/relationships/hyperlink" Target="https://weldmongerstore.com/products/ckworldwide-tig-torch-package-ck20-25sf-fx?srsltid=AfmBOopk8YAOjM44vETn0VvFppDRC9-2bczomns83Vmh0xUIw_Y_GX80" TargetMode="External"/><Relationship Id="rId3418" Type="http://schemas.openxmlformats.org/officeDocument/2006/relationships/hyperlink" Target="https://primeweld.com/cdn/shop/products/WCwithSLWHAT-35_720x.progressive.jpg?v=1636580681" TargetMode="External"/><Relationship Id="rId3417" Type="http://schemas.openxmlformats.org/officeDocument/2006/relationships/hyperlink" Target="https://weldmongerstore.com/products/ckworldwide-tig-torch-package-ck20-25sf-fx?srsltid=AfmBOopk8YAOjM44vETn0VvFppDRC9-2bczomns83Vmh0xUIw_Y_GX80" TargetMode="External"/><Relationship Id="rId3419" Type="http://schemas.openxmlformats.org/officeDocument/2006/relationships/hyperlink" Target="https://primeweld.com/products/ck-worldwide-water-cooled-tig-torch?srsltid=AfmBOoq6dqjVHQG0DVw3sD7nNSB1EvNRqVox7sRMPl0B6dcmjYJUMQG1" TargetMode="External"/><Relationship Id="rId888" Type="http://schemas.openxmlformats.org/officeDocument/2006/relationships/hyperlink" Target="https://www.orbitec-group.com/en/products/evo-series" TargetMode="External"/><Relationship Id="rId887" Type="http://schemas.openxmlformats.org/officeDocument/2006/relationships/hyperlink" Target="https://www.orbitecuk.com/wp-content/uploads/2023/12/EVO-pdf.pdf?" TargetMode="External"/><Relationship Id="rId886" Type="http://schemas.openxmlformats.org/officeDocument/2006/relationships/hyperlink" Target="https://www.orbitec-group.com/en/products/evo-series" TargetMode="External"/><Relationship Id="rId885" Type="http://schemas.openxmlformats.org/officeDocument/2006/relationships/hyperlink" Target="https://www.orbitec-group.com/en/products/evo-series" TargetMode="External"/><Relationship Id="rId889" Type="http://schemas.openxmlformats.org/officeDocument/2006/relationships/hyperlink" Target="https://www.orbitec-group.com/" TargetMode="External"/><Relationship Id="rId880" Type="http://schemas.openxmlformats.org/officeDocument/2006/relationships/hyperlink" Target="https://www.orbitec-group.com/en/products/evo-switchbox" TargetMode="External"/><Relationship Id="rId884" Type="http://schemas.openxmlformats.org/officeDocument/2006/relationships/hyperlink" Target="https://www.orbitec-group.com/en/products/evo-series" TargetMode="External"/><Relationship Id="rId3410" Type="http://schemas.openxmlformats.org/officeDocument/2006/relationships/hyperlink" Target="https://arc-zone.com/" TargetMode="External"/><Relationship Id="rId883" Type="http://schemas.openxmlformats.org/officeDocument/2006/relationships/hyperlink" Target="https://www.orbitec-group.com/assets/images/k/RZ_EVO_200_WP_01-632yr451cmytky2.jpg" TargetMode="External"/><Relationship Id="rId882" Type="http://schemas.openxmlformats.org/officeDocument/2006/relationships/hyperlink" Target="https://www.orbitec-group.com/en/products/evo-switchbox" TargetMode="External"/><Relationship Id="rId3412" Type="http://schemas.openxmlformats.org/officeDocument/2006/relationships/hyperlink" Target="https://weldmongerstore.com/products/ckworldwide-tig-torch-package-ck20-25sf-fx?srsltid=AfmBOopk8YAOjM44vETn0VvFppDRC9-2bczomns83Vmh0xUIw_Y_GX80" TargetMode="External"/><Relationship Id="rId881" Type="http://schemas.openxmlformats.org/officeDocument/2006/relationships/hyperlink" Target="https://www.orbitec-group.com/" TargetMode="External"/><Relationship Id="rId3411" Type="http://schemas.openxmlformats.org/officeDocument/2006/relationships/hyperlink" Target="https://weldmongerstore.com/cdn/shop/files/CK20-12SF_7dcdf911-4175-4847-8c36-ed4d68269177_1400x1400_1.webp?v=1747946997&amp;width=1500" TargetMode="External"/><Relationship Id="rId3403" Type="http://schemas.openxmlformats.org/officeDocument/2006/relationships/hyperlink" Target="https://www.orbitec-group.com/" TargetMode="External"/><Relationship Id="rId3402" Type="http://schemas.openxmlformats.org/officeDocument/2006/relationships/hyperlink" Target="https://www.orbitec-group.com/en/products/tungsten-grinder" TargetMode="External"/><Relationship Id="rId3405" Type="http://schemas.openxmlformats.org/officeDocument/2006/relationships/hyperlink" Target="https://encrypted-tbn0.gstatic.com/images?q=tbn:ANd9GcQMXPckI9ELaxDrZIjlcLJ0sX4DDEhOVBMsVQ&amp;s" TargetMode="External"/><Relationship Id="rId3404" Type="http://schemas.openxmlformats.org/officeDocument/2006/relationships/hyperlink" Target="https://www.orbitec-group.com/en/products/tungsten-grinder" TargetMode="External"/><Relationship Id="rId3407" Type="http://schemas.openxmlformats.org/officeDocument/2006/relationships/hyperlink" Target="https://arc-zone.com/intl-cordless-sharpie-grinder-a-ptgk-2-dxcl?srsltid=AfmBOoogvoaahtivXmE8wciiNvkyjHVwe-0hjo5aNgjVkZWg7KqWkEg8" TargetMode="External"/><Relationship Id="rId3406" Type="http://schemas.openxmlformats.org/officeDocument/2006/relationships/hyperlink" Target="https://arc-zone.com/intl-cordless-sharpie-grinder-a-ptgk-2-dxcl?srsltid=AfmBOoogvoaahtivXmE8wciiNvkyjHVwe-0hjo5aNgjVkZWg7KqWkEg8" TargetMode="External"/><Relationship Id="rId3409" Type="http://schemas.openxmlformats.org/officeDocument/2006/relationships/hyperlink" Target="https://arc-zone.com/intl-cordless-sharpie-grinder-a-ptgk-2-dxcl?srsltid=AfmBOoogvoaahtivXmE8wciiNvkyjHVwe-0hjo5aNgjVkZWg7KqWkEg8" TargetMode="External"/><Relationship Id="rId3408" Type="http://schemas.openxmlformats.org/officeDocument/2006/relationships/hyperlink" Target="https://techsouthproducts.com/pages/tungsten-grinder" TargetMode="External"/><Relationship Id="rId877" Type="http://schemas.openxmlformats.org/officeDocument/2006/relationships/hyperlink" Target="https://www.orbitec-group.com/en/products/evo-switchbox" TargetMode="External"/><Relationship Id="rId876" Type="http://schemas.openxmlformats.org/officeDocument/2006/relationships/hyperlink" Target="https://www.orbitec-group.com/en/products/evo-switchbox" TargetMode="External"/><Relationship Id="rId875" Type="http://schemas.openxmlformats.org/officeDocument/2006/relationships/hyperlink" Target="https://www.orbitec-group.com/assets/images/c/orbitec_switchbox_01-v477s0e1f8zhf6a.jpg" TargetMode="External"/><Relationship Id="rId874" Type="http://schemas.openxmlformats.org/officeDocument/2006/relationships/hyperlink" Target="https://www.orbitecuk.com/evo-200-wp/" TargetMode="External"/><Relationship Id="rId879" Type="http://schemas.openxmlformats.org/officeDocument/2006/relationships/hyperlink" Target="https://alfahdsteel.net/download/catalogsProduct/56_Orbitec%20Orbital%20Welding%20Products%202024.pdf" TargetMode="External"/><Relationship Id="rId878" Type="http://schemas.openxmlformats.org/officeDocument/2006/relationships/hyperlink" Target="https://www.orbitec-group.com/en/products/evo-switchbox" TargetMode="External"/><Relationship Id="rId873" Type="http://schemas.openxmlformats.org/officeDocument/2006/relationships/hyperlink" Target="https://www.orbitecuk.com/" TargetMode="External"/><Relationship Id="rId872" Type="http://schemas.openxmlformats.org/officeDocument/2006/relationships/hyperlink" Target="https://www.orbitecuk.com/evo-200-wp/" TargetMode="External"/><Relationship Id="rId871" Type="http://schemas.openxmlformats.org/officeDocument/2006/relationships/hyperlink" Target="https://www.orbitecuk.com/evo-200-wp/" TargetMode="External"/><Relationship Id="rId3401" Type="http://schemas.openxmlformats.org/officeDocument/2006/relationships/hyperlink" Target="https://www.iwws.net/files//flyers_tig/sharpie_tungsten_grinder.pdf" TargetMode="External"/><Relationship Id="rId870" Type="http://schemas.openxmlformats.org/officeDocument/2006/relationships/hyperlink" Target="https://www.orbitecuk.com/evo-200-wp/" TargetMode="External"/><Relationship Id="rId3400" Type="http://schemas.openxmlformats.org/officeDocument/2006/relationships/hyperlink" Target="https://www.orbitec-group.com/en/products/tungsten-grinder" TargetMode="External"/><Relationship Id="rId1653" Type="http://schemas.openxmlformats.org/officeDocument/2006/relationships/hyperlink" Target="https://www.westermans.com/ami--m81-rings-heads-also-in-stock.aspx" TargetMode="External"/><Relationship Id="rId2984" Type="http://schemas.openxmlformats.org/officeDocument/2006/relationships/hyperlink" Target="https://www.hampdon.com.au/assets/full/SG237.jpg?20220204095920" TargetMode="External"/><Relationship Id="rId1654" Type="http://schemas.openxmlformats.org/officeDocument/2006/relationships/hyperlink" Target="https://www.westermans.com/assets/products/17539/files/13365/thumb/dsc_5440-600-600-c.jpg" TargetMode="External"/><Relationship Id="rId2985" Type="http://schemas.openxmlformats.org/officeDocument/2006/relationships/hyperlink" Target="https://www.hampdon.com.au/pipe-saw-guide-/-vise-60.3mm-/-2.375-lefon-sg237-cutting-block" TargetMode="External"/><Relationship Id="rId1655" Type="http://schemas.openxmlformats.org/officeDocument/2006/relationships/hyperlink" Target="https://www.westermans.com/ami--m81-rings-heads-also-in-stock.aspx" TargetMode="External"/><Relationship Id="rId2986" Type="http://schemas.openxmlformats.org/officeDocument/2006/relationships/hyperlink" Target="https://www.hampdon.com.au/pipe-saw-guide-/-vise-60.3mm-/-2.375-lefon-sg237-cutting-block" TargetMode="External"/><Relationship Id="rId1656" Type="http://schemas.openxmlformats.org/officeDocument/2006/relationships/hyperlink" Target="https://www.westermans.com/ami--m81-rings-heads-also-in-stock.aspx" TargetMode="External"/><Relationship Id="rId2987" Type="http://schemas.openxmlformats.org/officeDocument/2006/relationships/hyperlink" Target="https://pdf.directindustry.com/pdf/lefon-machinery/lefon-saw-guide-catalog/40040-69896.html" TargetMode="External"/><Relationship Id="rId1657" Type="http://schemas.openxmlformats.org/officeDocument/2006/relationships/hyperlink" Target="https://www.westermans.com/assets/products/17539/files/4841/471011-en_us-factsheet_main-01.pdf" TargetMode="External"/><Relationship Id="rId2988" Type="http://schemas.openxmlformats.org/officeDocument/2006/relationships/hyperlink" Target="https://www.hampdon.com.au/pipe-saw-guide-/-vise-60.3mm-/-2.375-lefon-sg237-cutting-block" TargetMode="External"/><Relationship Id="rId1658" Type="http://schemas.openxmlformats.org/officeDocument/2006/relationships/hyperlink" Target="https://www.westermans.com/ami--m81-rings-heads-also-in-stock.aspx" TargetMode="External"/><Relationship Id="rId2989" Type="http://schemas.openxmlformats.org/officeDocument/2006/relationships/hyperlink" Target="https://lefonmachine.com/solutions/stainless-steel-tube-cutting-solution/saw-guide/" TargetMode="External"/><Relationship Id="rId1659" Type="http://schemas.openxmlformats.org/officeDocument/2006/relationships/hyperlink" Target="https://www.westermans.com/" TargetMode="External"/><Relationship Id="rId829" Type="http://schemas.openxmlformats.org/officeDocument/2006/relationships/hyperlink" Target="https://electricmotorwarehouse.com/" TargetMode="External"/><Relationship Id="rId828" Type="http://schemas.openxmlformats.org/officeDocument/2006/relationships/hyperlink" Target="https://electricmotorwarehouse.com/dual-shaft-motors/?srsltid=AfmBOooyKbAJteLLfEoKFnmM8SU4afwYKcnaDdepVc49PunUTgR_Enbw" TargetMode="External"/><Relationship Id="rId827" Type="http://schemas.openxmlformats.org/officeDocument/2006/relationships/hyperlink" Target="https://electricmotorwarehouse.com/dual-shaft-motors/?srsltid=AfmBOooyKbAJteLLfEoKFnmM8SU4afwYKcnaDdepVc49PunUTgR_Enbw" TargetMode="External"/><Relationship Id="rId822" Type="http://schemas.openxmlformats.org/officeDocument/2006/relationships/hyperlink" Target="https://weldingmart.com/" TargetMode="External"/><Relationship Id="rId821" Type="http://schemas.openxmlformats.org/officeDocument/2006/relationships/hyperlink" Target="https://weldingmart.com/products/mk-products-diamondback-orbital-weldhead-2-inch-to-6-inch-od-5006?srsltid=AfmBOoq9VZNFnV3kpLP26PnBhzPtq_7pwsHYWjsCEElooz4T8JMLmey8" TargetMode="External"/><Relationship Id="rId820" Type="http://schemas.openxmlformats.org/officeDocument/2006/relationships/hyperlink" Target="https://www.mkproducts.com/support/Manuals/091-0511C_DiamondBack_w_Insert_LoRes.pdf" TargetMode="External"/><Relationship Id="rId826" Type="http://schemas.openxmlformats.org/officeDocument/2006/relationships/hyperlink" Target="https://www.ebay.com/itm/226453820069" TargetMode="External"/><Relationship Id="rId825" Type="http://schemas.openxmlformats.org/officeDocument/2006/relationships/hyperlink" Target="https://electricmotorwarehouse.com/dual-shaft-motors/?srsltid=AfmBOooQZ9D2rehPmt4tdgXJuSJmTCxjG6RQ6gwlp6wN5IlwSh6a2ioi" TargetMode="External"/><Relationship Id="rId824" Type="http://schemas.openxmlformats.org/officeDocument/2006/relationships/hyperlink" Target="https://cdn11.bigcommerce.com/s-sqg85bm/images/stencil/500x659/products/10481/35072/1090__22563.1568550603.jpg?c=2" TargetMode="External"/><Relationship Id="rId823" Type="http://schemas.openxmlformats.org/officeDocument/2006/relationships/hyperlink" Target="https://weldingmart.com/products/mk-products-diamondback-orbital-weldhead-2-inch-to-6-inch-od-5006?srsltid=AfmBOoq9VZNFnV3kpLP26PnBhzPtq_7pwsHYWjsCEElooz4T8JMLmey8" TargetMode="External"/><Relationship Id="rId2980" Type="http://schemas.openxmlformats.org/officeDocument/2006/relationships/hyperlink" Target="https://pdf.directindustry.com/pdf/lefon-machinery/lefon-saw-guide-catalog/40040-69896.html" TargetMode="External"/><Relationship Id="rId1650" Type="http://schemas.openxmlformats.org/officeDocument/2006/relationships/hyperlink" Target="https://www.westermans.com/assets/products/17539/files/4841/471011-en_us-factsheet_main-01.pdf" TargetMode="External"/><Relationship Id="rId2981" Type="http://schemas.openxmlformats.org/officeDocument/2006/relationships/hyperlink" Target="https://www.hampdon.com.au/pipe-saw-guide-vise-2-inch-lefon-sg200-cutting-blo" TargetMode="External"/><Relationship Id="rId1651" Type="http://schemas.openxmlformats.org/officeDocument/2006/relationships/hyperlink" Target="https://www.westermans.com/ami--m81-rings-heads-also-in-stock.aspx" TargetMode="External"/><Relationship Id="rId2982" Type="http://schemas.openxmlformats.org/officeDocument/2006/relationships/hyperlink" Target="https://lefonmachine.com/solutions/stainless-steel-tube-cutting-solution/saw-guide/" TargetMode="External"/><Relationship Id="rId1652" Type="http://schemas.openxmlformats.org/officeDocument/2006/relationships/hyperlink" Target="https://www.westermans.com/" TargetMode="External"/><Relationship Id="rId2983" Type="http://schemas.openxmlformats.org/officeDocument/2006/relationships/hyperlink" Target="https://www.hampdon.com.au/pipe-saw-guide-vise-2-inch-lefon-sg200-cutting-blo" TargetMode="External"/><Relationship Id="rId1642" Type="http://schemas.openxmlformats.org/officeDocument/2006/relationships/hyperlink" Target="https://www.westermans.com/ami--m81-rings-heads-also-in-stock.aspx" TargetMode="External"/><Relationship Id="rId2973" Type="http://schemas.openxmlformats.org/officeDocument/2006/relationships/hyperlink" Target="https://www.hampdon.com.au/pipe-saw-guide-/-vise-1.5-inch-38.1mm-lefon-sg150-cutting-block" TargetMode="External"/><Relationship Id="rId1643" Type="http://schemas.openxmlformats.org/officeDocument/2006/relationships/hyperlink" Target="https://www.westermans.com/assets/products/17539/files/4841/471011-en_us-factsheet_main-01.pdf" TargetMode="External"/><Relationship Id="rId2974" Type="http://schemas.openxmlformats.org/officeDocument/2006/relationships/hyperlink" Target="https://pdf.directindustry.com/pdf/lefon-machinery/lefon-saw-guide-catalog/40040-69896.html" TargetMode="External"/><Relationship Id="rId1644" Type="http://schemas.openxmlformats.org/officeDocument/2006/relationships/hyperlink" Target="https://www.westermans.com/ami--m81-rings-heads-also-in-stock.aspx" TargetMode="External"/><Relationship Id="rId2975" Type="http://schemas.openxmlformats.org/officeDocument/2006/relationships/hyperlink" Target="https://pdf.directindustry.com/pdf/lefon-machinery/lefon-saw-guide-catalog/40040-69896.html" TargetMode="External"/><Relationship Id="rId1645" Type="http://schemas.openxmlformats.org/officeDocument/2006/relationships/hyperlink" Target="https://www.westermans.com/" TargetMode="External"/><Relationship Id="rId2976" Type="http://schemas.openxmlformats.org/officeDocument/2006/relationships/hyperlink" Target="https://lefonmachine.com/solutions/stainless-steel-tube-cutting-solution/saw-guide/" TargetMode="External"/><Relationship Id="rId1646" Type="http://schemas.openxmlformats.org/officeDocument/2006/relationships/hyperlink" Target="https://www.westermans.com/ami--m81-rings-heads-also-in-stock.aspx" TargetMode="External"/><Relationship Id="rId2977" Type="http://schemas.openxmlformats.org/officeDocument/2006/relationships/hyperlink" Target="https://www.hampdon.com.au/assets/full/SG200.jpg?20220203175537" TargetMode="External"/><Relationship Id="rId1647" Type="http://schemas.openxmlformats.org/officeDocument/2006/relationships/hyperlink" Target="https://www.westermans.com/assets/products/17539/files/3470/thumb/dsc_2685--600.jpg" TargetMode="External"/><Relationship Id="rId2978" Type="http://schemas.openxmlformats.org/officeDocument/2006/relationships/hyperlink" Target="https://www.hampdon.com.au/pipe-saw-guide-vise-2-inch-lefon-sg200-cutting-blo" TargetMode="External"/><Relationship Id="rId1648" Type="http://schemas.openxmlformats.org/officeDocument/2006/relationships/hyperlink" Target="https://www.westermans.com/ami--m81-rings-heads-also-in-stock.aspx" TargetMode="External"/><Relationship Id="rId2979" Type="http://schemas.openxmlformats.org/officeDocument/2006/relationships/hyperlink" Target="https://www.hampdon.com.au/pipe-saw-guide-vise-2-inch-lefon-sg200-cutting-blo" TargetMode="External"/><Relationship Id="rId1649" Type="http://schemas.openxmlformats.org/officeDocument/2006/relationships/hyperlink" Target="https://www.westermans.com/ami--m81-rings-heads-also-in-stock.aspx" TargetMode="External"/><Relationship Id="rId819" Type="http://schemas.openxmlformats.org/officeDocument/2006/relationships/hyperlink" Target="https://weldingmart.com/products/mk-products-diamondback-orbital-weldhead-2-inch-to-6-inch-od-5006?srsltid=AfmBOormYFJDJ15Gv1aH4CqbcxlMU1aj6iQ_afwgioZfqQC1mGewglRH" TargetMode="External"/><Relationship Id="rId818" Type="http://schemas.openxmlformats.org/officeDocument/2006/relationships/hyperlink" Target="https://weldingmart.com/products/mk-products-diamondback-orbital-weldhead-2-inch-to-6-inch-od-5006?srsltid=AfmBOopUJI8y6X9J31ineqBLS689XZ-Mtbw_Y5CDaaOc-sa73Xne63WA" TargetMode="External"/><Relationship Id="rId817" Type="http://schemas.openxmlformats.org/officeDocument/2006/relationships/hyperlink" Target="https://weldingmart.com/products/mk-products-diamondback-orbital-weldhead-2-inch-to-6-inch-od-5006?srsltid=AfmBOopiW5E9sFc-WVXzEG_rfxoU8EnsKyML144X08jRNnpo3ucj4zfw" TargetMode="External"/><Relationship Id="rId816" Type="http://schemas.openxmlformats.org/officeDocument/2006/relationships/hyperlink" Target="https://weldingmart.com/cdn/shop/files/MK-Products-Diamondback-Orbital-Weldhead-2-Inch-to-6-Inch-OD-5006_grande.png?v=1753403427" TargetMode="External"/><Relationship Id="rId811" Type="http://schemas.openxmlformats.org/officeDocument/2006/relationships/hyperlink" Target="https://arc-zone.com/diamond-grinding-wheel-790-052-488?srsltid=AfmBOoqZoJ0G4O7HG9MJoRiH3z91Yht0v6e0Xdd_8LhtH5afa0RH1Arc" TargetMode="External"/><Relationship Id="rId810" Type="http://schemas.openxmlformats.org/officeDocument/2006/relationships/hyperlink" Target="https://arc-zone.com/diamond-grinding-wheel-790-052-488?srsltid=AfmBOoqZoJ0G4O7HG9MJoRiH3z91Yht0v6e0Xdd_8LhtH5afa0RH1Arc" TargetMode="External"/><Relationship Id="rId815" Type="http://schemas.openxmlformats.org/officeDocument/2006/relationships/hyperlink" Target="https://arc-zone.com/diamond-grinding-wheel-790-052-488?srsltid=AfmBOoqZoJ0G4O7HG9MJoRiH3z91Yht0v6e0Xdd_8LhtH5afa0RH1Arc" TargetMode="External"/><Relationship Id="rId814" Type="http://schemas.openxmlformats.org/officeDocument/2006/relationships/hyperlink" Target="https://arc-zone.com/" TargetMode="External"/><Relationship Id="rId813" Type="http://schemas.openxmlformats.org/officeDocument/2006/relationships/hyperlink" Target="https://arc-zone.com/diamond-grinding-wheel-790-052-488?srsltid=AfmBOoqZoJ0G4O7HG9MJoRiH3z91Yht0v6e0Xdd_8LhtH5afa0RH1Arc" TargetMode="External"/><Relationship Id="rId812" Type="http://schemas.openxmlformats.org/officeDocument/2006/relationships/hyperlink" Target="https://arc-zone.com/diamond-grinding-wheel-790-052-488?srsltid=AfmBOoqZoJ0G4O7HG9MJoRiH3z91Yht0v6e0Xdd_8LhtH5afa0RH1Arc" TargetMode="External"/><Relationship Id="rId2970" Type="http://schemas.openxmlformats.org/officeDocument/2006/relationships/hyperlink" Target="https://www.hampdon.com.au/pipe-saw-guide-/-vise-1.5-inch-38.1mm-lefon-sg150-cutting-block" TargetMode="External"/><Relationship Id="rId1640" Type="http://schemas.openxmlformats.org/officeDocument/2006/relationships/hyperlink" Target="https://www.westermans.com/assets/products/17539/files/11122/thumb/dsc_3087--600.jpg" TargetMode="External"/><Relationship Id="rId2971" Type="http://schemas.openxmlformats.org/officeDocument/2006/relationships/hyperlink" Target="https://img.directindustry.com/images_di/photo-mg/40040-11171102.jpg" TargetMode="External"/><Relationship Id="rId1641" Type="http://schemas.openxmlformats.org/officeDocument/2006/relationships/hyperlink" Target="https://www.westermans.com/ami--m81-rings-heads-also-in-stock.aspx" TargetMode="External"/><Relationship Id="rId2972" Type="http://schemas.openxmlformats.org/officeDocument/2006/relationships/hyperlink" Target="https://pdf.directindustry.com/pdf/lefon-machinery/lefon-saw-guide-catalog/40040-69896.html" TargetMode="External"/><Relationship Id="rId1675" Type="http://schemas.openxmlformats.org/officeDocument/2006/relationships/hyperlink" Target="https://www.westermans.com/assets/products/17539/files/13365/thumb/dsc_5440--600.jpg" TargetMode="External"/><Relationship Id="rId1676" Type="http://schemas.openxmlformats.org/officeDocument/2006/relationships/hyperlink" Target="https://www.westermans.com/ami--m81-rings-heads-also-in-stock.aspx" TargetMode="External"/><Relationship Id="rId1677" Type="http://schemas.openxmlformats.org/officeDocument/2006/relationships/hyperlink" Target="https://www.westermans.com/ami--m81-rings-heads-also-in-stock.aspx" TargetMode="External"/><Relationship Id="rId1678" Type="http://schemas.openxmlformats.org/officeDocument/2006/relationships/hyperlink" Target="https://www.westermans.com/assets/products/17539/files/4841/471011-en_us-factsheet_main-01.pdf" TargetMode="External"/><Relationship Id="rId1679" Type="http://schemas.openxmlformats.org/officeDocument/2006/relationships/hyperlink" Target="https://www.westermans.com/ami--m81-rings-heads-also-in-stock.aspx" TargetMode="External"/><Relationship Id="rId849" Type="http://schemas.openxmlformats.org/officeDocument/2006/relationships/hyperlink" Target="https://www.orbitec-group.com/en/products/evo-cool-water-cooling-unit" TargetMode="External"/><Relationship Id="rId844" Type="http://schemas.openxmlformats.org/officeDocument/2006/relationships/hyperlink" Target="https://www.orbitec-group.com/assets/images/c/kuehlgeraet_evo_cool_01-qjep4d77ah8322j.jpg" TargetMode="External"/><Relationship Id="rId843" Type="http://schemas.openxmlformats.org/officeDocument/2006/relationships/hyperlink" Target="https://www.orbitec-group.com/en/products/evo-series" TargetMode="External"/><Relationship Id="rId842" Type="http://schemas.openxmlformats.org/officeDocument/2006/relationships/hyperlink" Target="https://www.orbitec-group.com/" TargetMode="External"/><Relationship Id="rId841" Type="http://schemas.openxmlformats.org/officeDocument/2006/relationships/hyperlink" Target="https://www.orbitec-group.com/en/products/evo-series" TargetMode="External"/><Relationship Id="rId848" Type="http://schemas.openxmlformats.org/officeDocument/2006/relationships/hyperlink" Target="https://www.orbitec-group.com/en/products/evo-cool-water-cooling-unit" TargetMode="External"/><Relationship Id="rId847" Type="http://schemas.openxmlformats.org/officeDocument/2006/relationships/hyperlink" Target="https://www.orbitec-group.com/en/products/evo-cool-water-cooling-unit" TargetMode="External"/><Relationship Id="rId846" Type="http://schemas.openxmlformats.org/officeDocument/2006/relationships/hyperlink" Target="https://www.orbitec-group.com/en/products/evo-cool-water-cooling-unit" TargetMode="External"/><Relationship Id="rId845" Type="http://schemas.openxmlformats.org/officeDocument/2006/relationships/hyperlink" Target="https://www.orbitec-group.com/en/products/evo-cool-water-cooling-unit" TargetMode="External"/><Relationship Id="rId1670" Type="http://schemas.openxmlformats.org/officeDocument/2006/relationships/hyperlink" Target="https://www.westermans.com/ami--m81-rings-heads-also-in-stock.aspx" TargetMode="External"/><Relationship Id="rId840" Type="http://schemas.openxmlformats.org/officeDocument/2006/relationships/hyperlink" Target="https://sasvetsteknik.se/wp-content/uploads/2020/02/20200210_Katalog_Orbitec_Feb2020_en-1.pdf" TargetMode="External"/><Relationship Id="rId1671" Type="http://schemas.openxmlformats.org/officeDocument/2006/relationships/hyperlink" Target="https://www.westermans.com/assets/products/17539/files/4841/471011-en_us-factsheet_main-01.pdf" TargetMode="External"/><Relationship Id="rId1672" Type="http://schemas.openxmlformats.org/officeDocument/2006/relationships/hyperlink" Target="https://www.westermans.com/ami--m81-rings-heads-also-in-stock.aspx" TargetMode="External"/><Relationship Id="rId1673" Type="http://schemas.openxmlformats.org/officeDocument/2006/relationships/hyperlink" Target="https://www.westermans.com/" TargetMode="External"/><Relationship Id="rId1674" Type="http://schemas.openxmlformats.org/officeDocument/2006/relationships/hyperlink" Target="https://www.westermans.com/ami--m81-rings-heads-also-in-stock.aspx" TargetMode="External"/><Relationship Id="rId1664" Type="http://schemas.openxmlformats.org/officeDocument/2006/relationships/hyperlink" Target="https://www.westermans.com/assets/products/17539/files/4841/471011-en_us-factsheet_main-01.pdf" TargetMode="External"/><Relationship Id="rId2995" Type="http://schemas.openxmlformats.org/officeDocument/2006/relationships/hyperlink" Target="https://www.hampdon.com.au/pipe-saw-guide-/-vise-2.5-inch-/-63.5mm-lefon-sg250-cutting-block" TargetMode="External"/><Relationship Id="rId1665" Type="http://schemas.openxmlformats.org/officeDocument/2006/relationships/hyperlink" Target="https://www.westermans.com/ami--m81-rings-heads-also-in-stock.aspx" TargetMode="External"/><Relationship Id="rId2996" Type="http://schemas.openxmlformats.org/officeDocument/2006/relationships/hyperlink" Target="https://lefonmachine.com/solutions/stainless-steel-tube-cutting-solution/saw-guide/" TargetMode="External"/><Relationship Id="rId1666" Type="http://schemas.openxmlformats.org/officeDocument/2006/relationships/hyperlink" Target="https://www.westermans.com/" TargetMode="External"/><Relationship Id="rId2997" Type="http://schemas.openxmlformats.org/officeDocument/2006/relationships/hyperlink" Target="https://www.hampdon.com.au/pipe-saw-guide-/-vise-2.5-inch-/-63.5mm-lefon-sg250-cutting-block" TargetMode="External"/><Relationship Id="rId1667" Type="http://schemas.openxmlformats.org/officeDocument/2006/relationships/hyperlink" Target="https://www.westermans.com/ami--m81-rings-heads-also-in-stock.aspx" TargetMode="External"/><Relationship Id="rId2998" Type="http://schemas.openxmlformats.org/officeDocument/2006/relationships/hyperlink" Target="https://img.directindustry.com/images_di/photo-mg/40040-11171102.jpg" TargetMode="External"/><Relationship Id="rId1668" Type="http://schemas.openxmlformats.org/officeDocument/2006/relationships/hyperlink" Target="https://www.westermans.com/assets/products/17539/files/11120/thumb/dsc_3080--600.jpg" TargetMode="External"/><Relationship Id="rId2999" Type="http://schemas.openxmlformats.org/officeDocument/2006/relationships/hyperlink" Target="https://pdf.directindustry.com/pdf/lefon-machinery/lefon-saw-guide-catalog/40040-69896.html" TargetMode="External"/><Relationship Id="rId1669" Type="http://schemas.openxmlformats.org/officeDocument/2006/relationships/hyperlink" Target="https://www.westermans.com/ami--m81-rings-heads-also-in-stock.aspx" TargetMode="External"/><Relationship Id="rId839" Type="http://schemas.openxmlformats.org/officeDocument/2006/relationships/hyperlink" Target="https://www.orbitec-group.com/en/products/evo-series" TargetMode="External"/><Relationship Id="rId838" Type="http://schemas.openxmlformats.org/officeDocument/2006/relationships/hyperlink" Target="https://www.orbitec-group.com/en/products/evo-series" TargetMode="External"/><Relationship Id="rId833" Type="http://schemas.openxmlformats.org/officeDocument/2006/relationships/hyperlink" Target="https://techsouthproducts.com/products/techsouth-2-sided-inserts-fits-orbitalum-facer-tools?srsltid=AfmBOootXXxxxHXEJjrE6cDKwJ1KwJ3LNsgAo4s8fNO3OPMv8RK6CvwR" TargetMode="External"/><Relationship Id="rId832" Type="http://schemas.openxmlformats.org/officeDocument/2006/relationships/hyperlink" Target="https://techsouthproducts.com/products/techsouth-2-sided-inserts-fits-orbitalum-facer-tools?srsltid=AfmBOootXXxxxHXEJjrE6cDKwJ1KwJ3LNsgAo4s8fNO3OPMv8RK6CvwR" TargetMode="External"/><Relationship Id="rId831" Type="http://schemas.openxmlformats.org/officeDocument/2006/relationships/hyperlink" Target="https://techsouthproducts.com/products/techsouth-2-sided-inserts-fits-orbitalum-facer-tools?srsltid=AfmBOootXXxxxHXEJjrE6cDKwJ1KwJ3LNsgAo4s8fNO3OPMv8RK6CvwR" TargetMode="External"/><Relationship Id="rId830" Type="http://schemas.openxmlformats.org/officeDocument/2006/relationships/hyperlink" Target="https://techsouthproducts.com/cdn/shop/products/2-sided-inserts_580x.png?v=1656485593" TargetMode="External"/><Relationship Id="rId837" Type="http://schemas.openxmlformats.org/officeDocument/2006/relationships/hyperlink" Target="https://www.orbitec-group.com/en/products/evo-series" TargetMode="External"/><Relationship Id="rId836" Type="http://schemas.openxmlformats.org/officeDocument/2006/relationships/hyperlink" Target="https://www.orbitec-group.com/assets/images/k/RZ_EVO_200_WP_01-632yr451cmytky2.jpg" TargetMode="External"/><Relationship Id="rId835" Type="http://schemas.openxmlformats.org/officeDocument/2006/relationships/hyperlink" Target="https://techsouthproducts.com/" TargetMode="External"/><Relationship Id="rId834" Type="http://schemas.openxmlformats.org/officeDocument/2006/relationships/hyperlink" Target="https://techsouthproducts.com/products/techsouth-2-sided-inserts-fits-orbitalum-facer-tools?srsltid=AfmBOootXXxxxHXEJjrE6cDKwJ1KwJ3LNsgAo4s8fNO3OPMv8RK6CvwR" TargetMode="External"/><Relationship Id="rId2990" Type="http://schemas.openxmlformats.org/officeDocument/2006/relationships/hyperlink" Target="https://www.hampdon.com.au/pipe-saw-guide-/-vise-60.3mm-/-2.375-lefon-sg237-cutting-block" TargetMode="External"/><Relationship Id="rId1660" Type="http://schemas.openxmlformats.org/officeDocument/2006/relationships/hyperlink" Target="https://www.westermans.com/ami--m81-rings-heads-also-in-stock.aspx" TargetMode="External"/><Relationship Id="rId2991" Type="http://schemas.openxmlformats.org/officeDocument/2006/relationships/hyperlink" Target="https://www.hampdon.com.au/assets/full/SG250.jpg?20220203183507" TargetMode="External"/><Relationship Id="rId1661" Type="http://schemas.openxmlformats.org/officeDocument/2006/relationships/hyperlink" Target="https://www.westermans.com/assets/products/17539/files/11121/thumb/dsc_3081--600.jpg" TargetMode="External"/><Relationship Id="rId2992" Type="http://schemas.openxmlformats.org/officeDocument/2006/relationships/hyperlink" Target="https://www.hampdon.com.au/pipe-saw-guide-/-vise-2.5-inch-/-63.5mm-lefon-sg250-cutting-block" TargetMode="External"/><Relationship Id="rId1662" Type="http://schemas.openxmlformats.org/officeDocument/2006/relationships/hyperlink" Target="https://www.westermans.com/ami--m81-rings-heads-also-in-stock.aspx" TargetMode="External"/><Relationship Id="rId2993" Type="http://schemas.openxmlformats.org/officeDocument/2006/relationships/hyperlink" Target="https://www.hampdon.com.au/pipe-saw-guide-/-vise-2.5-inch-/-63.5mm-lefon-sg250-cutting-block" TargetMode="External"/><Relationship Id="rId1663" Type="http://schemas.openxmlformats.org/officeDocument/2006/relationships/hyperlink" Target="https://www.westermans.com/ami--m81-rings-heads-also-in-stock.aspx" TargetMode="External"/><Relationship Id="rId2994" Type="http://schemas.openxmlformats.org/officeDocument/2006/relationships/hyperlink" Target="https://pdf.directindustry.com/pdf/lefon-machinery/lefon-saw-guide-catalog/40040-69896.html" TargetMode="External"/><Relationship Id="rId2148" Type="http://schemas.openxmlformats.org/officeDocument/2006/relationships/hyperlink" Target="https://www.orbitec-group.com/en/products/mobile-workplaces" TargetMode="External"/><Relationship Id="rId2149" Type="http://schemas.openxmlformats.org/officeDocument/2006/relationships/hyperlink" Target="https://orbi-tech.de/en/products/repair-kit-for-plastics/" TargetMode="External"/><Relationship Id="rId3479" Type="http://schemas.openxmlformats.org/officeDocument/2006/relationships/hyperlink" Target="https://www.axxair.com" TargetMode="External"/><Relationship Id="rId3470" Type="http://schemas.openxmlformats.org/officeDocument/2006/relationships/hyperlink" Target="https://www.westermans.com/ami-95-wf-wire-feed.aspx" TargetMode="External"/><Relationship Id="rId2140" Type="http://schemas.openxmlformats.org/officeDocument/2006/relationships/hyperlink" Target="https://www.orbitec-group.com/en/products/s-lt-tube-saws" TargetMode="External"/><Relationship Id="rId3472" Type="http://schemas.openxmlformats.org/officeDocument/2006/relationships/hyperlink" Target="https://www.westermans.com/ami-95-wf-wire-feed.aspx" TargetMode="External"/><Relationship Id="rId2141" Type="http://schemas.openxmlformats.org/officeDocument/2006/relationships/hyperlink" Target="https://www.orbitec-group.com/en/products/s-lt-tube-saws" TargetMode="External"/><Relationship Id="rId3471" Type="http://schemas.openxmlformats.org/officeDocument/2006/relationships/hyperlink" Target="https://www.westermans.com/" TargetMode="External"/><Relationship Id="rId2142" Type="http://schemas.openxmlformats.org/officeDocument/2006/relationships/hyperlink" Target="https://www.orbitec-group.com/en/products/s-lt-tube-saws" TargetMode="External"/><Relationship Id="rId3474" Type="http://schemas.openxmlformats.org/officeDocument/2006/relationships/hyperlink" Target="https://www.axxair.com/thin-tubes-products-usa/x-500" TargetMode="External"/><Relationship Id="rId2143" Type="http://schemas.openxmlformats.org/officeDocument/2006/relationships/hyperlink" Target="https://pdf.directindustry.com/pdf/orbitec-gmbh-165773.html" TargetMode="External"/><Relationship Id="rId3473" Type="http://schemas.openxmlformats.org/officeDocument/2006/relationships/hyperlink" Target="https://img.directindustry.com/images_di/photo-g/8399-20076651.jpg" TargetMode="External"/><Relationship Id="rId2144" Type="http://schemas.openxmlformats.org/officeDocument/2006/relationships/hyperlink" Target="https://www.orbitec-group.com/" TargetMode="External"/><Relationship Id="rId3476" Type="http://schemas.openxmlformats.org/officeDocument/2006/relationships/hyperlink" Target="https://www.directindustry.com/prod/axxair/product-8399-2723509.html" TargetMode="External"/><Relationship Id="rId2145" Type="http://schemas.openxmlformats.org/officeDocument/2006/relationships/hyperlink" Target="https://www.orbitec-group.com/" TargetMode="External"/><Relationship Id="rId3475" Type="http://schemas.openxmlformats.org/officeDocument/2006/relationships/hyperlink" Target="https://precisionweldingsupply.com/rentals-consumables/orbital-welding-systems/" TargetMode="External"/><Relationship Id="rId2146" Type="http://schemas.openxmlformats.org/officeDocument/2006/relationships/hyperlink" Target="https://orbi-tech.de/wp-content/uploads/Produkte/Reparaturset/Reparatur-Set_fuer_Kunststoffe_und_zum_Schweissen_elektrisch_T-80.jpg" TargetMode="External"/><Relationship Id="rId3478" Type="http://schemas.openxmlformats.org/officeDocument/2006/relationships/hyperlink" Target="https://www.axxair.com/thin-tubes-products-usa/x-500" TargetMode="External"/><Relationship Id="rId2147" Type="http://schemas.openxmlformats.org/officeDocument/2006/relationships/hyperlink" Target="https://orbi-tech.de/en/products/repair-kit-for-plastics/" TargetMode="External"/><Relationship Id="rId3477" Type="http://schemas.openxmlformats.org/officeDocument/2006/relationships/hyperlink" Target="https://www.axxair.com/thin-tubes-products-usa/x-500" TargetMode="External"/><Relationship Id="rId2137" Type="http://schemas.openxmlformats.org/officeDocument/2006/relationships/hyperlink" Target="https://www.orbitecuk.com/product/purge-hose-with-ball-valve/" TargetMode="External"/><Relationship Id="rId3469" Type="http://schemas.openxmlformats.org/officeDocument/2006/relationships/hyperlink" Target="https://www.westermans.com/assets/products/17763/files/4580/m95-wf%20oper%20manual%20rev%20b.pdf" TargetMode="External"/><Relationship Id="rId2138" Type="http://schemas.openxmlformats.org/officeDocument/2006/relationships/hyperlink" Target="https://www.orbitec-group.com/assets/images/s/Rohrsaegen_S_L_T_100-n21azs9m7a069ay.jpg" TargetMode="External"/><Relationship Id="rId3468" Type="http://schemas.openxmlformats.org/officeDocument/2006/relationships/hyperlink" Target="https://www.westermans.com/ami-95-wf-wire-feed.aspx" TargetMode="External"/><Relationship Id="rId2139" Type="http://schemas.openxmlformats.org/officeDocument/2006/relationships/hyperlink" Target="https://www.orbitec-group.com/en/products/s-lt-tube-saws" TargetMode="External"/><Relationship Id="rId3461" Type="http://schemas.openxmlformats.org/officeDocument/2006/relationships/hyperlink" Target="https://www.orbitecuk.com/tigtronic-orbital-5-4-controller-autorange/" TargetMode="External"/><Relationship Id="rId2130" Type="http://schemas.openxmlformats.org/officeDocument/2006/relationships/hyperlink" Target="https://www.auscrown.com.au/form/warranty-registration/" TargetMode="External"/><Relationship Id="rId3460" Type="http://schemas.openxmlformats.org/officeDocument/2006/relationships/hyperlink" Target="https://www.orbitecuk.com/wp-content/uploads/2025/01/tigtronic-controller-2.png" TargetMode="External"/><Relationship Id="rId2131" Type="http://schemas.openxmlformats.org/officeDocument/2006/relationships/hyperlink" Target="https://www.orbitecuk.com/wp-content/uploads/2023/12/purge-hose-1024x466-1.png" TargetMode="External"/><Relationship Id="rId3463" Type="http://schemas.openxmlformats.org/officeDocument/2006/relationships/hyperlink" Target="https://pdf.directindustry.com/pdf/orbitec-gmbh/orbital-54/165773-1077816.html" TargetMode="External"/><Relationship Id="rId2132" Type="http://schemas.openxmlformats.org/officeDocument/2006/relationships/hyperlink" Target="https://www.orbitecuk.com/product/purge-hose-with-ball-valve/" TargetMode="External"/><Relationship Id="rId3462" Type="http://schemas.openxmlformats.org/officeDocument/2006/relationships/hyperlink" Target="https://www.orbitecuk.com/tigtronic-orbital-5-4-controller-autorange/" TargetMode="External"/><Relationship Id="rId2133" Type="http://schemas.openxmlformats.org/officeDocument/2006/relationships/hyperlink" Target="https://www.orbitecuk.com/product/purge-hose-with-ball-valve/" TargetMode="External"/><Relationship Id="rId3465" Type="http://schemas.openxmlformats.org/officeDocument/2006/relationships/hyperlink" Target="https://www.orbitecuk.com/" TargetMode="External"/><Relationship Id="rId2134" Type="http://schemas.openxmlformats.org/officeDocument/2006/relationships/hyperlink" Target="https://www.orbitecuk.com/wp-content/uploads/2023/12/Purging.pdf" TargetMode="External"/><Relationship Id="rId3464" Type="http://schemas.openxmlformats.org/officeDocument/2006/relationships/hyperlink" Target="https://www.orbitecuk.com/tigtronic-orbital-5-4-controller-autorange/" TargetMode="External"/><Relationship Id="rId2135" Type="http://schemas.openxmlformats.org/officeDocument/2006/relationships/hyperlink" Target="https://www.orbitecuk.com/product/purge-hose-with-ball-valve/" TargetMode="External"/><Relationship Id="rId3467" Type="http://schemas.openxmlformats.org/officeDocument/2006/relationships/hyperlink" Target="https://www.westermans.com/ami-95-wf-wire-feed.aspx" TargetMode="External"/><Relationship Id="rId2136" Type="http://schemas.openxmlformats.org/officeDocument/2006/relationships/hyperlink" Target="https://www.orbitecuk.com/" TargetMode="External"/><Relationship Id="rId3466" Type="http://schemas.openxmlformats.org/officeDocument/2006/relationships/hyperlink" Target="https://www.westermans.com/assets/products/17763/files/4579/thumb/2022-05-18%2014.03.32--600.jpg" TargetMode="External"/><Relationship Id="rId3490" Type="http://schemas.openxmlformats.org/officeDocument/2006/relationships/hyperlink" Target="https://www.axxair.com/thin-tubes-products-usa/x-750" TargetMode="External"/><Relationship Id="rId2160" Type="http://schemas.openxmlformats.org/officeDocument/2006/relationships/hyperlink" Target="https://www.orbitec-group.com/en/products/water-cooled-welding-heads-osk" TargetMode="External"/><Relationship Id="rId3492" Type="http://schemas.openxmlformats.org/officeDocument/2006/relationships/hyperlink" Target="https://www.directindustry.com/prod/axxair/product-8399-2723509.html" TargetMode="External"/><Relationship Id="rId2161" Type="http://schemas.openxmlformats.org/officeDocument/2006/relationships/hyperlink" Target="https://www.orbitec-group.com/assets/images/b/OSK_115_S___Gasgekuehlter_Schweisskopf_03-ckyt2314a5fghwt.jpg" TargetMode="External"/><Relationship Id="rId3491" Type="http://schemas.openxmlformats.org/officeDocument/2006/relationships/hyperlink" Target="https://precisionweldingsupply.com/rentals-consumables/orbital-welding-systems/" TargetMode="External"/><Relationship Id="rId2162" Type="http://schemas.openxmlformats.org/officeDocument/2006/relationships/hyperlink" Target="https://www.orbitec-group.com/en/products/water-cooled-welding-heads-osk" TargetMode="External"/><Relationship Id="rId3494" Type="http://schemas.openxmlformats.org/officeDocument/2006/relationships/hyperlink" Target="https://www.axxair.com/thin-tubes-products-usa/x-750" TargetMode="External"/><Relationship Id="rId2163" Type="http://schemas.openxmlformats.org/officeDocument/2006/relationships/hyperlink" Target="https://www.orbitec-group.com/en/products/water-cooled-welding-heads-osk" TargetMode="External"/><Relationship Id="rId3493" Type="http://schemas.openxmlformats.org/officeDocument/2006/relationships/hyperlink" Target="https://www.axxair.com/thin-tubes-products-usa/x-750" TargetMode="External"/><Relationship Id="rId2164" Type="http://schemas.openxmlformats.org/officeDocument/2006/relationships/hyperlink" Target="https://www.orbitec-group.com/en/products/water-cooled-welding-heads-osk" TargetMode="External"/><Relationship Id="rId3496" Type="http://schemas.openxmlformats.org/officeDocument/2006/relationships/hyperlink" Target="https://www.axxair.com/thin-tubes-products-usa/x-750" TargetMode="External"/><Relationship Id="rId2165" Type="http://schemas.openxmlformats.org/officeDocument/2006/relationships/hyperlink" Target="https://www.orbitec-group.com/en/products/water-cooled-welding-heads-osk" TargetMode="External"/><Relationship Id="rId3495" Type="http://schemas.openxmlformats.org/officeDocument/2006/relationships/hyperlink" Target="https://www.axxair.com" TargetMode="External"/><Relationship Id="rId2166" Type="http://schemas.openxmlformats.org/officeDocument/2006/relationships/hyperlink" Target="https://www.orbitecuk.com/wp-content/uploads/2023/12/Enclosed-Heads.pdf" TargetMode="External"/><Relationship Id="rId2167" Type="http://schemas.openxmlformats.org/officeDocument/2006/relationships/hyperlink" Target="https://www.orbitec-group.com/" TargetMode="External"/><Relationship Id="rId3497" Type="http://schemas.openxmlformats.org/officeDocument/2006/relationships/drawing" Target="../drawings/drawing1.xml"/><Relationship Id="rId2168" Type="http://schemas.openxmlformats.org/officeDocument/2006/relationships/hyperlink" Target="https://www.orbitec-group.com/en/products/water-cooled-welding-heads-osk" TargetMode="External"/><Relationship Id="rId2169" Type="http://schemas.openxmlformats.org/officeDocument/2006/relationships/hyperlink" Target="https://www.orbitecuk.com/wp-content/uploads/2023/12/osk-13-s-weld-head-1024x562-1.png" TargetMode="External"/><Relationship Id="rId2159" Type="http://schemas.openxmlformats.org/officeDocument/2006/relationships/hyperlink" Target="https://www.orbitec-group.com/" TargetMode="External"/><Relationship Id="rId3481" Type="http://schemas.openxmlformats.org/officeDocument/2006/relationships/hyperlink" Target="https://encrypted-tbn0.gstatic.com/images?q=tbn:ANd9GcQVtN_Kml346CakE0ZaZ7_bEcWt8E9pZO42Rw&amp;s" TargetMode="External"/><Relationship Id="rId2150" Type="http://schemas.openxmlformats.org/officeDocument/2006/relationships/hyperlink" Target="https://orbi-tech.de/en/products/repair-kit-for-plastics/" TargetMode="External"/><Relationship Id="rId3480" Type="http://schemas.openxmlformats.org/officeDocument/2006/relationships/hyperlink" Target="https://www.axxair.com/thin-tubes-products-usa/x-500" TargetMode="External"/><Relationship Id="rId2151" Type="http://schemas.openxmlformats.org/officeDocument/2006/relationships/hyperlink" Target="https://orbi-tech.de/en/products/repair-kit-for-plastics/" TargetMode="External"/><Relationship Id="rId3483" Type="http://schemas.openxmlformats.org/officeDocument/2006/relationships/hyperlink" Target="https://precisionweldingsupply.com/rentals-consumables/orbital-welding-systems/" TargetMode="External"/><Relationship Id="rId2152" Type="http://schemas.openxmlformats.org/officeDocument/2006/relationships/hyperlink" Target="https://orbi-tech.de/" TargetMode="External"/><Relationship Id="rId3482" Type="http://schemas.openxmlformats.org/officeDocument/2006/relationships/hyperlink" Target="https://www.axxair.com/thin-tubes-products-usa/x-500" TargetMode="External"/><Relationship Id="rId2153" Type="http://schemas.openxmlformats.org/officeDocument/2006/relationships/hyperlink" Target="https://www.orbitec-group.com/assets/images/b/OSK_115_S___Gasgekuehlter_Schweisskopf_03-ckyt2314a5fghwt.jpg" TargetMode="External"/><Relationship Id="rId3485" Type="http://schemas.openxmlformats.org/officeDocument/2006/relationships/hyperlink" Target="https://www.axxair.com/thin-tubes-products-usa/x-500" TargetMode="External"/><Relationship Id="rId2154" Type="http://schemas.openxmlformats.org/officeDocument/2006/relationships/hyperlink" Target="https://www.orbitec-group.com/en/products/water-cooled-welding-heads-osk" TargetMode="External"/><Relationship Id="rId3484" Type="http://schemas.openxmlformats.org/officeDocument/2006/relationships/hyperlink" Target="https://www.directindustry.com/prod/axxair/product-8399-2723509.html" TargetMode="External"/><Relationship Id="rId2155" Type="http://schemas.openxmlformats.org/officeDocument/2006/relationships/hyperlink" Target="https://www.orbitec-group.com/en/products/water-cooled-welding-heads-osk" TargetMode="External"/><Relationship Id="rId3487" Type="http://schemas.openxmlformats.org/officeDocument/2006/relationships/hyperlink" Target="https://www.axxair.com" TargetMode="External"/><Relationship Id="rId2156" Type="http://schemas.openxmlformats.org/officeDocument/2006/relationships/hyperlink" Target="https://www.orbitec-group.com/en/products/water-cooled-welding-heads-osk" TargetMode="External"/><Relationship Id="rId3486" Type="http://schemas.openxmlformats.org/officeDocument/2006/relationships/hyperlink" Target="https://www.axxair.com/thin-tubes-products-usa/x-500" TargetMode="External"/><Relationship Id="rId2157" Type="http://schemas.openxmlformats.org/officeDocument/2006/relationships/hyperlink" Target="https://www.orbitec-group.com/en/products/water-cooled-welding-heads-osk" TargetMode="External"/><Relationship Id="rId3489" Type="http://schemas.openxmlformats.org/officeDocument/2006/relationships/hyperlink" Target="https://www.axxair.com/hubfs/X-750%20(2)%201200%20x%201000.png" TargetMode="External"/><Relationship Id="rId2158" Type="http://schemas.openxmlformats.org/officeDocument/2006/relationships/hyperlink" Target="https://www.orbitecuk.com/wp-content/uploads/2023/12/Enclosed-Heads.pdf" TargetMode="External"/><Relationship Id="rId3488" Type="http://schemas.openxmlformats.org/officeDocument/2006/relationships/hyperlink" Target="https://www.axxair.com/thin-tubes-products-usa/x-500" TargetMode="External"/><Relationship Id="rId2104" Type="http://schemas.openxmlformats.org/officeDocument/2006/relationships/hyperlink" Target="https://me.itwwelding.com/products/gf4-gf6-orbital-cutting-machine/" TargetMode="External"/><Relationship Id="rId3436" Type="http://schemas.openxmlformats.org/officeDocument/2006/relationships/hyperlink" Target="http://shop.bannerindustries.com/customer/bainne/specpages/ami_m4-500_weldhead_data.pdf" TargetMode="External"/><Relationship Id="rId2105" Type="http://schemas.openxmlformats.org/officeDocument/2006/relationships/hyperlink" Target="https://orbimax.com.au/products/gfx-3-0-orbital-pipe-cutting-and-bevelling-saw?srsltid=AfmBOorK37PE-JKhIko4Vm2eiyxczYPt-N4cPeGafvvrhCtxJsL2BQgx" TargetMode="External"/><Relationship Id="rId3435" Type="http://schemas.openxmlformats.org/officeDocument/2006/relationships/hyperlink" Target="https://weldfabulous.com/mk-products-005-0634-weldhead-bench-mount-4000-5000-3/" TargetMode="External"/><Relationship Id="rId2106" Type="http://schemas.openxmlformats.org/officeDocument/2006/relationships/hyperlink" Target="https://www.cloos.pl/data/wysiwyg/Ci%C4%99cie%20orbitalne%20i%20uko%C5%9Bne%20-%20Orbitalum%20Katalog%20EUR_EN.pdf" TargetMode="External"/><Relationship Id="rId3438" Type="http://schemas.openxmlformats.org/officeDocument/2006/relationships/hyperlink" Target="https://www.mkproducts.com" TargetMode="External"/><Relationship Id="rId2107" Type="http://schemas.openxmlformats.org/officeDocument/2006/relationships/hyperlink" Target="https://orbimax.com.au/products/gfx-3-0-orbital-pipe-cutting-and-bevelling-saw?srsltid=AfmBOorK37PE-JKhIko4Vm2eiyxczYPt-N4cPeGafvvrhCtxJsL2BQgx" TargetMode="External"/><Relationship Id="rId3437" Type="http://schemas.openxmlformats.org/officeDocument/2006/relationships/hyperlink" Target="https://weldfabulous.com/mk-products-005-0634-weldhead-bench-mount-4000-5000-3/" TargetMode="External"/><Relationship Id="rId2108" Type="http://schemas.openxmlformats.org/officeDocument/2006/relationships/hyperlink" Target="https://precisionweldingsupply.com/" TargetMode="External"/><Relationship Id="rId2109" Type="http://schemas.openxmlformats.org/officeDocument/2006/relationships/hyperlink" Target="https://orbimax.com.au/products/gfx-3-0-orbital-pipe-cutting-and-bevelling-saw?srsltid=AfmBOorK37PE-JKhIko4Vm2eiyxczYPt-N4cPeGafvvrhCtxJsL2BQgx" TargetMode="External"/><Relationship Id="rId3439" Type="http://schemas.openxmlformats.org/officeDocument/2006/relationships/hyperlink" Target="https://encrypted-tbn0.gstatic.com/images?q=tbn:ANd9GcQIRQx5D3I6h-uq1hicizw_9E9-SPjhXMSqfQ&amp;s" TargetMode="External"/><Relationship Id="rId3430" Type="http://schemas.openxmlformats.org/officeDocument/2006/relationships/hyperlink" Target="https://weldfabulous.com/mk-products-005-0634-weldhead-bench-mount-4000-5000-3/" TargetMode="External"/><Relationship Id="rId2100" Type="http://schemas.openxmlformats.org/officeDocument/2006/relationships/hyperlink" Target="http://www.zjaotai.com/products/OSG-120.html" TargetMode="External"/><Relationship Id="rId3432" Type="http://schemas.openxmlformats.org/officeDocument/2006/relationships/hyperlink" Target="https://cdn11.bigcommerce.com/s-u3hf7jh4/images/stencil/1280x1280/products/747935/1123425/mk-products-005-0634-weldhead-bench-mount__82043.1697055212.jpg?c=2" TargetMode="External"/><Relationship Id="rId2101" Type="http://schemas.openxmlformats.org/officeDocument/2006/relationships/hyperlink" Target="http://www.zjaotai.com/" TargetMode="External"/><Relationship Id="rId3431" Type="http://schemas.openxmlformats.org/officeDocument/2006/relationships/hyperlink" Target="https://www.mkproducts.com" TargetMode="External"/><Relationship Id="rId2102" Type="http://schemas.openxmlformats.org/officeDocument/2006/relationships/hyperlink" Target="http://www.zjaotai.com/products/OSG-120.html" TargetMode="External"/><Relationship Id="rId3434" Type="http://schemas.openxmlformats.org/officeDocument/2006/relationships/hyperlink" Target="https://precisionweldingsupply.com/rentals-consumables/orbital-welding-systems/" TargetMode="External"/><Relationship Id="rId2103" Type="http://schemas.openxmlformats.org/officeDocument/2006/relationships/hyperlink" Target="https://bunny-wp-pullzone-gpztguo4km.b-cdn.net/wp-content/uploads/2024/08/product-image-template_web.png" TargetMode="External"/><Relationship Id="rId3433" Type="http://schemas.openxmlformats.org/officeDocument/2006/relationships/hyperlink" Target="https://weldfabulous.com/mk-products-005-0634-weldhead-bench-mount-4000-5000-3/" TargetMode="External"/><Relationship Id="rId3425" Type="http://schemas.openxmlformats.org/officeDocument/2006/relationships/hyperlink" Target="https://cdn11.bigcommerce.com/s-u3hf7jh4/images/stencil/1280x1280/products/747935/1123425/mk-products-005-0634-weldhead-bench-mount__82043.1697055212.jpg?c=2" TargetMode="External"/><Relationship Id="rId3424" Type="http://schemas.openxmlformats.org/officeDocument/2006/relationships/hyperlink" Target="https://primeweld.com/products/ck-worldwide-water-cooled-tig-torch?srsltid=AfmBOoq6dqjVHQG0DVw3sD7nNSB1EvNRqVox7sRMPl0B6dcmjYJUMQG1" TargetMode="External"/><Relationship Id="rId3427" Type="http://schemas.openxmlformats.org/officeDocument/2006/relationships/hyperlink" Target="https://precisionweldingsupply.com/rentals-consumables/orbital-welding-systems/" TargetMode="External"/><Relationship Id="rId3426" Type="http://schemas.openxmlformats.org/officeDocument/2006/relationships/hyperlink" Target="https://weldfabulous.com/mk-products-005-0634-weldhead-bench-mount-4000-5000-3/" TargetMode="External"/><Relationship Id="rId3429" Type="http://schemas.openxmlformats.org/officeDocument/2006/relationships/hyperlink" Target="http://shop.bannerindustries.com/customer/bainne/specpages/ami_m4-500_weldhead_data.pdf" TargetMode="External"/><Relationship Id="rId3428" Type="http://schemas.openxmlformats.org/officeDocument/2006/relationships/hyperlink" Target="https://weldfabulous.com/mk-products-005-0634-weldhead-bench-mount-4000-5000-3/" TargetMode="External"/><Relationship Id="rId899" Type="http://schemas.openxmlformats.org/officeDocument/2006/relationships/hyperlink" Target="https://www.nationalwelding.com.au/assets/full/U42033.webp?20250402092744" TargetMode="External"/><Relationship Id="rId898" Type="http://schemas.openxmlformats.org/officeDocument/2006/relationships/hyperlink" Target="https://www.orbitecuk.com/evo-200-wp/" TargetMode="External"/><Relationship Id="rId897" Type="http://schemas.openxmlformats.org/officeDocument/2006/relationships/hyperlink" Target="https://www.orbitecuk.com/" TargetMode="External"/><Relationship Id="rId896" Type="http://schemas.openxmlformats.org/officeDocument/2006/relationships/hyperlink" Target="https://www.orbitecuk.com/evo-200-wp/" TargetMode="External"/><Relationship Id="rId891" Type="http://schemas.openxmlformats.org/officeDocument/2006/relationships/hyperlink" Target="https://www.orbitecuk.com/wp-content/uploads/2024/11/EVO-200-WP-Orbital-Welding-System-Autorange.jpg" TargetMode="External"/><Relationship Id="rId890" Type="http://schemas.openxmlformats.org/officeDocument/2006/relationships/hyperlink" Target="https://www.orbitec-group.com/en/products/evo-series" TargetMode="External"/><Relationship Id="rId895" Type="http://schemas.openxmlformats.org/officeDocument/2006/relationships/hyperlink" Target="https://www.orbitec-group.com/en/products/orbital-welding-controllers/evo-200-wp_470?" TargetMode="External"/><Relationship Id="rId3421" Type="http://schemas.openxmlformats.org/officeDocument/2006/relationships/hyperlink" Target="https://primeweld.com/products/ck-worldwide-water-cooled-tig-torch?srsltid=AfmBOoq6dqjVHQG0DVw3sD7nNSB1EvNRqVox7sRMPl0B6dcmjYJUMQG1" TargetMode="External"/><Relationship Id="rId894" Type="http://schemas.openxmlformats.org/officeDocument/2006/relationships/hyperlink" Target="https://www.orbitecuk.com/evo-200-wp/" TargetMode="External"/><Relationship Id="rId3420" Type="http://schemas.openxmlformats.org/officeDocument/2006/relationships/hyperlink" Target="https://primeweld.com/products/ck-worldwide-water-cooled-tig-torch?srsltid=AfmBOoq6dqjVHQG0DVw3sD7nNSB1EvNRqVox7sRMPl0B6dcmjYJUMQG1" TargetMode="External"/><Relationship Id="rId893" Type="http://schemas.openxmlformats.org/officeDocument/2006/relationships/hyperlink" Target="https://precisionweldingsupply.com/products/orbital-welding-systems/" TargetMode="External"/><Relationship Id="rId3423" Type="http://schemas.openxmlformats.org/officeDocument/2006/relationships/hyperlink" Target="https://primeweld.com/" TargetMode="External"/><Relationship Id="rId892" Type="http://schemas.openxmlformats.org/officeDocument/2006/relationships/hyperlink" Target="https://www.orbitecuk.com/evo-200-wp/" TargetMode="External"/><Relationship Id="rId3422" Type="http://schemas.openxmlformats.org/officeDocument/2006/relationships/hyperlink" Target="https://primeweld.com/products/ck-worldwide-water-cooled-tig-torch?srsltid=AfmBOoq6dqjVHQG0DVw3sD7nNSB1EvNRqVox7sRMPl0B6dcmjYJUMQG1" TargetMode="External"/><Relationship Id="rId2126" Type="http://schemas.openxmlformats.org/officeDocument/2006/relationships/hyperlink" Target="https://www.auscrown.com.au/3m-pvc-gas-hose?srsltid=AfmBOorrwLdH3OB-b9gjZJp_H13YBRjw0vQ8BPHssxtUohKeMqoqBnpq" TargetMode="External"/><Relationship Id="rId3458" Type="http://schemas.openxmlformats.org/officeDocument/2006/relationships/hyperlink" Target="https://weldingmart.com/products/mk-products-weldhead-extension-cable-50ft-005-0635-50?srsltid=AfmBOorqLGmijiWTW44PzQlN8--bl91KyFss4_eFOdqpLM1ev9c6lnB-" TargetMode="External"/><Relationship Id="rId2127" Type="http://schemas.openxmlformats.org/officeDocument/2006/relationships/hyperlink" Target="https://www.auscrown.com.au/3m-pvc-gas-hose?srsltid=AfmBOorrwLdH3OB-b9gjZJp_H13YBRjw0vQ8BPHssxtUohKeMqoqBnpq" TargetMode="External"/><Relationship Id="rId3457" Type="http://schemas.openxmlformats.org/officeDocument/2006/relationships/hyperlink" Target="https://weldingmart.com/products/mk-products-weldhead-extension-cable-50ft-005-0635-50?srsltid=AfmBOorqLGmijiWTW44PzQlN8--bl91KyFss4_eFOdqpLM1ev9c6lnB-" TargetMode="External"/><Relationship Id="rId2128" Type="http://schemas.openxmlformats.org/officeDocument/2006/relationships/hyperlink" Target="https://www.auscrown.com.au/3m-pvc-gas-hose" TargetMode="External"/><Relationship Id="rId2129" Type="http://schemas.openxmlformats.org/officeDocument/2006/relationships/hyperlink" Target="https://www.auscrown.com.au/" TargetMode="External"/><Relationship Id="rId3459" Type="http://schemas.openxmlformats.org/officeDocument/2006/relationships/hyperlink" Target="https://weldingmart.com/" TargetMode="External"/><Relationship Id="rId3450" Type="http://schemas.openxmlformats.org/officeDocument/2006/relationships/hyperlink" Target="https://weldingmart.com/products/mk-products-weldhead-extension-cable-25ft-005-0635?srsltid=AfmBOoqhowiUWDj5eXYAY4lRB1sPDTH4lktADy7aazqSM0AYqgmXNh2y" TargetMode="External"/><Relationship Id="rId2120" Type="http://schemas.openxmlformats.org/officeDocument/2006/relationships/hyperlink" Target="https://www.nodha.com/Orbital-Cutting-Welding/Orbital-Cutting-Machine.html" TargetMode="External"/><Relationship Id="rId3452" Type="http://schemas.openxmlformats.org/officeDocument/2006/relationships/hyperlink" Target="https://weldingmart.com/" TargetMode="External"/><Relationship Id="rId2121" Type="http://schemas.openxmlformats.org/officeDocument/2006/relationships/hyperlink" Target="https://www.nodha.com/Orbital-Cutting-Welding/Orbital-Cutting-Machine.html" TargetMode="External"/><Relationship Id="rId3451" Type="http://schemas.openxmlformats.org/officeDocument/2006/relationships/hyperlink" Target="https://weldingmart.com/products/mk-products-weldhead-extension-cable-25ft-005-0635?srsltid=AfmBOoqhowiUWDj5eXYAY4lRB1sPDTH4lktADy7aazqSM0AYqgmXNh2y" TargetMode="External"/><Relationship Id="rId2122" Type="http://schemas.openxmlformats.org/officeDocument/2006/relationships/hyperlink" Target="https://www.nodha.com/" TargetMode="External"/><Relationship Id="rId3454" Type="http://schemas.openxmlformats.org/officeDocument/2006/relationships/hyperlink" Target="https://weldingmart.com/products/mk-products-weldhead-extension-cable-50ft-005-0635-50?srsltid=AfmBOorqLGmijiWTW44PzQlN8--bl91KyFss4_eFOdqpLM1ev9c6lnB-" TargetMode="External"/><Relationship Id="rId2123" Type="http://schemas.openxmlformats.org/officeDocument/2006/relationships/hyperlink" Target="https://www.nodha.com/Orbital-Cutting-Welding/Orbital-Cutting-Machine.html" TargetMode="External"/><Relationship Id="rId3453" Type="http://schemas.openxmlformats.org/officeDocument/2006/relationships/hyperlink" Target="https://weldingmart.com/cdn/shop/files/mk-products-cobramig-300-wire-feeder-extension-cable-50ft-003-2606-50.jpg?v=1753404149&amp;width=460" TargetMode="External"/><Relationship Id="rId2124" Type="http://schemas.openxmlformats.org/officeDocument/2006/relationships/hyperlink" Target="https://www.auscrown.com.au/assets/full/6HBB3000.jpg?20230111130524" TargetMode="External"/><Relationship Id="rId3456" Type="http://schemas.openxmlformats.org/officeDocument/2006/relationships/hyperlink" Target="https://weldingmart.com/products/mk-products-weldhead-extension-cable-50ft-005-0635-50?srsltid=AfmBOorqLGmijiWTW44PzQlN8--bl91KyFss4_eFOdqpLM1ev9c6lnB-" TargetMode="External"/><Relationship Id="rId2125" Type="http://schemas.openxmlformats.org/officeDocument/2006/relationships/hyperlink" Target="https://www.auscrown.com.au/3m-pvc-gas-hose?srsltid=AfmBOorrwLdH3OB-b9gjZJp_H13YBRjw0vQ8BPHssxtUohKeMqoqBnpq" TargetMode="External"/><Relationship Id="rId3455" Type="http://schemas.openxmlformats.org/officeDocument/2006/relationships/hyperlink" Target="https://weldingmart.com/products/mk-products-weldhead-extension-cable-50ft-005-0635-50?srsltid=AfmBOorqLGmijiWTW44PzQlN8--bl91KyFss4_eFOdqpLM1ev9c6lnB-" TargetMode="External"/><Relationship Id="rId2115" Type="http://schemas.openxmlformats.org/officeDocument/2006/relationships/hyperlink" Target="https://ework2019.en.made-in-china.com/" TargetMode="External"/><Relationship Id="rId3447" Type="http://schemas.openxmlformats.org/officeDocument/2006/relationships/hyperlink" Target="https://weldingmart.com/products/mk-products-weldhead-extension-cable-25ft-005-0635?srsltid=AfmBOoqhowiUWDj5eXYAY4lRB1sPDTH4lktADy7aazqSM0AYqgmXNh2y" TargetMode="External"/><Relationship Id="rId2116" Type="http://schemas.openxmlformats.org/officeDocument/2006/relationships/hyperlink" Target="https://ework2019.en.made-in-china.com/product/lmfYVCwKZkcP/China-R12-8-5-12-5-Inch-Orbital-Pipe-Cutting-Machine.html" TargetMode="External"/><Relationship Id="rId3446" Type="http://schemas.openxmlformats.org/officeDocument/2006/relationships/hyperlink" Target="https://weldingmart.com/cdn/shop/files/mk-products-843-0640-25-air-cooled-power-cable-25-ft-oem-compatible__70047.jpg?v=1753402911&amp;width=460" TargetMode="External"/><Relationship Id="rId2117" Type="http://schemas.openxmlformats.org/officeDocument/2006/relationships/hyperlink" Target="https://encrypted-tbn0.gstatic.com/images?q=tbn:ANd9GcTzyRY8nu93rdvfzFx2CHbGBkg_6Kcw3laQXw&amp;s" TargetMode="External"/><Relationship Id="rId3449" Type="http://schemas.openxmlformats.org/officeDocument/2006/relationships/hyperlink" Target="https://weldingmart.com/products/mk-products-weldhead-extension-cable-25ft-005-0635?srsltid=AfmBOoqhowiUWDj5eXYAY4lRB1sPDTH4lktADy7aazqSM0AYqgmXNh2y" TargetMode="External"/><Relationship Id="rId2118" Type="http://schemas.openxmlformats.org/officeDocument/2006/relationships/hyperlink" Target="https://www.nodha.com/Orbital-Cutting-Welding/Orbital-Cutting-Machine.html" TargetMode="External"/><Relationship Id="rId3448" Type="http://schemas.openxmlformats.org/officeDocument/2006/relationships/hyperlink" Target="https://weldingmart.com/products/mk-products-weldhead-extension-cable-25ft-005-0635?srsltid=AfmBOoqhowiUWDj5eXYAY4lRB1sPDTH4lktADy7aazqSM0AYqgmXNh2y" TargetMode="External"/><Relationship Id="rId2119" Type="http://schemas.openxmlformats.org/officeDocument/2006/relationships/hyperlink" Target="https://www.nodha.com/Orbital-Cutting-Welding/Orbital-Cutting-Machine.html" TargetMode="External"/><Relationship Id="rId3441" Type="http://schemas.openxmlformats.org/officeDocument/2006/relationships/hyperlink" Target="https://precisionweldingsupply.com/rentals-consumables/orbital-welding-systems/" TargetMode="External"/><Relationship Id="rId2110" Type="http://schemas.openxmlformats.org/officeDocument/2006/relationships/hyperlink" Target="https://image.made-in-china.com/2f0j00gPmqhzJAlvkE/R12-8-5-12-5-Inch-Orbital-Pipe-Cutting-Machine.webp" TargetMode="External"/><Relationship Id="rId3440" Type="http://schemas.openxmlformats.org/officeDocument/2006/relationships/hyperlink" Target="https://weldfabulous.com/mk-products-005-0680-weldhead-bench-mount-5006/" TargetMode="External"/><Relationship Id="rId2111" Type="http://schemas.openxmlformats.org/officeDocument/2006/relationships/hyperlink" Target="https://ework2019.en.made-in-china.com/product/lmfYVCwKZkcP/China-R12-8-5-12-5-Inch-Orbital-Pipe-Cutting-Machine.html" TargetMode="External"/><Relationship Id="rId3443" Type="http://schemas.openxmlformats.org/officeDocument/2006/relationships/hyperlink" Target="http://weldlogic.com/downloads/Orbital_2003_IndPgs.pdf" TargetMode="External"/><Relationship Id="rId2112" Type="http://schemas.openxmlformats.org/officeDocument/2006/relationships/hyperlink" Target="https://ework2019.en.made-in-china.com/product/lmfYVCwKZkcP/China-R12-8-5-12-5-Inch-Orbital-Pipe-Cutting-Machine.html" TargetMode="External"/><Relationship Id="rId3442" Type="http://schemas.openxmlformats.org/officeDocument/2006/relationships/hyperlink" Target="https://weldfabulous.com/mk-products-005-0680-weldhead-bench-mount-5006/" TargetMode="External"/><Relationship Id="rId2113" Type="http://schemas.openxmlformats.org/officeDocument/2006/relationships/hyperlink" Target="https://eworkmart.com/products/orbital-pipe-cutting-machine-r12" TargetMode="External"/><Relationship Id="rId3445" Type="http://schemas.openxmlformats.org/officeDocument/2006/relationships/hyperlink" Target="https://www.mkproducts.com" TargetMode="External"/><Relationship Id="rId2114" Type="http://schemas.openxmlformats.org/officeDocument/2006/relationships/hyperlink" Target="https://ework2019.en.made-in-china.com/product/lmfYVCwKZkcP/China-R12-8-5-12-5-Inch-Orbital-Pipe-Cutting-Machine.html" TargetMode="External"/><Relationship Id="rId3444" Type="http://schemas.openxmlformats.org/officeDocument/2006/relationships/hyperlink" Target="https://weldfabulous.com/mk-products-005-0680-weldhead-bench-mount-5006/"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hop.bannerindustries.com/customer/bainne/specpages/tritool_200series_pipebevelingequipment_catalog.pdf?" TargetMode="External"/><Relationship Id="rId42" Type="http://schemas.openxmlformats.org/officeDocument/2006/relationships/hyperlink" Target="https://store.tritool.com/products/214b-bevelmaster%E2%84%A2" TargetMode="External"/><Relationship Id="rId41" Type="http://schemas.openxmlformats.org/officeDocument/2006/relationships/hyperlink" Target="https://www.tritool.com" TargetMode="External"/><Relationship Id="rId44" Type="http://schemas.openxmlformats.org/officeDocument/2006/relationships/hyperlink" Target="https://store.tritool.com/products/214b-bevelmaster%E2%84%A2-copy?" TargetMode="External"/><Relationship Id="rId43" Type="http://schemas.openxmlformats.org/officeDocument/2006/relationships/hyperlink" Target="https://store.tritool.com/products/214b-bevelmaster%E2%84%A2" TargetMode="External"/><Relationship Id="rId46" Type="http://schemas.openxmlformats.org/officeDocument/2006/relationships/hyperlink" Target="https://www.tritool.com/product-catalog/214b?" TargetMode="External"/><Relationship Id="rId45" Type="http://schemas.openxmlformats.org/officeDocument/2006/relationships/hyperlink" Target="https://www.machinio.com/listings/107847253-tritools-pipe-beveler-model-214b-in-colina-chile?" TargetMode="External"/><Relationship Id="rId48" Type="http://schemas.openxmlformats.org/officeDocument/2006/relationships/hyperlink" Target="https://www.tritool.com/product-catalog/214b?" TargetMode="External"/><Relationship Id="rId47" Type="http://schemas.openxmlformats.org/officeDocument/2006/relationships/hyperlink" Target="https://www.tritool.com" TargetMode="External"/><Relationship Id="rId49" Type="http://schemas.openxmlformats.org/officeDocument/2006/relationships/hyperlink" Target="https://www.tritool.com/product-catalog/214b?" TargetMode="External"/><Relationship Id="rId31" Type="http://schemas.openxmlformats.org/officeDocument/2006/relationships/hyperlink" Target="https://manualzz.com/manual/Tri%2BTool/BEVELMASTER%2B212B" TargetMode="External"/><Relationship Id="rId30" Type="http://schemas.openxmlformats.org/officeDocument/2006/relationships/hyperlink" Target="https://manualzz.com/manual/Tri%2BTool/BEVELMASTER%2B212B" TargetMode="External"/><Relationship Id="rId33" Type="http://schemas.openxmlformats.org/officeDocument/2006/relationships/hyperlink" Target="https://www.ebay.com/itm/306186801515?" TargetMode="External"/><Relationship Id="rId32" Type="http://schemas.openxmlformats.org/officeDocument/2006/relationships/hyperlink" Target="https://justram.com/product/rental-cutting-bevelling-flange-facing/?" TargetMode="External"/><Relationship Id="rId35" Type="http://schemas.openxmlformats.org/officeDocument/2006/relationships/hyperlink" Target="https://www.tritool.com" TargetMode="External"/><Relationship Id="rId34" Type="http://schemas.openxmlformats.org/officeDocument/2006/relationships/hyperlink" Target="http://westermans.com" TargetMode="External"/><Relationship Id="rId37" Type="http://schemas.openxmlformats.org/officeDocument/2006/relationships/hyperlink" Target="https://www.tritool.com/product-catalog/214b?utm_source=chatgpt.com" TargetMode="External"/><Relationship Id="rId36" Type="http://schemas.openxmlformats.org/officeDocument/2006/relationships/hyperlink" Target="https://www.tritool.com/product-catalog/214b?utm_source=chatgpt.com" TargetMode="External"/><Relationship Id="rId39" Type="http://schemas.openxmlformats.org/officeDocument/2006/relationships/hyperlink" Target="https://www.westermans.com/tri-tool-212b-mb-elbow-mandrels.aspx?" TargetMode="External"/><Relationship Id="rId38" Type="http://schemas.openxmlformats.org/officeDocument/2006/relationships/hyperlink" Target="https://justram.com/product/rental-cutting-bevelling-flange-facing/?" TargetMode="External"/><Relationship Id="rId20" Type="http://schemas.openxmlformats.org/officeDocument/2006/relationships/hyperlink" Target="https://www.tritool.com/product-catalog/208b,https://store.tritool.com/products/208b-pipe-beveler" TargetMode="External"/><Relationship Id="rId22" Type="http://schemas.openxmlformats.org/officeDocument/2006/relationships/hyperlink" Target="https://tritool.com/product-catalog/208b" TargetMode="External"/><Relationship Id="rId21" Type="http://schemas.openxmlformats.org/officeDocument/2006/relationships/hyperlink" Target="https://www.tritool.com/product-catalog/208b,https://store.tritool.com/products/208b-pipe-beveler" TargetMode="External"/><Relationship Id="rId24" Type="http://schemas.openxmlformats.org/officeDocument/2006/relationships/hyperlink" Target="https://www.manualslib.com/manual/3644987/Tri-Tool-Bevelmaster-208b.html?" TargetMode="External"/><Relationship Id="rId23" Type="http://schemas.openxmlformats.org/officeDocument/2006/relationships/hyperlink" Target="https://www.gequip.com/products/tri-tool-204b-bevel-master-protable-pneumatic-lathe-system-used?" TargetMode="External"/><Relationship Id="rId26" Type="http://schemas.openxmlformats.org/officeDocument/2006/relationships/hyperlink" Target="https://www.tritool.com" TargetMode="External"/><Relationship Id="rId25" Type="http://schemas.openxmlformats.org/officeDocument/2006/relationships/hyperlink" Target="http://cdn.thomasnet.com" TargetMode="External"/><Relationship Id="rId28" Type="http://schemas.openxmlformats.org/officeDocument/2006/relationships/hyperlink" Target="https://www.tritool.com/product-catalog/208b?" TargetMode="External"/><Relationship Id="rId27" Type="http://schemas.openxmlformats.org/officeDocument/2006/relationships/hyperlink" Target="https://www.tritool.com/product-catalog/208b?" TargetMode="External"/><Relationship Id="rId29" Type="http://schemas.openxmlformats.org/officeDocument/2006/relationships/hyperlink" Target="https://www.tritool.com" TargetMode="External"/><Relationship Id="rId11" Type="http://schemas.openxmlformats.org/officeDocument/2006/relationships/hyperlink" Target="https://www.tritool.com" TargetMode="External"/><Relationship Id="rId10" Type="http://schemas.openxmlformats.org/officeDocument/2006/relationships/hyperlink" Target="https://store.tritool.com/products/204b-pipe-beveler?" TargetMode="External"/><Relationship Id="rId13" Type="http://schemas.openxmlformats.org/officeDocument/2006/relationships/hyperlink" Target="https://www.tritool.com/product-catalog/204b-dc,https://store.tritool.com/products/204b-dc" TargetMode="External"/><Relationship Id="rId12" Type="http://schemas.openxmlformats.org/officeDocument/2006/relationships/hyperlink" Target="https://www.tritool.com/product-catalog/204b-dc,https://store.tritool.com/products/204b-dc" TargetMode="External"/><Relationship Id="rId15" Type="http://schemas.openxmlformats.org/officeDocument/2006/relationships/hyperlink" Target="https://www.tritool.com/product-catalog/204b-dc?" TargetMode="External"/><Relationship Id="rId14" Type="http://schemas.openxmlformats.org/officeDocument/2006/relationships/hyperlink" Target="https://store.tritool.com/products/204b-dc?" TargetMode="External"/><Relationship Id="rId17" Type="http://schemas.openxmlformats.org/officeDocument/2006/relationships/hyperlink" Target="https://www.morganitech.com/wp-content/uploads/2024/05/740048-M96-Oper-Manual-Rev-B.pdf?" TargetMode="External"/><Relationship Id="rId16" Type="http://schemas.openxmlformats.org/officeDocument/2006/relationships/hyperlink" Target="https://www.tritool.com" TargetMode="External"/><Relationship Id="rId19" Type="http://schemas.openxmlformats.org/officeDocument/2006/relationships/hyperlink" Target="https://www.tritool.com" TargetMode="External"/><Relationship Id="rId18" Type="http://schemas.openxmlformats.org/officeDocument/2006/relationships/hyperlink" Target="https://www.morganitech.com/wp-content/uploads/2024/05/740048-M96-Oper-Manual-Rev-B.pdf?" TargetMode="External"/><Relationship Id="rId84" Type="http://schemas.openxmlformats.org/officeDocument/2006/relationships/hyperlink" Target="https://sasvetsteknik.se/wp-content/uploads/2015/05/301sp_tube_squaring_doc_92-0579_rev_080905.pdf?" TargetMode="External"/><Relationship Id="rId83" Type="http://schemas.openxmlformats.org/officeDocument/2006/relationships/hyperlink" Target="https://www.tritool.com/" TargetMode="External"/><Relationship Id="rId86" Type="http://schemas.openxmlformats.org/officeDocument/2006/relationships/hyperlink" Target="https://www.ebay.com/shop/tritool?_nkw=tritool&amp;" TargetMode="External"/><Relationship Id="rId85" Type="http://schemas.openxmlformats.org/officeDocument/2006/relationships/hyperlink" Target="https://sasvetsteknik.se/wp-content/uploads/2015/05/301sp_tube_squaring_doc_92-0579_rev_080905.pdf?" TargetMode="External"/><Relationship Id="rId88" Type="http://schemas.openxmlformats.org/officeDocument/2006/relationships/hyperlink" Target="https://www.tritool.com/product-catalog/301sp" TargetMode="External"/><Relationship Id="rId87" Type="http://schemas.openxmlformats.org/officeDocument/2006/relationships/hyperlink" Target="https://www.tritool.com/" TargetMode="External"/><Relationship Id="rId89" Type="http://schemas.openxmlformats.org/officeDocument/2006/relationships/hyperlink" Target="https://www.tritool.com/product-catalog/301sp" TargetMode="External"/><Relationship Id="rId80" Type="http://schemas.openxmlformats.org/officeDocument/2006/relationships/hyperlink" Target="https://www.tritool.com/product-catalog/301sp?" TargetMode="External"/><Relationship Id="rId82" Type="http://schemas.openxmlformats.org/officeDocument/2006/relationships/hyperlink" Target="https://www.manualslib.com/manual/1173885/Tri-Tool-301sp.html?" TargetMode="External"/><Relationship Id="rId81" Type="http://schemas.openxmlformats.org/officeDocument/2006/relationships/hyperlink" Target="https://www.ebay.com/itm/177346608973?" TargetMode="External"/><Relationship Id="rId73" Type="http://schemas.openxmlformats.org/officeDocument/2006/relationships/hyperlink" Target="https://www.tritool.com/product-catalog" TargetMode="External"/><Relationship Id="rId72" Type="http://schemas.openxmlformats.org/officeDocument/2006/relationships/hyperlink" Target="https://justram.com/product/model-301e-portable-tube-squaring-machine/?" TargetMode="External"/><Relationship Id="rId75" Type="http://schemas.openxmlformats.org/officeDocument/2006/relationships/hyperlink" Target="https://www.tritool.com/product-catalog/301sp?" TargetMode="External"/><Relationship Id="rId74" Type="http://schemas.openxmlformats.org/officeDocument/2006/relationships/hyperlink" Target="https://www.tritool.com/" TargetMode="External"/><Relationship Id="rId77" Type="http://schemas.openxmlformats.org/officeDocument/2006/relationships/hyperlink" Target="https://www.tritool.com/" TargetMode="External"/><Relationship Id="rId76" Type="http://schemas.openxmlformats.org/officeDocument/2006/relationships/hyperlink" Target="https://www.tritool.com/product-catalog/301sp?" TargetMode="External"/><Relationship Id="rId79" Type="http://schemas.openxmlformats.org/officeDocument/2006/relationships/hyperlink" Target="https://www.tritool.com/product-catalog/301sp" TargetMode="External"/><Relationship Id="rId78" Type="http://schemas.openxmlformats.org/officeDocument/2006/relationships/hyperlink" Target="https://www.tritool.com/product-catalog/301sp" TargetMode="External"/><Relationship Id="rId71" Type="http://schemas.openxmlformats.org/officeDocument/2006/relationships/hyperlink" Target="https://justram.com/product/model-301e-portable-tube-squaring-machine/?" TargetMode="External"/><Relationship Id="rId70" Type="http://schemas.openxmlformats.org/officeDocument/2006/relationships/hyperlink" Target="https://www.tritool.com/" TargetMode="External"/><Relationship Id="rId62" Type="http://schemas.openxmlformats.org/officeDocument/2006/relationships/hyperlink" Target="https://engweld.co.uk/product/jei-30-degree-milling-head-requires-5-x-cutting-inserts-bm16cmh30?" TargetMode="External"/><Relationship Id="rId61" Type="http://schemas.openxmlformats.org/officeDocument/2006/relationships/hyperlink" Target="https://engweld.co.uk/product/jei-30-degree-milling-head-requires-5-x-cutting-inserts-bm16cmh30?" TargetMode="External"/><Relationship Id="rId64" Type="http://schemas.openxmlformats.org/officeDocument/2006/relationships/hyperlink" Target="https://store.tritool.com/products/300sts-2-tube-squaring-machine-copy?srsltid=AfmBOoqgba33R33UR362kInaz4HfoCwotZdcMq-3hs441z56v_rk-4Uk&amp;" TargetMode="External"/><Relationship Id="rId63" Type="http://schemas.openxmlformats.org/officeDocument/2006/relationships/hyperlink" Target="https://www.promofluid.com/" TargetMode="External"/><Relationship Id="rId66" Type="http://schemas.openxmlformats.org/officeDocument/2006/relationships/hyperlink" Target="https://masteralloy.com.sg/wp-content/uploads/2024/05/Tri-Tool-Technologies-Catalogue-2024-compressed.pdf?" TargetMode="External"/><Relationship Id="rId65" Type="http://schemas.openxmlformats.org/officeDocument/2006/relationships/hyperlink" Target="https://www.ebay.com/itm/135758140951?" TargetMode="External"/><Relationship Id="rId68" Type="http://schemas.openxmlformats.org/officeDocument/2006/relationships/hyperlink" Target="https://www.tsiorbital.com/facing-squaring?" TargetMode="External"/><Relationship Id="rId67" Type="http://schemas.openxmlformats.org/officeDocument/2006/relationships/hyperlink" Target="https://www.tritool.com/" TargetMode="External"/><Relationship Id="rId60" Type="http://schemas.openxmlformats.org/officeDocument/2006/relationships/hyperlink" Target="https://www.mkprod.com/" TargetMode="External"/><Relationship Id="rId69" Type="http://schemas.openxmlformats.org/officeDocument/2006/relationships/hyperlink" Target="https://www.techsouthinc.com/wp-content/uploads/2021/06/301.5-SP-Tube-Squarer.pdf?" TargetMode="External"/><Relationship Id="rId51" Type="http://schemas.openxmlformats.org/officeDocument/2006/relationships/hyperlink" Target="https://www.tritool.com" TargetMode="External"/><Relationship Id="rId50" Type="http://schemas.openxmlformats.org/officeDocument/2006/relationships/hyperlink" Target="https://masteralloy.com.sg/wp-content/uploads/2024/05/Tri-Tool-Technologies-Catalogue-2024-compressed.pdf?" TargetMode="External"/><Relationship Id="rId53" Type="http://schemas.openxmlformats.org/officeDocument/2006/relationships/hyperlink" Target="https://masteralloy.com.sg/wp-content/uploads/2024/05/Tri-Tool-Technologies-Catalogue-2024-compressed.pdf?" TargetMode="External"/><Relationship Id="rId52" Type="http://schemas.openxmlformats.org/officeDocument/2006/relationships/hyperlink" Target="https://masteralloy.com.sg/wp-content/uploads/2024/05/Tri-Tool-Technologies-Catalogue-2024-compressed.pdf?" TargetMode="External"/><Relationship Id="rId55" Type="http://schemas.openxmlformats.org/officeDocument/2006/relationships/hyperlink" Target="https://precisionweldingsupply.com/products/orbital-welding-systems/arc-machines-inc/?" TargetMode="External"/><Relationship Id="rId54" Type="http://schemas.openxmlformats.org/officeDocument/2006/relationships/hyperlink" Target="https://www.tritool.com" TargetMode="External"/><Relationship Id="rId57" Type="http://schemas.openxmlformats.org/officeDocument/2006/relationships/hyperlink" Target="https://www.morganitech.com" TargetMode="External"/><Relationship Id="rId56" Type="http://schemas.openxmlformats.org/officeDocument/2006/relationships/hyperlink" Target="https://precisionweldingsupply.com/products/orbital-welding-systems/arc-machines-inc/?" TargetMode="External"/><Relationship Id="rId59" Type="http://schemas.openxmlformats.org/officeDocument/2006/relationships/hyperlink" Target="https://www.mkproducts.com/ProductCatalog/Products/091-0751_CobraTurn_T-260-compressed.pdf?" TargetMode="External"/><Relationship Id="rId58" Type="http://schemas.openxmlformats.org/officeDocument/2006/relationships/hyperlink" Target="https://www.used-machines.com/k/gmcp-cat-1302?" TargetMode="External"/><Relationship Id="rId95" Type="http://schemas.openxmlformats.org/officeDocument/2006/relationships/hyperlink" Target="https://www.tritool.com/blog/tri-tool-develops-and-launches-worlds-most-compact-rugged-and-agile-tube-squaring-tool" TargetMode="External"/><Relationship Id="rId94" Type="http://schemas.openxmlformats.org/officeDocument/2006/relationships/hyperlink" Target="https://www.tritool.com/blog/tri-tool-develops-and-launches-worlds-most-compact-rugged-and-agile-tube-squaring-tool" TargetMode="External"/><Relationship Id="rId97" Type="http://schemas.openxmlformats.org/officeDocument/2006/relationships/hyperlink" Target="https://www.tritool.com" TargetMode="External"/><Relationship Id="rId96" Type="http://schemas.openxmlformats.org/officeDocument/2006/relationships/hyperlink" Target="https://justram.com/product/model-302-tube-squaring-machine/?" TargetMode="External"/><Relationship Id="rId99" Type="http://schemas.openxmlformats.org/officeDocument/2006/relationships/hyperlink" Target="https://www.generalwelding.co.uk/product/tri-tool-model-304-tube-squaring-machine/" TargetMode="External"/><Relationship Id="rId98" Type="http://schemas.openxmlformats.org/officeDocument/2006/relationships/hyperlink" Target="https://www.generalwelding.co.uk/product/tri-tool-model-304-tube-squaring-machine/" TargetMode="External"/><Relationship Id="rId91" Type="http://schemas.openxmlformats.org/officeDocument/2006/relationships/hyperlink" Target="https://www.ebay.com/shop/tritool?_nkw=tritool&amp;" TargetMode="External"/><Relationship Id="rId90" Type="http://schemas.openxmlformats.org/officeDocument/2006/relationships/hyperlink" Target="https://www.tritool.com/product-catalog/301sp?" TargetMode="External"/><Relationship Id="rId93" Type="http://schemas.openxmlformats.org/officeDocument/2006/relationships/hyperlink" Target="https://www.tritool.com" TargetMode="External"/><Relationship Id="rId92" Type="http://schemas.openxmlformats.org/officeDocument/2006/relationships/hyperlink" Target="https://yesmachinery-storage.s3.me-central-1.amazonaws.com/pdf/TT-Product-Catalog-20221666072354.pdf?" TargetMode="External"/><Relationship Id="rId271" Type="http://schemas.openxmlformats.org/officeDocument/2006/relationships/hyperlink" Target="https://axxair.sk/image/data/nove/axxair/katalog/2020/cc122.pdf?" TargetMode="External"/><Relationship Id="rId270" Type="http://schemas.openxmlformats.org/officeDocument/2006/relationships/hyperlink" Target="https://www.ebay.com/itm/305840641773?" TargetMode="External"/><Relationship Id="rId269" Type="http://schemas.openxmlformats.org/officeDocument/2006/relationships/hyperlink" Target="https://axxair.at/axxair-orbitalschneider-bis-120mm-cc122-117062" TargetMode="External"/><Relationship Id="rId264" Type="http://schemas.openxmlformats.org/officeDocument/2006/relationships/hyperlink" Target="https://orbitalum.us/GF-4-230V-EU-Auto-Feed-Pipe-Cutting-and-Beveling-Machine/?" TargetMode="External"/><Relationship Id="rId263" Type="http://schemas.openxmlformats.org/officeDocument/2006/relationships/hyperlink" Target="https://www.3m.com" TargetMode="External"/><Relationship Id="rId262" Type="http://schemas.openxmlformats.org/officeDocument/2006/relationships/hyperlink" Target="https://www.3misrael.co.il/3M/en_IL/p/d/v101121601/" TargetMode="External"/><Relationship Id="rId261" Type="http://schemas.openxmlformats.org/officeDocument/2006/relationships/hyperlink" Target="https://www.3misrael.co.il/3M/en_IL/p/d/v101121601/" TargetMode="External"/><Relationship Id="rId268" Type="http://schemas.openxmlformats.org/officeDocument/2006/relationships/hyperlink" Target="https://axxair.at/axxair-orbitalschneider-bis-120mm-cc122-117062" TargetMode="External"/><Relationship Id="rId267" Type="http://schemas.openxmlformats.org/officeDocument/2006/relationships/hyperlink" Target="https://www.lincolnelectric.com" TargetMode="External"/><Relationship Id="rId266" Type="http://schemas.openxmlformats.org/officeDocument/2006/relationships/hyperlink" Target="https://www.codinter.com/catalogs/2025-AXXAIR-Product-Catalog-EN.pdf?" TargetMode="External"/><Relationship Id="rId265" Type="http://schemas.openxmlformats.org/officeDocument/2006/relationships/hyperlink" Target="https://orbitalum.us/GF-4-230V-EU-Auto-Feed-Pipe-Cutting-and-Beveling-Machine/?" TargetMode="External"/><Relationship Id="rId260" Type="http://schemas.openxmlformats.org/officeDocument/2006/relationships/hyperlink" Target="https://www.tritool.com" TargetMode="External"/><Relationship Id="rId259" Type="http://schemas.openxmlformats.org/officeDocument/2006/relationships/hyperlink" Target="https://shop.bannerindustries.com/customer/bainne/specpages/tritool_aircaddy_data.pdf?" TargetMode="External"/><Relationship Id="rId258" Type="http://schemas.openxmlformats.org/officeDocument/2006/relationships/hyperlink" Target="https://www.tritool.com/product-catalog/air-caddy?" TargetMode="External"/><Relationship Id="rId253" Type="http://schemas.openxmlformats.org/officeDocument/2006/relationships/hyperlink" Target="https://www.tritool.com/product-catalog/6025sbm?" TargetMode="External"/><Relationship Id="rId252" Type="http://schemas.openxmlformats.org/officeDocument/2006/relationships/hyperlink" Target="https://shop.bannerindustries.com/customer/bainne/specpages/tritool_aircaddy_data.pdf" TargetMode="External"/><Relationship Id="rId251" Type="http://schemas.openxmlformats.org/officeDocument/2006/relationships/hyperlink" Target="https://shop.bannerindustries.com/customer/bainne/specpages/tritool_aircaddy_data.pdf" TargetMode="External"/><Relationship Id="rId250" Type="http://schemas.openxmlformats.org/officeDocument/2006/relationships/hyperlink" Target="https://www.tritool.com" TargetMode="External"/><Relationship Id="rId257" Type="http://schemas.openxmlformats.org/officeDocument/2006/relationships/hyperlink" Target="https://shop.bannerindustries.com/customer/bainne/specpages/tritool_aircaddy_data.pdf" TargetMode="External"/><Relationship Id="rId256" Type="http://schemas.openxmlformats.org/officeDocument/2006/relationships/hyperlink" Target="https://shop.bannerindustries.com/customer/bainne/specpages/tritool_aircaddy_data.pdf" TargetMode="External"/><Relationship Id="rId255" Type="http://schemas.openxmlformats.org/officeDocument/2006/relationships/hyperlink" Target="https://www.tritool.com" TargetMode="External"/><Relationship Id="rId254" Type="http://schemas.openxmlformats.org/officeDocument/2006/relationships/hyperlink" Target="http://shop.bannerindustries.com/customer/bainne/specpages/tritool_aircaddy_data.pdf" TargetMode="External"/><Relationship Id="rId286" Type="http://schemas.openxmlformats.org/officeDocument/2006/relationships/hyperlink" Target="https://www.ato.com" TargetMode="External"/><Relationship Id="rId285" Type="http://schemas.openxmlformats.org/officeDocument/2006/relationships/hyperlink" Target="https://airtoolsolutions.co.nz/shop/product-category/accessories/spring-balancers/tw-15-tigon-spring-balancer-9-15-kg-13m-stroke/?" TargetMode="External"/><Relationship Id="rId284" Type="http://schemas.openxmlformats.org/officeDocument/2006/relationships/hyperlink" Target="https://www.arbillifting.com/product/yale-ybf-spring-balancer-9-15-kg-capacity-1-3m-working-range/?" TargetMode="External"/><Relationship Id="rId283" Type="http://schemas.openxmlformats.org/officeDocument/2006/relationships/hyperlink" Target="https://www.arbillifting.com/product/yale-ybf-spring-balancer-9-15-kg-capacity-1-3m-working-range/?" TargetMode="External"/><Relationship Id="rId287" Type="http://schemas.openxmlformats.org/officeDocument/2006/relationships/drawing" Target="../drawings/drawing2.xml"/><Relationship Id="rId282" Type="http://schemas.openxmlformats.org/officeDocument/2006/relationships/hyperlink" Target="https://www.ato.com" TargetMode="External"/><Relationship Id="rId281" Type="http://schemas.openxmlformats.org/officeDocument/2006/relationships/hyperlink" Target="https://www.ebay.com/itm/374517583661?" TargetMode="External"/><Relationship Id="rId280"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275" Type="http://schemas.openxmlformats.org/officeDocument/2006/relationships/hyperlink" Target="https://www.ramirent.fi/en/product/orbital-pipe-cutting-machine-axxair-cc122-107194/?" TargetMode="External"/><Relationship Id="rId274" Type="http://schemas.openxmlformats.org/officeDocument/2006/relationships/hyperlink" Target="https://www.axxair.com/thin-tubes-products/usa/cc122-testhttps://www.axxair.com/productos-tubos-finos/cc122" TargetMode="External"/><Relationship Id="rId273" Type="http://schemas.openxmlformats.org/officeDocument/2006/relationships/hyperlink" Target="https://www.axxair.com/thin-tubes-products/usa/cc122-testhttps://www.axxair.com/productos-tubos-finos/cc122" TargetMode="External"/><Relationship Id="rId272" Type="http://schemas.openxmlformats.org/officeDocument/2006/relationships/hyperlink" Target="https://www.axxair.com" TargetMode="External"/><Relationship Id="rId279"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278" Type="http://schemas.openxmlformats.org/officeDocument/2006/relationships/hyperlink" Target="https://www.axxair.com" TargetMode="External"/><Relationship Id="rId277" Type="http://schemas.openxmlformats.org/officeDocument/2006/relationships/hyperlink" Target="https://www.calameo.com/sfe-brands/read/0071212080c691d8e10e1" TargetMode="External"/><Relationship Id="rId276" Type="http://schemas.openxmlformats.org/officeDocument/2006/relationships/hyperlink" Target="https://www.ebay.ca/sch/i.html?Brand=&amp;_dcat=12576&amp;_nkw=axxair&amp;" TargetMode="External"/><Relationship Id="rId228" Type="http://schemas.openxmlformats.org/officeDocument/2006/relationships/hyperlink" Target="https://www.polysoude.com/" TargetMode="External"/><Relationship Id="rId227" Type="http://schemas.openxmlformats.org/officeDocument/2006/relationships/hyperlink" Target="https://www.orbitec-group.com/en/products/compatible-with-competitor-power-supplies" TargetMode="External"/><Relationship Id="rId226" Type="http://schemas.openxmlformats.org/officeDocument/2006/relationships/hyperlink" Target="https://www.orbitec-group.com/en/products/compatible-with-competitor-power-supplies" TargetMode="External"/><Relationship Id="rId225" Type="http://schemas.openxmlformats.org/officeDocument/2006/relationships/hyperlink" Target="https://www.orbitec-group.com/" TargetMode="External"/><Relationship Id="rId229" Type="http://schemas.openxmlformats.org/officeDocument/2006/relationships/hyperlink" Target="https://www.orbitecuk.com/wp-content/uploads/2024/11/20240704_Catalogue_Orbitec_Jul_2024_en1.pdf?" TargetMode="External"/><Relationship Id="rId220" Type="http://schemas.openxmlformats.org/officeDocument/2006/relationships/hyperlink" Target="https://www.orbitec-group.com/" TargetMode="External"/><Relationship Id="rId224" Type="http://schemas.openxmlformats.org/officeDocument/2006/relationships/hyperlink" Target="https://www.orbitecuk.com/wp-content/uploads/2024/11/20240704_Catalogue_Orbitec_Jul_2024_en1.pdf?" TargetMode="External"/><Relationship Id="rId223" Type="http://schemas.openxmlformats.org/officeDocument/2006/relationships/hyperlink" Target="https://www.orbitec-group.com/" TargetMode="External"/><Relationship Id="rId222" Type="http://schemas.openxmlformats.org/officeDocument/2006/relationships/hyperlink" Target="https://www.orbitec-group.com/en/products/compatible-with-competitor-power-supplies" TargetMode="External"/><Relationship Id="rId221" Type="http://schemas.openxmlformats.org/officeDocument/2006/relationships/hyperlink" Target="https://www.orbitec-group.com/en/products/compatible-with-competitor-power-supplies" TargetMode="External"/><Relationship Id="rId217" Type="http://schemas.openxmlformats.org/officeDocument/2006/relationships/hyperlink" Target="https://www.orbitec-group.com/" TargetMode="External"/><Relationship Id="rId216" Type="http://schemas.openxmlformats.org/officeDocument/2006/relationships/hyperlink" Target="https://www.orbitec-group.com/en/products/compatible-with-competitor-power-supplies" TargetMode="External"/><Relationship Id="rId215" Type="http://schemas.openxmlformats.org/officeDocument/2006/relationships/hyperlink" Target="https://www.orbitec-group.com/en/products/compatible-with-competitor-power-supplies" TargetMode="External"/><Relationship Id="rId214" Type="http://schemas.openxmlformats.org/officeDocument/2006/relationships/hyperlink" Target="https://www.orbitec-group.com/" TargetMode="External"/><Relationship Id="rId219" Type="http://schemas.openxmlformats.org/officeDocument/2006/relationships/hyperlink" Target="https://www.orbitecuk.com/open-frame-weld-heads/?utm_source=chatgpt.com" TargetMode="External"/><Relationship Id="rId218" Type="http://schemas.openxmlformats.org/officeDocument/2006/relationships/hyperlink" Target="https://alfahdsteel.net/download/catalogsProduct/56_Orbitec%20Orbital%20Welding%20Products%202024.pdf?" TargetMode="External"/><Relationship Id="rId213" Type="http://schemas.openxmlformats.org/officeDocument/2006/relationships/hyperlink" Target="https://www.orbitecuk.com/wp-content/uploads/2024/11/20240704_Catalogue_Orbitec_Jul_2024_en1.pdf?" TargetMode="External"/><Relationship Id="rId212" Type="http://schemas.openxmlformats.org/officeDocument/2006/relationships/hyperlink" Target="https://alfahdsteel.net/download/catalogsProduct/56_Orbitec%20Orbital%20Welding%20Products%202024.pdf?" TargetMode="External"/><Relationship Id="rId211" Type="http://schemas.openxmlformats.org/officeDocument/2006/relationships/hyperlink" Target="https://www.orbitec-group.com/" TargetMode="External"/><Relationship Id="rId210" Type="http://schemas.openxmlformats.org/officeDocument/2006/relationships/hyperlink" Target="https://www.orbitec-group.com/en/products/compatible-with-competitor-power-supplies,https://www.orbitec-group.com/en/products/water-cooled-welding-heads-osk" TargetMode="External"/><Relationship Id="rId249" Type="http://schemas.openxmlformats.org/officeDocument/2006/relationships/hyperlink" Target="http://shop.bannerindustries.com/customer/bainne/specpages/tritool_aircaddy_data.pdf" TargetMode="External"/><Relationship Id="rId248" Type="http://schemas.openxmlformats.org/officeDocument/2006/relationships/hyperlink" Target="https://www.tritool.com/product-catalog/air-caddy?" TargetMode="External"/><Relationship Id="rId247" Type="http://schemas.openxmlformats.org/officeDocument/2006/relationships/hyperlink" Target="https://shop.bannerindustries.com/customer/bainne/specpages/tritool_aircaddy_data.pdf" TargetMode="External"/><Relationship Id="rId242" Type="http://schemas.openxmlformats.org/officeDocument/2006/relationships/hyperlink" Target="https://www.orbitecuk.com/wp-content/uploads/2024/10/20240704_Catalogue_Orbitec_May_2024_en-1.pdf?" TargetMode="External"/><Relationship Id="rId241" Type="http://schemas.openxmlformats.org/officeDocument/2006/relationships/hyperlink" Target="https://www.orbitec-group.com" TargetMode="External"/><Relationship Id="rId240" Type="http://schemas.openxmlformats.org/officeDocument/2006/relationships/hyperlink" Target="https://www.orbitecuk.com/wp-content/uploads/2024/11/20240704_Catalogue_Orbitec_Jul_2024_en1.pdf?" TargetMode="External"/><Relationship Id="rId246" Type="http://schemas.openxmlformats.org/officeDocument/2006/relationships/hyperlink" Target="https://shop.bannerindustries.com/customer/bainne/specpages/tritool_aircaddy_data.pdf" TargetMode="External"/><Relationship Id="rId245" Type="http://schemas.openxmlformats.org/officeDocument/2006/relationships/hyperlink" Target="https://www.orbitec-group.com" TargetMode="External"/><Relationship Id="rId244" Type="http://schemas.openxmlformats.org/officeDocument/2006/relationships/hyperlink" Target="https://www.orbitecuk.com/wp-content/uploads/2024/11/20240704_Catalogue_Orbitec_Jul_2024_en1.pdf?" TargetMode="External"/><Relationship Id="rId243" Type="http://schemas.openxmlformats.org/officeDocument/2006/relationships/hyperlink" Target="https://www.orbitecuk.com/wp-content/uploads/2024/10/20240704_Catalogue_Orbitec_May_2024_en-1.pdf?" TargetMode="External"/><Relationship Id="rId239" Type="http://schemas.openxmlformats.org/officeDocument/2006/relationships/hyperlink" Target="https://www.orbitecuk.com/wp-content/uploads/2024/10/20240704_Catalogue_Orbitec_May_2024_en-1.pdf?" TargetMode="External"/><Relationship Id="rId238" Type="http://schemas.openxmlformats.org/officeDocument/2006/relationships/hyperlink" Target="https://www.orbitecuk.com/wp-content/uploads/2024/10/20240704_Catalogue_Orbitec_May_2024_en-1.pdf?" TargetMode="External"/><Relationship Id="rId237" Type="http://schemas.openxmlformats.org/officeDocument/2006/relationships/hyperlink" Target="https://www.axxair.com" TargetMode="External"/><Relationship Id="rId236" Type="http://schemas.openxmlformats.org/officeDocument/2006/relationships/hyperlink" Target="https://fmt.com.au/wp-content/uploads/2024/09/AXXAIR-Orbital-Cutting.pdf?" TargetMode="External"/><Relationship Id="rId231" Type="http://schemas.openxmlformats.org/officeDocument/2006/relationships/hyperlink" Target="https://orbitalum.us/AMI-to-Orbimat-Cable-Adapter-Set/?" TargetMode="External"/><Relationship Id="rId230" Type="http://schemas.openxmlformats.org/officeDocument/2006/relationships/hyperlink" Target="https://www.polysoude.com/" TargetMode="External"/><Relationship Id="rId235" Type="http://schemas.openxmlformats.org/officeDocument/2006/relationships/hyperlink" Target="https://fmt.com.au/wp-content/uploads/2024/09/AXXAIR-Orbital-Cutting.pdf?" TargetMode="External"/><Relationship Id="rId234" Type="http://schemas.openxmlformats.org/officeDocument/2006/relationships/hyperlink" Target="https://www.axxairkorea.com/" TargetMode="External"/><Relationship Id="rId233" Type="http://schemas.openxmlformats.org/officeDocument/2006/relationships/hyperlink" Target="https://www.axxairkorea.com/" TargetMode="External"/><Relationship Id="rId232" Type="http://schemas.openxmlformats.org/officeDocument/2006/relationships/hyperlink" Target="https://orbitalum.us/AMI-to-Orbimat-Cable-Adapter-Set/?" TargetMode="External"/><Relationship Id="rId206" Type="http://schemas.openxmlformats.org/officeDocument/2006/relationships/hyperlink" Target="https://alfahdsteel.net/download/catalogsProduct/56_Orbitec%20Orbital%20Welding%20Products%202024.pdf?" TargetMode="External"/><Relationship Id="rId205" Type="http://schemas.openxmlformats.org/officeDocument/2006/relationships/hyperlink" Target="https://www.orbitec-group.com/" TargetMode="External"/><Relationship Id="rId204" Type="http://schemas.openxmlformats.org/officeDocument/2006/relationships/hyperlink" Target="https://www.orbitec-group.com/en/products/compatible-with-competitor-power-supplies,https://www.orbitec-group.com/en/products/orbital-welding-tools/enclosed-weld-heads" TargetMode="External"/><Relationship Id="rId203" Type="http://schemas.openxmlformats.org/officeDocument/2006/relationships/hyperlink" Target="https://www.orbitec-group.com/en/products/compatible-with-competitor-power-supplies,https://www.orbitec-group.com/en/products/orbital-welding-tools/enclosed-weld-heads" TargetMode="External"/><Relationship Id="rId209" Type="http://schemas.openxmlformats.org/officeDocument/2006/relationships/hyperlink" Target="https://www.orbitec-group.com/en/products/compatible-with-competitor-power-supplies,https://www.orbitec-group.com/en/products/water-cooled-welding-heads-osk" TargetMode="External"/><Relationship Id="rId208" Type="http://schemas.openxmlformats.org/officeDocument/2006/relationships/hyperlink" Target="https://www.orbitec-group.com/" TargetMode="External"/><Relationship Id="rId207" Type="http://schemas.openxmlformats.org/officeDocument/2006/relationships/hyperlink" Target="https://www.orbitecuk.com/wp-content/uploads/2024/10/20240704_Catalogue_Orbitec_May_2024_en-1.pdf?utm_source=chatgpt.com" TargetMode="External"/><Relationship Id="rId202" Type="http://schemas.openxmlformats.org/officeDocument/2006/relationships/hyperlink" Target="https://www.swagelok.com/" TargetMode="External"/><Relationship Id="rId201" Type="http://schemas.openxmlformats.org/officeDocument/2006/relationships/hyperlink" Target="https://swagelok.com/en/limited-lifetime-warranty" TargetMode="External"/><Relationship Id="rId200" Type="http://schemas.openxmlformats.org/officeDocument/2006/relationships/hyperlink" Target="https://www.euromarket.bg/js/tiny_mce/plugins/ajaxfilemanager/upload/Welding/Katalozi/Orbitalum%20/Orbital%20Welding.pdf?" TargetMode="External"/><Relationship Id="rId1" Type="http://schemas.openxmlformats.org/officeDocument/2006/relationships/hyperlink" Target="https://www.promofluid.com/wordpress/wp-content/uploads/2016/09/2015-Otto-Arc-Product-Catalog_4_2.pdf?" TargetMode="External"/><Relationship Id="rId2" Type="http://schemas.openxmlformats.org/officeDocument/2006/relationships/hyperlink" Target="https://www.promofluid.com/wordpress/wp-content/uploads/2016/09/2015-Otto-Arc-Product-Catalog_4_2.pdf?" TargetMode="External"/><Relationship Id="rId3" Type="http://schemas.openxmlformats.org/officeDocument/2006/relationships/hyperlink" Target="https://www.tritool.com/" TargetMode="External"/><Relationship Id="rId4" Type="http://schemas.openxmlformats.org/officeDocument/2006/relationships/hyperlink" Target="https://www.tritool.com" TargetMode="External"/><Relationship Id="rId9" Type="http://schemas.openxmlformats.org/officeDocument/2006/relationships/hyperlink" Target="https://www.ebay.com/itm/186750469587?" TargetMode="External"/><Relationship Id="rId5" Type="http://schemas.openxmlformats.org/officeDocument/2006/relationships/hyperlink" Target="https://www.google.com/search?q=10%C3%82%C2%B0+J+Bevel+Milling+Head+features" TargetMode="External"/><Relationship Id="rId6" Type="http://schemas.openxmlformats.org/officeDocument/2006/relationships/hyperlink" Target="https://www.google.com/search?q=10%C3%82%C2%B0+J+Bevel+Milling+Head+features" TargetMode="External"/><Relationship Id="rId7" Type="http://schemas.openxmlformats.org/officeDocument/2006/relationships/hyperlink" Target="https://www.axxair.com/" TargetMode="External"/><Relationship Id="rId8" Type="http://schemas.openxmlformats.org/officeDocument/2006/relationships/hyperlink" Target="https://store.tritool.com/products/30-day-lease-204b-pipe-beveler?" TargetMode="External"/><Relationship Id="rId190" Type="http://schemas.openxmlformats.org/officeDocument/2006/relationships/hyperlink" Target="https://www.criticalsystemsinc.com/weld-heads?" TargetMode="External"/><Relationship Id="rId194" Type="http://schemas.openxmlformats.org/officeDocument/2006/relationships/hyperlink" Target="https://www.orbitalsolutions.com/products/m8-4000-m8-6625-weld-head-cable-assembly?" TargetMode="External"/><Relationship Id="rId193" Type="http://schemas.openxmlformats.org/officeDocument/2006/relationships/hyperlink" Target="https://www.orbitalsolutions.com/products/m8-4000-m8-6625-weld-head-cable-assembly?" TargetMode="External"/><Relationship Id="rId192" Type="http://schemas.openxmlformats.org/officeDocument/2006/relationships/hyperlink" Target="https://shop.bannerindustries.com/" TargetMode="External"/><Relationship Id="rId191" Type="http://schemas.openxmlformats.org/officeDocument/2006/relationships/hyperlink" Target="https://www.ebay.com/itm/284826547180?" TargetMode="External"/><Relationship Id="rId187" Type="http://schemas.openxmlformats.org/officeDocument/2006/relationships/hyperlink" Target="https://www.morganitech.com/wp-content/uploads/2022/01/AMI_Model_8_Narrow_WeldHeads_Factsheet_NA_EN.pdf?" TargetMode="External"/><Relationship Id="rId186" Type="http://schemas.openxmlformats.org/officeDocument/2006/relationships/hyperlink" Target="https://www.orbitalum.us/" TargetMode="External"/><Relationship Id="rId185" Type="http://schemas.openxmlformats.org/officeDocument/2006/relationships/hyperlink" Target="https://www.orbitalum.com/en/products/product-details/earth_cable_orbital_welding_technology.html?file=files%2FDOWNLOADS%2FPDS%2FOW%2FOW_pds__Welding_Accessories__EN.pdf&amp;" TargetMode="External"/><Relationship Id="rId184" Type="http://schemas.openxmlformats.org/officeDocument/2006/relationships/hyperlink" Target="https://www.orbitalum.com/en/rental-used-machines.html?" TargetMode="External"/><Relationship Id="rId189" Type="http://schemas.openxmlformats.org/officeDocument/2006/relationships/hyperlink" Target="https://shop.bannerindustries.com/" TargetMode="External"/><Relationship Id="rId188" Type="http://schemas.openxmlformats.org/officeDocument/2006/relationships/hyperlink" Target="https://www.morganitech.com/wp-content/uploads/2022/01/AMI_Model_8_Narrow_WeldHeads_Factsheet_NA_EN.pdf?" TargetMode="External"/><Relationship Id="rId183" Type="http://schemas.openxmlformats.org/officeDocument/2006/relationships/hyperlink" Target="https://www.orbitalum.us/" TargetMode="External"/><Relationship Id="rId182" Type="http://schemas.openxmlformats.org/officeDocument/2006/relationships/hyperlink" Target="https://orbitalum.us/AMI-to-Orbimat-Cable-Adapter-Set/?" TargetMode="External"/><Relationship Id="rId181" Type="http://schemas.openxmlformats.org/officeDocument/2006/relationships/hyperlink" Target="https://orbitalum.us/AMI-to-Orbimat-Cable-Adapter-Set/?" TargetMode="External"/><Relationship Id="rId180" Type="http://schemas.openxmlformats.org/officeDocument/2006/relationships/hyperlink" Target="https://www.mkproducts.com/" TargetMode="External"/><Relationship Id="rId176" Type="http://schemas.openxmlformats.org/officeDocument/2006/relationships/hyperlink" Target="https://www.digikey.ca/htmldatasheets/production/49459/0/0/1/acl-staticide-catalog.html" TargetMode="External"/><Relationship Id="rId175" Type="http://schemas.openxmlformats.org/officeDocument/2006/relationships/hyperlink" Target="https://www.mkproducts.com/" TargetMode="External"/><Relationship Id="rId174" Type="http://schemas.openxmlformats.org/officeDocument/2006/relationships/hyperlink" Target="https://www.mkproducts.com/support/Manuals/091-0610c-acl-orbital-welder-lores.pdf?" TargetMode="External"/><Relationship Id="rId173" Type="http://schemas.openxmlformats.org/officeDocument/2006/relationships/hyperlink" Target="https://www.transcat.com/products/used-and-refurbished-equipment/used-power-supplies?" TargetMode="External"/><Relationship Id="rId179" Type="http://schemas.openxmlformats.org/officeDocument/2006/relationships/hyperlink" Target="https://www.mkproducts.com/support/Manuals/091-0610c-acl-orbital-welder-lores.pdf?" TargetMode="External"/><Relationship Id="rId178" Type="http://schemas.openxmlformats.org/officeDocument/2006/relationships/hyperlink" Target="https://www.mkproducts.com/" TargetMode="External"/><Relationship Id="rId177" Type="http://schemas.openxmlformats.org/officeDocument/2006/relationships/hyperlink" Target="https://www.digikey.ca/htmldatasheets/production/49459/0/0/1/acl-staticide-catalog.html" TargetMode="External"/><Relationship Id="rId198" Type="http://schemas.openxmlformats.org/officeDocument/2006/relationships/hyperlink" Target="https://www.swagelok.com/" TargetMode="External"/><Relationship Id="rId197" Type="http://schemas.openxmlformats.org/officeDocument/2006/relationships/hyperlink" Target="https://www.orbitec-group.com/en/products/compatible-with-competitor-power-supplies" TargetMode="External"/><Relationship Id="rId196" Type="http://schemas.openxmlformats.org/officeDocument/2006/relationships/hyperlink" Target="https://www.orbitec-group.com/en/products/compatible-with-competitor-power-supplies" TargetMode="External"/><Relationship Id="rId195" Type="http://schemas.openxmlformats.org/officeDocument/2006/relationships/hyperlink" Target="https://www.scribd.com/document/627592862/AMI-Adapter-Cables-Product-Line?" TargetMode="External"/><Relationship Id="rId199" Type="http://schemas.openxmlformats.org/officeDocument/2006/relationships/hyperlink" Target="https://www.orbitec-group.com/en/products/compatible-with-competitor-power-supplies?" TargetMode="External"/><Relationship Id="rId150" Type="http://schemas.openxmlformats.org/officeDocument/2006/relationships/hyperlink" Target="https://store.tritool.com/products/99-1506-facing-tool-bit" TargetMode="External"/><Relationship Id="rId149" Type="http://schemas.openxmlformats.org/officeDocument/2006/relationships/hyperlink" Target="https://store.tritool.com/products/99-1506-facing-tool-bit" TargetMode="External"/><Relationship Id="rId148" Type="http://schemas.openxmlformats.org/officeDocument/2006/relationships/hyperlink" Target="https://www.tritool.com/" TargetMode="External"/><Relationship Id="rId143" Type="http://schemas.openxmlformats.org/officeDocument/2006/relationships/hyperlink" Target="https://www.tritool.com/product-catalog/tube-facing/squaring?" TargetMode="External"/><Relationship Id="rId142" Type="http://schemas.openxmlformats.org/officeDocument/2006/relationships/hyperlink" Target="https://device.report/m/70837c192735e98c2676f4b9d95ea1da96068e73a96da115333aae9af39af19a.pdf?" TargetMode="External"/><Relationship Id="rId141" Type="http://schemas.openxmlformats.org/officeDocument/2006/relationships/hyperlink" Target="https://device.report/m/70837c192735e98c2676f4b9d95ea1da96068e73a96da115333aae9af39af19a.pdf?" TargetMode="External"/><Relationship Id="rId140" Type="http://schemas.openxmlformats.org/officeDocument/2006/relationships/hyperlink" Target="https://www.arcmachines.com/" TargetMode="External"/><Relationship Id="rId147" Type="http://schemas.openxmlformats.org/officeDocument/2006/relationships/hyperlink" Target="https://www.tritool.com/policies" TargetMode="External"/><Relationship Id="rId146" Type="http://schemas.openxmlformats.org/officeDocument/2006/relationships/hyperlink" Target="https://store.tritool.com/products/99-0591-facing-tool-bit?" TargetMode="External"/><Relationship Id="rId145" Type="http://schemas.openxmlformats.org/officeDocument/2006/relationships/hyperlink" Target="https://store.tritool.com/collections/99-tool-bits?srsltid=AfmBOoqoz6tjuCqiR81a6RJUzAVfSNcYwQ0IWLPxypwGUHtkSqWBy88z&amp;" TargetMode="External"/><Relationship Id="rId144" Type="http://schemas.openxmlformats.org/officeDocument/2006/relationships/hyperlink" Target="https://www.tritool.com/" TargetMode="External"/><Relationship Id="rId139" Type="http://schemas.openxmlformats.org/officeDocument/2006/relationships/hyperlink" Target="https://www.morganitech.com/wp-content/uploads/2022/01/AMI_Model_9_FusionTIGWeldHeads_Factsheet_NA_EN.pdf?" TargetMode="External"/><Relationship Id="rId138" Type="http://schemas.openxmlformats.org/officeDocument/2006/relationships/hyperlink" Target="https://www.morganitech.com/wp-content/uploads/2022/01/AMI_Model_9_FusionTIGWeldHeads_Factsheet_NA_EN.pdf?" TargetMode="External"/><Relationship Id="rId137" Type="http://schemas.openxmlformats.org/officeDocument/2006/relationships/hyperlink" Target="https://www.tritool.com/" TargetMode="External"/><Relationship Id="rId132" Type="http://schemas.openxmlformats.org/officeDocument/2006/relationships/hyperlink" Target="https://tritool.com/product-catalog/606sb" TargetMode="External"/><Relationship Id="rId131" Type="http://schemas.openxmlformats.org/officeDocument/2006/relationships/hyperlink" Target="https://www.tritool.com/" TargetMode="External"/><Relationship Id="rId130" Type="http://schemas.openxmlformats.org/officeDocument/2006/relationships/hyperlink" Target="https://www.techsouthinc.com/wp-content/uploads/2021/06/Model-572AC-576AC-SEVERMASTER.pdf?" TargetMode="External"/><Relationship Id="rId136" Type="http://schemas.openxmlformats.org/officeDocument/2006/relationships/hyperlink" Target="https://static.prd.echannel.linde.com/wcsstore/AU_SPW_Store/pdf/product/en_AU/604sb_-_612sb_clamshell_doc_92-1197_rev_0608231.pdf?" TargetMode="External"/><Relationship Id="rId135" Type="http://schemas.openxmlformats.org/officeDocument/2006/relationships/hyperlink" Target="https://www.tritool.com/product-catalog/606sb?" TargetMode="External"/><Relationship Id="rId134" Type="http://schemas.openxmlformats.org/officeDocument/2006/relationships/hyperlink" Target="https://www.tritool.com/product-catalog/606sb?" TargetMode="External"/><Relationship Id="rId133" Type="http://schemas.openxmlformats.org/officeDocument/2006/relationships/hyperlink" Target="https://tritool.com/product-catalog/606sb" TargetMode="External"/><Relationship Id="rId172" Type="http://schemas.openxmlformats.org/officeDocument/2006/relationships/hyperlink" Target="https://precisionweldingsupply.com/rentals-consumables/orbital-welding-systems/?" TargetMode="External"/><Relationship Id="rId171" Type="http://schemas.openxmlformats.org/officeDocument/2006/relationships/hyperlink" Target="https://www.mkproducts.com/" TargetMode="External"/><Relationship Id="rId170" Type="http://schemas.openxmlformats.org/officeDocument/2006/relationships/hyperlink" Target="https://weldingmart.com/products/mk-products-acl-orbital-power-supply-254-203" TargetMode="External"/><Relationship Id="rId165" Type="http://schemas.openxmlformats.org/officeDocument/2006/relationships/hyperlink" Target="https://www.abtec4abrasives.com/115-mm-width-non-woven-abrasive-rolls-12315-p.asphttps://goind.com.au/products/mirka-abranet-115mm-x-10m-roll" TargetMode="External"/><Relationship Id="rId164" Type="http://schemas.openxmlformats.org/officeDocument/2006/relationships/hyperlink" Target="https://www.abtec4abrasives.com/115-mm-width-non-woven-abrasive-rolls-12315-p.asphttps://goind.com.au/products/mirka-abranet-115mm-x-10m-roll" TargetMode="External"/><Relationship Id="rId163" Type="http://schemas.openxmlformats.org/officeDocument/2006/relationships/hyperlink" Target="https://www.tritool.com/" TargetMode="External"/><Relationship Id="rId162" Type="http://schemas.openxmlformats.org/officeDocument/2006/relationships/hyperlink" Target="https://www.tritool.com/product-catalog/bits-consumables?" TargetMode="External"/><Relationship Id="rId169" Type="http://schemas.openxmlformats.org/officeDocument/2006/relationships/hyperlink" Target="https://weldingmart.com/products/mk-products-acl-orbital-power-supply-254-203" TargetMode="External"/><Relationship Id="rId168" Type="http://schemas.openxmlformats.org/officeDocument/2006/relationships/hyperlink" Target="https://www.sollpaints.com/" TargetMode="External"/><Relationship Id="rId167" Type="http://schemas.openxmlformats.org/officeDocument/2006/relationships/hyperlink" Target="https://multimedia.3m.com/mws/media/2149772O/3m-abrasive-systems-product-catalogue-2024-emea-master-en.pdf?" TargetMode="External"/><Relationship Id="rId166" Type="http://schemas.openxmlformats.org/officeDocument/2006/relationships/hyperlink" Target="https://www.scribd.com/doc/245257508/tool-shop-cat?" TargetMode="External"/><Relationship Id="rId161" Type="http://schemas.openxmlformats.org/officeDocument/2006/relationships/hyperlink" Target="https://justram.com/product/tri-tool-tool-bits/" TargetMode="External"/><Relationship Id="rId160" Type="http://schemas.openxmlformats.org/officeDocument/2006/relationships/hyperlink" Target="https://justram.com/product/tri-tool-tool-bits/" TargetMode="External"/><Relationship Id="rId159" Type="http://schemas.openxmlformats.org/officeDocument/2006/relationships/hyperlink" Target="https://www.tritool.com/" TargetMode="External"/><Relationship Id="rId154" Type="http://schemas.openxmlformats.org/officeDocument/2006/relationships/hyperlink" Target="https://www.tritool.com/" TargetMode="External"/><Relationship Id="rId153" Type="http://schemas.openxmlformats.org/officeDocument/2006/relationships/hyperlink" Target="https://www.tritool.com/policies" TargetMode="External"/><Relationship Id="rId152" Type="http://schemas.openxmlformats.org/officeDocument/2006/relationships/hyperlink" Target="https://store.tritool.com/products/99-1506-facing-tool-bit?" TargetMode="External"/><Relationship Id="rId151" Type="http://schemas.openxmlformats.org/officeDocument/2006/relationships/hyperlink" Target="https://store.tritool.com/products/99-1506-facing-tool-bit?" TargetMode="External"/><Relationship Id="rId158" Type="http://schemas.openxmlformats.org/officeDocument/2006/relationships/hyperlink" Target="https://www.tritool.com/policies" TargetMode="External"/><Relationship Id="rId157" Type="http://schemas.openxmlformats.org/officeDocument/2006/relationships/hyperlink" Target="https://masteralloy.com.sg/wp-content/uploads/2024/05/Tri-Tool-Technologies-Catalogue-2024-compressed.pdf?" TargetMode="External"/><Relationship Id="rId156" Type="http://schemas.openxmlformats.org/officeDocument/2006/relationships/hyperlink" Target="https://tritoolnorge.no/produkter/300-serien-facing/304-6.4-til-114.3mm" TargetMode="External"/><Relationship Id="rId155" Type="http://schemas.openxmlformats.org/officeDocument/2006/relationships/hyperlink" Target="https://tritoolnorge.no/produkter/300-serien-facing/304-6.4-til-114.3mm" TargetMode="External"/><Relationship Id="rId107" Type="http://schemas.openxmlformats.org/officeDocument/2006/relationships/hyperlink" Target="https://www.tritool.com" TargetMode="External"/><Relationship Id="rId106" Type="http://schemas.openxmlformats.org/officeDocument/2006/relationships/hyperlink" Target="https://www.manualslib.com/manual/2857798/Tri-Tool-304.html?" TargetMode="External"/><Relationship Id="rId105" Type="http://schemas.openxmlformats.org/officeDocument/2006/relationships/hyperlink" Target="https://www.gequip.com/products/tri-tool-304-tube-squaring-machine-used?srsltid=AfmBOorp4tEA8adwlBJ5zXvE8XzqOcmQZ4QTWQLLHzhsDqBkYDqASbJ5&amp;" TargetMode="External"/><Relationship Id="rId104" Type="http://schemas.openxmlformats.org/officeDocument/2006/relationships/hyperlink" Target="https://www.generalwelding.co.uk/product/tri-tool-model-304-tube-squaring-machine/" TargetMode="External"/><Relationship Id="rId109" Type="http://schemas.openxmlformats.org/officeDocument/2006/relationships/hyperlink" Target="https://www.red-d-arc.com/pdf/Tri%20Tool%20300%20and%20500%20Series%20Brochure.pdf" TargetMode="External"/><Relationship Id="rId108" Type="http://schemas.openxmlformats.org/officeDocument/2006/relationships/hyperlink" Target="https://www.red-d-arc.com/pdf/Tri%20Tool%20300%20and%20500%20Series%20Brochure.pdf" TargetMode="External"/><Relationship Id="rId103" Type="http://schemas.openxmlformats.org/officeDocument/2006/relationships/hyperlink" Target="https://www.generalwelding.co.uk/product/tri-tool-model-304-tube-squaring-machine/" TargetMode="External"/><Relationship Id="rId102" Type="http://schemas.openxmlformats.org/officeDocument/2006/relationships/hyperlink" Target="https://www.tritool.com" TargetMode="External"/><Relationship Id="rId101" Type="http://schemas.openxmlformats.org/officeDocument/2006/relationships/hyperlink" Target="https://www.red-d-arc.com/pdf/Tri%20Tool%20300%20and%20500%20Series%20Brochure.pdf?" TargetMode="External"/><Relationship Id="rId100" Type="http://schemas.openxmlformats.org/officeDocument/2006/relationships/hyperlink" Target="https://www.gequip.com/products/tri-tool-304-tube-squaring-machine-used?srsltid=AfmBOorp4tEA8adwlBJ5zXvE8XzqOcmQZ4QTWQLLHzhsDqBkYDqASbJ5&amp;" TargetMode="External"/><Relationship Id="rId129" Type="http://schemas.openxmlformats.org/officeDocument/2006/relationships/hyperlink" Target="https://www.yumpu.com/en/document/view/11358795/tube-severing-and-squaring-equipment-tri-tool-inc?" TargetMode="External"/><Relationship Id="rId128" Type="http://schemas.openxmlformats.org/officeDocument/2006/relationships/hyperlink" Target="https://www.techsouthinc.com/wp-content/uploads/2021/06/5712AC-Tube-Severing-Machine.pdf?" TargetMode="External"/><Relationship Id="rId127" Type="http://schemas.openxmlformats.org/officeDocument/2006/relationships/hyperlink" Target="https://www.tritool.com/" TargetMode="External"/><Relationship Id="rId126" Type="http://schemas.openxmlformats.org/officeDocument/2006/relationships/hyperlink" Target="https://sasvetsteknik.se/wp-content/uploads/2015/05/572ac_sever_machine_doc_92-0660_rev_080423.pdf?" TargetMode="External"/><Relationship Id="rId121" Type="http://schemas.openxmlformats.org/officeDocument/2006/relationships/hyperlink" Target="https://rentit4me.com/browse-ads/adjustable-bench-apajo09sdq" TargetMode="External"/><Relationship Id="rId120" Type="http://schemas.openxmlformats.org/officeDocument/2006/relationships/hyperlink" Target="https://esdfurniture.com/product/adjustable-height-industrial-workbench/?" TargetMode="External"/><Relationship Id="rId125" Type="http://schemas.openxmlformats.org/officeDocument/2006/relationships/hyperlink" Target="https://www.tritool.com/product-catalog/572ac?" TargetMode="External"/><Relationship Id="rId124" Type="http://schemas.openxmlformats.org/officeDocument/2006/relationships/hyperlink" Target="https://www.tritool.com/product-catalog/572ac?" TargetMode="External"/><Relationship Id="rId123" Type="http://schemas.openxmlformats.org/officeDocument/2006/relationships/hyperlink" Target="https://www.morganitech.com/" TargetMode="External"/><Relationship Id="rId122" Type="http://schemas.openxmlformats.org/officeDocument/2006/relationships/hyperlink" Target="https://www.globalfitness.com/products/used-hammer-strength-adjustable-bench-with-foot-support?" TargetMode="External"/><Relationship Id="rId118" Type="http://schemas.openxmlformats.org/officeDocument/2006/relationships/hyperlink" Target="https://www.morganitech.com" TargetMode="External"/><Relationship Id="rId117" Type="http://schemas.openxmlformats.org/officeDocument/2006/relationships/hyperlink" Target="https://weldpurgesystems.com/i-purgex-aquasol/" TargetMode="External"/><Relationship Id="rId116" Type="http://schemas.openxmlformats.org/officeDocument/2006/relationships/hyperlink" Target="https://weldpurgesystems.com/i-purgex-aquasol/" TargetMode="External"/><Relationship Id="rId115" Type="http://schemas.openxmlformats.org/officeDocument/2006/relationships/hyperlink" Target="https://www.morganitech.com" TargetMode="External"/><Relationship Id="rId119" Type="http://schemas.openxmlformats.org/officeDocument/2006/relationships/hyperlink" Target="https://esdfurniture.com/product/adjustable-height-industrial-workbench/?" TargetMode="External"/><Relationship Id="rId110" Type="http://schemas.openxmlformats.org/officeDocument/2006/relationships/hyperlink" Target="https://surplusrecord.com/ar/machinery-equipment/tooling-and-accessories-miscellaneous/page/18/?" TargetMode="External"/><Relationship Id="rId114" Type="http://schemas.openxmlformats.org/officeDocument/2006/relationships/hyperlink" Target="https://www.bevelerusa.com/en/products/b15-electra-ng/?version=mobile" TargetMode="External"/><Relationship Id="rId113" Type="http://schemas.openxmlformats.org/officeDocument/2006/relationships/hyperlink" Target="https://www.bevelerusa.com/en/products/b15-electra-ng/?version=mobile" TargetMode="External"/><Relationship Id="rId112" Type="http://schemas.openxmlformats.org/officeDocument/2006/relationships/hyperlink" Target="https://www.tritool.com" TargetMode="External"/><Relationship Id="rId111" Type="http://schemas.openxmlformats.org/officeDocument/2006/relationships/hyperlink" Target="https://www.red-d-arc.com/pdf/Tri%20Tool%20300%20and%20500%20Series%20Brochure.pdf?"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morganitech.com/industrial-tools/axxair-cc122-orbital-cutter/" TargetMode="External"/><Relationship Id="rId391" Type="http://schemas.openxmlformats.org/officeDocument/2006/relationships/hyperlink" Target="https://www.morganitech.com/wp-content/uploads/2024/09/2-1.jpg" TargetMode="External"/><Relationship Id="rId390" Type="http://schemas.openxmlformats.org/officeDocument/2006/relationships/hyperlink" Target="https://www.axxair.com/en/services-and-support" TargetMode="External"/><Relationship Id="rId385" Type="http://schemas.openxmlformats.org/officeDocument/2006/relationships/hyperlink" Target="https://static.ticimax.cloud/cdn-cgi/image/width=-,quality=85/14553/uploads/urunresimleri/buyuk/axxair-cutting-machine-from-212-to-422-6-9fa1.jpg" TargetMode="External"/><Relationship Id="rId384" Type="http://schemas.openxmlformats.org/officeDocument/2006/relationships/hyperlink" Target="https://www.codinter.com/catalogs/2025-AXXAIR-Product-Catalog-EN.pdf?" TargetMode="External"/><Relationship Id="rId383" Type="http://schemas.openxmlformats.org/officeDocument/2006/relationships/hyperlink" Target="https://www.scotchman.com/measuring-system/view/full-auto-feed-system" TargetMode="External"/><Relationship Id="rId382" Type="http://schemas.openxmlformats.org/officeDocument/2006/relationships/hyperlink" Target="https://encrypted-tbn0.gstatic.com/images?q=tbn:ANd9GcSFNItQakz0XYDzjQo4Pvqd8oU_2fGL3DIq4w&amp;s" TargetMode="External"/><Relationship Id="rId389" Type="http://schemas.openxmlformats.org/officeDocument/2006/relationships/hyperlink" Target="https://www.axxair.com/en/services-and-support?utm_source=chatgpt.com" TargetMode="External"/><Relationship Id="rId388" Type="http://schemas.openxmlformats.org/officeDocument/2006/relationships/hyperlink" Target="https://axxair.sk/image/data/nove/axxair/katalog/2020/cc122.pdf?" TargetMode="External"/><Relationship Id="rId387" Type="http://schemas.openxmlformats.org/officeDocument/2006/relationships/hyperlink" Target="https://www.ebay.com/itm/305840641773?utm_source=chatgpt.com" TargetMode="External"/><Relationship Id="rId386" Type="http://schemas.openxmlformats.org/officeDocument/2006/relationships/hyperlink" Target="https://www.stokltd.com/en/axxair-cutting-machine-from-212-to-422-mm-with-fast-motor-1200w-230v-1137" TargetMode="External"/><Relationship Id="rId381" Type="http://schemas.openxmlformats.org/officeDocument/2006/relationships/hyperlink" Target="https://www.3m.co.za/3M/en_ZA/p/d/b40067918/" TargetMode="External"/><Relationship Id="rId380" Type="http://schemas.openxmlformats.org/officeDocument/2006/relationships/hyperlink" Target="https://multimedia.3m.com/mws/media/1960908J/3m-aluminum-foil-tape-431.jpg?width=506" TargetMode="External"/><Relationship Id="rId379" Type="http://schemas.openxmlformats.org/officeDocument/2006/relationships/hyperlink" Target="https://www.aketek.com/en/resources/policy/warranty" TargetMode="External"/><Relationship Id="rId374" Type="http://schemas.openxmlformats.org/officeDocument/2006/relationships/hyperlink" Target="https://www.aketek.com/en/resources/policy/warranty" TargetMode="External"/><Relationship Id="rId373" Type="http://schemas.openxmlformats.org/officeDocument/2006/relationships/hyperlink" Target="https://www.aketek.com/en/resources/policy/warranty?utm_source=chatgpt.com" TargetMode="External"/><Relationship Id="rId372" Type="http://schemas.openxmlformats.org/officeDocument/2006/relationships/hyperlink" Target="https://www.aketek.com/eur-en/products/p/aketek-view?" TargetMode="External"/><Relationship Id="rId371" Type="http://schemas.openxmlformats.org/officeDocument/2006/relationships/hyperlink" Target="https://www.aketek.com/en-us/products/p/aketek-view" TargetMode="External"/><Relationship Id="rId378" Type="http://schemas.openxmlformats.org/officeDocument/2006/relationships/hyperlink" Target="https://www.aketek.com/en/resources/policy/warranty?utm_source=chatgpt.com" TargetMode="External"/><Relationship Id="rId377" Type="http://schemas.openxmlformats.org/officeDocument/2006/relationships/hyperlink" Target="https://www.aketek.com/en-us/products/p/aketek-view?" TargetMode="External"/><Relationship Id="rId376" Type="http://schemas.openxmlformats.org/officeDocument/2006/relationships/hyperlink" Target="https://www.aketek.com/eur-en/products/p/aketek-view" TargetMode="External"/><Relationship Id="rId375" Type="http://schemas.openxmlformats.org/officeDocument/2006/relationships/hyperlink" Target="https://images.squarespace-cdn.com/content/v1/64a968df38e1760a218657ec/58ae2a8a-620b-48f3-8a7f-40f28bd5d806/Aketek_VIEW_Right-Metallic+Red.jpg?format=1000w" TargetMode="External"/><Relationship Id="rId396" Type="http://schemas.openxmlformats.org/officeDocument/2006/relationships/hyperlink" Target="https://www.axxair.com/en-us/services-and-support?utm_source=chatgpt.com" TargetMode="External"/><Relationship Id="rId395" Type="http://schemas.openxmlformats.org/officeDocument/2006/relationships/hyperlink" Target="https://www.calameo.com/sfe-brands/read/0071212080c691d8e10e1" TargetMode="External"/><Relationship Id="rId394" Type="http://schemas.openxmlformats.org/officeDocument/2006/relationships/hyperlink" Target="https://www.ebay.ca/sch/i.html?Brand=&amp;_dcat=12576&amp;_nkw=axxair&amp;" TargetMode="External"/><Relationship Id="rId393" Type="http://schemas.openxmlformats.org/officeDocument/2006/relationships/hyperlink" Target="https://www.ramirent.fi/en/product/orbital-pipe-cutting-machine-axxair-cc122-107194/?" TargetMode="External"/><Relationship Id="rId399" Type="http://schemas.openxmlformats.org/officeDocument/2006/relationships/hyperlink" Target="https://intertest.com/collections/yateks-b-series" TargetMode="External"/><Relationship Id="rId398" Type="http://schemas.openxmlformats.org/officeDocument/2006/relationships/hyperlink" Target="https://intertest.com/cdn/shop/files/yateks-b-series-industrial-videoscope-6-mm-od-dual-view-middle-focus-37373412540650_1024x.webp?v=1712262270" TargetMode="External"/><Relationship Id="rId397" Type="http://schemas.openxmlformats.org/officeDocument/2006/relationships/hyperlink" Target="https://www.axxair.com/en/services-and-support" TargetMode="External"/><Relationship Id="rId40" Type="http://schemas.openxmlformats.org/officeDocument/2006/relationships/hyperlink" Target="https://orbitalum.us/Multifunctional-tool-MFW-P-2-10-pack/?utm_source=chatgpt.com" TargetMode="External"/><Relationship Id="rId42" Type="http://schemas.openxmlformats.org/officeDocument/2006/relationships/hyperlink" Target="https://orbitalum.us/Multifunctional-tool-MFW-P-2-10-pack/?" TargetMode="External"/><Relationship Id="rId41" Type="http://schemas.openxmlformats.org/officeDocument/2006/relationships/hyperlink" Target="https://www.stl.at/fileadmin/stl_daten/pdf/Orbitalum/Kataloge-original/OC_Kat_EN_790.700.000.pdf?utm_source=chatgpt.com" TargetMode="External"/><Relationship Id="rId44" Type="http://schemas.openxmlformats.org/officeDocument/2006/relationships/hyperlink" Target="https://www.imssupply.com/catalog/swagelok/sws-232-bit-hst.html?srsltid=AfmBOoptkihgMZb2R2-qYKac9QKLU1VxhM3DUuGWkX2JULRKQ3vO0zwx" TargetMode="External"/><Relationship Id="rId43" Type="http://schemas.openxmlformats.org/officeDocument/2006/relationships/hyperlink" Target="https://www.imssupply.com/productImages/6/1/C/1/5/E/8/61C15E80-4DDF-4D4C-8AE4-B7F91D2F0504.JPG" TargetMode="External"/><Relationship Id="rId46" Type="http://schemas.openxmlformats.org/officeDocument/2006/relationships/hyperlink" Target="https://www.westermans.com/downloads/swaglok.pdf?utm_source=chatgpt.com" TargetMode="External"/><Relationship Id="rId45" Type="http://schemas.openxmlformats.org/officeDocument/2006/relationships/hyperlink" Target="https://www.imssupply.com/catalog/swagelok/sws-232-bit-hst.html?utm_source=chatgpt.com" TargetMode="External"/><Relationship Id="rId48" Type="http://schemas.openxmlformats.org/officeDocument/2006/relationships/hyperlink" Target="https://www.aquasolwelding.com/i-purge" TargetMode="External"/><Relationship Id="rId47" Type="http://schemas.openxmlformats.org/officeDocument/2006/relationships/hyperlink" Target="https://www.aquasolwelding.com/wp-content/uploads/2014/10/icon_0000_Layer-11.png" TargetMode="External"/><Relationship Id="rId49" Type="http://schemas.openxmlformats.org/officeDocument/2006/relationships/hyperlink" Target="https://industrialsafety.com/aquasol-corporation-abld-10-i-purge-modular-inflatable-bladder-system-with-high-heat-harness-10-in-dia-12-in-harness.html?utm_source=chatgpt.com" TargetMode="External"/><Relationship Id="rId31" Type="http://schemas.openxmlformats.org/officeDocument/2006/relationships/hyperlink" Target="https://www.werktuigen.com/aquasol-i-purge+x++++++xabld+8-12/wt-185-96206?" TargetMode="External"/><Relationship Id="rId30" Type="http://schemas.openxmlformats.org/officeDocument/2006/relationships/hyperlink" Target="https://www.aquasolwelding.com/i-purge-x" TargetMode="External"/><Relationship Id="rId33" Type="http://schemas.openxmlformats.org/officeDocument/2006/relationships/hyperlink" Target="https://www.aquasolwelding.com/i-purge-x" TargetMode="External"/><Relationship Id="rId32" Type="http://schemas.openxmlformats.org/officeDocument/2006/relationships/hyperlink" Target="https://www.weldfastuk.co.uk/wp-content/uploads/2024/09/I-purgeX_-Aquasol_Brochure-IPX.B2.1015.R4.pdf?" TargetMode="External"/><Relationship Id="rId35" Type="http://schemas.openxmlformats.org/officeDocument/2006/relationships/hyperlink" Target="https://barbecuesgalore.ca/products/rv-quick-disconnect-coupler" TargetMode="External"/><Relationship Id="rId34" Type="http://schemas.openxmlformats.org/officeDocument/2006/relationships/hyperlink" Target="https://barbecuesgalore.ca/cdn/shop/products/QDGMRVC44F.1.JPG?v=1484789422&amp;width=1445" TargetMode="External"/><Relationship Id="rId37" Type="http://schemas.openxmlformats.org/officeDocument/2006/relationships/hyperlink" Target="https://www.ebay.com/itm/267199221462?utm_source=chatgpt.com" TargetMode="External"/><Relationship Id="rId36" Type="http://schemas.openxmlformats.org/officeDocument/2006/relationships/hyperlink" Target="https://www.equipmentshare.com/rent/equipment-classes/hose-argon-14-x-100?utm_source=chatgpt.com" TargetMode="External"/><Relationship Id="rId39" Type="http://schemas.openxmlformats.org/officeDocument/2006/relationships/hyperlink" Target="https://tse3.mm.bing.net/th/id/OIP.O6jw8Y1sgUs_mk2dq3zZvgAAAA?cb=ucfimgc2&amp;rs=1&amp;pid=ImgDetMain&amp;o=7&amp;rm=3" TargetMode="External"/><Relationship Id="rId38" Type="http://schemas.openxmlformats.org/officeDocument/2006/relationships/hyperlink" Target="https://highskyrvparts.com/hose-end-quick-disconnect-coupling" TargetMode="External"/><Relationship Id="rId20" Type="http://schemas.openxmlformats.org/officeDocument/2006/relationships/hyperlink" Target="https://www.lindedirect.com/store/product-detail/purge-xabld-modular-inflatable-bladder-system-8-12-xabld-8-12/aqwxabld8-12?srsltid=AfmBOoozYAtZlyaqZnoHKfyHk3C8nSP6qqz0vrlGgzyQ_hFTSGU4LHa6" TargetMode="External"/><Relationship Id="rId22" Type="http://schemas.openxmlformats.org/officeDocument/2006/relationships/hyperlink" Target="https://swsintl.com/wp-content/pdf/Aquasol/Aquasol_I_Purge.pdf?" TargetMode="External"/><Relationship Id="rId21" Type="http://schemas.openxmlformats.org/officeDocument/2006/relationships/hyperlink" Target="https://industrialsafety.com/aquasol-corporation-abld-8-i-purge-modular-inflatable-bladder-system-with-high-heat-harness-8-in-dia-11-in-harness.html?" TargetMode="External"/><Relationship Id="rId24" Type="http://schemas.openxmlformats.org/officeDocument/2006/relationships/hyperlink" Target="https://www.aquasolwelding.com/wp-content/uploads/2025/08/i-purgex-page-header.png" TargetMode="External"/><Relationship Id="rId23" Type="http://schemas.openxmlformats.org/officeDocument/2006/relationships/hyperlink" Target="https://www.aquasolwelding.com/i-purge" TargetMode="External"/><Relationship Id="rId26" Type="http://schemas.openxmlformats.org/officeDocument/2006/relationships/hyperlink" Target="https://www.werktuigen.com/aquasol-i-purge+x++++++xabld+8-12/wt-185-96206" TargetMode="External"/><Relationship Id="rId25" Type="http://schemas.openxmlformats.org/officeDocument/2006/relationships/hyperlink" Target="https://www.aquasolwelding.com/i-purge-x" TargetMode="External"/><Relationship Id="rId28" Type="http://schemas.openxmlformats.org/officeDocument/2006/relationships/hyperlink" Target="https://www.aquasolwelding.com/i-purge-x" TargetMode="External"/><Relationship Id="rId27" Type="http://schemas.openxmlformats.org/officeDocument/2006/relationships/hyperlink" Target="https://www.weldfastuk.co.uk/wp-content/uploads/2024/09/I-purgeX_-Aquasol_Brochure-IPX.B2.1015.R4.pdf?" TargetMode="External"/><Relationship Id="rId29" Type="http://schemas.openxmlformats.org/officeDocument/2006/relationships/hyperlink" Target="https://www.aquasolwelding.com/wp-content/uploads/2025/08/i-purgex-page-header.png" TargetMode="External"/><Relationship Id="rId11" Type="http://schemas.openxmlformats.org/officeDocument/2006/relationships/hyperlink" Target="https://www.aquasolwelding.com/wp-content/uploads/2025/08/i-purgex-page-header.png" TargetMode="External"/><Relationship Id="rId10" Type="http://schemas.openxmlformats.org/officeDocument/2006/relationships/hyperlink" Target="https://emtek-italy.com/i-purge/" TargetMode="External"/><Relationship Id="rId13" Type="http://schemas.openxmlformats.org/officeDocument/2006/relationships/hyperlink" Target="https://www.weldfastuk.co.uk/wp-content/uploads/2024/09/I-purgeX_-Aquasol_Brochure-IPX.B2.1015.R4.pdf?" TargetMode="External"/><Relationship Id="rId12" Type="http://schemas.openxmlformats.org/officeDocument/2006/relationships/hyperlink" Target="https://www.aquasolwelding.com/i-purge-x" TargetMode="External"/><Relationship Id="rId15" Type="http://schemas.openxmlformats.org/officeDocument/2006/relationships/hyperlink" Target="https://www.aquasolwelding.com/wp-content/uploads/2014/10/icon_0000_Layer-11.png" TargetMode="External"/><Relationship Id="rId14" Type="http://schemas.openxmlformats.org/officeDocument/2006/relationships/hyperlink" Target="https://emtek-italy.com/i-purge/" TargetMode="External"/><Relationship Id="rId17" Type="http://schemas.openxmlformats.org/officeDocument/2006/relationships/hyperlink" Target="https://swsintl.com/wp-content/pdf/Aquasol/Aquasol_I_Purge.pdf?" TargetMode="External"/><Relationship Id="rId16" Type="http://schemas.openxmlformats.org/officeDocument/2006/relationships/hyperlink" Target="https://www.aquasolwelding.com/i-purge" TargetMode="External"/><Relationship Id="rId19" Type="http://schemas.openxmlformats.org/officeDocument/2006/relationships/hyperlink" Target="https://encrypted-tbn0.gstatic.com/images?q=tbn:ANd9GcTFQPgXvisDbUIsD2WA-H7GF6Bjqzr11JKLMg&amp;s" TargetMode="External"/><Relationship Id="rId18" Type="http://schemas.openxmlformats.org/officeDocument/2006/relationships/hyperlink" Target="https://www.aquasolwelding.com/i-purge" TargetMode="External"/><Relationship Id="rId84" Type="http://schemas.openxmlformats.org/officeDocument/2006/relationships/hyperlink" Target="https://www.tritool.com/product-catalog/204b" TargetMode="External"/><Relationship Id="rId83" Type="http://schemas.openxmlformats.org/officeDocument/2006/relationships/hyperlink" Target="https://encrypted-tbn0.gstatic.com/images?q=tbn:ANd9GcRbRnfMcCd3g7ezHTdBE7r29vGVZ5h47B9QjA&amp;s" TargetMode="External"/><Relationship Id="rId86" Type="http://schemas.openxmlformats.org/officeDocument/2006/relationships/hyperlink" Target="https://www.ebay.com/itm/186750469587?" TargetMode="External"/><Relationship Id="rId85" Type="http://schemas.openxmlformats.org/officeDocument/2006/relationships/hyperlink" Target="https://store.tritool.com/products/30-day-lease-204b-pipe-beveler?" TargetMode="External"/><Relationship Id="rId88" Type="http://schemas.openxmlformats.org/officeDocument/2006/relationships/hyperlink" Target="https://store.tritool.com/products/204b-pipe-beveler?srsltid=AfmBOoqmjvt-vW66bjg96F9gi32bRt3RrRhk6HBztz0IFpqQWLG4k1Ga&amp;utm_source=chatgpt.com" TargetMode="External"/><Relationship Id="rId87" Type="http://schemas.openxmlformats.org/officeDocument/2006/relationships/hyperlink" Target="https://store.tritool.com/products/204b-pipe-beveler?" TargetMode="External"/><Relationship Id="rId89" Type="http://schemas.openxmlformats.org/officeDocument/2006/relationships/hyperlink" Target="https://encrypted-tbn0.gstatic.com/images?q=tbn:ANd9GcSvZgRK5bAcqLnsUnPVXAMeqBuxdkpn72pneA&amp;s" TargetMode="External"/><Relationship Id="rId80" Type="http://schemas.openxmlformats.org/officeDocument/2006/relationships/hyperlink" Target="https://www.easternia.com/dwyer-2005" TargetMode="External"/><Relationship Id="rId82" Type="http://schemas.openxmlformats.org/officeDocument/2006/relationships/hyperlink" Target="https://www.coleparmer.com/i/dwyer-2025-magnehelic-differential-pressure-gauge-type-0-to-25-wc/6846251?utm_source=chatgpt.com" TargetMode="External"/><Relationship Id="rId81" Type="http://schemas.openxmlformats.org/officeDocument/2006/relationships/hyperlink" Target="https://www.coleparmer.com/i/dwyer-2005-magnehelic-differential-pressure-gauge-type-0-to-5-wc/6806210?" TargetMode="External"/><Relationship Id="rId73" Type="http://schemas.openxmlformats.org/officeDocument/2006/relationships/hyperlink" Target="https://www.emtek-italy.com/cat/10-I-Purge_I-PurgeX_Technical_Manual.pdf?utm_source=chatgpt.com" TargetMode="External"/><Relationship Id="rId72" Type="http://schemas.openxmlformats.org/officeDocument/2006/relationships/hyperlink" Target="https://swsintl.com/wp-content/pdf/Aquasol/Aquasol_I_Purge.pdf?" TargetMode="External"/><Relationship Id="rId75" Type="http://schemas.openxmlformats.org/officeDocument/2006/relationships/hyperlink" Target="https://www.aquasolwelding.com/i-purge" TargetMode="External"/><Relationship Id="rId74" Type="http://schemas.openxmlformats.org/officeDocument/2006/relationships/hyperlink" Target="https://encrypted-tbn1.gstatic.com/images?q=tbn:ANd9GcQELjPi_m2lZKeUFCGSprKNWQkXPjTnqfg68A_8iJ8jiBvnAA" TargetMode="External"/><Relationship Id="rId77" Type="http://schemas.openxmlformats.org/officeDocument/2006/relationships/hyperlink" Target="https://www.premierwelding.com/16-aquasol-i-purger-modular-inflatable-bladder-system?" TargetMode="External"/><Relationship Id="rId76" Type="http://schemas.openxmlformats.org/officeDocument/2006/relationships/hyperlink" Target="https://www.gtsafety.com/products/i-purge-modular-inflatable-bladder-system-with-high-heat-harness-16-in-dia-16-in-harness?" TargetMode="External"/><Relationship Id="rId79" Type="http://schemas.openxmlformats.org/officeDocument/2006/relationships/hyperlink" Target="https://encrypted-tbn0.gstatic.com/images?q=tbn:ANd9GcQJOEDhSFl8PwmfO7w2FelNZOwtwlnBFjwA1g&amp;s" TargetMode="External"/><Relationship Id="rId78" Type="http://schemas.openxmlformats.org/officeDocument/2006/relationships/hyperlink" Target="https://www.emtek-italy.com/cat/10-I-Purge_I-PurgeX_Technical_Manual.pdf?utm_source=chatgpt.com" TargetMode="External"/><Relationship Id="rId71" Type="http://schemas.openxmlformats.org/officeDocument/2006/relationships/hyperlink" Target="https://weldpurgesystems.com/i-purge-modular-weld-inflatable-purge-bladders/?" TargetMode="External"/><Relationship Id="rId70" Type="http://schemas.openxmlformats.org/officeDocument/2006/relationships/hyperlink" Target="https://www.aquasolwelding.com/i-purge" TargetMode="External"/><Relationship Id="rId62" Type="http://schemas.openxmlformats.org/officeDocument/2006/relationships/hyperlink" Target="https://www.emtek-italy.com/cat/10-I-Purge_I-PurgeX_Technical_Manual.pdf?" TargetMode="External"/><Relationship Id="rId61" Type="http://schemas.openxmlformats.org/officeDocument/2006/relationships/hyperlink" Target="https://www.greywolfsafety.com/products/i-purge-modular-inflatable-bladder-system-with-high-heat-harness-12-in-dia-12-in-harness?utm_source=chatgpt.com" TargetMode="External"/><Relationship Id="rId64" Type="http://schemas.openxmlformats.org/officeDocument/2006/relationships/hyperlink" Target="https://encrypted-tbn1.gstatic.com/images?q=tbn:ANd9GcQELjPi_m2lZKeUFCGSprKNWQkXPjTnqfg68A_8iJ8jiBvnAA" TargetMode="External"/><Relationship Id="rId63" Type="http://schemas.openxmlformats.org/officeDocument/2006/relationships/hyperlink" Target="https://www.emtek-italy.com/cat/10-I-Purge_I-PurgeX_Technical_Manual.pdf?utm_source=chatgpt.com" TargetMode="External"/><Relationship Id="rId66" Type="http://schemas.openxmlformats.org/officeDocument/2006/relationships/hyperlink" Target="https://www.greywolfsafety.com/products/i-purge-modular-inflatable-bladder-system-with-high-heat-harness-12-in-dia-12-in-harness?utm_source=chatgpt.com" TargetMode="External"/><Relationship Id="rId65" Type="http://schemas.openxmlformats.org/officeDocument/2006/relationships/hyperlink" Target="https://www.aquasolwelding.com/i-purge" TargetMode="External"/><Relationship Id="rId68" Type="http://schemas.openxmlformats.org/officeDocument/2006/relationships/hyperlink" Target="https://www.emtek-italy.com/cat/10-I-Purge_I-PurgeX_Technical_Manual.pdf?utm_source=chatgpt.com" TargetMode="External"/><Relationship Id="rId67" Type="http://schemas.openxmlformats.org/officeDocument/2006/relationships/hyperlink" Target="https://www.emtek-italy.com/cat/10-I-Purge_I-PurgeX_Technical_Manual.pdf?" TargetMode="External"/><Relationship Id="rId60" Type="http://schemas.openxmlformats.org/officeDocument/2006/relationships/hyperlink" Target="https://www.aquasolwelding.com/i-purge" TargetMode="External"/><Relationship Id="rId69" Type="http://schemas.openxmlformats.org/officeDocument/2006/relationships/hyperlink" Target="https://encrypted-tbn1.gstatic.com/images?q=tbn:ANd9GcQELjPi_m2lZKeUFCGSprKNWQkXPjTnqfg68A_8iJ8jiBvnAA" TargetMode="External"/><Relationship Id="rId51" Type="http://schemas.openxmlformats.org/officeDocument/2006/relationships/hyperlink" Target="https://www.emtek-italy.com/cat/10-I-Purge_I-PurgeX_Technical_Manual.pdf?utm_source=chatgpt.com" TargetMode="External"/><Relationship Id="rId50" Type="http://schemas.openxmlformats.org/officeDocument/2006/relationships/hyperlink" Target="https://arc-zone.com/content/pdf/AQS_I-Purge_Inflatable_Purge_Bladder_Brochure.pdf?srsltid=AfmBOooNlHtJS4hRQldEevxgziZFDPsGYYLULv3g34JX0u7kYO-ws59e&amp;" TargetMode="External"/><Relationship Id="rId53" Type="http://schemas.openxmlformats.org/officeDocument/2006/relationships/hyperlink" Target="https://blog.morganitech.com/j-bevel-key-multi-pass-orbital-pipe-welding" TargetMode="External"/><Relationship Id="rId52" Type="http://schemas.openxmlformats.org/officeDocument/2006/relationships/hyperlink" Target="https://blog.morganitech.com/hubfs/Imported_Blog_Media/Millhog%20J%20Bevel%20for%20Orbital%20Pipe%20Weld.jpg" TargetMode="External"/><Relationship Id="rId55" Type="http://schemas.openxmlformats.org/officeDocument/2006/relationships/hyperlink" Target="https://www.aquasolwelding.com/i-purge" TargetMode="External"/><Relationship Id="rId54" Type="http://schemas.openxmlformats.org/officeDocument/2006/relationships/hyperlink" Target="https://encrypted-tbn1.gstatic.com/images?q=tbn:ANd9GcQELjPi_m2lZKeUFCGSprKNWQkXPjTnqfg68A_8iJ8jiBvnAA" TargetMode="External"/><Relationship Id="rId57" Type="http://schemas.openxmlformats.org/officeDocument/2006/relationships/hyperlink" Target="https://arc-zone.com/content/pdf/AQS_I-Purge_Inflatable_Purge_Bladder_Brochure.pdf?srsltid=AfmBOooNlHtJS4hRQldEevxgziZFDPsGYYLULv3g34JX0u7kYO-ws59e&amp;" TargetMode="External"/><Relationship Id="rId56" Type="http://schemas.openxmlformats.org/officeDocument/2006/relationships/hyperlink" Target="https://www.dkhardware.com/aquasol-corporation-abld-12-i-purge-modular-inflatable-bladder-system-with-high-heat-harness-12-in-dia-12-in-harness-product-8397726.html?utm_source=chatgpt.com" TargetMode="External"/><Relationship Id="rId59" Type="http://schemas.openxmlformats.org/officeDocument/2006/relationships/hyperlink" Target="https://encrypted-tbn1.gstatic.com/images?q=tbn:ANd9GcQELjPi_m2lZKeUFCGSprKNWQkXPjTnqfg68A_8iJ8jiBvnAA" TargetMode="External"/><Relationship Id="rId58" Type="http://schemas.openxmlformats.org/officeDocument/2006/relationships/hyperlink" Target="https://www.emtek-italy.com/cat/10-I-Purge_I-PurgeX_Technical_Manual.pdf?utm_source=chatgpt.com" TargetMode="External"/><Relationship Id="rId349" Type="http://schemas.openxmlformats.org/officeDocument/2006/relationships/hyperlink" Target="https://images.thdstatic.com/catalog/pdfImages/cb/cb870c91-be56-4855-b5a9-9434d0850ce4.pdf" TargetMode="External"/><Relationship Id="rId348" Type="http://schemas.openxmlformats.org/officeDocument/2006/relationships/hyperlink" Target="https://images.thdstatic.com/catalog/pdfImages/cb/cb870c91-be56-4855-b5a9-9434d0850ce4.pdf?utm_source=chatgpt.com" TargetMode="External"/><Relationship Id="rId347" Type="http://schemas.openxmlformats.org/officeDocument/2006/relationships/hyperlink" Target="https://shop.bannerindustries.com/customer/bainne/specpages/tritool_aircaddy_data.pdf?" TargetMode="External"/><Relationship Id="rId346" Type="http://schemas.openxmlformats.org/officeDocument/2006/relationships/hyperlink" Target="https://www.tritool.com/product-catalog/air-caddy?" TargetMode="External"/><Relationship Id="rId341" Type="http://schemas.openxmlformats.org/officeDocument/2006/relationships/hyperlink" Target="https://www.tritool.com/product-catalog/6025sbm?" TargetMode="External"/><Relationship Id="rId340" Type="http://schemas.openxmlformats.org/officeDocument/2006/relationships/hyperlink" Target="https://www.tritool.com/product-catalog/air-caddy" TargetMode="External"/><Relationship Id="rId345" Type="http://schemas.openxmlformats.org/officeDocument/2006/relationships/hyperlink" Target="https://www.elliottelectric.com/P/Item/CAD/FB812M/" TargetMode="External"/><Relationship Id="rId344" Type="http://schemas.openxmlformats.org/officeDocument/2006/relationships/hyperlink" Target="https://encrypted-tbn0.gstatic.com/images?q=tbn:ANd9GcSXW7cIMAn7bVAuPhdXukD7hEYQg24aoccPlA&amp;s" TargetMode="External"/><Relationship Id="rId343" Type="http://schemas.openxmlformats.org/officeDocument/2006/relationships/hyperlink" Target="https://www.orbitec-group.com/en/info-center" TargetMode="External"/><Relationship Id="rId342" Type="http://schemas.openxmlformats.org/officeDocument/2006/relationships/hyperlink" Target="http://shop.bannerindustries.com/customer/bainne/specpages/tritool_aircaddy_data.pdf" TargetMode="External"/><Relationship Id="rId338" Type="http://schemas.openxmlformats.org/officeDocument/2006/relationships/hyperlink" Target="https://www.orbitec-group.com/en/info-center" TargetMode="External"/><Relationship Id="rId337" Type="http://schemas.openxmlformats.org/officeDocument/2006/relationships/hyperlink" Target="http://shop.bannerindustries.com/customer/bainne/specpages/tritool_aircaddy_data.pdf" TargetMode="External"/><Relationship Id="rId336" Type="http://schemas.openxmlformats.org/officeDocument/2006/relationships/hyperlink" Target="https://www.tritool.com/product-catalog/air-caddy?" TargetMode="External"/><Relationship Id="rId335" Type="http://schemas.openxmlformats.org/officeDocument/2006/relationships/hyperlink" Target="https://www.tritool.com/product-catalog/air-caddy" TargetMode="External"/><Relationship Id="rId339" Type="http://schemas.openxmlformats.org/officeDocument/2006/relationships/hyperlink" Target="https://www.tritool.com/files/productcatalog/products/111/images/air_caddys.jpg" TargetMode="External"/><Relationship Id="rId330" Type="http://schemas.openxmlformats.org/officeDocument/2006/relationships/hyperlink" Target="https://demaco-vacuum.com/wp-content/uploads/2012/12/Conflat_to_VCR_male_5.jpg" TargetMode="External"/><Relationship Id="rId334" Type="http://schemas.openxmlformats.org/officeDocument/2006/relationships/hyperlink" Target="https://www.tritool.com/files/productcatalog/products/111/images/air_caddys.jpg" TargetMode="External"/><Relationship Id="rId333" Type="http://schemas.openxmlformats.org/officeDocument/2006/relationships/hyperlink" Target="https://www.orbitec-group.com/en/info-center" TargetMode="External"/><Relationship Id="rId332" Type="http://schemas.openxmlformats.org/officeDocument/2006/relationships/hyperlink" Target="https://www.swagelok.com/downloads/webcatalogs/en/ms-01-24.pdf" TargetMode="External"/><Relationship Id="rId331" Type="http://schemas.openxmlformats.org/officeDocument/2006/relationships/hyperlink" Target="https://demaco-vacuum.com/product/adapter-1-4-male-vcr-dn40cf/" TargetMode="External"/><Relationship Id="rId370" Type="http://schemas.openxmlformats.org/officeDocument/2006/relationships/hyperlink" Target="https://static1.squarespace.com/static/64a968df38e1760a218657ec/64a969830d342e5264faf691/66d8dc1b14a4dd2ed87b9638/1761204938691/Aketek_VIEW_Left-Matte+Black.jpg?format=1500w" TargetMode="External"/><Relationship Id="rId369" Type="http://schemas.openxmlformats.org/officeDocument/2006/relationships/hyperlink" Target="https://www.aketek.com/en/resources/policy/warranty" TargetMode="External"/><Relationship Id="rId368" Type="http://schemas.openxmlformats.org/officeDocument/2006/relationships/hyperlink" Target="https://www.aketek.com/en/resources/policy/warranty?utm_source=chatgpt.com" TargetMode="External"/><Relationship Id="rId363" Type="http://schemas.openxmlformats.org/officeDocument/2006/relationships/hyperlink" Target="https://www.aketek.com/en/resources/policy/warranty?utm_source=chatgpt.com" TargetMode="External"/><Relationship Id="rId362" Type="http://schemas.openxmlformats.org/officeDocument/2006/relationships/hyperlink" Target="https://aketek.se/wp-content/uploads/2022/11/Productlist-221108.pdf?" TargetMode="External"/><Relationship Id="rId361" Type="http://schemas.openxmlformats.org/officeDocument/2006/relationships/hyperlink" Target="https://www.aketek.com/en-us/products/p/aketek-view" TargetMode="External"/><Relationship Id="rId360" Type="http://schemas.openxmlformats.org/officeDocument/2006/relationships/hyperlink" Target="https://encrypted-tbn0.gstatic.com/images?q=tbn:ANd9GcR2D12s_1X1VZppLu3h7zYNqIeJYwE__QXMUg&amp;s" TargetMode="External"/><Relationship Id="rId367" Type="http://schemas.openxmlformats.org/officeDocument/2006/relationships/hyperlink" Target="https://aketek.se/wp-content/uploads/2022/11/Productlist-221108.pdf?" TargetMode="External"/><Relationship Id="rId366" Type="http://schemas.openxmlformats.org/officeDocument/2006/relationships/hyperlink" Target="https://www.aketek.com/en-us/products/p/aketek-view" TargetMode="External"/><Relationship Id="rId365" Type="http://schemas.openxmlformats.org/officeDocument/2006/relationships/hyperlink" Target="https://images.squarespace-cdn.com/content/v1/64a968df38e1760a218657ec/30e40d57-67ca-4d5f-aea1-eb1064536822/Aketek_VIEW_Right-Light+Blue.jpg" TargetMode="External"/><Relationship Id="rId364" Type="http://schemas.openxmlformats.org/officeDocument/2006/relationships/hyperlink" Target="https://www.aketek.com/en/resources/policy/warranty" TargetMode="External"/><Relationship Id="rId95" Type="http://schemas.openxmlformats.org/officeDocument/2006/relationships/hyperlink" Target="https://www.tritool.com/files/productcatalog/products/11/images/208.png" TargetMode="External"/><Relationship Id="rId94" Type="http://schemas.openxmlformats.org/officeDocument/2006/relationships/hyperlink" Target="https://www.amazon.com/Yuecoom-Replacement-Rectangular-Accessories-Uninterrupted/dp/B0D6GL7SBQ" TargetMode="External"/><Relationship Id="rId97" Type="http://schemas.openxmlformats.org/officeDocument/2006/relationships/hyperlink" Target="https://tritool.com/product-catalog/208b" TargetMode="External"/><Relationship Id="rId96" Type="http://schemas.openxmlformats.org/officeDocument/2006/relationships/hyperlink" Target="https://www.tritool.com/product-catalog/208b" TargetMode="External"/><Relationship Id="rId99" Type="http://schemas.openxmlformats.org/officeDocument/2006/relationships/hyperlink" Target="https://www.manualslib.com/manual/3644987/Tri-Tool-Bevelmaster-208b.html?" TargetMode="External"/><Relationship Id="rId98" Type="http://schemas.openxmlformats.org/officeDocument/2006/relationships/hyperlink" Target="https://www.gequip.com/products/tri-tool-204b-bevel-master-protable-pneumatic-lathe-system-used?" TargetMode="External"/><Relationship Id="rId91" Type="http://schemas.openxmlformats.org/officeDocument/2006/relationships/hyperlink" Target="https://store.tritool.com/products/204b-dc?" TargetMode="External"/><Relationship Id="rId90" Type="http://schemas.openxmlformats.org/officeDocument/2006/relationships/hyperlink" Target="https://www.tritool.com/product-catalog/204b-dc" TargetMode="External"/><Relationship Id="rId93" Type="http://schemas.openxmlformats.org/officeDocument/2006/relationships/hyperlink" Target="https://m.media-amazon.com/images/I/61ZP8xB6xaL._AC_UF1000,1000_QL80_.jpg" TargetMode="External"/><Relationship Id="rId92" Type="http://schemas.openxmlformats.org/officeDocument/2006/relationships/hyperlink" Target="https://www.tritool.com/product-catalog/204b-dc?" TargetMode="External"/><Relationship Id="rId359" Type="http://schemas.openxmlformats.org/officeDocument/2006/relationships/hyperlink" Target="https://www.aketek.com/en/resources/policy/warranty" TargetMode="External"/><Relationship Id="rId358" Type="http://schemas.openxmlformats.org/officeDocument/2006/relationships/hyperlink" Target="https://www.aketek.com/en/resources/policy/warranty?utm_source=chatgpt.com" TargetMode="External"/><Relationship Id="rId357" Type="http://schemas.openxmlformats.org/officeDocument/2006/relationships/hyperlink" Target="https://static1.squarespace.com/static/64a968df38e1760a218657ec/t/66d84e885c2b834132eaa973/1725451913054/Aketek%2B-User%2Binstructions%2BVIEW.pdf?" TargetMode="External"/><Relationship Id="rId352" Type="http://schemas.openxmlformats.org/officeDocument/2006/relationships/hyperlink" Target="https://aketek-industries.squarespace.com/s/Aketek-User-instructions-Lift-Up-gsd5.pdf?" TargetMode="External"/><Relationship Id="rId351" Type="http://schemas.openxmlformats.org/officeDocument/2006/relationships/hyperlink" Target="https://www.aketek.com/en-us/products/p/aketek-lift-up" TargetMode="External"/><Relationship Id="rId350" Type="http://schemas.openxmlformats.org/officeDocument/2006/relationships/hyperlink" Target="https://static1.squarespace.com/static/64a968df38e1760a218657ec/64a969830d342e5264faf691/64c10353dfcff633cf7066a8/1761204952324/Aketek_Lift-Up_Right-Matte+Black.jpg?format=1500w" TargetMode="External"/><Relationship Id="rId356" Type="http://schemas.openxmlformats.org/officeDocument/2006/relationships/hyperlink" Target="https://www.aketek.com/en-us/products/p/aketek-view" TargetMode="External"/><Relationship Id="rId355" Type="http://schemas.openxmlformats.org/officeDocument/2006/relationships/hyperlink" Target="https://static1.squarespace.com/static/64a968df38e1760a218657ec/64a969830d342e5264faf691/66d8dc1b14a4dd2ed87b9638/1761204938691/Aketek_VIEW_Left-Matte+Black.jpg?format=1500w" TargetMode="External"/><Relationship Id="rId354" Type="http://schemas.openxmlformats.org/officeDocument/2006/relationships/hyperlink" Target="https://www.aketek.com/en/resources/policy/warranty" TargetMode="External"/><Relationship Id="rId353" Type="http://schemas.openxmlformats.org/officeDocument/2006/relationships/hyperlink" Target="https://www.aketek.com/en/resources/policy/warranty?utm_source=chatgpt.com" TargetMode="External"/><Relationship Id="rId305" Type="http://schemas.openxmlformats.org/officeDocument/2006/relationships/hyperlink" Target="https://www.polysoude.com/muiv-weld-head-orbital-welding-equipment/" TargetMode="External"/><Relationship Id="rId304" Type="http://schemas.openxmlformats.org/officeDocument/2006/relationships/hyperlink" Target="https://www.polysoude.com/wp-content/uploads/2022/09/MUIV-weld-head-orbital-welding-equipment.png" TargetMode="External"/><Relationship Id="rId303" Type="http://schemas.openxmlformats.org/officeDocument/2006/relationships/hyperlink" Target="https://www.orbitec-group.com/en/info-center" TargetMode="External"/><Relationship Id="rId302" Type="http://schemas.openxmlformats.org/officeDocument/2006/relationships/hyperlink" Target="https://www.orbitecuk.com/wp-content/uploads/2024/11/20240704_Catalogue_Orbitec_Jul_2024_en1.pdf?" TargetMode="External"/><Relationship Id="rId309" Type="http://schemas.openxmlformats.org/officeDocument/2006/relationships/hyperlink" Target="https://www.amazon.nl/-/en/Charger-Cable-Charging-Adapter-Compatible/dp/B07FVQ98KV" TargetMode="External"/><Relationship Id="rId308" Type="http://schemas.openxmlformats.org/officeDocument/2006/relationships/hyperlink" Target="https://m.media-amazon.com/images/I/51QDgCMI3lL._AC_UF350,350_QL80_.jpg" TargetMode="External"/><Relationship Id="rId307" Type="http://schemas.openxmlformats.org/officeDocument/2006/relationships/hyperlink" Target="https://www.orbitec-group.com/en/info-center" TargetMode="External"/><Relationship Id="rId306" Type="http://schemas.openxmlformats.org/officeDocument/2006/relationships/hyperlink" Target="https://www.orbitecuk.com/wp-content/uploads/2024/11/20240704_Catalogue_Orbitec_Jul_2024_en1.pdf?" TargetMode="External"/><Relationship Id="rId301" Type="http://schemas.openxmlformats.org/officeDocument/2006/relationships/hyperlink" Target="https://www.orbitec-group.com/en/welding-accessories" TargetMode="External"/><Relationship Id="rId300" Type="http://schemas.openxmlformats.org/officeDocument/2006/relationships/hyperlink" Target="https://www.orbitec-group.com/assets/images/1/OSK_OSW_Teaser-008tcf0p0e5szx9.jpg" TargetMode="External"/><Relationship Id="rId327" Type="http://schemas.openxmlformats.org/officeDocument/2006/relationships/hyperlink" Target="https://demaco-vacuum.com/product/adapter-1-4-female-vcr-dn19cf/" TargetMode="External"/><Relationship Id="rId326" Type="http://schemas.openxmlformats.org/officeDocument/2006/relationships/hyperlink" Target="https://demaco-vacuum.com/wp-content/uploads/2012/12/Conflat_to_VCR_female_1_4.jpg" TargetMode="External"/><Relationship Id="rId325" Type="http://schemas.openxmlformats.org/officeDocument/2006/relationships/hyperlink" Target="https://www.orbitec-group.com/en/info-center" TargetMode="External"/><Relationship Id="rId324" Type="http://schemas.openxmlformats.org/officeDocument/2006/relationships/hyperlink" Target="https://www.swagelok.com/downloads/webcatalogs/en/ms-01-28.pdf" TargetMode="External"/><Relationship Id="rId329" Type="http://schemas.openxmlformats.org/officeDocument/2006/relationships/hyperlink" Target="https://www.orbitec-group.com/en/info-center" TargetMode="External"/><Relationship Id="rId328" Type="http://schemas.openxmlformats.org/officeDocument/2006/relationships/hyperlink" Target="https://www.swagelok.com/downloads/webcatalogs/en/ms-01-24.pdf" TargetMode="External"/><Relationship Id="rId323" Type="http://schemas.openxmlformats.org/officeDocument/2006/relationships/hyperlink" Target="https://www.ldsvacuumshopper.com/nw16to14tubeid.html" TargetMode="External"/><Relationship Id="rId322" Type="http://schemas.openxmlformats.org/officeDocument/2006/relationships/hyperlink" Target="https://s.turbifycdn.com/aah/vacuumshopper/nw16-to-1-4-vco-female-adapter-nw16x25vco-5.gif" TargetMode="External"/><Relationship Id="rId321" Type="http://schemas.openxmlformats.org/officeDocument/2006/relationships/hyperlink" Target="https://www.orbitec-group.com/en/info-center" TargetMode="External"/><Relationship Id="rId320" Type="http://schemas.openxmlformats.org/officeDocument/2006/relationships/hyperlink" Target="https://www.orbitecuk.com/wp-content/uploads/2024/11/20240704_Catalogue_Orbitec_Jul_2024_en1.pdf?" TargetMode="External"/><Relationship Id="rId316" Type="http://schemas.openxmlformats.org/officeDocument/2006/relationships/hyperlink" Target="https://www.orbitecuk.com/wp-content/uploads/2024/11/20240704_Catalogue_Orbitec_Jul_2024_en1.pdf?" TargetMode="External"/><Relationship Id="rId315" Type="http://schemas.openxmlformats.org/officeDocument/2006/relationships/hyperlink" Target="https://www.maxpeedingrods.com/product/19-row-an-10an-engine-oil-cooler-filter-kit-for-bmw-e36-e46-e82-e9x-135.html?page=3" TargetMode="External"/><Relationship Id="rId314" Type="http://schemas.openxmlformats.org/officeDocument/2006/relationships/hyperlink" Target="https://encrypted-tbn0.gstatic.com/images?q=tbn:ANd9GcSzklHZk6PLHTa5xLxhFN_oDXOLtEOaK33TdQ&amp;s" TargetMode="External"/><Relationship Id="rId313" Type="http://schemas.openxmlformats.org/officeDocument/2006/relationships/hyperlink" Target="https://www.orbitec-group.com/en/info-center" TargetMode="External"/><Relationship Id="rId319" Type="http://schemas.openxmlformats.org/officeDocument/2006/relationships/hyperlink" Target="https://www.mwsteel.eu/en/tuote/heat-exchanger-kit-water-to-oil-cooler-with-mounting-adapter/" TargetMode="External"/><Relationship Id="rId318" Type="http://schemas.openxmlformats.org/officeDocument/2006/relationships/hyperlink" Target="https://www.mwsteel.eu/wp-content/uploads/2025/04/Lammonvaihdin-3.png" TargetMode="External"/><Relationship Id="rId317" Type="http://schemas.openxmlformats.org/officeDocument/2006/relationships/hyperlink" Target="https://www.orbitec-group.com/en/info-center" TargetMode="External"/><Relationship Id="rId312" Type="http://schemas.openxmlformats.org/officeDocument/2006/relationships/hyperlink" Target="https://www.amazon.eg/-/en/Comfty-Office-Height-Adjustable-Table/dp/B096N1DLRH" TargetMode="External"/><Relationship Id="rId311" Type="http://schemas.openxmlformats.org/officeDocument/2006/relationships/hyperlink" Target="https://m.media-amazon.com/images/I/61eBUZs2ujL._AC_UF350,350_QL80_.jpg" TargetMode="External"/><Relationship Id="rId310" Type="http://schemas.openxmlformats.org/officeDocument/2006/relationships/hyperlink" Target="https://www.orbitec-group.com/en/info-center" TargetMode="External"/><Relationship Id="rId297" Type="http://schemas.openxmlformats.org/officeDocument/2006/relationships/hyperlink" Target="https://www.orbitec-group.com/en/welding-accessories" TargetMode="External"/><Relationship Id="rId296" Type="http://schemas.openxmlformats.org/officeDocument/2006/relationships/hyperlink" Target="https://www.orbitec-group.com/assets/images/1/OSK_OSW_Teaser-008tcf0p0e5szx9.jpg" TargetMode="External"/><Relationship Id="rId295" Type="http://schemas.openxmlformats.org/officeDocument/2006/relationships/hyperlink" Target="https://www.orbitecuk.com/wp-content/uploads/2024/11/20240704_Catalogue_Orbitec_Jul_2024_en1.pdf?" TargetMode="External"/><Relationship Id="rId294" Type="http://schemas.openxmlformats.org/officeDocument/2006/relationships/hyperlink" Target="https://alfahdsteel.net/download/catalogsProduct/56_Orbitec%20Orbital%20Welding%20Products%202024.pdf?" TargetMode="External"/><Relationship Id="rId299" Type="http://schemas.openxmlformats.org/officeDocument/2006/relationships/hyperlink" Target="https://www.orbitecuk.com/open-frame-weld-heads/?utm_source=chatgpt.com" TargetMode="External"/><Relationship Id="rId298" Type="http://schemas.openxmlformats.org/officeDocument/2006/relationships/hyperlink" Target="https://alfahdsteel.net/download/catalogsProduct/56_Orbitec%20Orbital%20Welding%20Products%202024.pdf?" TargetMode="External"/><Relationship Id="rId271" Type="http://schemas.openxmlformats.org/officeDocument/2006/relationships/hyperlink" Target="https://www.orbitalum.com/en/products/product-details/power_connector_adapter_set.html" TargetMode="External"/><Relationship Id="rId270" Type="http://schemas.openxmlformats.org/officeDocument/2006/relationships/hyperlink" Target="https://www.orbitalum.com/files/images/Products_preview/zubehoer_OW/img_prod_preview_Schwei%C3%9Fstromanschluss-Adapter-Set.jpg" TargetMode="External"/><Relationship Id="rId269" Type="http://schemas.openxmlformats.org/officeDocument/2006/relationships/hyperlink" Target="https://www.acl-mea.com/assets/Downloads/ACL-Warranty-Conditions_OR-PC_OR-MD_Rev.-1.3_EN.pdf" TargetMode="External"/><Relationship Id="rId264" Type="http://schemas.openxmlformats.org/officeDocument/2006/relationships/hyperlink" Target="https://precisionweldingsupply.com/rentals-consumables/orbital-welding-systems/?" TargetMode="External"/><Relationship Id="rId263" Type="http://schemas.openxmlformats.org/officeDocument/2006/relationships/hyperlink" Target="https://www.mkproducts.com/p-orb-acl.htm" TargetMode="External"/><Relationship Id="rId262" Type="http://schemas.openxmlformats.org/officeDocument/2006/relationships/hyperlink" Target="https://encrypted-tbn0.gstatic.com/images?q=tbn:ANd9GcQPausSDuo6qVWKSFg-g8t9H_xhiMQmKYVrVg&amp;s" TargetMode="External"/><Relationship Id="rId261" Type="http://schemas.openxmlformats.org/officeDocument/2006/relationships/hyperlink" Target="https://its.co.uk/pd/30513%E2%80%91Vaunt-10m%E2%80%91Abrasive-Roll-115mm-Wide-100-Grit-_VNT30513.htm" TargetMode="External"/><Relationship Id="rId268" Type="http://schemas.openxmlformats.org/officeDocument/2006/relationships/hyperlink" Target="https://www.mkproducts.com/support/Manuals/091-0610c-acl-orbital-welder-lores.pdf?" TargetMode="External"/><Relationship Id="rId267" Type="http://schemas.openxmlformats.org/officeDocument/2006/relationships/hyperlink" Target="https://www.acl-mea.com/assets/Downloads/ACL-Warranty-Conditions_OR-PC_OR-MD_Rev.-1.3_EN.pdf" TargetMode="External"/><Relationship Id="rId266" Type="http://schemas.openxmlformats.org/officeDocument/2006/relationships/hyperlink" Target="https://www.mkproducts.com/support/Manuals/091-0610c-acl-orbital-welder-lores.pdf?" TargetMode="External"/><Relationship Id="rId265" Type="http://schemas.openxmlformats.org/officeDocument/2006/relationships/hyperlink" Target="https://www.transcat.com/products/used-and-refurbished-equipment/used-power-supplies?" TargetMode="External"/><Relationship Id="rId260" Type="http://schemas.openxmlformats.org/officeDocument/2006/relationships/hyperlink" Target="https://multimedia.3m.com/mws/media/2149772O/3m-abrasive-systems-product-catalogue-2024-emea-master-en.pdf?" TargetMode="External"/><Relationship Id="rId259" Type="http://schemas.openxmlformats.org/officeDocument/2006/relationships/hyperlink" Target="https://www.scribd.com/doc/245257508/tool-shop-cat?" TargetMode="External"/><Relationship Id="rId258" Type="http://schemas.openxmlformats.org/officeDocument/2006/relationships/hyperlink" Target="https://www.rutlands.com/products/115mm-x-10m-net-abrasive-roll-aluminium-oxide" TargetMode="External"/><Relationship Id="rId253" Type="http://schemas.openxmlformats.org/officeDocument/2006/relationships/hyperlink" Target="https://products.swagelok.com/en/c/straights/p/SS-200-1-8" TargetMode="External"/><Relationship Id="rId252" Type="http://schemas.openxmlformats.org/officeDocument/2006/relationships/hyperlink" Target="https://www.swagelok.com/assets/images/product_images/large/SS-400-1-4BT.jpg?impolicy=superZoom" TargetMode="External"/><Relationship Id="rId251" Type="http://schemas.openxmlformats.org/officeDocument/2006/relationships/hyperlink" Target="https://www.tritool.com/product-catalog/bits-consumables?" TargetMode="External"/><Relationship Id="rId250" Type="http://schemas.openxmlformats.org/officeDocument/2006/relationships/hyperlink" Target="https://isi-llc.com/product/99-0591-facing-tool-bit/" TargetMode="External"/><Relationship Id="rId257" Type="http://schemas.openxmlformats.org/officeDocument/2006/relationships/hyperlink" Target="https://www.rutlands.com/cdn/shop/files/R7755_A.jpg?v=1750943077&amp;width=3840" TargetMode="External"/><Relationship Id="rId256" Type="http://schemas.openxmlformats.org/officeDocument/2006/relationships/hyperlink" Target="https://www.westermans.com/downloads/closed%20heads%20datasheet.pdf?" TargetMode="External"/><Relationship Id="rId255" Type="http://schemas.openxmlformats.org/officeDocument/2006/relationships/hyperlink" Target="https://www.westermans.com/stock.aspx?" TargetMode="External"/><Relationship Id="rId254" Type="http://schemas.openxmlformats.org/officeDocument/2006/relationships/hyperlink" Target="https://www.gulfstatesindustrialinc.com/orbital-welding-machine/orbital-welding?" TargetMode="External"/><Relationship Id="rId293" Type="http://schemas.openxmlformats.org/officeDocument/2006/relationships/hyperlink" Target="https://www.orbitec-group.com/en/welding-accessories" TargetMode="External"/><Relationship Id="rId292" Type="http://schemas.openxmlformats.org/officeDocument/2006/relationships/hyperlink" Target="https://www.orbitec-group.com/assets/images/1/OSK_OSW_Teaser-008tcf0p0e5szx9.jpg" TargetMode="External"/><Relationship Id="rId291" Type="http://schemas.openxmlformats.org/officeDocument/2006/relationships/hyperlink" Target="https://www.orbitecuk.com/wp-content/uploads/2024/10/20240704_Catalogue_Orbitec_May_2024_en-1.pdf?utm_source=chatgpt.com" TargetMode="External"/><Relationship Id="rId290" Type="http://schemas.openxmlformats.org/officeDocument/2006/relationships/hyperlink" Target="https://alfahdsteel.net/download/catalogsProduct/56_Orbitec%20Orbital%20Welding%20Products%202024.pdf?" TargetMode="External"/><Relationship Id="rId286" Type="http://schemas.openxmlformats.org/officeDocument/2006/relationships/hyperlink" Target="https://www.euromarket.bg/js/tiny_mce/plugins/ajaxfilemanager/upload/Welding/Katalozi/Orbitalum%20/Orbital%20Welding.pdf?" TargetMode="External"/><Relationship Id="rId285" Type="http://schemas.openxmlformats.org/officeDocument/2006/relationships/hyperlink" Target="https://www.orbitec-group.com/en/products/compatible-with-competitor-power-supplies?" TargetMode="External"/><Relationship Id="rId284" Type="http://schemas.openxmlformats.org/officeDocument/2006/relationships/hyperlink" Target="https://www.ebay.co.uk/itm/311654803498" TargetMode="External"/><Relationship Id="rId283" Type="http://schemas.openxmlformats.org/officeDocument/2006/relationships/hyperlink" Target="https://i.ebayimg.com/images/g/qMkAAOSwyKxXhCf1/s-l1200.jpg" TargetMode="External"/><Relationship Id="rId289" Type="http://schemas.openxmlformats.org/officeDocument/2006/relationships/hyperlink" Target="https://www.orbitec-group.com/en/products/gas-cooled-welding-heads-osk" TargetMode="External"/><Relationship Id="rId288" Type="http://schemas.openxmlformats.org/officeDocument/2006/relationships/hyperlink" Target="https://www.orbitec-group.com/assets/images/5/osk_gasgekuehlt_header-nnmv8tvqn1yba25.jpg" TargetMode="External"/><Relationship Id="rId287" Type="http://schemas.openxmlformats.org/officeDocument/2006/relationships/hyperlink" Target="https://swagelok.com/en/limited-lifetime-warranty" TargetMode="External"/><Relationship Id="rId282" Type="http://schemas.openxmlformats.org/officeDocument/2006/relationships/hyperlink" Target="https://www.scribd.com/document/627592862/AMI-Adapter-Cables-Product-Line?" TargetMode="External"/><Relationship Id="rId281" Type="http://schemas.openxmlformats.org/officeDocument/2006/relationships/hyperlink" Target="https://www.amazon.com/J1939-ELD-Splitter-Y-Cable/dp/B09YQ559PH" TargetMode="External"/><Relationship Id="rId280" Type="http://schemas.openxmlformats.org/officeDocument/2006/relationships/hyperlink" Target="https://m.media-amazon.com/images/I/61FvnPZ7OEL._AC_UF350,350_QL80_.jpg" TargetMode="External"/><Relationship Id="rId275" Type="http://schemas.openxmlformats.org/officeDocument/2006/relationships/hyperlink" Target="https://m.media-amazon.com/images/I/61BdM8OA-qL._UF894,1000_QL80_.jpg" TargetMode="External"/><Relationship Id="rId274" Type="http://schemas.openxmlformats.org/officeDocument/2006/relationships/hyperlink" Target="https://orbitalum.us/Terms-and-Conditions/" TargetMode="External"/><Relationship Id="rId273" Type="http://schemas.openxmlformats.org/officeDocument/2006/relationships/hyperlink" Target="https://www.orbitalum.com/en/products/product-details/earth_cable_orbital_welding_technology.html?file=files%2FDOWNLOADS%2FPDS%2FOW%2FOW_pds__Welding_Accessories__EN.pdf&amp;" TargetMode="External"/><Relationship Id="rId272" Type="http://schemas.openxmlformats.org/officeDocument/2006/relationships/hyperlink" Target="https://www.orbitalum.com/en/rental-used-machines.html?" TargetMode="External"/><Relationship Id="rId279" Type="http://schemas.openxmlformats.org/officeDocument/2006/relationships/hyperlink" Target="https://orbitalum.us/General-Conditions-of-Supply/" TargetMode="External"/><Relationship Id="rId278" Type="http://schemas.openxmlformats.org/officeDocument/2006/relationships/hyperlink" Target="https://www.ebay.com/itm/284826547180?" TargetMode="External"/><Relationship Id="rId277" Type="http://schemas.openxmlformats.org/officeDocument/2006/relationships/hyperlink" Target="https://www.criticalsystemsinc.com/weld-heads?" TargetMode="External"/><Relationship Id="rId276" Type="http://schemas.openxmlformats.org/officeDocument/2006/relationships/hyperlink" Target="https://www.amazon.eg/-/en/Neewer%C2%AE-Step-up-Adapter-Anodized-Aluminum/dp/B016I7RW9A" TargetMode="External"/><Relationship Id="rId228" Type="http://schemas.openxmlformats.org/officeDocument/2006/relationships/hyperlink" Target="https://expressweldcare.co.uk/product/aquasol-i-purge-high-heat-harness-extension/" TargetMode="External"/><Relationship Id="rId227" Type="http://schemas.openxmlformats.org/officeDocument/2006/relationships/hyperlink" Target="https://expressweldcare.co.uk/wp-content/uploads/2023/11/Aquasol-I-Purge-High-Heat-Harness-Extension.webp" TargetMode="External"/><Relationship Id="rId226" Type="http://schemas.openxmlformats.org/officeDocument/2006/relationships/hyperlink" Target="https://www.scribd.com/document/601569197/Operation-Manual-604sb-Tri-Tool" TargetMode="External"/><Relationship Id="rId225" Type="http://schemas.openxmlformats.org/officeDocument/2006/relationships/hyperlink" Target="https://www.scribd.com/document/601569197/Operation-Manual-604sb-Tri-Tool?utm_source=chatgpt.com" TargetMode="External"/><Relationship Id="rId229" Type="http://schemas.openxmlformats.org/officeDocument/2006/relationships/hyperlink" Target="https://encrypted-tbn0.gstatic.com/images?q=tbn:ANd9GcQveFnIaHA81Dq2MzuT-UOQgq_tXuztBkYeaA&amp;s" TargetMode="External"/><Relationship Id="rId220" Type="http://schemas.openxmlformats.org/officeDocument/2006/relationships/hyperlink" Target="https://www.tritool.com/files/productcatalog/products/24/images/604-612sb-product.png" TargetMode="External"/><Relationship Id="rId224" Type="http://schemas.openxmlformats.org/officeDocument/2006/relationships/hyperlink" Target="https://static.prd.echannel.linde.com/wcsstore/AU_SPW_Store/pdf/product/en_AU/604sb_-_612sb_clamshell_doc_92-1197_rev_0608231.pdf?" TargetMode="External"/><Relationship Id="rId223" Type="http://schemas.openxmlformats.org/officeDocument/2006/relationships/hyperlink" Target="https://www.tritool.com/product-catalog/606sb?" TargetMode="External"/><Relationship Id="rId222" Type="http://schemas.openxmlformats.org/officeDocument/2006/relationships/hyperlink" Target="https://www.tritool.com/product-catalog/606sb?" TargetMode="External"/><Relationship Id="rId221" Type="http://schemas.openxmlformats.org/officeDocument/2006/relationships/hyperlink" Target="https://www.tritool.com/product-catalog/606sb" TargetMode="External"/><Relationship Id="rId217" Type="http://schemas.openxmlformats.org/officeDocument/2006/relationships/hyperlink" Target="https://www.techsouthinc.com/wp-content/uploads/2021/06/Model-572AC-576AC-SEVERMASTER.pdf?" TargetMode="External"/><Relationship Id="rId216" Type="http://schemas.openxmlformats.org/officeDocument/2006/relationships/hyperlink" Target="https://www.yumpu.com/en/document/view/11358795/tube-severing-and-squaring-equipment-tri-tool-inc?" TargetMode="External"/><Relationship Id="rId215" Type="http://schemas.openxmlformats.org/officeDocument/2006/relationships/hyperlink" Target="https://www.techsouthinc.com/wp-content/uploads/2021/06/5712AC-Tube-Severing-Machine.pdf?" TargetMode="External"/><Relationship Id="rId214" Type="http://schemas.openxmlformats.org/officeDocument/2006/relationships/hyperlink" Target="https://store.tritool.com/products/576ac-severmaster%E2%84%A2" TargetMode="External"/><Relationship Id="rId219" Type="http://schemas.openxmlformats.org/officeDocument/2006/relationships/hyperlink" Target="https://www.manualslib.com/manual/2599570/Tri-Tool-Severmaster-576ac.html" TargetMode="External"/><Relationship Id="rId218" Type="http://schemas.openxmlformats.org/officeDocument/2006/relationships/hyperlink" Target="https://www.manualslib.com/manual/2599570/Tri-Tool-Severmaster-576ac.html?utm_source=chatgpt.com" TargetMode="External"/><Relationship Id="rId213" Type="http://schemas.openxmlformats.org/officeDocument/2006/relationships/hyperlink" Target="https://store.tritool.com/cdn/shop/products/576ac.png?v=1632853512" TargetMode="External"/><Relationship Id="rId212" Type="http://schemas.openxmlformats.org/officeDocument/2006/relationships/hyperlink" Target="https://www.tritool.com/policies" TargetMode="External"/><Relationship Id="rId211" Type="http://schemas.openxmlformats.org/officeDocument/2006/relationships/hyperlink" Target="https://sasvetsteknik.se/wp-content/uploads/2015/05/572ac_sever_machine_doc_92-0660_rev_080423.pdf?" TargetMode="External"/><Relationship Id="rId210" Type="http://schemas.openxmlformats.org/officeDocument/2006/relationships/hyperlink" Target="https://www.tritool.com/product-catalog/572ac?" TargetMode="External"/><Relationship Id="rId249" Type="http://schemas.openxmlformats.org/officeDocument/2006/relationships/hyperlink" Target="https://isi-llc.com/wp-content/uploads/2024/04/99-2490-Facing-Tool-Bit-ISI-300x300.webp" TargetMode="External"/><Relationship Id="rId248" Type="http://schemas.openxmlformats.org/officeDocument/2006/relationships/hyperlink" Target="https://www.tritool.com/policies" TargetMode="External"/><Relationship Id="rId247" Type="http://schemas.openxmlformats.org/officeDocument/2006/relationships/hyperlink" Target="https://www.tritool.com/policies?utm_source=chatgpt.com" TargetMode="External"/><Relationship Id="rId242" Type="http://schemas.openxmlformats.org/officeDocument/2006/relationships/hyperlink" Target="https://www.tritool.com/policies?utm_source=chatgpt.com" TargetMode="External"/><Relationship Id="rId241" Type="http://schemas.openxmlformats.org/officeDocument/2006/relationships/hyperlink" Target="https://store.tritool.com/products/99-1506-facing-tool-bit?" TargetMode="External"/><Relationship Id="rId240" Type="http://schemas.openxmlformats.org/officeDocument/2006/relationships/hyperlink" Target="https://store.tritool.com/products/99-1506-facing-tool-bit?" TargetMode="External"/><Relationship Id="rId246" Type="http://schemas.openxmlformats.org/officeDocument/2006/relationships/hyperlink" Target="https://masteralloy.com.sg/wp-content/uploads/2024/05/Tri-Tool-Technologies-Catalogue-2024-compressed.pdf?" TargetMode="External"/><Relationship Id="rId245" Type="http://schemas.openxmlformats.org/officeDocument/2006/relationships/hyperlink" Target="https://store.tritool.com/products/99-2490-facing-tool-bit" TargetMode="External"/><Relationship Id="rId244" Type="http://schemas.openxmlformats.org/officeDocument/2006/relationships/hyperlink" Target="https://store.tritool.com/cdn/shop/products/PXL_20211112_163756011.PORTRAIT_530x@2x.jpg?v=1636735535" TargetMode="External"/><Relationship Id="rId243" Type="http://schemas.openxmlformats.org/officeDocument/2006/relationships/hyperlink" Target="https://www.tritool.com/policies" TargetMode="External"/><Relationship Id="rId239" Type="http://schemas.openxmlformats.org/officeDocument/2006/relationships/hyperlink" Target="https://store.tritool.com/products/99-1506-facing-tool-bit" TargetMode="External"/><Relationship Id="rId238" Type="http://schemas.openxmlformats.org/officeDocument/2006/relationships/hyperlink" Target="https://store.tritool.com/cdn/shop/products/99-1506.jpg?v=1639090962" TargetMode="External"/><Relationship Id="rId237" Type="http://schemas.openxmlformats.org/officeDocument/2006/relationships/hyperlink" Target="https://www.tritool.com/policies" TargetMode="External"/><Relationship Id="rId236" Type="http://schemas.openxmlformats.org/officeDocument/2006/relationships/hyperlink" Target="https://www.tritool.com/policies?utm_source=chatgpt.com" TargetMode="External"/><Relationship Id="rId231" Type="http://schemas.openxmlformats.org/officeDocument/2006/relationships/hyperlink" Target="https://www.tritool.com/product-catalog/tube-facing/squaring?" TargetMode="External"/><Relationship Id="rId230" Type="http://schemas.openxmlformats.org/officeDocument/2006/relationships/hyperlink" Target="https://www.westermans.com/assets/products/20357/files/13415/model9ct_e%20%282%29.pdf" TargetMode="External"/><Relationship Id="rId235" Type="http://schemas.openxmlformats.org/officeDocument/2006/relationships/hyperlink" Target="https://store.tritool.com/products/99-0591-facing-tool-bit?" TargetMode="External"/><Relationship Id="rId234" Type="http://schemas.openxmlformats.org/officeDocument/2006/relationships/hyperlink" Target="https://store.tritool.com/collections/99-tool-bits?srsltid=AfmBOoqoz6tjuCqiR81a6RJUzAVfSNcYwQ0IWLPxypwGUHtkSqWBy88z&amp;" TargetMode="External"/><Relationship Id="rId233" Type="http://schemas.openxmlformats.org/officeDocument/2006/relationships/hyperlink" Target="https://store.tritool.com/products/99-0591-facing-tool-bit" TargetMode="External"/><Relationship Id="rId232" Type="http://schemas.openxmlformats.org/officeDocument/2006/relationships/hyperlink" Target="https://store.tritool.com/cdn/shop/products/PXL_20211112_173509512.PORTRAIT_2048x.jpg?v=1636739880" TargetMode="External"/><Relationship Id="rId206" Type="http://schemas.openxmlformats.org/officeDocument/2006/relationships/hyperlink" Target="https://www.globalfitness.com/products/used-hammer-strength-adjustable-bench-with-foot-support?" TargetMode="External"/><Relationship Id="rId205" Type="http://schemas.openxmlformats.org/officeDocument/2006/relationships/hyperlink" Target="https://rentit4me.com/browse-ads/adjustable-bench-apajo09sdq" TargetMode="External"/><Relationship Id="rId204" Type="http://schemas.openxmlformats.org/officeDocument/2006/relationships/hyperlink" Target="https://www.blkboxfitness.com/products/blk-box-5-series-adjustable-weight-bench" TargetMode="External"/><Relationship Id="rId203" Type="http://schemas.openxmlformats.org/officeDocument/2006/relationships/hyperlink" Target="https://www.blkboxfitness.com/cdn/shop/products/5-series-adjustable-bench-8089245.jpg?v=1762854256&amp;width=1080" TargetMode="External"/><Relationship Id="rId209" Type="http://schemas.openxmlformats.org/officeDocument/2006/relationships/hyperlink" Target="https://www.tritool.com/product-catalog/572ac?" TargetMode="External"/><Relationship Id="rId208" Type="http://schemas.openxmlformats.org/officeDocument/2006/relationships/hyperlink" Target="https://store.tritool.com/products/572ac-severmaster%E2%84%A2" TargetMode="External"/><Relationship Id="rId207" Type="http://schemas.openxmlformats.org/officeDocument/2006/relationships/hyperlink" Target="https://store.tritool.com/cdn/shop/products/572ac_1.png?v=1632853062" TargetMode="External"/><Relationship Id="rId202" Type="http://schemas.openxmlformats.org/officeDocument/2006/relationships/hyperlink" Target="https://ainsdalelunchandleisure.org.uk/itm/ROLLER-CONVEYOR-CCBSB-X1-N-Molnella-Taly/307595" TargetMode="External"/><Relationship Id="rId201" Type="http://schemas.openxmlformats.org/officeDocument/2006/relationships/hyperlink" Target="https://m.media-amazon.com/images/I/61aGL7Ibv0L._SL1500_.jpg" TargetMode="External"/><Relationship Id="rId200" Type="http://schemas.openxmlformats.org/officeDocument/2006/relationships/hyperlink" Target="https://www.dwt-pipetools.com/en/products/pipe-welding-tools/pipe-purging/modular-pipe-purge-system-i-purge-x/?" TargetMode="External"/><Relationship Id="rId409" Type="http://schemas.openxmlformats.org/officeDocument/2006/relationships/hyperlink" Target="https://m.media-amazon.com/images/I/61dEg4hQK8L.jpg" TargetMode="External"/><Relationship Id="rId404" Type="http://schemas.openxmlformats.org/officeDocument/2006/relationships/hyperlink" Target="https://m.media-amazon.com/images/I/617lqwLZ5GL.jpg" TargetMode="External"/><Relationship Id="rId403" Type="http://schemas.openxmlformats.org/officeDocument/2006/relationships/hyperlink" Target="https://rapid-tech.com.au/wp-content/uploads/2020/11/B-series-Automotive-Borescope-Brochure.pdf" TargetMode="External"/><Relationship Id="rId402" Type="http://schemas.openxmlformats.org/officeDocument/2006/relationships/hyperlink" Target="https://intertest.com/collections/yateks-b-series" TargetMode="External"/><Relationship Id="rId401" Type="http://schemas.openxmlformats.org/officeDocument/2006/relationships/hyperlink" Target="https://intertest.com/cdn/shop/files/yateks-b-series-industrial-videoscope-6-mm-od-dual-view-middle-focus-37373412540650_1024x.webp?v=1712262270" TargetMode="External"/><Relationship Id="rId408" Type="http://schemas.openxmlformats.org/officeDocument/2006/relationships/hyperlink" Target="https://www.alibaba.com/product-detail/9kg-15kg-22kg-30kg-Long-Cable_1600815145137.html" TargetMode="External"/><Relationship Id="rId407" Type="http://schemas.openxmlformats.org/officeDocument/2006/relationships/hyperlink" Target="https://www.alibaba.com/product-detail/9kg-15kg-22kg-30kg-Long-Cable_1600815145137.html?utm_source=chatgpt.com" TargetMode="External"/><Relationship Id="rId406" Type="http://schemas.openxmlformats.org/officeDocument/2006/relationships/hyperlink" Target="https://www.ebay.com/itm/374517583661?" TargetMode="External"/><Relationship Id="rId405" Type="http://schemas.openxmlformats.org/officeDocument/2006/relationships/hyperlink" Target="https://www.amazon.com/Balancer-33-49lbs-Retractable-Retractor-Equipment/dp/B08HD9RWMW" TargetMode="External"/><Relationship Id="rId400" Type="http://schemas.openxmlformats.org/officeDocument/2006/relationships/hyperlink" Target="https://rapid-tech.com.au/wp-content/uploads/2020/11/B-series-Automotive-Borescope-Brochure.pdf" TargetMode="External"/><Relationship Id="rId469" Type="http://schemas.openxmlformats.org/officeDocument/2006/relationships/hyperlink" Target="https://www.unitedrentals.com/marketplace/equipment/welding-supplies/welder-accessories/cableleads?" TargetMode="External"/><Relationship Id="rId468" Type="http://schemas.openxmlformats.org/officeDocument/2006/relationships/hyperlink" Target="https://ch-delivery.lincolnelectric.com/api/public/content/e61e531f976542d2b459ee3acf646e5b?v=208efd56&amp;" TargetMode="External"/><Relationship Id="rId467" Type="http://schemas.openxmlformats.org/officeDocument/2006/relationships/hyperlink" Target="https://ch-delivery.lincolnelectric.com/api/public/content/e61e531f976542d2b459ee3acf646e5b?v=208efd56&amp;" TargetMode="External"/><Relationship Id="rId462" Type="http://schemas.openxmlformats.org/officeDocument/2006/relationships/hyperlink" Target="https://ch-delivery.lincolnelectric.com/api/public/content/e61e531f976542d2b459ee3acf646e5b?v=208efd56&amp;" TargetMode="External"/><Relationship Id="rId461" Type="http://schemas.openxmlformats.org/officeDocument/2006/relationships/hyperlink" Target="https://www.millerwelds.com/equipment/welders/multiprocess/extension-cables-14-pin-m30068?" TargetMode="External"/><Relationship Id="rId460" Type="http://schemas.openxmlformats.org/officeDocument/2006/relationships/hyperlink" Target="https://www.weldershelper.com/shop/welding-machines-fume-extractors/machine-accessories/cableextension-24-vac-14-pin-11c-50-ft/?" TargetMode="External"/><Relationship Id="rId466" Type="http://schemas.openxmlformats.org/officeDocument/2006/relationships/hyperlink" Target="https://www.ebay.com/shop/ami-arc-machines?_nkw=ami+arc+machines&amp;" TargetMode="External"/><Relationship Id="rId465" Type="http://schemas.openxmlformats.org/officeDocument/2006/relationships/hyperlink" Target="https://www.millerwelds.com/files/owners-manuals/o212296aa_mil.pdf?" TargetMode="External"/><Relationship Id="rId464" Type="http://schemas.openxmlformats.org/officeDocument/2006/relationships/hyperlink" Target="https://www.morganitech.com/wp-content/uploads/2024/05/740124-M9-Oper-Manual-Rev-A.pdf?" TargetMode="External"/><Relationship Id="rId463" Type="http://schemas.openxmlformats.org/officeDocument/2006/relationships/hyperlink" Target="https://www.orbitalsolutions.com/products/cheater-cable-assembly?" TargetMode="External"/><Relationship Id="rId459" Type="http://schemas.openxmlformats.org/officeDocument/2006/relationships/hyperlink" Target="https://www.tifco.com/" TargetMode="External"/><Relationship Id="rId458" Type="http://schemas.openxmlformats.org/officeDocument/2006/relationships/hyperlink" Target="https://www.millerwelds.com/equipment/welders/multiprocess/extension-cables-14-pin-m30068?" TargetMode="External"/><Relationship Id="rId457" Type="http://schemas.openxmlformats.org/officeDocument/2006/relationships/hyperlink" Target="https://www.millerwelds.com/accessories/welding-cables-and-connectors/cable-extension-115-vac-14-pin-14c-25-ft-242205025?" TargetMode="External"/><Relationship Id="rId456" Type="http://schemas.openxmlformats.org/officeDocument/2006/relationships/hyperlink" Target="https://www.lappgroup.com/products/control-cables" TargetMode="External"/><Relationship Id="rId451" Type="http://schemas.openxmlformats.org/officeDocument/2006/relationships/hyperlink" Target="https://www.millerwelds.com/accessories/mig-welding-accessories/mig-guns/spool-gun-accessories/spoolmatic-30a-extension-hose-and-cable-kit-25-ft-132228?" TargetMode="External"/><Relationship Id="rId450" Type="http://schemas.openxmlformats.org/officeDocument/2006/relationships/hyperlink" Target="https://www.westermans.com/ami-adapter-cable-15ft-m9227-20774-20775.aspx?" TargetMode="External"/><Relationship Id="rId455" Type="http://schemas.openxmlformats.org/officeDocument/2006/relationships/hyperlink" Target="https://ch-delivery.lincolnelectric.com/api/public/content/e61e531f976542d2b459ee3acf646e5b?v=208efd56&amp;" TargetMode="External"/><Relationship Id="rId454" Type="http://schemas.openxmlformats.org/officeDocument/2006/relationships/hyperlink" Target="https://ch-delivery.lincolnelectric.com/api/public/content/e61e531f976542d2b459ee3acf646e5b?v=208efd56&amp;" TargetMode="External"/><Relationship Id="rId453" Type="http://schemas.openxmlformats.org/officeDocument/2006/relationships/hyperlink" Target="https://www.lappgroup.com/en/cable-standardlengths" TargetMode="External"/><Relationship Id="rId452" Type="http://schemas.openxmlformats.org/officeDocument/2006/relationships/hyperlink" Target="https://www.millerwelds.com/-/media/miller-electric/import/literature/file/2025-accessories-and-consumables-catalog.pdf?" TargetMode="External"/><Relationship Id="rId473" Type="http://schemas.openxmlformats.org/officeDocument/2006/relationships/hyperlink" Target="https://millerweldseurope.com/products/maxstar-210-dx/?utm_source=chatgpt.com" TargetMode="External"/><Relationship Id="rId472" Type="http://schemas.openxmlformats.org/officeDocument/2006/relationships/hyperlink" Target="https://orbitalweldingsupplies.com/product/axxair-cc122-orbital-saw/?utm_source=chatgpt.com" TargetMode="External"/><Relationship Id="rId471" Type="http://schemas.openxmlformats.org/officeDocument/2006/relationships/hyperlink" Target="https://ch-delivery.lincolnelectric.com/api/public/content/e61e531f976542d2b459ee3acf646e5b?v=208efd56&amp;" TargetMode="External"/><Relationship Id="rId470" Type="http://schemas.openxmlformats.org/officeDocument/2006/relationships/hyperlink" Target="https://ch-delivery.lincolnelectric.com/api/public/content/e61e531f976542d2b459ee3acf646e5b?v=208efd56&amp;" TargetMode="External"/><Relationship Id="rId474" Type="http://schemas.openxmlformats.org/officeDocument/2006/relationships/drawing" Target="../drawings/drawing3.xml"/><Relationship Id="rId426" Type="http://schemas.openxmlformats.org/officeDocument/2006/relationships/hyperlink" Target="https://www.scribd.com/document/307958228/Rental-Products-Orbitalum-pdf?" TargetMode="External"/><Relationship Id="rId425" Type="http://schemas.openxmlformats.org/officeDocument/2006/relationships/hyperlink" Target="https://www.dwt-pipetools.com/en/products/pipe-beveling-equipment/pipe-beveler/?" TargetMode="External"/><Relationship Id="rId424" Type="http://schemas.openxmlformats.org/officeDocument/2006/relationships/hyperlink" Target="https://www.rometec.it/gpEasy/data/_uploaded/file/Sito%20Rometec/OttoArc/2013%20Otto%20Arc%20Product%20Catalog_Rev.pdf?" TargetMode="External"/><Relationship Id="rId423" Type="http://schemas.openxmlformats.org/officeDocument/2006/relationships/hyperlink" Target="https://www.gequip.com/products/ridgid-b-500-transportable-pipe-beveller-reconditioned?srsltid=AfmBOopS8n8-Bg_bCpHQaAbHN4NlCZiEeCEZviWkeZD1MXNxK8yHfMm5&amp;" TargetMode="External"/><Relationship Id="rId429" Type="http://schemas.openxmlformats.org/officeDocument/2006/relationships/hyperlink" Target="https://actum.co.za/wp-content/uploads/2019/02/OC_pds__BRB__EN.pdf?" TargetMode="External"/><Relationship Id="rId428" Type="http://schemas.openxmlformats.org/officeDocument/2006/relationships/hyperlink" Target="https://www.rapidwelding.com/files/BRB%202%20BRB%204%20Operating%20Manual.pdf?" TargetMode="External"/><Relationship Id="rId427" Type="http://schemas.openxmlformats.org/officeDocument/2006/relationships/hyperlink" Target="https://www.machinetools.com/en/models/type/pipe-bevelers?" TargetMode="External"/><Relationship Id="rId422" Type="http://schemas.openxmlformats.org/officeDocument/2006/relationships/hyperlink" Target="https://kasi.ca/rentals-and-sales/field-machining/tube-and-pipe-beveling-machines/?" TargetMode="External"/><Relationship Id="rId421" Type="http://schemas.openxmlformats.org/officeDocument/2006/relationships/hyperlink" Target="https://www.promotech.eu/en/wp-content/uploads/2025/02/Plate-and-Pipe-Bevellers_Product-Catalogue_25.02.pdf?" TargetMode="External"/><Relationship Id="rId420" Type="http://schemas.openxmlformats.org/officeDocument/2006/relationships/hyperlink" Target="https://www.google.com/url?sa=i&amp;url=https%3A%2F%2Fstore.tritool.com%2Fproducts%2F99-3712-37-5-beveling-tool-bit%3Fsrsltid%3DAfmBOopqsleIBGknzCLeJoDbaV0kZh-QTLUgt85n6mY_rKyGxWE-Ojti&amp;psig=AOvVaw2sQa3DSqbBhryuYSmbpsDD&amp;ust=1763303445083000&amp;source=images&amp;cd=vfe&amp;opi=89978449&amp;ved=0CBgQjhxqFwoTCKjM8byv9JADFQAAAAAdAAAAABAE" TargetMode="External"/><Relationship Id="rId415" Type="http://schemas.openxmlformats.org/officeDocument/2006/relationships/hyperlink" Target="https://www.google.com/url?sa=i&amp;url=https%3A%2F%2Ftechsouthproducts.com%2Fproducts%2Fdurabit-6-37-5-deg-tri-tool-bevel-bits%3Fsrsltid%3DAfmBOooAA4CDHFclWcWrKchmVV3wyy0uhKL--Juz_JMO3ojcddXzCuvw&amp;psig=AOvVaw0f3fo6wFhnUT4T6QL1zQAw&amp;ust=1763303396044000&amp;source=images&amp;cd=vfe&amp;opi=89978449&amp;ved=0CBgQjhxqFwoTCPi1n6Sv9JADFQAAAAAdAAAAABAE" TargetMode="External"/><Relationship Id="rId414" Type="http://schemas.openxmlformats.org/officeDocument/2006/relationships/hyperlink" Target="https://techsouthproducts.com/cdn/shop/products/durabit-6_580x.png?v=1656472668" TargetMode="External"/><Relationship Id="rId413" Type="http://schemas.openxmlformats.org/officeDocument/2006/relationships/hyperlink" Target="https://www.alibaba.com/product-detail/9kg-15kg-22kg-30kg-Long-Cable_1600815145137.html" TargetMode="External"/><Relationship Id="rId412" Type="http://schemas.openxmlformats.org/officeDocument/2006/relationships/hyperlink" Target="https://www.alibaba.com/product-detail/9kg-15kg-22kg-30kg-Long-Cable_1600815145137.html?utm_source=chatgpt.com" TargetMode="External"/><Relationship Id="rId419" Type="http://schemas.openxmlformats.org/officeDocument/2006/relationships/hyperlink" Target="https://store.tritool.com/cdn/shop/products/99-3712.jpg?v=1640213856" TargetMode="External"/><Relationship Id="rId418" Type="http://schemas.openxmlformats.org/officeDocument/2006/relationships/hyperlink" Target="https://www.rometec.it/gpEasy/data/_uploaded/file/Sito%20Rometec/OttoArc/2013%20Otto%20Arc%20Product%20Catalog_Rev.pdf?" TargetMode="External"/><Relationship Id="rId417" Type="http://schemas.openxmlformats.org/officeDocument/2006/relationships/hyperlink" Target="https://www.ebay.com/p/1545918748?" TargetMode="External"/><Relationship Id="rId416" Type="http://schemas.openxmlformats.org/officeDocument/2006/relationships/hyperlink" Target="https://www.superiortoolrental.com/pipe-beveler-rental-featuring-the-ridgid-b-500/?" TargetMode="External"/><Relationship Id="rId411" Type="http://schemas.openxmlformats.org/officeDocument/2006/relationships/hyperlink" Target="https://airtoolsolutions.co.nz/shop/product-category/accessories/spring-balancers/tw-15-tigon-spring-balancer-9-15-kg-13m-stroke/?" TargetMode="External"/><Relationship Id="rId410" Type="http://schemas.openxmlformats.org/officeDocument/2006/relationships/hyperlink" Target="https://www.amazon.com/Balancer-20-33lbs-Retractable-Retractor-Equipment/dp/B08HDCKY8Y" TargetMode="External"/><Relationship Id="rId448" Type="http://schemas.openxmlformats.org/officeDocument/2006/relationships/hyperlink" Target="https://www.millerwelds.com/-/media/miller-electric/import/literature/file/2025-accessories-and-consumables-catalog.pdf?" TargetMode="External"/><Relationship Id="rId447" Type="http://schemas.openxmlformats.org/officeDocument/2006/relationships/hyperlink" Target="https://www.scribd.com/document/627592862/AMI-Adapter-Cables-Product-Line?" TargetMode="External"/><Relationship Id="rId446" Type="http://schemas.openxmlformats.org/officeDocument/2006/relationships/hyperlink" Target="https://www.westermans.com/ami-adapter-cable-15ft-m9227-20774-20775.aspx?" TargetMode="External"/><Relationship Id="rId445" Type="http://schemas.openxmlformats.org/officeDocument/2006/relationships/hyperlink" Target="https://www.millerwelds.com/-/media/miller-electric/import/literature/file/2025-accessories-and-consumables-catalog.pdf?" TargetMode="External"/><Relationship Id="rId449" Type="http://schemas.openxmlformats.org/officeDocument/2006/relationships/hyperlink" Target="https://www.westermans.com/ami-adapter-cable-15ft-m9227-20774-20775.aspx?" TargetMode="External"/><Relationship Id="rId440" Type="http://schemas.openxmlformats.org/officeDocument/2006/relationships/hyperlink" Target="https://www.tdsparts.com/cable-service-loop-nov-cablecable122517-200-25-3-b128929-135-25-4-b56626-03-product/?" TargetMode="External"/><Relationship Id="rId444" Type="http://schemas.openxmlformats.org/officeDocument/2006/relationships/hyperlink" Target="https://www.scribd.com/document/627592862/AMI-Adapter-Cables-Product-Line?" TargetMode="External"/><Relationship Id="rId443" Type="http://schemas.openxmlformats.org/officeDocument/2006/relationships/hyperlink" Target="https://www.westermans.com/ami-adapter-cable-15ft-m9227-20774-20775.aspx?" TargetMode="External"/><Relationship Id="rId442" Type="http://schemas.openxmlformats.org/officeDocument/2006/relationships/hyperlink" Target="https://ch-delivery.lincolnelectric.com/api/public/content/e61e531f976542d2b459ee3acf646e5b?v=208efd56&amp;" TargetMode="External"/><Relationship Id="rId441" Type="http://schemas.openxmlformats.org/officeDocument/2006/relationships/hyperlink" Target="https://ch-delivery.lincolnelectric.com/api/public/content/e61e531f976542d2b459ee3acf646e5b?v=208efd56&amp;" TargetMode="External"/><Relationship Id="rId437" Type="http://schemas.openxmlformats.org/officeDocument/2006/relationships/hyperlink" Target="https://ch-delivery.lincolnelectric.com/api/public/content/e61e531f976542d2b459ee3acf646e5b?v=208efd56&amp;" TargetMode="External"/><Relationship Id="rId436" Type="http://schemas.openxmlformats.org/officeDocument/2006/relationships/hyperlink" Target="https://www.morganitech.com/wp-content/uploads/2022/12/ami-207-fact-sheet.pdf?utm_source=" TargetMode="External"/><Relationship Id="rId435" Type="http://schemas.openxmlformats.org/officeDocument/2006/relationships/hyperlink" Target="https://sanjose-ca.americanlisted.com/hobbies-tools/model-207-remote-pendant-w50-ft-exten-cable-arc-machines-incami_49280329.html?" TargetMode="External"/><Relationship Id="rId434" Type="http://schemas.openxmlformats.org/officeDocument/2006/relationships/hyperlink" Target="https://www.siechem.com/Catalogues/Automotive%20Cables/173/?" TargetMode="External"/><Relationship Id="rId439" Type="http://schemas.openxmlformats.org/officeDocument/2006/relationships/hyperlink" Target="https://ch-delivery.lincolnelectric.com/api/public/content/e61e531f976542d2b459ee3acf646e5b?v=208efd56&amp;" TargetMode="External"/><Relationship Id="rId438" Type="http://schemas.openxmlformats.org/officeDocument/2006/relationships/hyperlink" Target="https://www.morganitech.com/wp-content/uploads/2024/05/740063-M227-Oper-Manual-Rev-E.pdf?" TargetMode="External"/><Relationship Id="rId433" Type="http://schemas.openxmlformats.org/officeDocument/2006/relationships/hyperlink" Target="https://pdf.directindustry.com/pdf/orbitalum-tools/brb-2-brb-4/31955-949327.html?" TargetMode="External"/><Relationship Id="rId432" Type="http://schemas.openxmlformats.org/officeDocument/2006/relationships/hyperlink" Target="https://rapidwelding.com/files/790086024.pdf?" TargetMode="External"/><Relationship Id="rId431" Type="http://schemas.openxmlformats.org/officeDocument/2006/relationships/hyperlink" Target="https://www.ebay.com/itm/197266545122?" TargetMode="External"/><Relationship Id="rId430" Type="http://schemas.openxmlformats.org/officeDocument/2006/relationships/hyperlink" Target="https://ehwachs.com/assets/pdf/a2278dd21957b4f88d927666ada20800.pdf?utm_source=chatgpt.com" TargetMode="External"/><Relationship Id="rId1" Type="http://schemas.openxmlformats.org/officeDocument/2006/relationships/hyperlink" Target="https://encrypted-tbn0.gstatic.com/images?q=tbn:ANd9GcQpqqTMLEUGloTCx6z6kyUIagLhENDKJfp50w&amp;s" TargetMode="External"/><Relationship Id="rId2" Type="http://schemas.openxmlformats.org/officeDocument/2006/relationships/hyperlink" Target="https://www.sumipol.com/wp-content/uploads/2019/11/CK-BORING-SYSTEM.pdf" TargetMode="External"/><Relationship Id="rId3" Type="http://schemas.openxmlformats.org/officeDocument/2006/relationships/hyperlink" Target="https://www.aquasolwelding.com/wp-content/uploads/2025/08/i-purgex-page-header.png" TargetMode="External"/><Relationship Id="rId4" Type="http://schemas.openxmlformats.org/officeDocument/2006/relationships/hyperlink" Target="https://www.aquasolwelding.com/i-purge-x" TargetMode="External"/><Relationship Id="rId9" Type="http://schemas.openxmlformats.org/officeDocument/2006/relationships/hyperlink" Target="https://swsintl.com/wp-content/pdf/Aquasol/Aquasol_I_Purge.pdf?" TargetMode="External"/><Relationship Id="rId5" Type="http://schemas.openxmlformats.org/officeDocument/2006/relationships/hyperlink" Target="https://www.weldfastuk.co.uk/wp-content/uploads/2024/09/I-purgeX_-Aquasol_Brochure-IPX.B2.1015.R4.pdf?" TargetMode="External"/><Relationship Id="rId6" Type="http://schemas.openxmlformats.org/officeDocument/2006/relationships/hyperlink" Target="https://emtek-italy.com/i-purge/" TargetMode="External"/><Relationship Id="rId7" Type="http://schemas.openxmlformats.org/officeDocument/2006/relationships/hyperlink" Target="https://www.premierwelding.com/media/catalog/product/cache/748a2d78b41d227a7da2b80ae5ee6a48/p/u/purge_0005_layer-49_6.png" TargetMode="External"/><Relationship Id="rId8" Type="http://schemas.openxmlformats.org/officeDocument/2006/relationships/hyperlink" Target="https://www.aquasolwelding.com/i-purge" TargetMode="External"/><Relationship Id="rId190" Type="http://schemas.openxmlformats.org/officeDocument/2006/relationships/hyperlink" Target="https://www.dwt-pipetools.com/en/products/pipe-welding-tools/pipe-purging/modular-pipe-purge-system-i-purge-x/?" TargetMode="External"/><Relationship Id="rId194" Type="http://schemas.openxmlformats.org/officeDocument/2006/relationships/hyperlink" Target="https://www.aquasolwelding.com/i-purge" TargetMode="External"/><Relationship Id="rId193" Type="http://schemas.openxmlformats.org/officeDocument/2006/relationships/hyperlink" Target="https://encrypted-tbn1.gstatic.com/images?q=tbn:ANd9GcQELjPi_m2lZKeUFCGSprKNWQkXPjTnqfg68A_8iJ8jiBvnAA" TargetMode="External"/><Relationship Id="rId192" Type="http://schemas.openxmlformats.org/officeDocument/2006/relationships/hyperlink" Target="https://www.plumboss.com.au/products/exactcut-bevel-head-37-5-pb-p7048123" TargetMode="External"/><Relationship Id="rId191" Type="http://schemas.openxmlformats.org/officeDocument/2006/relationships/hyperlink" Target="https://www.plumboss.com.au/cdn/shop/files/exactCUT-Bevel-Head-30-PB-P7048130-Hero-1_82554d4c-7b4b-4ee7-b746-7690b707f63f.jpg?v=1697073295" TargetMode="External"/><Relationship Id="rId187" Type="http://schemas.openxmlformats.org/officeDocument/2006/relationships/hyperlink" Target="https://encrypted-tbn1.gstatic.com/images?q=tbn:ANd9GcQELjPi_m2lZKeUFCGSprKNWQkXPjTnqfg68A_8iJ8jiBvnAA" TargetMode="External"/><Relationship Id="rId186" Type="http://schemas.openxmlformats.org/officeDocument/2006/relationships/hyperlink" Target="https://www.tritool.com/policies" TargetMode="External"/><Relationship Id="rId185" Type="http://schemas.openxmlformats.org/officeDocument/2006/relationships/hyperlink" Target="https://www.red-d-arc.com/pdf/Tri%20Tool%20300%20and%20500%20Series%20Brochure.pdf?" TargetMode="External"/><Relationship Id="rId184" Type="http://schemas.openxmlformats.org/officeDocument/2006/relationships/hyperlink" Target="https://surplusrecord.com/ar/machinery-equipment/tooling-and-accessories-miscellaneous/page/18/?" TargetMode="External"/><Relationship Id="rId189" Type="http://schemas.openxmlformats.org/officeDocument/2006/relationships/hyperlink" Target="https://m.made-in-china.com/product/30-deg-37-5-deg-and-45-deg-Milling-Heads-of-Plate-Beveling-Machine-Pb-10-2068223465.html?" TargetMode="External"/><Relationship Id="rId188" Type="http://schemas.openxmlformats.org/officeDocument/2006/relationships/hyperlink" Target="https://www.aquasolwelding.com/i-purge" TargetMode="External"/><Relationship Id="rId183" Type="http://schemas.openxmlformats.org/officeDocument/2006/relationships/hyperlink" Target="https://www.amazon.eg/-/en/EPICA-Stainless-Measuring-Woodworking-EP-60025/dp/B0CD5Y8KS8" TargetMode="External"/><Relationship Id="rId182" Type="http://schemas.openxmlformats.org/officeDocument/2006/relationships/hyperlink" Target="https://m.media-amazon.com/images/I/61lmCnB1T7L.jpg" TargetMode="External"/><Relationship Id="rId181" Type="http://schemas.openxmlformats.org/officeDocument/2006/relationships/hyperlink" Target="https://www.tritool.com/policies" TargetMode="External"/><Relationship Id="rId180" Type="http://schemas.openxmlformats.org/officeDocument/2006/relationships/hyperlink" Target="https://www.manualslib.com/manual/2857798/Tri-Tool-304.html?" TargetMode="External"/><Relationship Id="rId176" Type="http://schemas.openxmlformats.org/officeDocument/2006/relationships/hyperlink" Target="https://www.tritool.com/policies" TargetMode="External"/><Relationship Id="rId175" Type="http://schemas.openxmlformats.org/officeDocument/2006/relationships/hyperlink" Target="https://www.red-d-arc.com/pdf/Tri%20Tool%20300%20and%20500%20Series%20Brochure.pdf?" TargetMode="External"/><Relationship Id="rId174" Type="http://schemas.openxmlformats.org/officeDocument/2006/relationships/hyperlink" Target="https://www.gequip.com/products/tri-tool-304-tube-squaring-machine-used?srsltid=AfmBOorp4tEA8adwlBJ5zXvE8XzqOcmQZ4QTWQLLHzhsDqBkYDqASbJ5&amp;" TargetMode="External"/><Relationship Id="rId173" Type="http://schemas.openxmlformats.org/officeDocument/2006/relationships/hyperlink" Target="https://tritoolnorge.no/produkter/300-serien-facing/304-6.4-til-114.3mm" TargetMode="External"/><Relationship Id="rId179" Type="http://schemas.openxmlformats.org/officeDocument/2006/relationships/hyperlink" Target="https://www.gequip.com/products/tri-tool-304-tube-squaring-machine-used?srsltid=AfmBOorp4tEA8adwlBJ5zXvE8XzqOcmQZ4QTWQLLHzhsDqBkYDqASbJ5&amp;" TargetMode="External"/><Relationship Id="rId178" Type="http://schemas.openxmlformats.org/officeDocument/2006/relationships/hyperlink" Target="https://store.tritool.com/products/30-day-lease-sts-4-tube-squaring-machine" TargetMode="External"/><Relationship Id="rId177" Type="http://schemas.openxmlformats.org/officeDocument/2006/relationships/hyperlink" Target="https://store.tritool.com/cdn/shop/products/model304wchipguard.png?v=1632852308" TargetMode="External"/><Relationship Id="rId198" Type="http://schemas.openxmlformats.org/officeDocument/2006/relationships/hyperlink" Target="https://expressweldcare.co.uk/product/aquasol-i-purge-high-heat-harness-extension/" TargetMode="External"/><Relationship Id="rId197" Type="http://schemas.openxmlformats.org/officeDocument/2006/relationships/hyperlink" Target="https://expressweldcare.co.uk/wp-content/uploads/2023/11/Aquasol-I-Purge-High-Heat-Harness-Extension.webp" TargetMode="External"/><Relationship Id="rId196" Type="http://schemas.openxmlformats.org/officeDocument/2006/relationships/hyperlink" Target="https://khangdongnam.com.vn/san-pham/i-purgex-modular-inflatable-bladder-system/?" TargetMode="External"/><Relationship Id="rId195" Type="http://schemas.openxmlformats.org/officeDocument/2006/relationships/hyperlink" Target="https://www.ebay.com/itm/202959866053?" TargetMode="External"/><Relationship Id="rId199" Type="http://schemas.openxmlformats.org/officeDocument/2006/relationships/hyperlink" Target="https://www.truflame.co.uk/product-page/aquasol-i-purge-x-double-purge-bag-system?srsltid=AfmBOooBtMrBnmTihyU5dPCe2BXmc_aVsdI7cfSMi4eOKZwUYc12s3h_&amp;" TargetMode="External"/><Relationship Id="rId150" Type="http://schemas.openxmlformats.org/officeDocument/2006/relationships/hyperlink" Target="https://encrypted-tbn0.gstatic.com/images?q=tbn:ANd9GcTF4K_lVMaVB3Mxe6aM9jdzg-FLcBbcAAXnOw&amp;s" TargetMode="External"/><Relationship Id="rId149" Type="http://schemas.openxmlformats.org/officeDocument/2006/relationships/hyperlink" Target="https://www.techsouthinc.com/wp-content/uploads/2021/06/301.5-SP-Tube-Squarer.pdf?" TargetMode="External"/><Relationship Id="rId148" Type="http://schemas.openxmlformats.org/officeDocument/2006/relationships/hyperlink" Target="https://www.tsiorbital.com/facing-squaring?" TargetMode="External"/><Relationship Id="rId143" Type="http://schemas.openxmlformats.org/officeDocument/2006/relationships/hyperlink" Target="https://www.ebay.com/itm/135758140951?" TargetMode="External"/><Relationship Id="rId142" Type="http://schemas.openxmlformats.org/officeDocument/2006/relationships/hyperlink" Target="https://store.tritool.com/products/300sts-2-tube-squaring-machine-copy?srsltid=AfmBOoqgba33R33UR362kInaz4HfoCwotZdcMq-3hs441z56v_rk-4Uk&amp;" TargetMode="External"/><Relationship Id="rId141" Type="http://schemas.openxmlformats.org/officeDocument/2006/relationships/hyperlink" Target="https://store.tritool.com/products/300sts-2-tube-squaring-machine" TargetMode="External"/><Relationship Id="rId140" Type="http://schemas.openxmlformats.org/officeDocument/2006/relationships/hyperlink" Target="https://store.tritool.com/cdn/shop/files/sts-2.png?v=1736449610" TargetMode="External"/><Relationship Id="rId147" Type="http://schemas.openxmlformats.org/officeDocument/2006/relationships/hyperlink" Target="https://store.tritool.com/products/301-5sp-tube-squarer" TargetMode="External"/><Relationship Id="rId146" Type="http://schemas.openxmlformats.org/officeDocument/2006/relationships/hyperlink" Target="https://store.tritool.com/cdn/shop/products/301.5prod.png?v=1632851957" TargetMode="External"/><Relationship Id="rId145" Type="http://schemas.openxmlformats.org/officeDocument/2006/relationships/hyperlink" Target="https://store.tritool.com/products/300sts-2-tube-squaring-machine" TargetMode="External"/><Relationship Id="rId144" Type="http://schemas.openxmlformats.org/officeDocument/2006/relationships/hyperlink" Target="https://masteralloy.com.sg/wp-content/uploads/2024/05/Tri-Tool-Technologies-Catalogue-2024-compressed.pdf?" TargetMode="External"/><Relationship Id="rId139" Type="http://schemas.openxmlformats.org/officeDocument/2006/relationships/hyperlink" Target="https://fein.com/en_us/services/3%E2%80%91year%E2%80%91fein%E2%80%91plus%E2%80%91warranty/" TargetMode="External"/><Relationship Id="rId138" Type="http://schemas.openxmlformats.org/officeDocument/2006/relationships/hyperlink" Target="https://www.whitesiderouterbits.com/collections/edge-bevel/products/2309" TargetMode="External"/><Relationship Id="rId137" Type="http://schemas.openxmlformats.org/officeDocument/2006/relationships/hyperlink" Target="https://www.whitesiderouterbits.com/cdn/shop/products/2309-N.jpg?v=1541868144" TargetMode="External"/><Relationship Id="rId132" Type="http://schemas.openxmlformats.org/officeDocument/2006/relationships/hyperlink" Target="https://www.emtek-italy.com/cat/10-I-Purge_I-PurgeX_Technical_Manual.pdf" TargetMode="External"/><Relationship Id="rId131" Type="http://schemas.openxmlformats.org/officeDocument/2006/relationships/hyperlink" Target="https://www.aquasolwelding.com/wp-content/uploads/2014/09/i-purge-brochure.pdf?" TargetMode="External"/><Relationship Id="rId130" Type="http://schemas.openxmlformats.org/officeDocument/2006/relationships/hyperlink" Target="https://www.aquasolwelding.com/i-purge" TargetMode="External"/><Relationship Id="rId136" Type="http://schemas.openxmlformats.org/officeDocument/2006/relationships/hyperlink" Target="https://www.mkproducts.com/ProductCatalog/Products/091-0751_CobraTurn_T-260-compressed.pdf?" TargetMode="External"/><Relationship Id="rId135" Type="http://schemas.openxmlformats.org/officeDocument/2006/relationships/hyperlink" Target="https://www.used-machines.com/k/gmcp-cat-1302?" TargetMode="External"/><Relationship Id="rId134" Type="http://schemas.openxmlformats.org/officeDocument/2006/relationships/hyperlink" Target="https://weldingmart.com/products/mk-products-3-jaw-chuck-low-profile-turnable-005-0812" TargetMode="External"/><Relationship Id="rId133" Type="http://schemas.openxmlformats.org/officeDocument/2006/relationships/hyperlink" Target="https://weldingmart.com/cdn/shop/files/mk-products-3-jaw-chuck-low-profile-turnable-005-0812-mk-1_grande.jpg?v=1746573943" TargetMode="External"/><Relationship Id="rId172"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171" Type="http://schemas.openxmlformats.org/officeDocument/2006/relationships/hyperlink" Target="https://www.tritool.com/policies" TargetMode="External"/><Relationship Id="rId170" Type="http://schemas.openxmlformats.org/officeDocument/2006/relationships/hyperlink" Target="https://justram.com/product/model-302-tube-squaring-machine/?" TargetMode="External"/><Relationship Id="rId165" Type="http://schemas.openxmlformats.org/officeDocument/2006/relationships/hyperlink" Target="https://www.tritool.com/product-catalog/301sp?" TargetMode="External"/><Relationship Id="rId164" Type="http://schemas.openxmlformats.org/officeDocument/2006/relationships/hyperlink" Target="https://www.tritool.com/product-catalog/301sp" TargetMode="External"/><Relationship Id="rId163" Type="http://schemas.openxmlformats.org/officeDocument/2006/relationships/hyperlink" Target="https://www.tritool.com/files/productcatalog/products/92/images/301sp.png" TargetMode="External"/><Relationship Id="rId162" Type="http://schemas.openxmlformats.org/officeDocument/2006/relationships/hyperlink" Target="https://www.ebay.com/shop/tritool?_nkw=tritool&amp;" TargetMode="External"/><Relationship Id="rId169" Type="http://schemas.openxmlformats.org/officeDocument/2006/relationships/hyperlink" Target="https://www.alibaba.com/product-detail/Electric-Portable-Pipe-End-Squaring-Machine_1600270304948.html" TargetMode="External"/><Relationship Id="rId168" Type="http://schemas.openxmlformats.org/officeDocument/2006/relationships/hyperlink" Target="https://sc04.alicdn.com/kf/H8eba19c30bb34f1992a601db49d753d03.jpg" TargetMode="External"/><Relationship Id="rId167" Type="http://schemas.openxmlformats.org/officeDocument/2006/relationships/hyperlink" Target="https://yesmachinery-storage.s3.me-central-1.amazonaws.com/pdf/TT-Product-Catalog-20221666072354.pdf?" TargetMode="External"/><Relationship Id="rId166" Type="http://schemas.openxmlformats.org/officeDocument/2006/relationships/hyperlink" Target="https://www.ebay.com/shop/tritool?_nkw=tritool&amp;" TargetMode="External"/><Relationship Id="rId161" Type="http://schemas.openxmlformats.org/officeDocument/2006/relationships/hyperlink" Target="https://www.monoprice.com/product?p_id=12182" TargetMode="External"/><Relationship Id="rId160" Type="http://schemas.openxmlformats.org/officeDocument/2006/relationships/hyperlink" Target="https://downloads.monoprice.com/files/images/12182_03.jpg" TargetMode="External"/><Relationship Id="rId159" Type="http://schemas.openxmlformats.org/officeDocument/2006/relationships/hyperlink" Target="https://www.manualslib.com/manual/1173885/Tri-Tool-301sp.html?" TargetMode="External"/><Relationship Id="rId154" Type="http://schemas.openxmlformats.org/officeDocument/2006/relationships/hyperlink" Target="https://www.amazon.com/Hilitand-Battery-Adapter-METABO-Connector/dp/B09LHYHCXJ" TargetMode="External"/><Relationship Id="rId153" Type="http://schemas.openxmlformats.org/officeDocument/2006/relationships/hyperlink" Target="https://m.media-amazon.com/images/I/61FUHty0BpL._AC_UF894,1000_QL80_.jpg" TargetMode="External"/><Relationship Id="rId152" Type="http://schemas.openxmlformats.org/officeDocument/2006/relationships/hyperlink" Target="https://www.tritool.com/product-catalog" TargetMode="External"/><Relationship Id="rId151" Type="http://schemas.openxmlformats.org/officeDocument/2006/relationships/hyperlink" Target="https://www.tritool.com/product-catalog/301sp" TargetMode="External"/><Relationship Id="rId158" Type="http://schemas.openxmlformats.org/officeDocument/2006/relationships/hyperlink" Target="https://www.ebay.com/itm/177346608973?" TargetMode="External"/><Relationship Id="rId157" Type="http://schemas.openxmlformats.org/officeDocument/2006/relationships/hyperlink" Target="https://www.tritool.com/product-catalog/301sp?" TargetMode="External"/><Relationship Id="rId156" Type="http://schemas.openxmlformats.org/officeDocument/2006/relationships/hyperlink" Target="https://www.tritool.com/product-catalog/301sp" TargetMode="External"/><Relationship Id="rId155" Type="http://schemas.openxmlformats.org/officeDocument/2006/relationships/hyperlink" Target="https://www.tritool.com/files/productcatalog/products/92/images/301sp.png" TargetMode="External"/><Relationship Id="rId107" Type="http://schemas.openxmlformats.org/officeDocument/2006/relationships/hyperlink" Target="https://www.ebay.com/itm/306186801515?" TargetMode="External"/><Relationship Id="rId106" Type="http://schemas.openxmlformats.org/officeDocument/2006/relationships/hyperlink" Target="https://justram.com/product/rental-cutting-bevelling-flange-facing/?utm_source=chatgpt.com" TargetMode="External"/><Relationship Id="rId105" Type="http://schemas.openxmlformats.org/officeDocument/2006/relationships/hyperlink" Target="https://isurplus.com.au/product/tritool-212b/" TargetMode="External"/><Relationship Id="rId104" Type="http://schemas.openxmlformats.org/officeDocument/2006/relationships/hyperlink" Target="https://encrypted-tbn0.gstatic.com/images?q=tbn:ANd9GcSriwuv1x8uYvG1ET0uOCQ0Va_fnr6v6dJpMQ&amp;s" TargetMode="External"/><Relationship Id="rId109" Type="http://schemas.openxmlformats.org/officeDocument/2006/relationships/hyperlink" Target="https://www.tritool.com/files/productcatalog/products/12/images/214b-flange-facing.png" TargetMode="External"/><Relationship Id="rId108" Type="http://schemas.openxmlformats.org/officeDocument/2006/relationships/hyperlink" Target="https://www.westermans.com/downloads/tri-tool_bevelmaster-212b-manual.pdf?utm_source=chatgpt.com" TargetMode="External"/><Relationship Id="rId103" Type="http://schemas.openxmlformats.org/officeDocument/2006/relationships/hyperlink" Target="https://www.tritool.com/product-catalog/208b" TargetMode="External"/><Relationship Id="rId102" Type="http://schemas.openxmlformats.org/officeDocument/2006/relationships/hyperlink" Target="https://www.tritool.com/product-catalog/208b" TargetMode="External"/><Relationship Id="rId101" Type="http://schemas.openxmlformats.org/officeDocument/2006/relationships/hyperlink" Target="https://cdn.thomasnet.com/ccp/00607075/140697.pdf?utm_source=chatgpt.com" TargetMode="External"/><Relationship Id="rId100" Type="http://schemas.openxmlformats.org/officeDocument/2006/relationships/hyperlink" Target="https://www.manualslib.com/manual/3644987/Tri-Tool-Bevelmaster-208b.html?utm_source=chatgpt.com" TargetMode="External"/><Relationship Id="rId129" Type="http://schemas.openxmlformats.org/officeDocument/2006/relationships/hyperlink" Target="https://encrypted-tbn1.gstatic.com/images?q=tbn:ANd9GcQELjPi_m2lZKeUFCGSprKNWQkXPjTnqfg68A_8iJ8jiBvnAA" TargetMode="External"/><Relationship Id="rId128" Type="http://schemas.openxmlformats.org/officeDocument/2006/relationships/hyperlink" Target="https://www.aquasolwelding.com/wp-content/uploads/2014/09/i-purge-brochure.pdf?" TargetMode="External"/><Relationship Id="rId127" Type="http://schemas.openxmlformats.org/officeDocument/2006/relationships/hyperlink" Target="https://www.aquasolwelding.com/i-purge" TargetMode="External"/><Relationship Id="rId126" Type="http://schemas.openxmlformats.org/officeDocument/2006/relationships/hyperlink" Target="https://encrypted-tbn1.gstatic.com/images?q=tbn:ANd9GcQELjPi_m2lZKeUFCGSprKNWQkXPjTnqfg68A_8iJ8jiBvnAA" TargetMode="External"/><Relationship Id="rId121" Type="http://schemas.openxmlformats.org/officeDocument/2006/relationships/hyperlink" Target="https://encrypted-tbn0.gstatic.com/images?q=tbn:ANd9GcRS35009DWAqha_k8--94CHqXLYbaQC299UmA&amp;s" TargetMode="External"/><Relationship Id="rId120" Type="http://schemas.openxmlformats.org/officeDocument/2006/relationships/hyperlink" Target="https://masteralloy.com.sg/wp-content/uploads/2024/05/Tri-Tool-Technologies-Catalogue-2024-compressed.pdf?" TargetMode="External"/><Relationship Id="rId125" Type="http://schemas.openxmlformats.org/officeDocument/2006/relationships/hyperlink" Target="https://precisionweldingsupply.com/products/orbital-welding-systems/arc-machines-inc/?" TargetMode="External"/><Relationship Id="rId124" Type="http://schemas.openxmlformats.org/officeDocument/2006/relationships/hyperlink" Target="https://www.amazon.com/Redragon-CC-2177-All-Black-Dual-Tower-Platform/dp/B0D9R6PLMH" TargetMode="External"/><Relationship Id="rId123" Type="http://schemas.openxmlformats.org/officeDocument/2006/relationships/hyperlink" Target="https://m.media-amazon.com/images/I/71nOg2c8k4L._AC_UF350,350_QL80_.jpg" TargetMode="External"/><Relationship Id="rId122" Type="http://schemas.openxmlformats.org/officeDocument/2006/relationships/hyperlink" Target="https://www.altinkaya.com/shop/se-214-ip-67-plastic-heavy-duty-enclosure-4245" TargetMode="External"/><Relationship Id="rId118" Type="http://schemas.openxmlformats.org/officeDocument/2006/relationships/hyperlink" Target="https://www.tritool.com/product-catalog/214b?" TargetMode="External"/><Relationship Id="rId117" Type="http://schemas.openxmlformats.org/officeDocument/2006/relationships/hyperlink" Target="https://www.machinio.com/listings/107847253-tritools-pipe-beveler-model-214b-in-colina-chile?" TargetMode="External"/><Relationship Id="rId116" Type="http://schemas.openxmlformats.org/officeDocument/2006/relationships/hyperlink" Target="https://store.tritool.com/products/214b-bevelmaster%E2%84%A2-copy?" TargetMode="External"/><Relationship Id="rId115" Type="http://schemas.openxmlformats.org/officeDocument/2006/relationships/hyperlink" Target="https://store.tritool.com/products/214b-bevelmaster%E2%84%A2" TargetMode="External"/><Relationship Id="rId119" Type="http://schemas.openxmlformats.org/officeDocument/2006/relationships/hyperlink" Target="https://www.manualslib.com/manual/3026457/Tri-Tool-Bevelmaster-214b.html?utm_source=chatgpt.com" TargetMode="External"/><Relationship Id="rId110" Type="http://schemas.openxmlformats.org/officeDocument/2006/relationships/hyperlink" Target="https://www.tritool.com/product-catalog/214b" TargetMode="External"/><Relationship Id="rId114" Type="http://schemas.openxmlformats.org/officeDocument/2006/relationships/hyperlink" Target="https://store.tritool.com/cdn/shop/products/214b.png?v=1632851122" TargetMode="External"/><Relationship Id="rId113" Type="http://schemas.openxmlformats.org/officeDocument/2006/relationships/hyperlink" Target="https://shop.bannerindustries.com/customer/bainne/specpages/tritool_200series_pipebevelingequipment_catalog.pdf?" TargetMode="External"/><Relationship Id="rId112" Type="http://schemas.openxmlformats.org/officeDocument/2006/relationships/hyperlink" Target="https://www.westermans.com/tri-tool-212b-mb-elbow-mandrels.aspx?" TargetMode="External"/><Relationship Id="rId111" Type="http://schemas.openxmlformats.org/officeDocument/2006/relationships/hyperlink" Target="https://justram.com/product/rental-cutting-bevelling-flange-facing/?"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swagelok.com/" TargetMode="External"/><Relationship Id="rId391" Type="http://schemas.openxmlformats.org/officeDocument/2006/relationships/hyperlink" Target="https://www.orbitec-group.com/en/info-center" TargetMode="External"/><Relationship Id="rId390" Type="http://schemas.openxmlformats.org/officeDocument/2006/relationships/hyperlink" Target="https://www.swagelok.com/downloads/webcatalogs/en/ms-01-24.pdf" TargetMode="External"/><Relationship Id="rId385" Type="http://schemas.openxmlformats.org/officeDocument/2006/relationships/hyperlink" Target="https://www.swagelok.com/downloads/webcatalogs/en/ms-01-24.pdf" TargetMode="External"/><Relationship Id="rId384" Type="http://schemas.openxmlformats.org/officeDocument/2006/relationships/hyperlink" Target="https://www.accuglassproducts.com/vacuum-fittings/flange-adapters/vcr-to-cf/025-133-female-adapter" TargetMode="External"/><Relationship Id="rId383" Type="http://schemas.openxmlformats.org/officeDocument/2006/relationships/hyperlink" Target="https://www.accuglassproducts.com/vacuum-fittings/flange-adapters/vcr-to-cf/025-133-female-adapter" TargetMode="External"/><Relationship Id="rId382" Type="http://schemas.openxmlformats.org/officeDocument/2006/relationships/hyperlink" Target="https://www.swagelok.com/" TargetMode="External"/><Relationship Id="rId389" Type="http://schemas.openxmlformats.org/officeDocument/2006/relationships/hyperlink" Target="https://www.demaco-vacuum.com/product/adapter-1-4-male-vcr-dn16kf-stainless-steel-316l/" TargetMode="External"/><Relationship Id="rId388" Type="http://schemas.openxmlformats.org/officeDocument/2006/relationships/hyperlink" Target="https://www.demaco-vacuum.com/product/adapter-1-4-male-vcr-dn16kf-stainless-steel-316l/" TargetMode="External"/><Relationship Id="rId387" Type="http://schemas.openxmlformats.org/officeDocument/2006/relationships/hyperlink" Target="https://www.swagelok.com/" TargetMode="External"/><Relationship Id="rId386" Type="http://schemas.openxmlformats.org/officeDocument/2006/relationships/hyperlink" Target="https://www.orbitec-group.com/en/info-center" TargetMode="External"/><Relationship Id="rId381" Type="http://schemas.openxmlformats.org/officeDocument/2006/relationships/hyperlink" Target="https://www.orbitec-group.com/en/info-center" TargetMode="External"/><Relationship Id="rId380" Type="http://schemas.openxmlformats.org/officeDocument/2006/relationships/hyperlink" Target="https://www.swagelok.com/downloads/webcatalogs/en/ms-01-28.pdf" TargetMode="External"/><Relationship Id="rId379" Type="http://schemas.openxmlformats.org/officeDocument/2006/relationships/hyperlink" Target="https://www.eliteindustrialsales.com/replacement-orbital-welding-parts?" TargetMode="External"/><Relationship Id="rId374" Type="http://schemas.openxmlformats.org/officeDocument/2006/relationships/hyperlink" Target="https://www.orbitecuk.com/wp-content/uploads/2024/10/20240704_Catalogue_Orbitec_May_2024_en-1.pdf?" TargetMode="External"/><Relationship Id="rId373" Type="http://schemas.openxmlformats.org/officeDocument/2006/relationships/hyperlink" Target="https://www.orbitecuk.com/wp-content/uploads/2024/10/20240704_Catalogue_Orbitec_May_2024_en-1.pdf?" TargetMode="External"/><Relationship Id="rId372" Type="http://schemas.openxmlformats.org/officeDocument/2006/relationships/hyperlink" Target="https://www.orbitec-group.com/" TargetMode="External"/><Relationship Id="rId371" Type="http://schemas.openxmlformats.org/officeDocument/2006/relationships/hyperlink" Target="https://www.orbitec-group.com/en/info-center" TargetMode="External"/><Relationship Id="rId378" Type="http://schemas.openxmlformats.org/officeDocument/2006/relationships/hyperlink" Target="https://www.eliteindustrialsales.com/replacement-orbital-welding-parts?" TargetMode="External"/><Relationship Id="rId377" Type="http://schemas.openxmlformats.org/officeDocument/2006/relationships/hyperlink" Target="https://www.orbitec-group.com/" TargetMode="External"/><Relationship Id="rId376" Type="http://schemas.openxmlformats.org/officeDocument/2006/relationships/hyperlink" Target="https://www.orbitec-group.com/en/info-center" TargetMode="External"/><Relationship Id="rId375" Type="http://schemas.openxmlformats.org/officeDocument/2006/relationships/hyperlink" Target="https://www.orbitecuk.com/wp-content/uploads/2024/11/20240704_Catalogue_Orbitec_Jul_2024_en1.pdf?" TargetMode="External"/><Relationship Id="rId396" Type="http://schemas.openxmlformats.org/officeDocument/2006/relationships/hyperlink" Target="http://shop.bannerindustries.com/customer/bainne/specpages/tritool_aircaddy_data.pdf" TargetMode="External"/><Relationship Id="rId395" Type="http://schemas.openxmlformats.org/officeDocument/2006/relationships/hyperlink" Target="https://www.tritool.com/product-catalog/air-caddy?" TargetMode="External"/><Relationship Id="rId394" Type="http://schemas.openxmlformats.org/officeDocument/2006/relationships/hyperlink" Target="https://shop.bannerindustries.com/customer/bainne/specpages/tritool_aircaddy_data.pdf" TargetMode="External"/><Relationship Id="rId393" Type="http://schemas.openxmlformats.org/officeDocument/2006/relationships/hyperlink" Target="https://shop.bannerindustries.com/customer/bainne/specpages/tritool_aircaddy_data.pdf" TargetMode="External"/><Relationship Id="rId399" Type="http://schemas.openxmlformats.org/officeDocument/2006/relationships/hyperlink" Target="https://shop.bannerindustries.com/customer/bainne/specpages/tritool_aircaddy_data.pdf" TargetMode="External"/><Relationship Id="rId398" Type="http://schemas.openxmlformats.org/officeDocument/2006/relationships/hyperlink" Target="https://www.tritool.com/" TargetMode="External"/><Relationship Id="rId397" Type="http://schemas.openxmlformats.org/officeDocument/2006/relationships/hyperlink" Target="https://www.orbitec-group.com/en/info-center" TargetMode="External"/><Relationship Id="rId40" Type="http://schemas.openxmlformats.org/officeDocument/2006/relationships/hyperlink" Target="https://www.aquasolwelding.com/i-purge-x" TargetMode="External"/><Relationship Id="rId42" Type="http://schemas.openxmlformats.org/officeDocument/2006/relationships/hyperlink" Target="https://hdsupplysolutions.com/wcsstore/ExtendedSitesCatalogAssetStore/product/fm/additional/29/297760_OperatingManual-PDF.pdf" TargetMode="External"/><Relationship Id="rId41" Type="http://schemas.openxmlformats.org/officeDocument/2006/relationships/hyperlink" Target="https://www.aquasolwelding.com/i-purge-x" TargetMode="External"/><Relationship Id="rId44" Type="http://schemas.openxmlformats.org/officeDocument/2006/relationships/hyperlink" Target="https://hdsupplysolutions.com/wcsstore/ExtendedSitesCatalogAssetStore/product/fm/additional/29/297760_OperatingManual-PDF.pdf" TargetMode="External"/><Relationship Id="rId43" Type="http://schemas.openxmlformats.org/officeDocument/2006/relationships/hyperlink" Target="https://hdsupplysolutions.com/wcsstore/ExtendedSitesCatalogAssetStore/product/fm/additional/29/297760_OperatingManual-PDF.pdf" TargetMode="External"/><Relationship Id="rId46" Type="http://schemas.openxmlformats.org/officeDocument/2006/relationships/hyperlink" Target="https://www.ebay.com/itm/267199221462?utm_source=chatgpt.com" TargetMode="External"/><Relationship Id="rId45" Type="http://schemas.openxmlformats.org/officeDocument/2006/relationships/hyperlink" Target="https://www.equipmentshare.com/rent/equipment-classes/hose-argon-14-x-100?utm_source=chatgpt.com" TargetMode="External"/><Relationship Id="rId48" Type="http://schemas.openxmlformats.org/officeDocument/2006/relationships/hyperlink" Target="https://mrotools.com/mro-hts2-10pk-2-hi-torque-recess-10-piece-bitPK.aspx" TargetMode="External"/><Relationship Id="rId47" Type="http://schemas.openxmlformats.org/officeDocument/2006/relationships/hyperlink" Target="https://highskyrvparts.com/hose-end-quick-disconnect-coupling" TargetMode="External"/><Relationship Id="rId49" Type="http://schemas.openxmlformats.org/officeDocument/2006/relationships/hyperlink" Target="https://mrotools.com/mro-hts2-10pk-2-hi-torque-recess-10-piece-bitPK.aspx" TargetMode="External"/><Relationship Id="rId31" Type="http://schemas.openxmlformats.org/officeDocument/2006/relationships/hyperlink" Target="https://www.aquasolwelding.com/i-purge-x" TargetMode="External"/><Relationship Id="rId30" Type="http://schemas.openxmlformats.org/officeDocument/2006/relationships/hyperlink" Target="https://www.aquasolwelding.com/i-purge" TargetMode="External"/><Relationship Id="rId33" Type="http://schemas.openxmlformats.org/officeDocument/2006/relationships/hyperlink" Target="https://www.werktuigen.com/aquasol-i-purge+x++++++xabld+8-12/wt-185-96206" TargetMode="External"/><Relationship Id="rId32" Type="http://schemas.openxmlformats.org/officeDocument/2006/relationships/hyperlink" Target="https://www.aquasolwelding.com/i-purge-x" TargetMode="External"/><Relationship Id="rId35" Type="http://schemas.openxmlformats.org/officeDocument/2006/relationships/hyperlink" Target="https://www.aquasolwelding.com/i-purge-x" TargetMode="External"/><Relationship Id="rId34" Type="http://schemas.openxmlformats.org/officeDocument/2006/relationships/hyperlink" Target="https://www.weldfastuk.co.uk/wp-content/uploads/2024/09/I-purgeX_-Aquasol_Brochure-IPX.B2.1015.R4.pdf?" TargetMode="External"/><Relationship Id="rId37" Type="http://schemas.openxmlformats.org/officeDocument/2006/relationships/hyperlink" Target="https://www.aquasolwelding.com/i-purge-x" TargetMode="External"/><Relationship Id="rId36" Type="http://schemas.openxmlformats.org/officeDocument/2006/relationships/hyperlink" Target="https://www.aquasolwelding.com/i-purge-x" TargetMode="External"/><Relationship Id="rId39" Type="http://schemas.openxmlformats.org/officeDocument/2006/relationships/hyperlink" Target="https://www.weldfastuk.co.uk/wp-content/uploads/2024/09/I-purgeX_-Aquasol_Brochure-IPX.B2.1015.R4.pdf?" TargetMode="External"/><Relationship Id="rId38" Type="http://schemas.openxmlformats.org/officeDocument/2006/relationships/hyperlink" Target="https://www.aquasolwelding.com/i-purge-x" TargetMode="External"/><Relationship Id="rId20" Type="http://schemas.openxmlformats.org/officeDocument/2006/relationships/hyperlink" Target="https://www.aquasolwelding.com/i-purge" TargetMode="External"/><Relationship Id="rId22" Type="http://schemas.openxmlformats.org/officeDocument/2006/relationships/hyperlink" Target="https://swsintl.com/wp-content/pdf/Aquasol/Aquasol_I_Purge.pdf?" TargetMode="External"/><Relationship Id="rId21" Type="http://schemas.openxmlformats.org/officeDocument/2006/relationships/hyperlink" Target="https://www.aquasolwelding.com/i-purge" TargetMode="External"/><Relationship Id="rId24" Type="http://schemas.openxmlformats.org/officeDocument/2006/relationships/hyperlink" Target="https://www.aquasolwelding.com/i-purge" TargetMode="External"/><Relationship Id="rId23" Type="http://schemas.openxmlformats.org/officeDocument/2006/relationships/hyperlink" Target="https://www.aquasolwelding.com/i-purge" TargetMode="External"/><Relationship Id="rId26" Type="http://schemas.openxmlformats.org/officeDocument/2006/relationships/hyperlink" Target="https://www.aquasolwelding.com/i-purge" TargetMode="External"/><Relationship Id="rId25" Type="http://schemas.openxmlformats.org/officeDocument/2006/relationships/hyperlink" Target="https://www.aquasolwelding.com/i-purge" TargetMode="External"/><Relationship Id="rId28" Type="http://schemas.openxmlformats.org/officeDocument/2006/relationships/hyperlink" Target="https://swsintl.com/wp-content/pdf/Aquasol/Aquasol_I_Purge.pdf?" TargetMode="External"/><Relationship Id="rId27" Type="http://schemas.openxmlformats.org/officeDocument/2006/relationships/hyperlink" Target="https://www.supertechservices.in/" TargetMode="External"/><Relationship Id="rId29" Type="http://schemas.openxmlformats.org/officeDocument/2006/relationships/hyperlink" Target="https://www.aquasolwelding.com/i-purge" TargetMode="External"/><Relationship Id="rId11" Type="http://schemas.openxmlformats.org/officeDocument/2006/relationships/hyperlink" Target="https://www.aquasolwelding.com/i-purge" TargetMode="External"/><Relationship Id="rId10" Type="http://schemas.openxmlformats.org/officeDocument/2006/relationships/hyperlink" Target="https://www.aquasolwelding.com/i-purge" TargetMode="External"/><Relationship Id="rId13" Type="http://schemas.openxmlformats.org/officeDocument/2006/relationships/hyperlink" Target="https://emtek-italy.com/i-purge/" TargetMode="External"/><Relationship Id="rId12" Type="http://schemas.openxmlformats.org/officeDocument/2006/relationships/hyperlink" Target="https://swsintl.com/wp-content/pdf/Aquasol/Aquasol_I_Purge.pdf?" TargetMode="External"/><Relationship Id="rId15" Type="http://schemas.openxmlformats.org/officeDocument/2006/relationships/hyperlink" Target="https://www.aquasolwelding.com/i-purge-x" TargetMode="External"/><Relationship Id="rId14" Type="http://schemas.openxmlformats.org/officeDocument/2006/relationships/hyperlink" Target="https://www.aquasolwelding.com/" TargetMode="External"/><Relationship Id="rId17" Type="http://schemas.openxmlformats.org/officeDocument/2006/relationships/hyperlink" Target="https://www.weldfastuk.co.uk/wp-content/uploads/2024/09/I-purgeX_-Aquasol_Brochure-IPX.B2.1015.R4.pdf?" TargetMode="External"/><Relationship Id="rId16" Type="http://schemas.openxmlformats.org/officeDocument/2006/relationships/hyperlink" Target="https://www.aquasolwelding.com/i-purge-x" TargetMode="External"/><Relationship Id="rId19" Type="http://schemas.openxmlformats.org/officeDocument/2006/relationships/hyperlink" Target="https://www.aquasolwelding.com/" TargetMode="External"/><Relationship Id="rId18" Type="http://schemas.openxmlformats.org/officeDocument/2006/relationships/hyperlink" Target="https://emtek-italy.com/i-purge/" TargetMode="External"/><Relationship Id="rId84" Type="http://schemas.openxmlformats.org/officeDocument/2006/relationships/hyperlink" Target="https://www.emtek-italy.com/cat/10-I-Purge_I-PurgeX_Technical_Manual.pdf?utm_source=chatgpt.com" TargetMode="External"/><Relationship Id="rId83" Type="http://schemas.openxmlformats.org/officeDocument/2006/relationships/hyperlink" Target="https://www.premierwelding.com/16-aquasol-i-purger-modular-inflatable-bladder-system?" TargetMode="External"/><Relationship Id="rId86" Type="http://schemas.openxmlformats.org/officeDocument/2006/relationships/hyperlink" Target="https://www.coleparmer.com/i/dwyer-2005-magnehelic-differential-pressure-gauge-type-0-to-5-wc/6806210?" TargetMode="External"/><Relationship Id="rId85" Type="http://schemas.openxmlformats.org/officeDocument/2006/relationships/hyperlink" Target="https://www.aquasolwelding.com/" TargetMode="External"/><Relationship Id="rId88" Type="http://schemas.openxmlformats.org/officeDocument/2006/relationships/hyperlink" Target="https://www.dwyeromega.com/" TargetMode="External"/><Relationship Id="rId87" Type="http://schemas.openxmlformats.org/officeDocument/2006/relationships/hyperlink" Target="https://www.coleparmer.com/i/dwyer-2025-magnehelic-differential-pressure-gauge-type-0-to-25-wc/6846251?utm_source=chatgpt.com" TargetMode="External"/><Relationship Id="rId89" Type="http://schemas.openxmlformats.org/officeDocument/2006/relationships/hyperlink" Target="https://store.tritool.com/products/30-day-lease-204b-pipe-beveler?" TargetMode="External"/><Relationship Id="rId80" Type="http://schemas.openxmlformats.org/officeDocument/2006/relationships/hyperlink" Target="https://www.emtek-italy.com/cat/10-I-Purge_I-PurgeX_Technical_Manual.pdf?utm_source=chatgpt.com" TargetMode="External"/><Relationship Id="rId82" Type="http://schemas.openxmlformats.org/officeDocument/2006/relationships/hyperlink" Target="https://www.gtsafety.com/products/i-purge-modular-inflatable-bladder-system-with-high-heat-harness-16-in-dia-16-in-harness?" TargetMode="External"/><Relationship Id="rId81" Type="http://schemas.openxmlformats.org/officeDocument/2006/relationships/hyperlink" Target="https://www.aquasolwelding.com/" TargetMode="External"/><Relationship Id="rId73" Type="http://schemas.openxmlformats.org/officeDocument/2006/relationships/hyperlink" Target="https://www.aquasolwelding.com/" TargetMode="External"/><Relationship Id="rId72" Type="http://schemas.openxmlformats.org/officeDocument/2006/relationships/hyperlink" Target="https://www.emtek-italy.com/cat/10-I-Purge_I-PurgeX_Technical_Manual.pdf?utm_source=chatgpt.com" TargetMode="External"/><Relationship Id="rId75" Type="http://schemas.openxmlformats.org/officeDocument/2006/relationships/hyperlink" Target="https://www.emtek-italy.com/cat/10-I-Purge_I-PurgeX_Technical_Manual.pdf?" TargetMode="External"/><Relationship Id="rId74" Type="http://schemas.openxmlformats.org/officeDocument/2006/relationships/hyperlink" Target="https://www.greywolfsafety.com/products/i-purge-modular-inflatable-bladder-system-with-high-heat-harness-12-in-dia-12-in-harness?utm_source=chatgpt.com" TargetMode="External"/><Relationship Id="rId77" Type="http://schemas.openxmlformats.org/officeDocument/2006/relationships/hyperlink" Target="https://www.aquasolwelding.com/" TargetMode="External"/><Relationship Id="rId76" Type="http://schemas.openxmlformats.org/officeDocument/2006/relationships/hyperlink" Target="https://www.emtek-italy.com/cat/10-I-Purge_I-PurgeX_Technical_Manual.pdf?utm_source=chatgpt.com" TargetMode="External"/><Relationship Id="rId79" Type="http://schemas.openxmlformats.org/officeDocument/2006/relationships/hyperlink" Target="https://swsintl.com/wp-content/pdf/Aquasol/Aquasol_I_Purge.pdf?" TargetMode="External"/><Relationship Id="rId78" Type="http://schemas.openxmlformats.org/officeDocument/2006/relationships/hyperlink" Target="https://weldpurgesystems.com/i-purge-modular-weld-inflatable-purge-bladders/?" TargetMode="External"/><Relationship Id="rId71" Type="http://schemas.openxmlformats.org/officeDocument/2006/relationships/hyperlink" Target="https://www.emtek-italy.com/cat/10-I-Purge_I-PurgeX_Technical_Manual.pdf?" TargetMode="External"/><Relationship Id="rId70" Type="http://schemas.openxmlformats.org/officeDocument/2006/relationships/hyperlink" Target="https://www.greywolfsafety.com/products/i-purge-modular-inflatable-bladder-system-with-high-heat-harness-12-in-dia-12-in-harness?utm_source=chatgpt.com" TargetMode="External"/><Relationship Id="rId62" Type="http://schemas.openxmlformats.org/officeDocument/2006/relationships/hyperlink" Target="https://www.aquasolwelding.com/" TargetMode="External"/><Relationship Id="rId61" Type="http://schemas.openxmlformats.org/officeDocument/2006/relationships/hyperlink" Target="https://www.emtek-italy.com/cat/10-I-Purge_I-PurgeX_Technical_Manual.pdf?utm_source=chatgpt.com" TargetMode="External"/><Relationship Id="rId64" Type="http://schemas.openxmlformats.org/officeDocument/2006/relationships/hyperlink" Target="https://www.google.com/search?q=10%C3%82%C2%B0+J+Bevel+Milling+Head+features" TargetMode="External"/><Relationship Id="rId63" Type="http://schemas.openxmlformats.org/officeDocument/2006/relationships/hyperlink" Target="https://www.google.com/search?q=10%C3%82%C2%B0+J+Bevel+Milling+Head+features" TargetMode="External"/><Relationship Id="rId66" Type="http://schemas.openxmlformats.org/officeDocument/2006/relationships/hyperlink" Target="https://www.dkhardware.com/aquasol-corporation-abld-12-i-purge-modular-inflatable-bladder-system-with-high-heat-harness-12-in-dia-12-in-harness-product-8397726.html?utm_source=chatgpt.com" TargetMode="External"/><Relationship Id="rId65" Type="http://schemas.openxmlformats.org/officeDocument/2006/relationships/hyperlink" Target="https://www.axxair.com/" TargetMode="External"/><Relationship Id="rId68" Type="http://schemas.openxmlformats.org/officeDocument/2006/relationships/hyperlink" Target="https://www.emtek-italy.com/cat/10-I-Purge_I-PurgeX_Technical_Manual.pdf?utm_source=chatgpt.com" TargetMode="External"/><Relationship Id="rId67" Type="http://schemas.openxmlformats.org/officeDocument/2006/relationships/hyperlink" Target="https://arc-zone.com/content/pdf/AQS_I-Purge_Inflatable_Purge_Bladder_Brochure.pdf?srsltid=AfmBOooNlHtJS4hRQldEevxgziZFDPsGYYLULv3g34JX0u7kYO-ws59e&amp;" TargetMode="External"/><Relationship Id="rId60" Type="http://schemas.openxmlformats.org/officeDocument/2006/relationships/hyperlink" Target="https://arc-zone.com/content/pdf/AQS_I-Purge_Inflatable_Purge_Bladder_Brochure.pdf?srsltid=AfmBOooNlHtJS4hRQldEevxgziZFDPsGYYLULv3g34JX0u7kYO-ws59e&amp;" TargetMode="External"/><Relationship Id="rId69" Type="http://schemas.openxmlformats.org/officeDocument/2006/relationships/hyperlink" Target="https://www.aquasolwelding.com/" TargetMode="External"/><Relationship Id="rId51" Type="http://schemas.openxmlformats.org/officeDocument/2006/relationships/hyperlink" Target="https://www.stl.at/fileadmin/stl_daten/pdf/Orbitalum/Kataloge-original/OC_Kat_EN_790.700.000.pdf?utm_source=chatgpt.com" TargetMode="External"/><Relationship Id="rId50" Type="http://schemas.openxmlformats.org/officeDocument/2006/relationships/hyperlink" Target="https://orbitalum.us/Multifunctional-tool-MFW-P-2-10-pack/?utm_source=chatgpt.com" TargetMode="External"/><Relationship Id="rId53" Type="http://schemas.openxmlformats.org/officeDocument/2006/relationships/hyperlink" Target="https://www.orbitalum.us/" TargetMode="External"/><Relationship Id="rId52" Type="http://schemas.openxmlformats.org/officeDocument/2006/relationships/hyperlink" Target="https://orbitalum.us/Multifunctional-tool-MFW-P-2-10-pack/?" TargetMode="External"/><Relationship Id="rId55" Type="http://schemas.openxmlformats.org/officeDocument/2006/relationships/hyperlink" Target="https://www.google.com/search?q=10+PACK+OF+SWS-232+FACING+BITS+features" TargetMode="External"/><Relationship Id="rId54" Type="http://schemas.openxmlformats.org/officeDocument/2006/relationships/hyperlink" Target="https://www.google.com/search?q=10+PACK+OF+SWS-232+FACING+BITS+features" TargetMode="External"/><Relationship Id="rId57" Type="http://schemas.openxmlformats.org/officeDocument/2006/relationships/hyperlink" Target="https://www.westermans.com/downloads/swaglok.pdf?utm_source=chatgpt.com" TargetMode="External"/><Relationship Id="rId56" Type="http://schemas.openxmlformats.org/officeDocument/2006/relationships/hyperlink" Target="https://www.imssupply.com/catalog/swagelok/sws-232-bit-hst.html?utm_source=chatgpt.com" TargetMode="External"/><Relationship Id="rId59" Type="http://schemas.openxmlformats.org/officeDocument/2006/relationships/hyperlink" Target="https://industrialsafety.com/aquasol-corporation-abld-10-i-purge-modular-inflatable-bladder-system-with-high-heat-harness-10-in-dia-12-in-harness.html?utm_source=chatgpt.com" TargetMode="External"/><Relationship Id="rId58" Type="http://schemas.openxmlformats.org/officeDocument/2006/relationships/hyperlink" Target="https://www.swagelok.com/" TargetMode="External"/><Relationship Id="rId349" Type="http://schemas.openxmlformats.org/officeDocument/2006/relationships/hyperlink" Target="https://www.orbitec-group.com/" TargetMode="External"/><Relationship Id="rId348" Type="http://schemas.openxmlformats.org/officeDocument/2006/relationships/hyperlink" Target="https://www.orbitec-group.com/en/products/compatible-with-competitor-power-supplies" TargetMode="External"/><Relationship Id="rId347" Type="http://schemas.openxmlformats.org/officeDocument/2006/relationships/hyperlink" Target="https://www.orbitec-group.com/en/products/compatible-with-competitor-power-supplies" TargetMode="External"/><Relationship Id="rId346" Type="http://schemas.openxmlformats.org/officeDocument/2006/relationships/hyperlink" Target="https://www.orbitec-group.com/" TargetMode="External"/><Relationship Id="rId341" Type="http://schemas.openxmlformats.org/officeDocument/2006/relationships/hyperlink" Target="https://www.orbitec-group.com/en/products/compatible-with-competitor-power-supplies" TargetMode="External"/><Relationship Id="rId340" Type="http://schemas.openxmlformats.org/officeDocument/2006/relationships/hyperlink" Target="https://www.orbitec-group.com/" TargetMode="External"/><Relationship Id="rId345" Type="http://schemas.openxmlformats.org/officeDocument/2006/relationships/hyperlink" Target="https://www.orbitecuk.com/open-frame-weld-heads/?utm_source=chatgpt.com" TargetMode="External"/><Relationship Id="rId344" Type="http://schemas.openxmlformats.org/officeDocument/2006/relationships/hyperlink" Target="https://alfahdsteel.net/download/catalogsProduct/56_Orbitec%20Orbital%20Welding%20Products%202024.pdf?" TargetMode="External"/><Relationship Id="rId343" Type="http://schemas.openxmlformats.org/officeDocument/2006/relationships/hyperlink" Target="https://www.orbitec-group.com/" TargetMode="External"/><Relationship Id="rId342" Type="http://schemas.openxmlformats.org/officeDocument/2006/relationships/hyperlink" Target="https://www.orbitec-group.com/en/products/compatible-with-competitor-power-supplies" TargetMode="External"/><Relationship Id="rId338" Type="http://schemas.openxmlformats.org/officeDocument/2006/relationships/hyperlink" Target="https://alfahdsteel.net/download/catalogsProduct/56_Orbitec%20Orbital%20Welding%20Products%202024.pdf?" TargetMode="External"/><Relationship Id="rId337" Type="http://schemas.openxmlformats.org/officeDocument/2006/relationships/hyperlink" Target="https://www.orbitec-group.com/" TargetMode="External"/><Relationship Id="rId336" Type="http://schemas.openxmlformats.org/officeDocument/2006/relationships/hyperlink" Target="https://www.orbitec-group.com/en/products/compatible-with-competitor-power-supplies,https://www.orbitec-group.com/en/products/water-cooled-welding-heads-osk" TargetMode="External"/><Relationship Id="rId335" Type="http://schemas.openxmlformats.org/officeDocument/2006/relationships/hyperlink" Target="https://www.orbitec-group.com/en/products/compatible-with-competitor-power-supplies,https://www.orbitec-group.com/en/products/water-cooled-welding-heads-osk" TargetMode="External"/><Relationship Id="rId339" Type="http://schemas.openxmlformats.org/officeDocument/2006/relationships/hyperlink" Target="https://www.orbitecuk.com/wp-content/uploads/2024/11/20240704_Catalogue_Orbitec_Jul_2024_en1.pdf?" TargetMode="External"/><Relationship Id="rId330" Type="http://schemas.openxmlformats.org/officeDocument/2006/relationships/hyperlink" Target="https://www.orbitec-group.com/en/products/compatible-with-competitor-power-supplies,https://www.orbitec-group.com/en/products/orbital-welding-tools/enclosed-weld-heads" TargetMode="External"/><Relationship Id="rId334" Type="http://schemas.openxmlformats.org/officeDocument/2006/relationships/hyperlink" Target="https://www.orbitec-group.com/" TargetMode="External"/><Relationship Id="rId333" Type="http://schemas.openxmlformats.org/officeDocument/2006/relationships/hyperlink" Target="https://www.orbitecuk.com/wp-content/uploads/2024/10/20240704_Catalogue_Orbitec_May_2024_en-1.pdf?utm_source=chatgpt.com" TargetMode="External"/><Relationship Id="rId332" Type="http://schemas.openxmlformats.org/officeDocument/2006/relationships/hyperlink" Target="https://alfahdsteel.net/download/catalogsProduct/56_Orbitec%20Orbital%20Welding%20Products%202024.pdf?" TargetMode="External"/><Relationship Id="rId331" Type="http://schemas.openxmlformats.org/officeDocument/2006/relationships/hyperlink" Target="https://www.orbitec-group.com/" TargetMode="External"/><Relationship Id="rId370" Type="http://schemas.openxmlformats.org/officeDocument/2006/relationships/hyperlink" Target="https://www.orbitecuk.com/wp-content/uploads/2024/11/20240704_Catalogue_Orbitec_Jul_2024_en1.pdf?" TargetMode="External"/><Relationship Id="rId369" Type="http://schemas.openxmlformats.org/officeDocument/2006/relationships/hyperlink" Target="https://www.orbitecuk.com/wp-content/uploads/2024/10/20240704_Catalogue_Orbitec_May_2024_en-1.pdf?" TargetMode="External"/><Relationship Id="rId368" Type="http://schemas.openxmlformats.org/officeDocument/2006/relationships/hyperlink" Target="https://www.orbitecuk.com/wp-content/uploads/2024/10/20240704_Catalogue_Orbitec_May_2024_en-1.pdf?" TargetMode="External"/><Relationship Id="rId363" Type="http://schemas.openxmlformats.org/officeDocument/2006/relationships/hyperlink" Target="https://www.axxairkorea.com/" TargetMode="External"/><Relationship Id="rId362" Type="http://schemas.openxmlformats.org/officeDocument/2006/relationships/hyperlink" Target="https://www.orbitec-group.com/en/info-center" TargetMode="External"/><Relationship Id="rId361" Type="http://schemas.openxmlformats.org/officeDocument/2006/relationships/hyperlink" Target="https://www.axxairkorea.com/" TargetMode="External"/><Relationship Id="rId360" Type="http://schemas.openxmlformats.org/officeDocument/2006/relationships/hyperlink" Target="https://orbitalum.us/AMI-to-Orbimat-Cable-Adapter-Set/?" TargetMode="External"/><Relationship Id="rId367" Type="http://schemas.openxmlformats.org/officeDocument/2006/relationships/hyperlink" Target="https://www.axxair.com/" TargetMode="External"/><Relationship Id="rId366" Type="http://schemas.openxmlformats.org/officeDocument/2006/relationships/hyperlink" Target="https://www.orbitec-group.com/en/info-center" TargetMode="External"/><Relationship Id="rId365" Type="http://schemas.openxmlformats.org/officeDocument/2006/relationships/hyperlink" Target="https://fmt.com.au/wp-content/uploads/2024/09/AXXAIR-Orbital-Cutting.pdf?" TargetMode="External"/><Relationship Id="rId364" Type="http://schemas.openxmlformats.org/officeDocument/2006/relationships/hyperlink" Target="https://fmt.com.au/wp-content/uploads/2024/09/AXXAIR-Orbital-Cutting.pdf?" TargetMode="External"/><Relationship Id="rId95" Type="http://schemas.openxmlformats.org/officeDocument/2006/relationships/hyperlink" Target="https://www.tritool.com/product-catalog/204b-dc,https://store.tritool.com/products/204b-dc" TargetMode="External"/><Relationship Id="rId94" Type="http://schemas.openxmlformats.org/officeDocument/2006/relationships/hyperlink" Target="https://www.tritool.com/product-catalog/204b-dc,https://store.tritool.com/products/204b-dc" TargetMode="External"/><Relationship Id="rId97" Type="http://schemas.openxmlformats.org/officeDocument/2006/relationships/hyperlink" Target="https://www.tritool.com/product-catalog/204b-dc?" TargetMode="External"/><Relationship Id="rId96" Type="http://schemas.openxmlformats.org/officeDocument/2006/relationships/hyperlink" Target="https://store.tritool.com/products/204b-dc?" TargetMode="External"/><Relationship Id="rId99" Type="http://schemas.openxmlformats.org/officeDocument/2006/relationships/hyperlink" Target="https://www.morganitech.com/wp-content/uploads/2024/05/740048-M96-Oper-Manual-Rev-B.pdf?" TargetMode="External"/><Relationship Id="rId98" Type="http://schemas.openxmlformats.org/officeDocument/2006/relationships/hyperlink" Target="https://www.tritool.com/" TargetMode="External"/><Relationship Id="rId91" Type="http://schemas.openxmlformats.org/officeDocument/2006/relationships/hyperlink" Target="https://store.tritool.com/products/204b-pipe-beveler?" TargetMode="External"/><Relationship Id="rId90" Type="http://schemas.openxmlformats.org/officeDocument/2006/relationships/hyperlink" Target="https://www.ebay.com/itm/186750469587?" TargetMode="External"/><Relationship Id="rId93" Type="http://schemas.openxmlformats.org/officeDocument/2006/relationships/hyperlink" Target="https://www.tritool.com/" TargetMode="External"/><Relationship Id="rId92" Type="http://schemas.openxmlformats.org/officeDocument/2006/relationships/hyperlink" Target="https://store.tritool.com/products/204b-pipe-beveler?srsltid=AfmBOoqmjvt-vW66bjg96F9gi32bRt3RrRhk6HBztz0IFpqQWLG4k1Ga&amp;utm_source=chatgpt.com" TargetMode="External"/><Relationship Id="rId359" Type="http://schemas.openxmlformats.org/officeDocument/2006/relationships/hyperlink" Target="https://orbitalum.us/AMI-to-Orbimat-Cable-Adapter-Set/?" TargetMode="External"/><Relationship Id="rId358" Type="http://schemas.openxmlformats.org/officeDocument/2006/relationships/hyperlink" Target="https://www.polysoude.com/" TargetMode="External"/><Relationship Id="rId357" Type="http://schemas.openxmlformats.org/officeDocument/2006/relationships/hyperlink" Target="https://www.orbitec-group.com/en/info-center" TargetMode="External"/><Relationship Id="rId352" Type="http://schemas.openxmlformats.org/officeDocument/2006/relationships/hyperlink" Target="https://www.orbitec-group.com/" TargetMode="External"/><Relationship Id="rId351" Type="http://schemas.openxmlformats.org/officeDocument/2006/relationships/hyperlink" Target="https://www.orbitec-group.com/en/info-center" TargetMode="External"/><Relationship Id="rId350" Type="http://schemas.openxmlformats.org/officeDocument/2006/relationships/hyperlink" Target="https://www.orbitecuk.com/wp-content/uploads/2024/11/20240704_Catalogue_Orbitec_Jul_2024_en1.pdf?" TargetMode="External"/><Relationship Id="rId356" Type="http://schemas.openxmlformats.org/officeDocument/2006/relationships/hyperlink" Target="https://www.orbitecuk.com/wp-content/uploads/2024/11/20240704_Catalogue_Orbitec_Jul_2024_en1.pdf?" TargetMode="External"/><Relationship Id="rId355" Type="http://schemas.openxmlformats.org/officeDocument/2006/relationships/hyperlink" Target="https://www.polysoude.com/" TargetMode="External"/><Relationship Id="rId354" Type="http://schemas.openxmlformats.org/officeDocument/2006/relationships/hyperlink" Target="https://www.orbitec-group.com/en/products/compatible-with-competitor-power-supplies" TargetMode="External"/><Relationship Id="rId353" Type="http://schemas.openxmlformats.org/officeDocument/2006/relationships/hyperlink" Target="https://www.orbitec-group.com/en/products/compatible-with-competitor-power-supplies" TargetMode="External"/><Relationship Id="rId305" Type="http://schemas.openxmlformats.org/officeDocument/2006/relationships/hyperlink" Target="https://orbitalum.us/AMI-to-Orbimat-Cable-Adapter-Set/?" TargetMode="External"/><Relationship Id="rId304" Type="http://schemas.openxmlformats.org/officeDocument/2006/relationships/hyperlink" Target="https://www.mkproducts.com/" TargetMode="External"/><Relationship Id="rId303" Type="http://schemas.openxmlformats.org/officeDocument/2006/relationships/hyperlink" Target="https://www.acl-mea.com/assets/Downloads/ACL-Warranty-Conditions_OR-PC_OR-MD_Rev.-1.3_EN.pdf" TargetMode="External"/><Relationship Id="rId302" Type="http://schemas.openxmlformats.org/officeDocument/2006/relationships/hyperlink" Target="https://www.mkproducts.com/support/Manuals/091-0610c-acl-orbital-welder-lores.pdf?" TargetMode="External"/><Relationship Id="rId309" Type="http://schemas.openxmlformats.org/officeDocument/2006/relationships/hyperlink" Target="https://www.orbitalum.com/en/products/product-details/earth_cable_orbital_welding_technology.html?file=files%2FDOWNLOADS%2FPDS%2FOW%2FOW_pds__Welding_Accessories__EN.pdf&amp;" TargetMode="External"/><Relationship Id="rId308" Type="http://schemas.openxmlformats.org/officeDocument/2006/relationships/hyperlink" Target="https://www.orbitalum.com/en/rental-used-machines.html?" TargetMode="External"/><Relationship Id="rId307" Type="http://schemas.openxmlformats.org/officeDocument/2006/relationships/hyperlink" Target="https://www.orbitalum.us/" TargetMode="External"/><Relationship Id="rId306" Type="http://schemas.openxmlformats.org/officeDocument/2006/relationships/hyperlink" Target="https://orbitalum.us/AMI-to-Orbimat-Cable-Adapter-Set/?" TargetMode="External"/><Relationship Id="rId301" Type="http://schemas.openxmlformats.org/officeDocument/2006/relationships/hyperlink" Target="https://www.mkproducts.com/" TargetMode="External"/><Relationship Id="rId300" Type="http://schemas.openxmlformats.org/officeDocument/2006/relationships/hyperlink" Target="https://www.digikey.ca/htmldatasheets/production/49459/0/0/1/acl-staticide-catalog.html" TargetMode="External"/><Relationship Id="rId327" Type="http://schemas.openxmlformats.org/officeDocument/2006/relationships/hyperlink" Target="https://swagelok.com/en/limited-lifetime-warranty" TargetMode="External"/><Relationship Id="rId326" Type="http://schemas.openxmlformats.org/officeDocument/2006/relationships/hyperlink" Target="https://www.euromarket.bg/js/tiny_mce/plugins/ajaxfilemanager/upload/Welding/Katalozi/Orbitalum%20/Orbital%20Welding.pdf?" TargetMode="External"/><Relationship Id="rId325" Type="http://schemas.openxmlformats.org/officeDocument/2006/relationships/hyperlink" Target="https://www.orbitec-group.com/en/products/compatible-with-competitor-power-supplies?" TargetMode="External"/><Relationship Id="rId324" Type="http://schemas.openxmlformats.org/officeDocument/2006/relationships/hyperlink" Target="https://www.swagelok.com/" TargetMode="External"/><Relationship Id="rId329" Type="http://schemas.openxmlformats.org/officeDocument/2006/relationships/hyperlink" Target="https://www.orbitec-group.com/en/products/compatible-with-competitor-power-supplies,https://www.orbitec-group.com/en/products/orbital-welding-tools/enclosed-weld-heads" TargetMode="External"/><Relationship Id="rId328" Type="http://schemas.openxmlformats.org/officeDocument/2006/relationships/hyperlink" Target="https://www.swagelok.com/" TargetMode="External"/><Relationship Id="rId323" Type="http://schemas.openxmlformats.org/officeDocument/2006/relationships/hyperlink" Target="https://www.orbitec-group.com/en/products/compatible-with-competitor-power-supplies" TargetMode="External"/><Relationship Id="rId322" Type="http://schemas.openxmlformats.org/officeDocument/2006/relationships/hyperlink" Target="https://www.orbitec-group.com/en/products/compatible-with-competitor-power-supplies" TargetMode="External"/><Relationship Id="rId321" Type="http://schemas.openxmlformats.org/officeDocument/2006/relationships/hyperlink" Target="https://www.scribd.com/document/627592862/AMI-Adapter-Cables-Product-Line?" TargetMode="External"/><Relationship Id="rId320" Type="http://schemas.openxmlformats.org/officeDocument/2006/relationships/hyperlink" Target="https://www.orbitalsolutions.com/products/m8-4000-m8-6625-weld-head-cable-assembly?" TargetMode="External"/><Relationship Id="rId316" Type="http://schemas.openxmlformats.org/officeDocument/2006/relationships/hyperlink" Target="https://www.ebay.com/itm/284826547180?" TargetMode="External"/><Relationship Id="rId315" Type="http://schemas.openxmlformats.org/officeDocument/2006/relationships/hyperlink" Target="https://www.criticalsystemsinc.com/weld-heads?" TargetMode="External"/><Relationship Id="rId314" Type="http://schemas.openxmlformats.org/officeDocument/2006/relationships/hyperlink" Target="https://shop.bannerindustries.com/" TargetMode="External"/><Relationship Id="rId313" Type="http://schemas.openxmlformats.org/officeDocument/2006/relationships/hyperlink" Target="https://www.morganitech.com/wp-content/uploads/2022/01/AMI_Model_8_Narrow_WeldHeads_Factsheet_NA_EN.pdf?" TargetMode="External"/><Relationship Id="rId319" Type="http://schemas.openxmlformats.org/officeDocument/2006/relationships/hyperlink" Target="https://www.orbitalsolutions.com/products/m8-4000-m8-6625-weld-head-cable-assembly?" TargetMode="External"/><Relationship Id="rId318" Type="http://schemas.openxmlformats.org/officeDocument/2006/relationships/hyperlink" Target="https://shop.bannerindustries.com/" TargetMode="External"/><Relationship Id="rId317" Type="http://schemas.openxmlformats.org/officeDocument/2006/relationships/hyperlink" Target="https://orbitalum.us/General-Conditions-of-Supply/" TargetMode="External"/><Relationship Id="rId312" Type="http://schemas.openxmlformats.org/officeDocument/2006/relationships/hyperlink" Target="https://www.morganitech.com/wp-content/uploads/2022/01/AMI_Model_8_Narrow_WeldHeads_Factsheet_NA_EN.pdf?" TargetMode="External"/><Relationship Id="rId311" Type="http://schemas.openxmlformats.org/officeDocument/2006/relationships/hyperlink" Target="https://www.orbitalum.us/" TargetMode="External"/><Relationship Id="rId310" Type="http://schemas.openxmlformats.org/officeDocument/2006/relationships/hyperlink" Target="https://orbitalum.us/Terms-and-Conditions/" TargetMode="External"/><Relationship Id="rId297" Type="http://schemas.openxmlformats.org/officeDocument/2006/relationships/hyperlink" Target="https://www.acl-mea.com/assets/Downloads/ACL-Warranty-Conditions_OR-PC_OR-MD_Rev.-1.3_EN.pdf" TargetMode="External"/><Relationship Id="rId296" Type="http://schemas.openxmlformats.org/officeDocument/2006/relationships/hyperlink" Target="https://www.mkproducts.com/support/Manuals/091-0610c-acl-orbital-welder-lores.pdf?" TargetMode="External"/><Relationship Id="rId295" Type="http://schemas.openxmlformats.org/officeDocument/2006/relationships/hyperlink" Target="https://www.transcat.com/products/used-and-refurbished-equipment/used-power-supplies?" TargetMode="External"/><Relationship Id="rId294" Type="http://schemas.openxmlformats.org/officeDocument/2006/relationships/hyperlink" Target="https://precisionweldingsupply.com/rentals-consumables/orbital-welding-systems/?" TargetMode="External"/><Relationship Id="rId299" Type="http://schemas.openxmlformats.org/officeDocument/2006/relationships/hyperlink" Target="https://www.digikey.ca/htmldatasheets/production/49459/0/0/1/acl-staticide-catalog.html" TargetMode="External"/><Relationship Id="rId298" Type="http://schemas.openxmlformats.org/officeDocument/2006/relationships/hyperlink" Target="https://www.mkproducts.com/" TargetMode="External"/><Relationship Id="rId271" Type="http://schemas.openxmlformats.org/officeDocument/2006/relationships/hyperlink" Target="https://masteralloy.com.sg/wp-content/uploads/2024/05/Tri-Tool-Technologies-Catalogue-2024-compressed.pdf?" TargetMode="External"/><Relationship Id="rId270" Type="http://schemas.openxmlformats.org/officeDocument/2006/relationships/hyperlink" Target="https://tritoolnorge.no/produkter/300-serien-facing/304-6.4-til-114.3mm" TargetMode="External"/><Relationship Id="rId269" Type="http://schemas.openxmlformats.org/officeDocument/2006/relationships/hyperlink" Target="https://tritoolnorge.no/produkter/300-serien-facing/304-6.4-til-114.3mm" TargetMode="External"/><Relationship Id="rId264" Type="http://schemas.openxmlformats.org/officeDocument/2006/relationships/hyperlink" Target="https://store.tritool.com/products/99-1506-facing-tool-bit" TargetMode="External"/><Relationship Id="rId263" Type="http://schemas.openxmlformats.org/officeDocument/2006/relationships/hyperlink" Target="https://store.tritool.com/products/99-1506-facing-tool-bit" TargetMode="External"/><Relationship Id="rId262" Type="http://schemas.openxmlformats.org/officeDocument/2006/relationships/hyperlink" Target="https://www.tritool.com/" TargetMode="External"/><Relationship Id="rId261" Type="http://schemas.openxmlformats.org/officeDocument/2006/relationships/hyperlink" Target="https://www.tritool.com/policies" TargetMode="External"/><Relationship Id="rId268" Type="http://schemas.openxmlformats.org/officeDocument/2006/relationships/hyperlink" Target="https://www.tritool.com/" TargetMode="External"/><Relationship Id="rId267" Type="http://schemas.openxmlformats.org/officeDocument/2006/relationships/hyperlink" Target="https://www.tritool.com/policies" TargetMode="External"/><Relationship Id="rId266" Type="http://schemas.openxmlformats.org/officeDocument/2006/relationships/hyperlink" Target="https://store.tritool.com/products/99-1506-facing-tool-bit?" TargetMode="External"/><Relationship Id="rId265" Type="http://schemas.openxmlformats.org/officeDocument/2006/relationships/hyperlink" Target="https://store.tritool.com/products/99-1506-facing-tool-bit?" TargetMode="External"/><Relationship Id="rId260" Type="http://schemas.openxmlformats.org/officeDocument/2006/relationships/hyperlink" Target="https://store.tritool.com/products/99-0591-facing-tool-bit?" TargetMode="External"/><Relationship Id="rId259" Type="http://schemas.openxmlformats.org/officeDocument/2006/relationships/hyperlink" Target="https://store.tritool.com/collections/99-tool-bits?srsltid=AfmBOoqoz6tjuCqiR81a6RJUzAVfSNcYwQ0IWLPxypwGUHtkSqWBy88z&amp;" TargetMode="External"/><Relationship Id="rId258" Type="http://schemas.openxmlformats.org/officeDocument/2006/relationships/hyperlink" Target="https://www.tritool.com/" TargetMode="External"/><Relationship Id="rId253" Type="http://schemas.openxmlformats.org/officeDocument/2006/relationships/hyperlink" Target="https://www.morganitech.com/wp-content/uploads/2022/01/AMI_Model_9_FusionTIGWeldHeads_Factsheet_NA_EN.pdf?" TargetMode="External"/><Relationship Id="rId252" Type="http://schemas.openxmlformats.org/officeDocument/2006/relationships/hyperlink" Target="https://www.morganitech.com/wp-content/uploads/2022/01/AMI_Model_9_FusionTIGWeldHeads_Factsheet_NA_EN.pdf?" TargetMode="External"/><Relationship Id="rId251" Type="http://schemas.openxmlformats.org/officeDocument/2006/relationships/hyperlink" Target="https://www.aquasolwelding.com/" TargetMode="External"/><Relationship Id="rId250" Type="http://schemas.openxmlformats.org/officeDocument/2006/relationships/hyperlink" Target="https://www.tritool.com/" TargetMode="External"/><Relationship Id="rId257" Type="http://schemas.openxmlformats.org/officeDocument/2006/relationships/hyperlink" Target="https://www.tritool.com/product-catalog/tube-facing/squaring?" TargetMode="External"/><Relationship Id="rId256" Type="http://schemas.openxmlformats.org/officeDocument/2006/relationships/hyperlink" Target="https://device.report/m/70837c192735e98c2676f4b9d95ea1da96068e73a96da115333aae9af39af19a.pdf?" TargetMode="External"/><Relationship Id="rId255" Type="http://schemas.openxmlformats.org/officeDocument/2006/relationships/hyperlink" Target="https://device.report/m/70837c192735e98c2676f4b9d95ea1da96068e73a96da115333aae9af39af19a.pdf?" TargetMode="External"/><Relationship Id="rId254" Type="http://schemas.openxmlformats.org/officeDocument/2006/relationships/hyperlink" Target="https://www.arcmachines.com/" TargetMode="External"/><Relationship Id="rId293" Type="http://schemas.openxmlformats.org/officeDocument/2006/relationships/hyperlink" Target="https://www.mkproducts.com/" TargetMode="External"/><Relationship Id="rId292" Type="http://schemas.openxmlformats.org/officeDocument/2006/relationships/hyperlink" Target="https://weldingmart.com/products/mk-products-acl-orbital-power-supply-254-203" TargetMode="External"/><Relationship Id="rId291" Type="http://schemas.openxmlformats.org/officeDocument/2006/relationships/hyperlink" Target="https://weldingmart.com/products/mk-products-acl-orbital-power-supply-254-203" TargetMode="External"/><Relationship Id="rId290" Type="http://schemas.openxmlformats.org/officeDocument/2006/relationships/hyperlink" Target="https://www.sollpaints.com/" TargetMode="External"/><Relationship Id="rId286" Type="http://schemas.openxmlformats.org/officeDocument/2006/relationships/hyperlink" Target="https://www.abtec4abrasives.com/115-mm-width-non-woven-abrasive-rolls-12315-p.asphttps://goind.com.au/products/mirka-abranet-115mm-x-10m-roll" TargetMode="External"/><Relationship Id="rId285" Type="http://schemas.openxmlformats.org/officeDocument/2006/relationships/hyperlink" Target="https://www.abtec4abrasives.com/115-mm-width-non-woven-abrasive-rolls-12315-p.asphttps://goind.com.au/products/mirka-abranet-115mm-x-10m-roll" TargetMode="External"/><Relationship Id="rId284" Type="http://schemas.openxmlformats.org/officeDocument/2006/relationships/hyperlink" Target="https://www.mkproducts.com/" TargetMode="External"/><Relationship Id="rId283" Type="http://schemas.openxmlformats.org/officeDocument/2006/relationships/hyperlink" Target="https://www.westermans.com/downloads/closed%20heads%20datasheet.pdf?" TargetMode="External"/><Relationship Id="rId289" Type="http://schemas.openxmlformats.org/officeDocument/2006/relationships/hyperlink" Target="https://its.co.uk/pd/30513%E2%80%91Vaunt-10m%E2%80%91Abrasive-Roll-115mm-Wide-100-Grit-_VNT30513.htm" TargetMode="External"/><Relationship Id="rId288" Type="http://schemas.openxmlformats.org/officeDocument/2006/relationships/hyperlink" Target="https://multimedia.3m.com/mws/media/2149772O/3m-abrasive-systems-product-catalogue-2024-emea-master-en.pdf?" TargetMode="External"/><Relationship Id="rId287" Type="http://schemas.openxmlformats.org/officeDocument/2006/relationships/hyperlink" Target="https://www.scribd.com/doc/245257508/tool-shop-cat?" TargetMode="External"/><Relationship Id="rId282" Type="http://schemas.openxmlformats.org/officeDocument/2006/relationships/hyperlink" Target="https://www.westermans.com/stock.aspx?" TargetMode="External"/><Relationship Id="rId281" Type="http://schemas.openxmlformats.org/officeDocument/2006/relationships/hyperlink" Target="https://www.gulfstatesindustrialinc.com/orbital-welding-machine/orbital-welding?" TargetMode="External"/><Relationship Id="rId280" Type="http://schemas.openxmlformats.org/officeDocument/2006/relationships/hyperlink" Target="https://www.mkproducts.com/" TargetMode="External"/><Relationship Id="rId275" Type="http://schemas.openxmlformats.org/officeDocument/2006/relationships/hyperlink" Target="https://justram.com/product/tri-tool-tool-bits/" TargetMode="External"/><Relationship Id="rId274" Type="http://schemas.openxmlformats.org/officeDocument/2006/relationships/hyperlink" Target="https://justram.com/product/tri-tool-tool-bits/" TargetMode="External"/><Relationship Id="rId273" Type="http://schemas.openxmlformats.org/officeDocument/2006/relationships/hyperlink" Target="https://www.tritool.com/" TargetMode="External"/><Relationship Id="rId272" Type="http://schemas.openxmlformats.org/officeDocument/2006/relationships/hyperlink" Target="https://www.tritool.com/policies" TargetMode="External"/><Relationship Id="rId279" Type="http://schemas.openxmlformats.org/officeDocument/2006/relationships/hyperlink" Target="https://www.westermans.com/downloads/closed%20heads%20datasheet.pdf" TargetMode="External"/><Relationship Id="rId278" Type="http://schemas.openxmlformats.org/officeDocument/2006/relationships/hyperlink" Target="https://www.westermans.com/downloads/closed%20heads%20datasheet.pdf" TargetMode="External"/><Relationship Id="rId277" Type="http://schemas.openxmlformats.org/officeDocument/2006/relationships/hyperlink" Target="https://www.tritool.com/" TargetMode="External"/><Relationship Id="rId276" Type="http://schemas.openxmlformats.org/officeDocument/2006/relationships/hyperlink" Target="https://www.tritool.com/product-catalog/bits-consumables?" TargetMode="External"/><Relationship Id="rId228" Type="http://schemas.openxmlformats.org/officeDocument/2006/relationships/hyperlink" Target="https://www.morganitech.com/" TargetMode="External"/><Relationship Id="rId227" Type="http://schemas.openxmlformats.org/officeDocument/2006/relationships/hyperlink" Target="https://weldpurgesystems.com/i-purgex-aquasol/" TargetMode="External"/><Relationship Id="rId226" Type="http://schemas.openxmlformats.org/officeDocument/2006/relationships/hyperlink" Target="https://weldpurgesystems.com/i-purgex-aquasol/" TargetMode="External"/><Relationship Id="rId225" Type="http://schemas.openxmlformats.org/officeDocument/2006/relationships/hyperlink" Target="https://www.aquasolwelding.com/" TargetMode="External"/><Relationship Id="rId229" Type="http://schemas.openxmlformats.org/officeDocument/2006/relationships/hyperlink" Target="https://esdfurniture.com/product/adjustable-height-industrial-workbench/?" TargetMode="External"/><Relationship Id="rId220" Type="http://schemas.openxmlformats.org/officeDocument/2006/relationships/hyperlink" Target="https://www.aquasolwelding.com/" TargetMode="External"/><Relationship Id="rId224" Type="http://schemas.openxmlformats.org/officeDocument/2006/relationships/hyperlink" Target="https://www.dwt-pipetools.com/en/products/pipe-welding-tools/pipe-purging/modular-pipe-purge-system-i-purge-x/?" TargetMode="External"/><Relationship Id="rId223" Type="http://schemas.openxmlformats.org/officeDocument/2006/relationships/hyperlink" Target="https://www.truflame.co.uk/product-page/aquasol-i-purge-x-double-purge-bag-system?srsltid=AfmBOooBtMrBnmTihyU5dPCe2BXmc_aVsdI7cfSMi4eOKZwUYc12s3h_&amp;" TargetMode="External"/><Relationship Id="rId222" Type="http://schemas.openxmlformats.org/officeDocument/2006/relationships/hyperlink" Target="https://khangdongnam.com.vn/en/san-pham/i-purgex-modular-inflatable-bladder-system" TargetMode="External"/><Relationship Id="rId221" Type="http://schemas.openxmlformats.org/officeDocument/2006/relationships/hyperlink" Target="https://khangdongnam.com.vn/en/san-pham/i-purgex-modular-inflatable-bladder-system" TargetMode="External"/><Relationship Id="rId217" Type="http://schemas.openxmlformats.org/officeDocument/2006/relationships/hyperlink" Target="https://weldpurgesystems.com/i-purgex-aquasol/" TargetMode="External"/><Relationship Id="rId216" Type="http://schemas.openxmlformats.org/officeDocument/2006/relationships/hyperlink" Target="https://weldpurgesystems.com/i-purgex-aquasol/" TargetMode="External"/><Relationship Id="rId215" Type="http://schemas.openxmlformats.org/officeDocument/2006/relationships/hyperlink" Target="https://www.morganitech.com/" TargetMode="External"/><Relationship Id="rId214" Type="http://schemas.openxmlformats.org/officeDocument/2006/relationships/hyperlink" Target="https://www.bevelerusa.com/en/products/b15-electra-ng/?version=mobile" TargetMode="External"/><Relationship Id="rId219" Type="http://schemas.openxmlformats.org/officeDocument/2006/relationships/hyperlink" Target="https://khangdongnam.com.vn/san-pham/i-purgex-modular-inflatable-bladder-system/?" TargetMode="External"/><Relationship Id="rId218" Type="http://schemas.openxmlformats.org/officeDocument/2006/relationships/hyperlink" Target="https://www.ebay.com/itm/202959866053?" TargetMode="External"/><Relationship Id="rId213" Type="http://schemas.openxmlformats.org/officeDocument/2006/relationships/hyperlink" Target="https://www.bevelerusa.com/en/products/b15-electra-ng/?version=mobile" TargetMode="External"/><Relationship Id="rId212" Type="http://schemas.openxmlformats.org/officeDocument/2006/relationships/hyperlink" Target="https://www.aquasolwelding.com/" TargetMode="External"/><Relationship Id="rId211" Type="http://schemas.openxmlformats.org/officeDocument/2006/relationships/hyperlink" Target="https://www.dwt-pipetools.com/en/products/pipe-welding-tools/pipe-purging/modular-pipe-purge-system-i-purge-x/?" TargetMode="External"/><Relationship Id="rId210" Type="http://schemas.openxmlformats.org/officeDocument/2006/relationships/hyperlink" Target="https://m.made-in-china.com/product/30-deg-37-5-deg-and-45-deg-Milling-Heads-of-Plate-Beveling-Machine-Pb-10-2068223465.html?" TargetMode="External"/><Relationship Id="rId249" Type="http://schemas.openxmlformats.org/officeDocument/2006/relationships/hyperlink" Target="https://www.scribd.com/document/601569197/Operation-Manual-604sb-Tri-Tool" TargetMode="External"/><Relationship Id="rId248" Type="http://schemas.openxmlformats.org/officeDocument/2006/relationships/hyperlink" Target="https://static.prd.echannel.linde.com/wcsstore/AU_SPW_Store/pdf/product/en_AU/604sb_-_612sb_clamshell_doc_92-1197_rev_0608231.pdf?" TargetMode="External"/><Relationship Id="rId247" Type="http://schemas.openxmlformats.org/officeDocument/2006/relationships/hyperlink" Target="https://www.tritool.com/product-catalog/606sb?" TargetMode="External"/><Relationship Id="rId242" Type="http://schemas.openxmlformats.org/officeDocument/2006/relationships/hyperlink" Target="https://www.manualslib.com/manual/2599570/Tri-Tool-Severmaster-576ac.html" TargetMode="External"/><Relationship Id="rId241" Type="http://schemas.openxmlformats.org/officeDocument/2006/relationships/hyperlink" Target="https://www.techsouthinc.com/wp-content/uploads/2021/06/Model-572AC-576AC-SEVERMASTER.pdf?" TargetMode="External"/><Relationship Id="rId240" Type="http://schemas.openxmlformats.org/officeDocument/2006/relationships/hyperlink" Target="https://www.yumpu.com/en/document/view/11358795/tube-severing-and-squaring-equipment-tri-tool-inc?" TargetMode="External"/><Relationship Id="rId246" Type="http://schemas.openxmlformats.org/officeDocument/2006/relationships/hyperlink" Target="https://www.tritool.com/product-catalog/606sb?" TargetMode="External"/><Relationship Id="rId245" Type="http://schemas.openxmlformats.org/officeDocument/2006/relationships/hyperlink" Target="https://tritool.com/product-catalog/606sb" TargetMode="External"/><Relationship Id="rId244" Type="http://schemas.openxmlformats.org/officeDocument/2006/relationships/hyperlink" Target="https://tritool.com/product-catalog/606sb" TargetMode="External"/><Relationship Id="rId243" Type="http://schemas.openxmlformats.org/officeDocument/2006/relationships/hyperlink" Target="https://www.tritool.com/" TargetMode="External"/><Relationship Id="rId239" Type="http://schemas.openxmlformats.org/officeDocument/2006/relationships/hyperlink" Target="https://www.techsouthinc.com/wp-content/uploads/2021/06/5712AC-Tube-Severing-Machine.pdf?" TargetMode="External"/><Relationship Id="rId238" Type="http://schemas.openxmlformats.org/officeDocument/2006/relationships/hyperlink" Target="https://www.tritool.com/" TargetMode="External"/><Relationship Id="rId237" Type="http://schemas.openxmlformats.org/officeDocument/2006/relationships/hyperlink" Target="https://www.tritool.com/policies" TargetMode="External"/><Relationship Id="rId236" Type="http://schemas.openxmlformats.org/officeDocument/2006/relationships/hyperlink" Target="https://sasvetsteknik.se/wp-content/uploads/2015/05/572ac_sever_machine_doc_92-0660_rev_080423.pdf?" TargetMode="External"/><Relationship Id="rId231" Type="http://schemas.openxmlformats.org/officeDocument/2006/relationships/hyperlink" Target="https://rentit4me.com/browse-ads/adjustable-bench-apajo09sdq" TargetMode="External"/><Relationship Id="rId230" Type="http://schemas.openxmlformats.org/officeDocument/2006/relationships/hyperlink" Target="https://esdfurniture.com/product/adjustable-height-industrial-workbench/?" TargetMode="External"/><Relationship Id="rId235" Type="http://schemas.openxmlformats.org/officeDocument/2006/relationships/hyperlink" Target="https://www.tritool.com/product-catalog/572ac?" TargetMode="External"/><Relationship Id="rId234" Type="http://schemas.openxmlformats.org/officeDocument/2006/relationships/hyperlink" Target="https://www.tritool.com/product-catalog/572ac?" TargetMode="External"/><Relationship Id="rId233" Type="http://schemas.openxmlformats.org/officeDocument/2006/relationships/hyperlink" Target="https://www.morganitech.com/" TargetMode="External"/><Relationship Id="rId232" Type="http://schemas.openxmlformats.org/officeDocument/2006/relationships/hyperlink" Target="https://www.globalfitness.com/products/used-hammer-strength-adjustable-bench-with-foot-support?" TargetMode="External"/><Relationship Id="rId206" Type="http://schemas.openxmlformats.org/officeDocument/2006/relationships/hyperlink" Target="https://www.tritool.com/policies" TargetMode="External"/><Relationship Id="rId205" Type="http://schemas.openxmlformats.org/officeDocument/2006/relationships/hyperlink" Target="https://www.red-d-arc.com/pdf/Tri%20Tool%20300%20and%20500%20Series%20Brochure.pdf?" TargetMode="External"/><Relationship Id="rId204" Type="http://schemas.openxmlformats.org/officeDocument/2006/relationships/hyperlink" Target="https://surplusrecord.com/ar/machinery-equipment/tooling-and-accessories-miscellaneous/page/18/?" TargetMode="External"/><Relationship Id="rId203" Type="http://schemas.openxmlformats.org/officeDocument/2006/relationships/hyperlink" Target="https://www.red-d-arc.com/pdf/Tri%20Tool%20300%20and%20500%20Series%20Brochure.pdf" TargetMode="External"/><Relationship Id="rId209" Type="http://schemas.openxmlformats.org/officeDocument/2006/relationships/hyperlink" Target="https://khangdongnam.com.vn/san-pham/i-purgex-modular-inflatable-bladder-system/" TargetMode="External"/><Relationship Id="rId208" Type="http://schemas.openxmlformats.org/officeDocument/2006/relationships/hyperlink" Target="https://khangdongnam.com.vn/san-pham/i-purgex-modular-inflatable-bladder-system/" TargetMode="External"/><Relationship Id="rId207" Type="http://schemas.openxmlformats.org/officeDocument/2006/relationships/hyperlink" Target="https://www.tritool.com/" TargetMode="External"/><Relationship Id="rId202" Type="http://schemas.openxmlformats.org/officeDocument/2006/relationships/hyperlink" Target="https://www.red-d-arc.com/pdf/Tri%20Tool%20300%20and%20500%20Series%20Brochure.pdf" TargetMode="External"/><Relationship Id="rId201" Type="http://schemas.openxmlformats.org/officeDocument/2006/relationships/hyperlink" Target="https://www.tritool.com/" TargetMode="External"/><Relationship Id="rId200" Type="http://schemas.openxmlformats.org/officeDocument/2006/relationships/hyperlink" Target="https://www.tritool.com/policies" TargetMode="External"/><Relationship Id="rId409" Type="http://schemas.openxmlformats.org/officeDocument/2006/relationships/hyperlink" Target="https://images.thdstatic.com/catalog/pdfImages/cb/cb870c91-be56-4855-b5a9-9434d0850ce4.pdf" TargetMode="External"/><Relationship Id="rId404" Type="http://schemas.openxmlformats.org/officeDocument/2006/relationships/hyperlink" Target="https://www.tritool.com/" TargetMode="External"/><Relationship Id="rId403" Type="http://schemas.openxmlformats.org/officeDocument/2006/relationships/hyperlink" Target="https://www.orbitec-group.com/en/info-center" TargetMode="External"/><Relationship Id="rId402" Type="http://schemas.openxmlformats.org/officeDocument/2006/relationships/hyperlink" Target="http://shop.bannerindustries.com/customer/bainne/specpages/tritool_aircaddy_data.pdf" TargetMode="External"/><Relationship Id="rId401" Type="http://schemas.openxmlformats.org/officeDocument/2006/relationships/hyperlink" Target="https://www.tritool.com/product-catalog/6025sbm?" TargetMode="External"/><Relationship Id="rId408" Type="http://schemas.openxmlformats.org/officeDocument/2006/relationships/hyperlink" Target="https://shop.bannerindustries.com/customer/bainne/specpages/tritool_aircaddy_data.pdf?" TargetMode="External"/><Relationship Id="rId407" Type="http://schemas.openxmlformats.org/officeDocument/2006/relationships/hyperlink" Target="https://www.tritool.com/product-catalog/air-caddy?" TargetMode="External"/><Relationship Id="rId406" Type="http://schemas.openxmlformats.org/officeDocument/2006/relationships/hyperlink" Target="https://shop.bannerindustries.com/customer/bainne/specpages/tritool_aircaddy_data.pdf" TargetMode="External"/><Relationship Id="rId405" Type="http://schemas.openxmlformats.org/officeDocument/2006/relationships/hyperlink" Target="https://shop.bannerindustries.com/customer/bainne/specpages/tritool_aircaddy_data.pdf" TargetMode="External"/><Relationship Id="rId400" Type="http://schemas.openxmlformats.org/officeDocument/2006/relationships/hyperlink" Target="https://shop.bannerindustries.com/customer/bainne/specpages/tritool_aircaddy_data.pdf" TargetMode="External"/><Relationship Id="rId469"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468" Type="http://schemas.openxmlformats.org/officeDocument/2006/relationships/hyperlink" Target="https://yateks.com/" TargetMode="External"/><Relationship Id="rId467" Type="http://schemas.openxmlformats.org/officeDocument/2006/relationships/hyperlink" Target="https://rapid-tech.com.au/wp-content/uploads/2020/11/B-series-Automotive-Borescope-Brochure.pdf" TargetMode="External"/><Relationship Id="rId462" Type="http://schemas.openxmlformats.org/officeDocument/2006/relationships/hyperlink" Target="https://yateks.com/wp-content/uploads/2018/09/B-series-Automotive-Borescope-Brochure.pdf?" TargetMode="External"/><Relationship Id="rId461" Type="http://schemas.openxmlformats.org/officeDocument/2006/relationships/hyperlink" Target="https://yateks.com/wp-content/uploads/2018/09/B-series-Automotive-Borescope-Brochure.pdf?" TargetMode="External"/><Relationship Id="rId460" Type="http://schemas.openxmlformats.org/officeDocument/2006/relationships/hyperlink" Target="https://www.axxair.com/" TargetMode="External"/><Relationship Id="rId466" Type="http://schemas.openxmlformats.org/officeDocument/2006/relationships/hyperlink" Target="https://yateks.com/wp-content/uploads/2018/09/B-series-Automotive-Borescope-Brochure.pdf?" TargetMode="External"/><Relationship Id="rId465" Type="http://schemas.openxmlformats.org/officeDocument/2006/relationships/hyperlink" Target="https://yateks.com/wp-content/uploads/2018/09/B-series-Automotive-Borescope-Brochure.pdf?" TargetMode="External"/><Relationship Id="rId464" Type="http://schemas.openxmlformats.org/officeDocument/2006/relationships/hyperlink" Target="https://yateks.com/" TargetMode="External"/><Relationship Id="rId463" Type="http://schemas.openxmlformats.org/officeDocument/2006/relationships/hyperlink" Target="https://rapid-tech.com.au/wp-content/uploads/2020/11/B-series-Automotive-Borescope-Brochure.pdf" TargetMode="External"/><Relationship Id="rId459" Type="http://schemas.openxmlformats.org/officeDocument/2006/relationships/hyperlink" Target="https://www.axxair.com/en/services-and-support" TargetMode="External"/><Relationship Id="rId458" Type="http://schemas.openxmlformats.org/officeDocument/2006/relationships/hyperlink" Target="https://www.calameo.com/sfe-brands/read/0071212080c691d8e10e1" TargetMode="External"/><Relationship Id="rId457" Type="http://schemas.openxmlformats.org/officeDocument/2006/relationships/hyperlink" Target="https://www.ebay.ca/sch/i.html?Brand=&amp;_dcat=12576&amp;_nkw=axxair&amp;" TargetMode="External"/><Relationship Id="rId456" Type="http://schemas.openxmlformats.org/officeDocument/2006/relationships/hyperlink" Target="https://www.ramirent.fi/en/product/orbital-pipe-cutting-machine-axxair-cc122-107194/?" TargetMode="External"/><Relationship Id="rId451" Type="http://schemas.openxmlformats.org/officeDocument/2006/relationships/hyperlink" Target="https://axxair.sk/image/data/nove/axxair/katalog/2020/cc122.pdf?" TargetMode="External"/><Relationship Id="rId450" Type="http://schemas.openxmlformats.org/officeDocument/2006/relationships/hyperlink" Target="https://www.ebay.com/itm/305840641773?utm_source=chatgpt.com" TargetMode="External"/><Relationship Id="rId455" Type="http://schemas.openxmlformats.org/officeDocument/2006/relationships/hyperlink" Target="https://www.axxair.com/thin-tubes-products/usa/cc122-testhttps://www.axxair.com/productos-tubos-finos/cc122" TargetMode="External"/><Relationship Id="rId454" Type="http://schemas.openxmlformats.org/officeDocument/2006/relationships/hyperlink" Target="https://www.axxair.com/thin-tubes-products/usa/cc122-testhttps://www.axxair.com/productos-tubos-finos/cc122" TargetMode="External"/><Relationship Id="rId453" Type="http://schemas.openxmlformats.org/officeDocument/2006/relationships/hyperlink" Target="https://www.axxair.com/" TargetMode="External"/><Relationship Id="rId452" Type="http://schemas.openxmlformats.org/officeDocument/2006/relationships/hyperlink" Target="https://www.axxair.com/en/services-and-support" TargetMode="External"/><Relationship Id="rId479" Type="http://schemas.openxmlformats.org/officeDocument/2006/relationships/drawing" Target="../drawings/drawing4.xml"/><Relationship Id="rId478" Type="http://schemas.openxmlformats.org/officeDocument/2006/relationships/hyperlink" Target="https://www.ato.com/" TargetMode="External"/><Relationship Id="rId473" Type="http://schemas.openxmlformats.org/officeDocument/2006/relationships/hyperlink" Target="https://www.ato.com/" TargetMode="External"/><Relationship Id="rId472" Type="http://schemas.openxmlformats.org/officeDocument/2006/relationships/hyperlink" Target="https://www.alibaba.com/product-detail/9kg-15kg-22kg-30kg-Long-Cable_1600815145137.html" TargetMode="External"/><Relationship Id="rId471" Type="http://schemas.openxmlformats.org/officeDocument/2006/relationships/hyperlink" Target="https://www.ebay.com/itm/374517583661?" TargetMode="External"/><Relationship Id="rId470"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477" Type="http://schemas.openxmlformats.org/officeDocument/2006/relationships/hyperlink" Target="https://www.alibaba.com/product-detail/9kg-15kg-22kg-30kg-Long-Cable_1600815145137.html" TargetMode="External"/><Relationship Id="rId476" Type="http://schemas.openxmlformats.org/officeDocument/2006/relationships/hyperlink" Target="https://airtoolsolutions.co.nz/shop/product-category/accessories/spring-balancers/tw-15-tigon-spring-balancer-9-15-kg-13m-stroke/?" TargetMode="External"/><Relationship Id="rId475" Type="http://schemas.openxmlformats.org/officeDocument/2006/relationships/hyperlink" Target="https://www.arbillifting.com/product/yale-ybf-spring-balancer-9-15-kg-capacity-1-3m-working-range/?" TargetMode="External"/><Relationship Id="rId474" Type="http://schemas.openxmlformats.org/officeDocument/2006/relationships/hyperlink" Target="https://www.arbillifting.com/product/yale-ybf-spring-balancer-9-15-kg-capacity-1-3m-working-range/?" TargetMode="External"/><Relationship Id="rId426" Type="http://schemas.openxmlformats.org/officeDocument/2006/relationships/hyperlink" Target="https://www.aketek.com/" TargetMode="External"/><Relationship Id="rId425" Type="http://schemas.openxmlformats.org/officeDocument/2006/relationships/hyperlink" Target="https://www.aketek.com/" TargetMode="External"/><Relationship Id="rId424" Type="http://schemas.openxmlformats.org/officeDocument/2006/relationships/hyperlink" Target="https://www.aketek.com/en/resources/policy/warranty" TargetMode="External"/><Relationship Id="rId423" Type="http://schemas.openxmlformats.org/officeDocument/2006/relationships/hyperlink" Target="https://aketek.se/wp-content/uploads/2022/11/Productlist-221108.pdf?" TargetMode="External"/><Relationship Id="rId429" Type="http://schemas.openxmlformats.org/officeDocument/2006/relationships/hyperlink" Target="https://www.aketek.com/en/resources/policy/warranty" TargetMode="External"/><Relationship Id="rId428" Type="http://schemas.openxmlformats.org/officeDocument/2006/relationships/hyperlink" Target="https://aketek.se/wp-content/uploads/2022/11/Productlist-221108.pdf?" TargetMode="External"/><Relationship Id="rId427" Type="http://schemas.openxmlformats.org/officeDocument/2006/relationships/hyperlink" Target="https://www.aketek.com/" TargetMode="External"/><Relationship Id="rId422" Type="http://schemas.openxmlformats.org/officeDocument/2006/relationships/hyperlink" Target="https://www.aketek.com/" TargetMode="External"/><Relationship Id="rId421" Type="http://schemas.openxmlformats.org/officeDocument/2006/relationships/hyperlink" Target="https://www.aketek.com/" TargetMode="External"/><Relationship Id="rId420" Type="http://schemas.openxmlformats.org/officeDocument/2006/relationships/hyperlink" Target="https://www.aketek.com/" TargetMode="External"/><Relationship Id="rId415" Type="http://schemas.openxmlformats.org/officeDocument/2006/relationships/hyperlink" Target="https://www.aketek.com/" TargetMode="External"/><Relationship Id="rId414" Type="http://schemas.openxmlformats.org/officeDocument/2006/relationships/hyperlink" Target="https://www.aketek.com/en/resources/policy/warranty" TargetMode="External"/><Relationship Id="rId413" Type="http://schemas.openxmlformats.org/officeDocument/2006/relationships/hyperlink" Target="https://aketek-industries.squarespace.com/s/Aketek-User-instructions-Lift-Up-gsd5.pdf?" TargetMode="External"/><Relationship Id="rId412" Type="http://schemas.openxmlformats.org/officeDocument/2006/relationships/hyperlink" Target="https://www.aketek.com/eur-en/products/p/aketek-lift-up" TargetMode="External"/><Relationship Id="rId419" Type="http://schemas.openxmlformats.org/officeDocument/2006/relationships/hyperlink" Target="https://www.aketek.com/en/resources/policy/warranty" TargetMode="External"/><Relationship Id="rId418" Type="http://schemas.openxmlformats.org/officeDocument/2006/relationships/hyperlink" Target="https://static1.squarespace.com/static/64a968df38e1760a218657ec/t/66d84e885c2b834132eaa973/1725451913054/Aketek%2B-User%2Binstructions%2BVIEW.pdf?" TargetMode="External"/><Relationship Id="rId417" Type="http://schemas.openxmlformats.org/officeDocument/2006/relationships/hyperlink" Target="https://www.aketek.com/" TargetMode="External"/><Relationship Id="rId416" Type="http://schemas.openxmlformats.org/officeDocument/2006/relationships/hyperlink" Target="https://www.aketek.com/" TargetMode="External"/><Relationship Id="rId411" Type="http://schemas.openxmlformats.org/officeDocument/2006/relationships/hyperlink" Target="https://www.aketek.com/eur-en/products/p/aketek-lift-up" TargetMode="External"/><Relationship Id="rId410" Type="http://schemas.openxmlformats.org/officeDocument/2006/relationships/hyperlink" Target="https://www.tritool.com/" TargetMode="External"/><Relationship Id="rId448" Type="http://schemas.openxmlformats.org/officeDocument/2006/relationships/hyperlink" Target="https://axxair.at/axxair-orbitalschneider-bis-120mm-cc122-117062" TargetMode="External"/><Relationship Id="rId447" Type="http://schemas.openxmlformats.org/officeDocument/2006/relationships/hyperlink" Target="https://www.lincolnelectric.com/" TargetMode="External"/><Relationship Id="rId446" Type="http://schemas.openxmlformats.org/officeDocument/2006/relationships/hyperlink" Target="https://www.codinter.com/catalogs/2025-AXXAIR-Product-Catalog-EN.pdf?" TargetMode="External"/><Relationship Id="rId445" Type="http://schemas.openxmlformats.org/officeDocument/2006/relationships/hyperlink" Target="https://orbitalum.us/GF-4-230V-EU-Auto-Feed-Pipe-Cutting-and-Beveling-Machine/?" TargetMode="External"/><Relationship Id="rId449" Type="http://schemas.openxmlformats.org/officeDocument/2006/relationships/hyperlink" Target="https://axxair.at/axxair-orbitalschneider-bis-120mm-cc122-117062" TargetMode="External"/><Relationship Id="rId440" Type="http://schemas.openxmlformats.org/officeDocument/2006/relationships/hyperlink" Target="https://www.aketek.com/" TargetMode="External"/><Relationship Id="rId444" Type="http://schemas.openxmlformats.org/officeDocument/2006/relationships/hyperlink" Target="https://orbitalum.us/GF-4-230V-EU-Auto-Feed-Pipe-Cutting-and-Beveling-Machine/?" TargetMode="External"/><Relationship Id="rId443" Type="http://schemas.openxmlformats.org/officeDocument/2006/relationships/hyperlink" Target="https://www.3m.com/" TargetMode="External"/><Relationship Id="rId442" Type="http://schemas.openxmlformats.org/officeDocument/2006/relationships/hyperlink" Target="https://www.3misrael.co.il/3M/en_IL/p/d/v101121601/" TargetMode="External"/><Relationship Id="rId441" Type="http://schemas.openxmlformats.org/officeDocument/2006/relationships/hyperlink" Target="https://www.3misrael.co.il/3M/en_IL/p/d/v101121601/" TargetMode="External"/><Relationship Id="rId437" Type="http://schemas.openxmlformats.org/officeDocument/2006/relationships/hyperlink" Target="https://shop.arcsolinc.com/products/aketek%C2%AE-view-metallic-red-welding-helmet-20005" TargetMode="External"/><Relationship Id="rId436" Type="http://schemas.openxmlformats.org/officeDocument/2006/relationships/hyperlink" Target="https://shop.arcsolinc.com/products/aketek%C2%AE-view-metallic-red-welding-helmet-20005" TargetMode="External"/><Relationship Id="rId435" Type="http://schemas.openxmlformats.org/officeDocument/2006/relationships/hyperlink" Target="https://www.aketek.com/" TargetMode="External"/><Relationship Id="rId434" Type="http://schemas.openxmlformats.org/officeDocument/2006/relationships/hyperlink" Target="https://www.aketek.com/en/resources/policy/warranty" TargetMode="External"/><Relationship Id="rId439" Type="http://schemas.openxmlformats.org/officeDocument/2006/relationships/hyperlink" Target="https://www.aketek.com/en/resources/policy/warranty" TargetMode="External"/><Relationship Id="rId438" Type="http://schemas.openxmlformats.org/officeDocument/2006/relationships/hyperlink" Target="https://www.aketek.com/en-us/products/p/aketek-view?" TargetMode="External"/><Relationship Id="rId433" Type="http://schemas.openxmlformats.org/officeDocument/2006/relationships/hyperlink" Target="https://www.aketek.com/eur-en/products/p/aketek-view?" TargetMode="External"/><Relationship Id="rId432" Type="http://schemas.openxmlformats.org/officeDocument/2006/relationships/hyperlink" Target="https://www.aketek.com/eur-en/products/p/aketek-view" TargetMode="External"/><Relationship Id="rId431" Type="http://schemas.openxmlformats.org/officeDocument/2006/relationships/hyperlink" Target="https://www.aketek.com/eur-en/products/p/aketek-view" TargetMode="External"/><Relationship Id="rId430" Type="http://schemas.openxmlformats.org/officeDocument/2006/relationships/hyperlink" Target="https://www.aketek.com/" TargetMode="External"/><Relationship Id="rId1" Type="http://schemas.openxmlformats.org/officeDocument/2006/relationships/hyperlink" Target="https://www.promofluid.com/wordpress/wp-content/uploads/2016/09/2015-Otto-Arc-Product-Catalog_4_2.pdf?" TargetMode="External"/><Relationship Id="rId2" Type="http://schemas.openxmlformats.org/officeDocument/2006/relationships/hyperlink" Target="https://www.promofluid.com/wordpress/wp-content/uploads/2016/09/2015-Otto-Arc-Product-Catalog_4_2.pdf?" TargetMode="External"/><Relationship Id="rId3" Type="http://schemas.openxmlformats.org/officeDocument/2006/relationships/hyperlink" Target="https://gilbar.co.uk/TRI%20TOOL%20INC/" TargetMode="External"/><Relationship Id="rId4" Type="http://schemas.openxmlformats.org/officeDocument/2006/relationships/hyperlink" Target="https://www.tritool.com/" TargetMode="External"/><Relationship Id="rId9" Type="http://schemas.openxmlformats.org/officeDocument/2006/relationships/hyperlink" Target="https://www.aquasolwelding.com/" TargetMode="External"/><Relationship Id="rId5" Type="http://schemas.openxmlformats.org/officeDocument/2006/relationships/hyperlink" Target="https://www.aquasolwelding.com/i-purge-x" TargetMode="External"/><Relationship Id="rId6" Type="http://schemas.openxmlformats.org/officeDocument/2006/relationships/hyperlink" Target="https://www.aquasolwelding.com/i-purge-x" TargetMode="External"/><Relationship Id="rId7" Type="http://schemas.openxmlformats.org/officeDocument/2006/relationships/hyperlink" Target="https://www.weldfastuk.co.uk/wp-content/uploads/2024/09/I-purgeX_-Aquasol_Brochure-IPX.B2.1015.R4.pdf?" TargetMode="External"/><Relationship Id="rId8" Type="http://schemas.openxmlformats.org/officeDocument/2006/relationships/hyperlink" Target="https://emtek-italy.com/i-purge/" TargetMode="External"/><Relationship Id="rId190" Type="http://schemas.openxmlformats.org/officeDocument/2006/relationships/hyperlink" Target="https://www.generalwelding.co.uk/product/tri-tool-model-304-tube-squaring-machine/" TargetMode="External"/><Relationship Id="rId194" Type="http://schemas.openxmlformats.org/officeDocument/2006/relationships/hyperlink" Target="https://www.tritool.com/policies" TargetMode="External"/><Relationship Id="rId193" Type="http://schemas.openxmlformats.org/officeDocument/2006/relationships/hyperlink" Target="https://www.red-d-arc.com/pdf/Tri%20Tool%20300%20and%20500%20Series%20Brochure.pdf?" TargetMode="External"/><Relationship Id="rId192" Type="http://schemas.openxmlformats.org/officeDocument/2006/relationships/hyperlink" Target="https://www.gequip.com/products/tri-tool-304-tube-squaring-machine-used?srsltid=AfmBOorp4tEA8adwlBJ5zXvE8XzqOcmQZ4QTWQLLHzhsDqBkYDqASbJ5&amp;" TargetMode="External"/><Relationship Id="rId191" Type="http://schemas.openxmlformats.org/officeDocument/2006/relationships/hyperlink" Target="https://www.generalwelding.co.uk/product/tri-tool-model-304-tube-squaring-machine/" TargetMode="External"/><Relationship Id="rId187" Type="http://schemas.openxmlformats.org/officeDocument/2006/relationships/hyperlink" Target="https://justram.com/product/model-302-tube-squaring-machine/?" TargetMode="External"/><Relationship Id="rId186" Type="http://schemas.openxmlformats.org/officeDocument/2006/relationships/hyperlink" Target="https://www.tritool.com/blog/tri-tool-develops-and-launches-worlds-most-compact-rugged-and-agile-tube-squaring-tool" TargetMode="External"/><Relationship Id="rId185" Type="http://schemas.openxmlformats.org/officeDocument/2006/relationships/hyperlink" Target="https://www.tritool.com/blog/tri-tool-develops-and-launches-worlds-most-compact-rugged-and-agile-tube-squaring-tool" TargetMode="External"/><Relationship Id="rId184" Type="http://schemas.openxmlformats.org/officeDocument/2006/relationships/hyperlink" Target="https://www.tritool.com/" TargetMode="External"/><Relationship Id="rId189" Type="http://schemas.openxmlformats.org/officeDocument/2006/relationships/hyperlink" Target="https://www.tritool.com/" TargetMode="External"/><Relationship Id="rId188" Type="http://schemas.openxmlformats.org/officeDocument/2006/relationships/hyperlink" Target="https://www.tritool.com/policies" TargetMode="External"/><Relationship Id="rId183" Type="http://schemas.openxmlformats.org/officeDocument/2006/relationships/hyperlink" Target="https://yesmachinery-storage.s3.me-central-1.amazonaws.com/pdf/TT-Product-Catalog-20221666072354.pdf?" TargetMode="External"/><Relationship Id="rId182" Type="http://schemas.openxmlformats.org/officeDocument/2006/relationships/hyperlink" Target="https://www.ebay.com/shop/tritool?_nkw=tritool&amp;" TargetMode="External"/><Relationship Id="rId181" Type="http://schemas.openxmlformats.org/officeDocument/2006/relationships/hyperlink" Target="https://www.tritool.com/product-catalog/301sp?" TargetMode="External"/><Relationship Id="rId180" Type="http://schemas.openxmlformats.org/officeDocument/2006/relationships/hyperlink" Target="https://www.tritool.com/product-catalog/301sp" TargetMode="External"/><Relationship Id="rId176" Type="http://schemas.openxmlformats.org/officeDocument/2006/relationships/hyperlink" Target="https://sasvetsteknik.se/wp-content/uploads/2015/05/301sp_tube_squaring_doc_92-0579_rev_080905.pdf?" TargetMode="External"/><Relationship Id="rId175" Type="http://schemas.openxmlformats.org/officeDocument/2006/relationships/hyperlink" Target="https://sasvetsteknik.se/wp-content/uploads/2015/05/301sp_tube_squaring_doc_92-0579_rev_080905.pdf?" TargetMode="External"/><Relationship Id="rId174" Type="http://schemas.openxmlformats.org/officeDocument/2006/relationships/hyperlink" Target="https://www.tritool.com/" TargetMode="External"/><Relationship Id="rId173" Type="http://schemas.openxmlformats.org/officeDocument/2006/relationships/hyperlink" Target="https://www.manualslib.com/manual/1173885/Tri-Tool-301sp.html?" TargetMode="External"/><Relationship Id="rId179" Type="http://schemas.openxmlformats.org/officeDocument/2006/relationships/hyperlink" Target="https://www.tritool.com/product-catalog/301sp" TargetMode="External"/><Relationship Id="rId178" Type="http://schemas.openxmlformats.org/officeDocument/2006/relationships/hyperlink" Target="https://www.tritool.com/" TargetMode="External"/><Relationship Id="rId177" Type="http://schemas.openxmlformats.org/officeDocument/2006/relationships/hyperlink" Target="https://www.ebay.com/shop/tritool?_nkw=tritool&amp;" TargetMode="External"/><Relationship Id="rId198" Type="http://schemas.openxmlformats.org/officeDocument/2006/relationships/hyperlink" Target="https://www.gequip.com/products/tri-tool-304-tube-squaring-machine-used?srsltid=AfmBOorp4tEA8adwlBJ5zXvE8XzqOcmQZ4QTWQLLHzhsDqBkYDqASbJ5&amp;" TargetMode="External"/><Relationship Id="rId197" Type="http://schemas.openxmlformats.org/officeDocument/2006/relationships/hyperlink" Target="https://www.generalwelding.co.uk/product/tri-tool-model-304-tube-squaring-machine/" TargetMode="External"/><Relationship Id="rId196" Type="http://schemas.openxmlformats.org/officeDocument/2006/relationships/hyperlink" Target="https://www.generalwelding.co.uk/product/tri-tool-model-304-tube-squaring-machine/" TargetMode="External"/><Relationship Id="rId195" Type="http://schemas.openxmlformats.org/officeDocument/2006/relationships/hyperlink" Target="https://www.tritool.com/" TargetMode="External"/><Relationship Id="rId199" Type="http://schemas.openxmlformats.org/officeDocument/2006/relationships/hyperlink" Target="https://www.manualslib.com/manual/2857798/Tri-Tool-304.html?" TargetMode="External"/><Relationship Id="rId150" Type="http://schemas.openxmlformats.org/officeDocument/2006/relationships/hyperlink" Target="https://engweld.co.uk/product/jei-30-degree-milling-head-requires-5-x-cutting-inserts-bm16cmh30?" TargetMode="External"/><Relationship Id="rId149" Type="http://schemas.openxmlformats.org/officeDocument/2006/relationships/hyperlink" Target="https://www.mkprod.com/" TargetMode="External"/><Relationship Id="rId148" Type="http://schemas.openxmlformats.org/officeDocument/2006/relationships/hyperlink" Target="https://www.mkproducts.com/ProductCatalog/Products/091-0751_CobraTurn_T-260-compressed.pdf?" TargetMode="External"/><Relationship Id="rId143" Type="http://schemas.openxmlformats.org/officeDocument/2006/relationships/hyperlink" Target="https://www.aquasolwelding.com/" TargetMode="External"/><Relationship Id="rId142" Type="http://schemas.openxmlformats.org/officeDocument/2006/relationships/hyperlink" Target="https://www.aquasolwelding.com/wp-content/uploads/2014/09/i-purge-brochure.pdf?" TargetMode="External"/><Relationship Id="rId141" Type="http://schemas.openxmlformats.org/officeDocument/2006/relationships/hyperlink" Target="https://www.morganitech.com/" TargetMode="External"/><Relationship Id="rId140" Type="http://schemas.openxmlformats.org/officeDocument/2006/relationships/hyperlink" Target="https://precisionweldingsupply.com/products/orbital-welding-systems/arc-machines-inc/?" TargetMode="External"/><Relationship Id="rId147" Type="http://schemas.openxmlformats.org/officeDocument/2006/relationships/hyperlink" Target="https://www.used-machines.com/k/gmcp-cat-1302?" TargetMode="External"/><Relationship Id="rId146" Type="http://schemas.openxmlformats.org/officeDocument/2006/relationships/hyperlink" Target="https://www.aquasolwelding.com/" TargetMode="External"/><Relationship Id="rId145" Type="http://schemas.openxmlformats.org/officeDocument/2006/relationships/hyperlink" Target="https://www.emtek-italy.com/cat/10-I-Purge_I-PurgeX_Technical_Manual.pdf" TargetMode="External"/><Relationship Id="rId144" Type="http://schemas.openxmlformats.org/officeDocument/2006/relationships/hyperlink" Target="https://www.aquasolwelding.com/wp-content/uploads/2014/09/i-purge-brochure.pdf?" TargetMode="External"/><Relationship Id="rId139" Type="http://schemas.openxmlformats.org/officeDocument/2006/relationships/hyperlink" Target="https://precisionweldingsupply.com/products/orbital-welding-systems/arc-machines-inc/?" TargetMode="External"/><Relationship Id="rId138" Type="http://schemas.openxmlformats.org/officeDocument/2006/relationships/hyperlink" Target="https://precisionweldingsupply.com/products/orbital-welding-systems/arc-machines-inc/?" TargetMode="External"/><Relationship Id="rId137" Type="http://schemas.openxmlformats.org/officeDocument/2006/relationships/hyperlink" Target="https://www.tritool.com/" TargetMode="External"/><Relationship Id="rId132" Type="http://schemas.openxmlformats.org/officeDocument/2006/relationships/hyperlink" Target="https://www.tritool.com/product-catalog/214b?" TargetMode="External"/><Relationship Id="rId131" Type="http://schemas.openxmlformats.org/officeDocument/2006/relationships/hyperlink" Target="https://www.tritool.com/product-catalog/214b?" TargetMode="External"/><Relationship Id="rId130" Type="http://schemas.openxmlformats.org/officeDocument/2006/relationships/hyperlink" Target="https://www.tritool.com/" TargetMode="External"/><Relationship Id="rId136" Type="http://schemas.openxmlformats.org/officeDocument/2006/relationships/hyperlink" Target="https://masteralloy.com.sg/wp-content/uploads/2024/05/Tri-Tool-Technologies-Catalogue-2024-compressed.pdf?" TargetMode="External"/><Relationship Id="rId135" Type="http://schemas.openxmlformats.org/officeDocument/2006/relationships/hyperlink" Target="https://masteralloy.com.sg/wp-content/uploads/2024/05/Tri-Tool-Technologies-Catalogue-2024-compressed.pdf?" TargetMode="External"/><Relationship Id="rId134" Type="http://schemas.openxmlformats.org/officeDocument/2006/relationships/hyperlink" Target="https://www.tritool.com/" TargetMode="External"/><Relationship Id="rId133" Type="http://schemas.openxmlformats.org/officeDocument/2006/relationships/hyperlink" Target="https://masteralloy.com.sg/wp-content/uploads/2024/05/Tri-Tool-Technologies-Catalogue-2024-compressed.pdf?" TargetMode="External"/><Relationship Id="rId172" Type="http://schemas.openxmlformats.org/officeDocument/2006/relationships/hyperlink" Target="https://www.ebay.com/itm/177346608973?" TargetMode="External"/><Relationship Id="rId171" Type="http://schemas.openxmlformats.org/officeDocument/2006/relationships/hyperlink" Target="https://www.tritool.com/product-catalog/301sp?" TargetMode="External"/><Relationship Id="rId170" Type="http://schemas.openxmlformats.org/officeDocument/2006/relationships/hyperlink" Target="https://www.tritool.com/product-catalog/301sp" TargetMode="External"/><Relationship Id="rId165" Type="http://schemas.openxmlformats.org/officeDocument/2006/relationships/hyperlink" Target="https://www.tritool.com/" TargetMode="External"/><Relationship Id="rId164" Type="http://schemas.openxmlformats.org/officeDocument/2006/relationships/hyperlink" Target="https://www.tritool.com/product-catalog" TargetMode="External"/><Relationship Id="rId163" Type="http://schemas.openxmlformats.org/officeDocument/2006/relationships/hyperlink" Target="https://justram.com/product/model-301e-portable-tube-squaring-machine/?" TargetMode="External"/><Relationship Id="rId162" Type="http://schemas.openxmlformats.org/officeDocument/2006/relationships/hyperlink" Target="https://justram.com/product/model-301e-portable-tube-squaring-machine/?" TargetMode="External"/><Relationship Id="rId169" Type="http://schemas.openxmlformats.org/officeDocument/2006/relationships/hyperlink" Target="https://www.tritool.com/product-catalog/301sp" TargetMode="External"/><Relationship Id="rId168" Type="http://schemas.openxmlformats.org/officeDocument/2006/relationships/hyperlink" Target="https://www.tritool.com/" TargetMode="External"/><Relationship Id="rId167" Type="http://schemas.openxmlformats.org/officeDocument/2006/relationships/hyperlink" Target="https://www.tritool.com/product-catalog/301sp?" TargetMode="External"/><Relationship Id="rId166" Type="http://schemas.openxmlformats.org/officeDocument/2006/relationships/hyperlink" Target="https://www.tritool.com/product-catalog/301sp?" TargetMode="External"/><Relationship Id="rId161" Type="http://schemas.openxmlformats.org/officeDocument/2006/relationships/hyperlink" Target="https://www.tritool.com/" TargetMode="External"/><Relationship Id="rId160" Type="http://schemas.openxmlformats.org/officeDocument/2006/relationships/hyperlink" Target="https://www.techsouthinc.com/wp-content/uploads/2021/06/301.5-SP-Tube-Squarer.pdf?" TargetMode="External"/><Relationship Id="rId159" Type="http://schemas.openxmlformats.org/officeDocument/2006/relationships/hyperlink" Target="https://www.tsiorbital.com/facing-squaring?" TargetMode="External"/><Relationship Id="rId154" Type="http://schemas.openxmlformats.org/officeDocument/2006/relationships/hyperlink" Target="https://store.tritool.com/products/300sts-2-tube-squaring-machine-copy?srsltid=AfmBOoqgba33R33UR362kInaz4HfoCwotZdcMq-3hs441z56v_rk-4Uk&amp;" TargetMode="External"/><Relationship Id="rId153" Type="http://schemas.openxmlformats.org/officeDocument/2006/relationships/hyperlink" Target="https://www.promofluid.com/" TargetMode="External"/><Relationship Id="rId152" Type="http://schemas.openxmlformats.org/officeDocument/2006/relationships/hyperlink" Target="https://fein.com/en_us/services/3%E2%80%91year%E2%80%91fein%E2%80%91plus%E2%80%91warranty/" TargetMode="External"/><Relationship Id="rId151" Type="http://schemas.openxmlformats.org/officeDocument/2006/relationships/hyperlink" Target="https://engweld.co.uk/product/jei-30-degree-milling-head-requires-5-x-cutting-inserts-bm16cmh30?" TargetMode="External"/><Relationship Id="rId158" Type="http://schemas.openxmlformats.org/officeDocument/2006/relationships/hyperlink" Target="https://www.tritool.com/" TargetMode="External"/><Relationship Id="rId157" Type="http://schemas.openxmlformats.org/officeDocument/2006/relationships/hyperlink" Target="https://store.tritool.com/products/300sts-2-tube-squaring-machine" TargetMode="External"/><Relationship Id="rId156" Type="http://schemas.openxmlformats.org/officeDocument/2006/relationships/hyperlink" Target="https://masteralloy.com.sg/wp-content/uploads/2024/05/Tri-Tool-Technologies-Catalogue-2024-compressed.pdf?" TargetMode="External"/><Relationship Id="rId155" Type="http://schemas.openxmlformats.org/officeDocument/2006/relationships/hyperlink" Target="https://www.ebay.com/itm/135758140951?" TargetMode="External"/><Relationship Id="rId107" Type="http://schemas.openxmlformats.org/officeDocument/2006/relationships/hyperlink" Target="https://cdn.thomasnet.com/ccp/00607075/140697.pdf?utm_source=chatgpt.com" TargetMode="External"/><Relationship Id="rId106" Type="http://schemas.openxmlformats.org/officeDocument/2006/relationships/hyperlink" Target="https://www.manualslib.com/manual/3644987/Tri-Tool-Bevelmaster-208b.html?" TargetMode="External"/><Relationship Id="rId105" Type="http://schemas.openxmlformats.org/officeDocument/2006/relationships/hyperlink" Target="https://www.gequip.com/products/tri-tool-204b-bevel-master-protable-pneumatic-lathe-system-used?" TargetMode="External"/><Relationship Id="rId104" Type="http://schemas.openxmlformats.org/officeDocument/2006/relationships/hyperlink" Target="https://tritool.com/product-catalog/208b" TargetMode="External"/><Relationship Id="rId109" Type="http://schemas.openxmlformats.org/officeDocument/2006/relationships/hyperlink" Target="https://www.tritool.com/product-catalog/208b?" TargetMode="External"/><Relationship Id="rId108" Type="http://schemas.openxmlformats.org/officeDocument/2006/relationships/hyperlink" Target="https://www.tritool.com/" TargetMode="External"/><Relationship Id="rId103" Type="http://schemas.openxmlformats.org/officeDocument/2006/relationships/hyperlink" Target="https://www.tritool.com/product-catalog/208b,https://store.tritool.com/products/208b-pipe-beveler" TargetMode="External"/><Relationship Id="rId102" Type="http://schemas.openxmlformats.org/officeDocument/2006/relationships/hyperlink" Target="https://www.tritool.com/product-catalog/208b,https://store.tritool.com/products/208b-pipe-beveler" TargetMode="External"/><Relationship Id="rId101" Type="http://schemas.openxmlformats.org/officeDocument/2006/relationships/hyperlink" Target="https://www.tritool.com/" TargetMode="External"/><Relationship Id="rId100" Type="http://schemas.openxmlformats.org/officeDocument/2006/relationships/hyperlink" Target="https://www.morganitech.com/wp-content/uploads/2024/05/740048-M96-Oper-Manual-Rev-B.pdf?" TargetMode="External"/><Relationship Id="rId129" Type="http://schemas.openxmlformats.org/officeDocument/2006/relationships/hyperlink" Target="https://www.manualslib.com/manual/3026457/Tri-Tool-Bevelmaster-214b.html?utm_source=chatgpt.com" TargetMode="External"/><Relationship Id="rId128" Type="http://schemas.openxmlformats.org/officeDocument/2006/relationships/hyperlink" Target="https://www.tritool.com/product-catalog/214b?" TargetMode="External"/><Relationship Id="rId127" Type="http://schemas.openxmlformats.org/officeDocument/2006/relationships/hyperlink" Target="https://www.machinio.com/listings/107847253-tritools-pipe-beveler-model-214b-in-colina-chile?" TargetMode="External"/><Relationship Id="rId126" Type="http://schemas.openxmlformats.org/officeDocument/2006/relationships/hyperlink" Target="https://store.tritool.com/products/214b-bevelmaster%E2%84%A2-copy?" TargetMode="External"/><Relationship Id="rId121" Type="http://schemas.openxmlformats.org/officeDocument/2006/relationships/hyperlink" Target="https://www.westermans.com/tri-tool-212b-mb-elbow-mandrels.aspx?" TargetMode="External"/><Relationship Id="rId120" Type="http://schemas.openxmlformats.org/officeDocument/2006/relationships/hyperlink" Target="https://justram.com/product/rental-cutting-bevelling-flange-facing/?" TargetMode="External"/><Relationship Id="rId125" Type="http://schemas.openxmlformats.org/officeDocument/2006/relationships/hyperlink" Target="https://store.tritool.com/products/214b-bevelmaster%E2%84%A2" TargetMode="External"/><Relationship Id="rId124" Type="http://schemas.openxmlformats.org/officeDocument/2006/relationships/hyperlink" Target="https://store.tritool.com/products/214b-bevelmaster%E2%84%A2" TargetMode="External"/><Relationship Id="rId123" Type="http://schemas.openxmlformats.org/officeDocument/2006/relationships/hyperlink" Target="https://www.tritool.com/" TargetMode="External"/><Relationship Id="rId122" Type="http://schemas.openxmlformats.org/officeDocument/2006/relationships/hyperlink" Target="https://shop.bannerindustries.com/customer/bainne/specpages/tritool_200series_pipebevelingequipment_catalog.pdf?" TargetMode="External"/><Relationship Id="rId118" Type="http://schemas.openxmlformats.org/officeDocument/2006/relationships/hyperlink" Target="https://www.tritool.com/product-catalog/214b?utm_source=chatgpt.com" TargetMode="External"/><Relationship Id="rId117" Type="http://schemas.openxmlformats.org/officeDocument/2006/relationships/hyperlink" Target="https://www.tritool.com/" TargetMode="External"/><Relationship Id="rId116" Type="http://schemas.openxmlformats.org/officeDocument/2006/relationships/hyperlink" Target="https://www.westermans.com/downloads/tri-tool_bevelmaster-212b-manual.pdf?utm_source=chatgpt.com" TargetMode="External"/><Relationship Id="rId115" Type="http://schemas.openxmlformats.org/officeDocument/2006/relationships/hyperlink" Target="https://www.ebay.com/itm/306186801515?" TargetMode="External"/><Relationship Id="rId119" Type="http://schemas.openxmlformats.org/officeDocument/2006/relationships/hyperlink" Target="https://www.tritool.com/product-catalog/214b?utm_source=chatgpt.com" TargetMode="External"/><Relationship Id="rId110" Type="http://schemas.openxmlformats.org/officeDocument/2006/relationships/hyperlink" Target="https://www.tritool.com/product-catalog/208b?" TargetMode="External"/><Relationship Id="rId114" Type="http://schemas.openxmlformats.org/officeDocument/2006/relationships/hyperlink" Target="https://justram.com/product/rental-cutting-bevelling-flange-facing/?utm_source=chatgpt.com" TargetMode="External"/><Relationship Id="rId113" Type="http://schemas.openxmlformats.org/officeDocument/2006/relationships/hyperlink" Target="https://manualzz.com/manual/Tri%2BTool/BEVELMASTER%2B212B" TargetMode="External"/><Relationship Id="rId112" Type="http://schemas.openxmlformats.org/officeDocument/2006/relationships/hyperlink" Target="https://manualzz.com/manual/Tri%2BTool/BEVELMASTER%2B212B" TargetMode="External"/><Relationship Id="rId111" Type="http://schemas.openxmlformats.org/officeDocument/2006/relationships/hyperlink" Target="https://www.tritool.com/"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amazon.com/Supports-Front-Mount-Heavy-Duty-Bracket/dp/B0D7CF1L6B?th=1" TargetMode="External"/><Relationship Id="rId391" Type="http://schemas.openxmlformats.org/officeDocument/2006/relationships/hyperlink" Target="https://m.media-amazon.com/images/I/31nnfC4kwdL._AC_SX679_.jpg" TargetMode="External"/><Relationship Id="rId390" Type="http://schemas.openxmlformats.org/officeDocument/2006/relationships/hyperlink" Target="https://www.amazon.com/Mounting-Furniture-Attachment-Brackets-Converters/dp/B07ZF3QQVY?th=1" TargetMode="External"/><Relationship Id="rId2180" Type="http://schemas.openxmlformats.org/officeDocument/2006/relationships/hyperlink" Target="https://www.orbitecuk.com/product/osk-13-s-weld-head/" TargetMode="External"/><Relationship Id="rId2181" Type="http://schemas.openxmlformats.org/officeDocument/2006/relationships/hyperlink" Target="https://www.orbitecuk.com/wp-content/uploads/2024/11/Enclosed-Weld-Heads.pdf" TargetMode="External"/><Relationship Id="rId2182" Type="http://schemas.openxmlformats.org/officeDocument/2006/relationships/hyperlink" Target="https://www.orbitecuk.com/product/osk-13-s-weld-head/" TargetMode="External"/><Relationship Id="rId2183" Type="http://schemas.openxmlformats.org/officeDocument/2006/relationships/hyperlink" Target="https://www.orbitec-group.com/" TargetMode="External"/><Relationship Id="rId385" Type="http://schemas.openxmlformats.org/officeDocument/2006/relationships/hyperlink" Target="https://m.media-amazon.com/images/I/81bvSs+yptL.jpg" TargetMode="External"/><Relationship Id="rId2184" Type="http://schemas.openxmlformats.org/officeDocument/2006/relationships/hyperlink" Target="https://www.orbitecuk.com/product/osk-13-s-weld-head/" TargetMode="External"/><Relationship Id="rId384" Type="http://schemas.openxmlformats.org/officeDocument/2006/relationships/hyperlink" Target="https://www.whitesiderouterbits.com/" TargetMode="External"/><Relationship Id="rId2185" Type="http://schemas.openxmlformats.org/officeDocument/2006/relationships/hyperlink" Target="https://www.orbitec-group.com/assets/images/m/Draufsicht_OSK_170_GW-y7q2pmn5aj1emjq.jpg" TargetMode="External"/><Relationship Id="rId383" Type="http://schemas.openxmlformats.org/officeDocument/2006/relationships/hyperlink" Target="https://www.whitesiderouterbits.com/collections/edge-bevel/products/2309" TargetMode="External"/><Relationship Id="rId2186" Type="http://schemas.openxmlformats.org/officeDocument/2006/relationships/hyperlink" Target="https://www.orbitec-group.com/en/products/water-cooled-welding-heads-osk" TargetMode="External"/><Relationship Id="rId382" Type="http://schemas.openxmlformats.org/officeDocument/2006/relationships/hyperlink" Target="https://www.whitesiderouterbits.com/collections/edge-bevel/products/2309" TargetMode="External"/><Relationship Id="rId2187" Type="http://schemas.openxmlformats.org/officeDocument/2006/relationships/hyperlink" Target="https://www.orbitec-group.com/en/products/water-cooled-welding-heads-osk" TargetMode="External"/><Relationship Id="rId389" Type="http://schemas.openxmlformats.org/officeDocument/2006/relationships/hyperlink" Target="https://www.amazon.com/Mounting-Furniture-Attachment-Brackets-Converters/dp/B07ZF3QQVY" TargetMode="External"/><Relationship Id="rId2188" Type="http://schemas.openxmlformats.org/officeDocument/2006/relationships/hyperlink" Target="https://www.orbitec-group.com/en/products/water-cooled-welding-heads-osk" TargetMode="External"/><Relationship Id="rId388" Type="http://schemas.openxmlformats.org/officeDocument/2006/relationships/hyperlink" Target="https://www.amazon.com/Mounting-Furniture-Attachment-Brackets-Converters/dp/B07ZF3QQVY" TargetMode="External"/><Relationship Id="rId2189" Type="http://schemas.openxmlformats.org/officeDocument/2006/relationships/hyperlink" Target="https://www.orbitec-group.com/en/products/water-cooled-welding-heads-osk" TargetMode="External"/><Relationship Id="rId387" Type="http://schemas.openxmlformats.org/officeDocument/2006/relationships/hyperlink" Target="https://www.ebay.com.au/itm/282556571681?srsltid=AfmBOopIibmjFIVGBMu3C3mT5ittkw1FzJ43EsuMwJGe8bmaNF75QUva&amp;" TargetMode="External"/><Relationship Id="rId386" Type="http://schemas.openxmlformats.org/officeDocument/2006/relationships/hyperlink" Target="https://www.amazon.com/Mounting-Furniture-Attachment-Brackets-Converters/dp/B07ZF3QQVY" TargetMode="External"/><Relationship Id="rId381" Type="http://schemas.openxmlformats.org/officeDocument/2006/relationships/hyperlink" Target="https://www.whitesiderouterbits.com/collections/edge-bevel/products/2309" TargetMode="External"/><Relationship Id="rId380" Type="http://schemas.openxmlformats.org/officeDocument/2006/relationships/hyperlink" Target="https://www.whitesiderouterbits.com/collections/edge-bevel/products/2309" TargetMode="External"/><Relationship Id="rId379" Type="http://schemas.openxmlformats.org/officeDocument/2006/relationships/hyperlink" Target="https://www.whitesiderouterbits.com/cdn/shop/products/2309-N.jpg?v=1541868144" TargetMode="External"/><Relationship Id="rId2170" Type="http://schemas.openxmlformats.org/officeDocument/2006/relationships/hyperlink" Target="https://1drv.ms/i/c/611cdc0d713715db/IQCqwP4Xjj64S7t3rEnik4nkARX8kHJdwkt4nKWjil4q3z0?e=s31GMx" TargetMode="External"/><Relationship Id="rId2171" Type="http://schemas.openxmlformats.org/officeDocument/2006/relationships/hyperlink" Target="https://www.orbitecuk.com/product/osk-13-s-weld-head/" TargetMode="External"/><Relationship Id="rId2172" Type="http://schemas.openxmlformats.org/officeDocument/2006/relationships/hyperlink" Target="https://www.orbitec-group.com/en/products/gas-cooled-welding-heads-osk" TargetMode="External"/><Relationship Id="rId374" Type="http://schemas.openxmlformats.org/officeDocument/2006/relationships/hyperlink" Target="https://store.tritool.com/products/99-2906?srsltid=AfmBOorWVyPJXasrAQPjfeImLXK8hzWTINACUBTGbMrOh519SEbgnry3" TargetMode="External"/><Relationship Id="rId2173" Type="http://schemas.openxmlformats.org/officeDocument/2006/relationships/hyperlink" Target="https://www.orbitec-group.com/en/products/gas-cooled-welding-heads-osk" TargetMode="External"/><Relationship Id="rId373" Type="http://schemas.openxmlformats.org/officeDocument/2006/relationships/hyperlink" Target="https://store.tritool.com/products/99-2906?srsltid=AfmBOorWVyPJXasrAQPjfeImLXK8hzWTINACUBTGbMrOh519SEbgnry3" TargetMode="External"/><Relationship Id="rId2174" Type="http://schemas.openxmlformats.org/officeDocument/2006/relationships/hyperlink" Target="https://www.westermans.com/downloads/orbitec-en-web%20(1).pdf" TargetMode="External"/><Relationship Id="rId372" Type="http://schemas.openxmlformats.org/officeDocument/2006/relationships/hyperlink" Target="https://store.tritool.com/cdn/shop/products/PXL_20211112_163944134.PORTRAIT_1024x1024@2x.jpg?v=1636735555" TargetMode="External"/><Relationship Id="rId2175" Type="http://schemas.openxmlformats.org/officeDocument/2006/relationships/hyperlink" Target="https://www.orbitecuk.com/product/osk-13-s-weld-head/" TargetMode="External"/><Relationship Id="rId371" Type="http://schemas.openxmlformats.org/officeDocument/2006/relationships/hyperlink" Target="https://techsouthproducts.com/" TargetMode="External"/><Relationship Id="rId2176" Type="http://schemas.openxmlformats.org/officeDocument/2006/relationships/hyperlink" Target="https://www.orbitecuk.com/product/osk-13-s-weld-head/" TargetMode="External"/><Relationship Id="rId378" Type="http://schemas.openxmlformats.org/officeDocument/2006/relationships/hyperlink" Target="https://store.tritool.com/products/99-2906?srsltid=AfmBOorWVyPJXasrAQPjfeImLXK8hzWTINACUBTGbMrOh519SEbgnry3" TargetMode="External"/><Relationship Id="rId2177" Type="http://schemas.openxmlformats.org/officeDocument/2006/relationships/hyperlink" Target="https://www.orbitecuk.com/" TargetMode="External"/><Relationship Id="rId377" Type="http://schemas.openxmlformats.org/officeDocument/2006/relationships/hyperlink" Target="https://store.tritool.com/" TargetMode="External"/><Relationship Id="rId2178" Type="http://schemas.openxmlformats.org/officeDocument/2006/relationships/hyperlink" Target="https://1drv.ms/i/c/611cdc0d713715db/IQD9DnuSwvUuQIeIIac0VlBMAXqiNzLS-EzDdzFW5Quhv5w?e=geov5z" TargetMode="External"/><Relationship Id="rId376" Type="http://schemas.openxmlformats.org/officeDocument/2006/relationships/hyperlink" Target="https://store.tritool.com/products/99-2906?srsltid=AfmBOorWVyPJXasrAQPjfeImLXK8hzWTINACUBTGbMrOh519SEbgnry3" TargetMode="External"/><Relationship Id="rId2179" Type="http://schemas.openxmlformats.org/officeDocument/2006/relationships/hyperlink" Target="https://www.orbitecuk.com/product/osk-13-s-weld-head/" TargetMode="External"/><Relationship Id="rId375" Type="http://schemas.openxmlformats.org/officeDocument/2006/relationships/hyperlink" Target="https://store.tritool.com/products/99-2906?srsltid=AfmBOorWVyPJXasrAQPjfeImLXK8hzWTINACUBTGbMrOh519SEbgnry3" TargetMode="External"/><Relationship Id="rId2190" Type="http://schemas.openxmlformats.org/officeDocument/2006/relationships/hyperlink" Target="https://www.orbitecuk.com/wp-content/uploads/2023/12/Enclosed-Heads.pdf" TargetMode="External"/><Relationship Id="rId2191" Type="http://schemas.openxmlformats.org/officeDocument/2006/relationships/hyperlink" Target="https://www.orbitec-group.com/" TargetMode="External"/><Relationship Id="rId2192" Type="http://schemas.openxmlformats.org/officeDocument/2006/relationships/hyperlink" Target="https://www.orbitec-group.com/en/products/water-cooled-welding-heads-osk" TargetMode="External"/><Relationship Id="rId2193" Type="http://schemas.openxmlformats.org/officeDocument/2006/relationships/hyperlink" Target="https://img.directindustry.com/images_di/photo-mg/165773-20198467.jpg" TargetMode="External"/><Relationship Id="rId2194" Type="http://schemas.openxmlformats.org/officeDocument/2006/relationships/hyperlink" Target="https://www.directindustry.com/prod/orbitec-gmbh/product-165773-1829751.html" TargetMode="External"/><Relationship Id="rId396" Type="http://schemas.openxmlformats.org/officeDocument/2006/relationships/hyperlink" Target="https://images.thdstatic.com/productImages/fb841ef3-2600-4846-a05e-065b1378d04a/svn/federal-brace-specialty-hardware-40180-64_600.jpg" TargetMode="External"/><Relationship Id="rId2195" Type="http://schemas.openxmlformats.org/officeDocument/2006/relationships/hyperlink" Target="https://www.directindustry.com/prod/orbitec-gmbh/product-165773-1829751.html" TargetMode="External"/><Relationship Id="rId395" Type="http://schemas.openxmlformats.org/officeDocument/2006/relationships/hyperlink" Target="https://www.amazon.com/Supports-Front-Mount-Heavy-Duty-Bracket/dp/B0D7CF1L6B?th=1" TargetMode="External"/><Relationship Id="rId2196" Type="http://schemas.openxmlformats.org/officeDocument/2006/relationships/hyperlink" Target="https://www.directindustry.com/prod/orbitec-gmbh/product-165773-1829751.html" TargetMode="External"/><Relationship Id="rId394" Type="http://schemas.openxmlformats.org/officeDocument/2006/relationships/hyperlink" Target="https://www.amazon.com/Supports-Front-Mount-Heavy-Duty-Bracket/dp/B0D7CF1L6B?th=1" TargetMode="External"/><Relationship Id="rId2197" Type="http://schemas.openxmlformats.org/officeDocument/2006/relationships/hyperlink" Target="https://pdf.directindustry.com/pdf/orbitec-gmbh-165773.html" TargetMode="External"/><Relationship Id="rId393" Type="http://schemas.openxmlformats.org/officeDocument/2006/relationships/hyperlink" Target="https://www.amazon.com/Supports-Front-Mount-Heavy-Duty-Bracket/dp/B0D7CF1L6B?th=1" TargetMode="External"/><Relationship Id="rId2198" Type="http://schemas.openxmlformats.org/officeDocument/2006/relationships/hyperlink" Target="https://www.orbitec-group.com/" TargetMode="External"/><Relationship Id="rId2199" Type="http://schemas.openxmlformats.org/officeDocument/2006/relationships/hyperlink" Target="https://www.directindustry.com/prod/orbitec-gmbh/product-165773-1829751.html" TargetMode="External"/><Relationship Id="rId399" Type="http://schemas.openxmlformats.org/officeDocument/2006/relationships/hyperlink" Target="https://www.homedepot.com/p/Federal-Brace-Banq-Steel-Heavy-Duty-Bench-Bracket-40180/300083744" TargetMode="External"/><Relationship Id="rId398" Type="http://schemas.openxmlformats.org/officeDocument/2006/relationships/hyperlink" Target="https://www.homedepot.com/p/Federal-Brace-Banq-Steel-Heavy-Duty-Bench-Bracket-40180/300083744" TargetMode="External"/><Relationship Id="rId397" Type="http://schemas.openxmlformats.org/officeDocument/2006/relationships/hyperlink" Target="https://www.homedepot.com/p/Federal-Brace-Banq-Steel-Heavy-Duty-Bench-Bracket-40180/300083744" TargetMode="External"/><Relationship Id="rId1730" Type="http://schemas.openxmlformats.org/officeDocument/2006/relationships/hyperlink" Target="https://www.westermans.com/" TargetMode="External"/><Relationship Id="rId1731" Type="http://schemas.openxmlformats.org/officeDocument/2006/relationships/hyperlink" Target="https://www.westermans.com/ami-8-6625-closed-fusion-weld-head.aspx" TargetMode="External"/><Relationship Id="rId1732" Type="http://schemas.openxmlformats.org/officeDocument/2006/relationships/hyperlink" Target="https://1drv.ms/i/c/611cdc0d713715db/IQAe-QeGcjlRSoVSAZyL0EQuAQPyA4n23jeDKXGSe0mli2U?e=ZqKk5q" TargetMode="External"/><Relationship Id="rId1733" Type="http://schemas.openxmlformats.org/officeDocument/2006/relationships/hyperlink" Target="https://www.westermans.com/ami-9-1500-fusion-weld-head.aspx" TargetMode="External"/><Relationship Id="rId1734" Type="http://schemas.openxmlformats.org/officeDocument/2006/relationships/hyperlink" Target="https://www.westermans.com/ami-9-1500-fusion-weld-head.aspx" TargetMode="External"/><Relationship Id="rId1735" Type="http://schemas.openxmlformats.org/officeDocument/2006/relationships/hyperlink" Target="https://www.westermans.com/downloads/m9%20spec.pdf" TargetMode="External"/><Relationship Id="rId1736" Type="http://schemas.openxmlformats.org/officeDocument/2006/relationships/hyperlink" Target="https://www.westermans.com/ami-9-1500-fusion-weld-head.aspx" TargetMode="External"/><Relationship Id="rId1737" Type="http://schemas.openxmlformats.org/officeDocument/2006/relationships/hyperlink" Target="https://www.westermans.com/" TargetMode="External"/><Relationship Id="rId1738" Type="http://schemas.openxmlformats.org/officeDocument/2006/relationships/hyperlink" Target="https://www.westermans.com/ami-9-1500-fusion-weld-head.aspx" TargetMode="External"/><Relationship Id="rId1739" Type="http://schemas.openxmlformats.org/officeDocument/2006/relationships/hyperlink" Target="https://www.morganitech.com/wp-content/uploads/2022/02/9-Series-Weld-Head.jpg.webp" TargetMode="External"/><Relationship Id="rId1720" Type="http://schemas.openxmlformats.org/officeDocument/2006/relationships/hyperlink" Target="https://www.westermans.com/ami-8-4000-head.aspx" TargetMode="External"/><Relationship Id="rId1721" Type="http://schemas.openxmlformats.org/officeDocument/2006/relationships/hyperlink" Target="https://www.westermans.com/downloads/model%208%20series.pdf" TargetMode="External"/><Relationship Id="rId1722" Type="http://schemas.openxmlformats.org/officeDocument/2006/relationships/hyperlink" Target="https://www.westermans.com/ami-8-4000-head.aspx" TargetMode="External"/><Relationship Id="rId1723" Type="http://schemas.openxmlformats.org/officeDocument/2006/relationships/hyperlink" Target="https://www.westermans.com/" TargetMode="External"/><Relationship Id="rId1724" Type="http://schemas.openxmlformats.org/officeDocument/2006/relationships/hyperlink" Target="https://www.westermans.com/downloads/model%208%20series.pdf" TargetMode="External"/><Relationship Id="rId1725" Type="http://schemas.openxmlformats.org/officeDocument/2006/relationships/hyperlink" Target="https://www.westermans.com/assets/products/16709/files/4916/thumb/2022-07-26%2008.53.11--600.jpg" TargetMode="External"/><Relationship Id="rId1726" Type="http://schemas.openxmlformats.org/officeDocument/2006/relationships/hyperlink" Target="https://www.westermans.com/ami-8-6625-closed-fusion-weld-head.aspx" TargetMode="External"/><Relationship Id="rId1727" Type="http://schemas.openxmlformats.org/officeDocument/2006/relationships/hyperlink" Target="https://www.westermans.com/ami-8-6625-closed-fusion-weld-head.aspx" TargetMode="External"/><Relationship Id="rId1728" Type="http://schemas.openxmlformats.org/officeDocument/2006/relationships/hyperlink" Target="https://www.westermans.com/assets/products/16709/files/918/model%208%20series%20brochure12.pdf" TargetMode="External"/><Relationship Id="rId1729" Type="http://schemas.openxmlformats.org/officeDocument/2006/relationships/hyperlink" Target="https://www.westermans.com/ami-8-6625-closed-fusion-weld-head.aspx" TargetMode="External"/><Relationship Id="rId1752" Type="http://schemas.openxmlformats.org/officeDocument/2006/relationships/hyperlink" Target="https://www.morganitech.com/industrial-tools/ami-9-series-weld-heads/" TargetMode="External"/><Relationship Id="rId1753" Type="http://schemas.openxmlformats.org/officeDocument/2006/relationships/hyperlink" Target="https://www.morganitech.com/" TargetMode="External"/><Relationship Id="rId1754" Type="http://schemas.openxmlformats.org/officeDocument/2006/relationships/hyperlink" Target="https://www.morganitech.com/industrial-tools/ami-9-series-weld-heads/" TargetMode="External"/><Relationship Id="rId1755" Type="http://schemas.openxmlformats.org/officeDocument/2006/relationships/hyperlink" Target="https://www.westermans.com/assets/products/13673/files/4389/thumb/20220419_233745--600.jpg" TargetMode="External"/><Relationship Id="rId1756" Type="http://schemas.openxmlformats.org/officeDocument/2006/relationships/hyperlink" Target="https://www.westermans.com/ami-9-2500-fusion-weld-head.aspx" TargetMode="External"/><Relationship Id="rId1757" Type="http://schemas.openxmlformats.org/officeDocument/2006/relationships/hyperlink" Target="https://www.westermans.com/ami-9-2500-fusion-weld-head.aspx" TargetMode="External"/><Relationship Id="rId1758" Type="http://schemas.openxmlformats.org/officeDocument/2006/relationships/hyperlink" Target="https://www.westermans.com/assets/products/13673/files/4854/471026-en_us-factsheet_main-01.pdf" TargetMode="External"/><Relationship Id="rId1759" Type="http://schemas.openxmlformats.org/officeDocument/2006/relationships/hyperlink" Target="https://www.westermans.com/ami-9-2500-fusion-weld-head.aspx" TargetMode="External"/><Relationship Id="rId1750" Type="http://schemas.openxmlformats.org/officeDocument/2006/relationships/hyperlink" Target="https://www.morganitech.com/industrial-tools/ami-9-series-weld-heads/" TargetMode="External"/><Relationship Id="rId1751" Type="http://schemas.openxmlformats.org/officeDocument/2006/relationships/hyperlink" Target="https://www.techsouthinc.com/wp-content/uploads/2021/06/AMI-Model-9-Series.pdf" TargetMode="External"/><Relationship Id="rId1741" Type="http://schemas.openxmlformats.org/officeDocument/2006/relationships/hyperlink" Target="https://www.morganitech.com/industrial-tools/ami-9-series-weld-heads/" TargetMode="External"/><Relationship Id="rId1742" Type="http://schemas.openxmlformats.org/officeDocument/2006/relationships/hyperlink" Target="https://www.morganitech.com/industrial-tools/ami-9-series-weld-heads/" TargetMode="External"/><Relationship Id="rId1743" Type="http://schemas.openxmlformats.org/officeDocument/2006/relationships/hyperlink" Target="https://www.techsouthinc.com/wp-content/uploads/2021/06/AMI-Model-9-Series.pdf" TargetMode="External"/><Relationship Id="rId1744" Type="http://schemas.openxmlformats.org/officeDocument/2006/relationships/hyperlink" Target="https://www.morganitech.com/industrial-tools/ami-9-series-weld-heads/" TargetMode="External"/><Relationship Id="rId1745" Type="http://schemas.openxmlformats.org/officeDocument/2006/relationships/hyperlink" Target="https://www.morganitech.com/" TargetMode="External"/><Relationship Id="rId1746" Type="http://schemas.openxmlformats.org/officeDocument/2006/relationships/hyperlink" Target="https://www.morganitech.com/industrial-tools/ami-9-series-weld-heads/" TargetMode="External"/><Relationship Id="rId1747" Type="http://schemas.openxmlformats.org/officeDocument/2006/relationships/hyperlink" Target="https://encrypted-tbn0.gstatic.com/images?q=tbn:ANd9GcSZpmHAU22RY8i-OSlqzV9jDeTGi2UHKo3fOw&amp;s" TargetMode="External"/><Relationship Id="rId1748" Type="http://schemas.openxmlformats.org/officeDocument/2006/relationships/hyperlink" Target="https://www.morganitech.com/industrial-tools/ami-9-series-weld-heads/" TargetMode="External"/><Relationship Id="rId1749" Type="http://schemas.openxmlformats.org/officeDocument/2006/relationships/hyperlink" Target="https://www.morganitech.com/industrial-tools/ami-9-series-weld-heads/" TargetMode="External"/><Relationship Id="rId1740" Type="http://schemas.openxmlformats.org/officeDocument/2006/relationships/hyperlink" Target="https://www.morganitech.com/industrial-tools/ami-9-series-weld-heads/" TargetMode="External"/><Relationship Id="rId1710" Type="http://schemas.openxmlformats.org/officeDocument/2006/relationships/hyperlink" Target="https://orbitalweldingsupplies.co.uk/product/arc-machines-model-81-small-diameter-weld-head/" TargetMode="External"/><Relationship Id="rId1711" Type="http://schemas.openxmlformats.org/officeDocument/2006/relationships/hyperlink" Target="https://www.westermans.com/assets/products/17748/files/7251/thumb/8-2000%20head--600.jpg" TargetMode="External"/><Relationship Id="rId1712" Type="http://schemas.openxmlformats.org/officeDocument/2006/relationships/hyperlink" Target="https://www.westermans.com/ami-8-2000--closed-fusion-weld-head.aspx" TargetMode="External"/><Relationship Id="rId1713" Type="http://schemas.openxmlformats.org/officeDocument/2006/relationships/hyperlink" Target="https://www.westermans.com/ami-8-2000--closed-fusion-weld-head.aspx" TargetMode="External"/><Relationship Id="rId1714" Type="http://schemas.openxmlformats.org/officeDocument/2006/relationships/hyperlink" Target="https://www.westermans.com/assets/products/17748/files/4472/m8%20brochure.pdf" TargetMode="External"/><Relationship Id="rId1715" Type="http://schemas.openxmlformats.org/officeDocument/2006/relationships/hyperlink" Target="https://www.westermans.com/ami-8-2000--closed-fusion-weld-head.aspx" TargetMode="External"/><Relationship Id="rId1716" Type="http://schemas.openxmlformats.org/officeDocument/2006/relationships/hyperlink" Target="https://www.westermans.com/" TargetMode="External"/><Relationship Id="rId1717" Type="http://schemas.openxmlformats.org/officeDocument/2006/relationships/hyperlink" Target="https://www.westermans.com/ami-8-2000--closed-fusion-weld-head.aspx" TargetMode="External"/><Relationship Id="rId1718" Type="http://schemas.openxmlformats.org/officeDocument/2006/relationships/hyperlink" Target="https://www.westermans.com/assets/products/13564/files/1899/thumb/2021-05-19%2010.59.29--600.jpg" TargetMode="External"/><Relationship Id="rId1719" Type="http://schemas.openxmlformats.org/officeDocument/2006/relationships/hyperlink" Target="https://www.westermans.com/ami-8-4000-head.aspx" TargetMode="External"/><Relationship Id="rId1700" Type="http://schemas.openxmlformats.org/officeDocument/2006/relationships/hyperlink" Target="https://www.westermans.com/assets/products/17539/files/4841/471011-en_us-factsheet_main-01.pdf" TargetMode="External"/><Relationship Id="rId1701" Type="http://schemas.openxmlformats.org/officeDocument/2006/relationships/hyperlink" Target="https://www.westermans.com/ami--m81-rings-heads-also-in-stock.aspx" TargetMode="External"/><Relationship Id="rId1702" Type="http://schemas.openxmlformats.org/officeDocument/2006/relationships/hyperlink" Target="https://www.westermans.com/" TargetMode="External"/><Relationship Id="rId1703" Type="http://schemas.openxmlformats.org/officeDocument/2006/relationships/hyperlink" Target="https://www.westermans.com/ami--m81-rings-heads-also-in-stock.aspx" TargetMode="External"/><Relationship Id="rId1704" Type="http://schemas.openxmlformats.org/officeDocument/2006/relationships/hyperlink" Target="https://encrypted-tbn0.gstatic.com/images?q=tbn:ANd9GcQOsQtJhA_wA9MNTYGMCblUClzQ7kV4X1H3tA&amp;s" TargetMode="External"/><Relationship Id="rId1705" Type="http://schemas.openxmlformats.org/officeDocument/2006/relationships/hyperlink" Target="https://orbitalweldingsupplies.co.uk/product/arc-machines-model-81-small-diameter-weld-head/" TargetMode="External"/><Relationship Id="rId1706" Type="http://schemas.openxmlformats.org/officeDocument/2006/relationships/hyperlink" Target="https://orbitalweldingsupplies.co.uk/product/arc-machines-model-81-small-diameter-weld-head/" TargetMode="External"/><Relationship Id="rId1707" Type="http://schemas.openxmlformats.org/officeDocument/2006/relationships/hyperlink" Target="https://orbitalweldingsupplies.co.uk/product/arc-machines-model-81-small-diameter-weld-head/" TargetMode="External"/><Relationship Id="rId1708" Type="http://schemas.openxmlformats.org/officeDocument/2006/relationships/hyperlink" Target="https://orbitalweldingsupplies.co.uk/product/arc-machines-model-81-small-diameter-weld-head/" TargetMode="External"/><Relationship Id="rId1709" Type="http://schemas.openxmlformats.org/officeDocument/2006/relationships/hyperlink" Target="https://orbitalweldingsupplies.co.uk/" TargetMode="External"/><Relationship Id="rId40" Type="http://schemas.openxmlformats.org/officeDocument/2006/relationships/hyperlink" Target="https://www.machinetools.com/en/models/tri-tool-208b-bevelmaster-dbf2c3a4-3bf2-47bc-aac0-830900a44950" TargetMode="External"/><Relationship Id="rId42" Type="http://schemas.openxmlformats.org/officeDocument/2006/relationships/hyperlink" Target="https://www.tritool.com" TargetMode="External"/><Relationship Id="rId41" Type="http://schemas.openxmlformats.org/officeDocument/2006/relationships/hyperlink" Target="https://www.tritool.com/product-catalog/208b?" TargetMode="External"/><Relationship Id="rId44" Type="http://schemas.openxmlformats.org/officeDocument/2006/relationships/hyperlink" Target="https://isurplus.com.au/product/tritool-212b/?srsltid=AfmBOoocPaLOvMJmLT9nCQeQmGHLMBi4XhPlmmNxU5B_TN7uPDRBL69e" TargetMode="External"/><Relationship Id="rId43" Type="http://schemas.openxmlformats.org/officeDocument/2006/relationships/hyperlink" Target="https://encrypted-tbn0.gstatic.com/images?q=tbn:ANd9GcSriwuv1x8uYvG1ET0uOCQ0Va_fnr6v6dJpMQ&amp;s" TargetMode="External"/><Relationship Id="rId46" Type="http://schemas.openxmlformats.org/officeDocument/2006/relationships/hyperlink" Target="https://www.ebay.com/itm/306186801515?" TargetMode="External"/><Relationship Id="rId45" Type="http://schemas.openxmlformats.org/officeDocument/2006/relationships/hyperlink" Target="https://justram.com/product/rental-cutting-bevelling-flange-facing/?" TargetMode="External"/><Relationship Id="rId48" Type="http://schemas.openxmlformats.org/officeDocument/2006/relationships/hyperlink" Target="https://www.westermans.com/tri-tool-212b-mb-elbow-mandrels.aspx" TargetMode="External"/><Relationship Id="rId47" Type="http://schemas.openxmlformats.org/officeDocument/2006/relationships/hyperlink" Target="https://www.westermans.com/downloads/212spflyer%20(1).pdf" TargetMode="External"/><Relationship Id="rId49" Type="http://schemas.openxmlformats.org/officeDocument/2006/relationships/hyperlink" Target="https://www.tritool.com" TargetMode="External"/><Relationship Id="rId31" Type="http://schemas.openxmlformats.org/officeDocument/2006/relationships/hyperlink" Target="https://www.tritool.com/product-catalog/208b" TargetMode="External"/><Relationship Id="rId30" Type="http://schemas.openxmlformats.org/officeDocument/2006/relationships/hyperlink" Target="https://1drv.ms/i/c/611cdc0d713715db/EWbVk226xtZCmLcck1lt4AgBaaKeac9dTC9ScHmNx8zkCg?e=w0limh" TargetMode="External"/><Relationship Id="rId33" Type="http://schemas.openxmlformats.org/officeDocument/2006/relationships/hyperlink" Target="https://www.machinetools.com/en/models/tri-tool-208b-bevelmaster-dbf2c3a4-3bf2-47bc-aac0-830900a44950" TargetMode="External"/><Relationship Id="rId32" Type="http://schemas.openxmlformats.org/officeDocument/2006/relationships/hyperlink" Target="https://tritool.com/product-catalog/208b" TargetMode="External"/><Relationship Id="rId35" Type="http://schemas.openxmlformats.org/officeDocument/2006/relationships/hyperlink" Target="https://www.tritool.com" TargetMode="External"/><Relationship Id="rId34" Type="http://schemas.openxmlformats.org/officeDocument/2006/relationships/hyperlink" Target="https://www.tritool.com/product-catalog/208b,https://store.tritool.com/products/208b-pipe-beveler" TargetMode="External"/><Relationship Id="rId37" Type="http://schemas.openxmlformats.org/officeDocument/2006/relationships/hyperlink" Target="https://www.tritool.com/files/productcatalog/products/11/images/208.png" TargetMode="External"/><Relationship Id="rId36" Type="http://schemas.openxmlformats.org/officeDocument/2006/relationships/hyperlink" Target="http://cdn.thomasnet.com" TargetMode="External"/><Relationship Id="rId39" Type="http://schemas.openxmlformats.org/officeDocument/2006/relationships/hyperlink" Target="https://www.tritool.com/product-catalog/208b" TargetMode="External"/><Relationship Id="rId38" Type="http://schemas.openxmlformats.org/officeDocument/2006/relationships/hyperlink" Target="https://www.tritool.com/product-catalog/208b" TargetMode="External"/><Relationship Id="rId2203" Type="http://schemas.openxmlformats.org/officeDocument/2006/relationships/hyperlink" Target="https://www.directindustry.com/prod/orbitec-gmbh/product-165773-1829751.html" TargetMode="External"/><Relationship Id="rId2204" Type="http://schemas.openxmlformats.org/officeDocument/2006/relationships/hyperlink" Target="https://pdf.directindustry.com/pdf/orbitec-gmbh-165773.html" TargetMode="External"/><Relationship Id="rId20" Type="http://schemas.openxmlformats.org/officeDocument/2006/relationships/hyperlink" Target="https://www.tritool.com/product-catalog/204b-dc" TargetMode="External"/><Relationship Id="rId2205" Type="http://schemas.openxmlformats.org/officeDocument/2006/relationships/hyperlink" Target="https://www.orbitec-group.com/" TargetMode="External"/><Relationship Id="rId2206" Type="http://schemas.openxmlformats.org/officeDocument/2006/relationships/hyperlink" Target="https://www.directindustry.com/prod/orbitec-gmbh/product-165773-1829751.html" TargetMode="External"/><Relationship Id="rId22" Type="http://schemas.openxmlformats.org/officeDocument/2006/relationships/hyperlink" Target="https://www.tritool.com/product-catalog/204b-dc" TargetMode="External"/><Relationship Id="rId2207" Type="http://schemas.openxmlformats.org/officeDocument/2006/relationships/hyperlink" Target="https://1drv.ms/i/c/611cdc0d713715db/IQC3UetC0AJuSIBWyZ05l_d1AWSGJBmS9Dr0pKpLI44tuqA?e=V0BLtk" TargetMode="External"/><Relationship Id="rId21" Type="http://schemas.openxmlformats.org/officeDocument/2006/relationships/hyperlink" Target="https://store.tritool.com/products/204b-dc?" TargetMode="External"/><Relationship Id="rId2208" Type="http://schemas.openxmlformats.org/officeDocument/2006/relationships/hyperlink" Target="https://sasvetsteknik.se/produkt/osk-cs-gas-cooled-weld-heads-osk-21-cs/" TargetMode="External"/><Relationship Id="rId24" Type="http://schemas.openxmlformats.org/officeDocument/2006/relationships/hyperlink" Target="https://www.tritool.com/product-catalog/204b-dc,https://store.tritool.com/products/204b-dc" TargetMode="External"/><Relationship Id="rId2209" Type="http://schemas.openxmlformats.org/officeDocument/2006/relationships/hyperlink" Target="https://sasvetsteknik.se/produkt/osk-cs-gas-cooled-weld-heads-osk-21-cs/" TargetMode="External"/><Relationship Id="rId23" Type="http://schemas.openxmlformats.org/officeDocument/2006/relationships/hyperlink" Target="https://www.tritool.com/product-catalog/204b-dc?" TargetMode="External"/><Relationship Id="rId26" Type="http://schemas.openxmlformats.org/officeDocument/2006/relationships/hyperlink" Target="https://store.tritool.com/products/204b-dc?" TargetMode="External"/><Relationship Id="rId25" Type="http://schemas.openxmlformats.org/officeDocument/2006/relationships/hyperlink" Target="https://www.tritool.com" TargetMode="External"/><Relationship Id="rId28" Type="http://schemas.openxmlformats.org/officeDocument/2006/relationships/hyperlink" Target="https://www.amazon.com/Foot-Outdoor-Extension-Cord-Appliances/dp/B074TW6V51" TargetMode="External"/><Relationship Id="rId27" Type="http://schemas.openxmlformats.org/officeDocument/2006/relationships/hyperlink" Target="https://m.media-amazon.com/images/I/71UHQnuHd+L.jpg" TargetMode="External"/><Relationship Id="rId29" Type="http://schemas.openxmlformats.org/officeDocument/2006/relationships/hyperlink" Target="https://www.amazon.com/Foot-Outdoor-Extension-Cord-Appliances/dp/B074TW6V51" TargetMode="External"/><Relationship Id="rId2200" Type="http://schemas.openxmlformats.org/officeDocument/2006/relationships/hyperlink" Target="https://img.directindustry.com/images_di/photo-mg/165773-20198467.jpg" TargetMode="External"/><Relationship Id="rId2201" Type="http://schemas.openxmlformats.org/officeDocument/2006/relationships/hyperlink" Target="https://www.directindustry.com/prod/orbitec-gmbh/product-165773-1829751.html" TargetMode="External"/><Relationship Id="rId2202" Type="http://schemas.openxmlformats.org/officeDocument/2006/relationships/hyperlink" Target="https://www.directindustry.com/prod/orbitec-gmbh/product-165773-1829751.html" TargetMode="External"/><Relationship Id="rId11" Type="http://schemas.openxmlformats.org/officeDocument/2006/relationships/hyperlink" Target="https://www.google.com/search?q=10%C3%82%C2%B0+J+Bevel+Milling+Head+features" TargetMode="External"/><Relationship Id="rId10" Type="http://schemas.openxmlformats.org/officeDocument/2006/relationships/hyperlink" Target="https://blog.morganitech.com/j-bevel-key-multi-pass-orbital-pipe-welding" TargetMode="External"/><Relationship Id="rId13" Type="http://schemas.openxmlformats.org/officeDocument/2006/relationships/hyperlink" Target="https://1drv.ms/i/c/611cdc0d713715db/EU0zANWf2ZRMpLfUksoJmPcBehlg-2GnaDHts1FzRSH0Qw?e=1Pf2xB" TargetMode="External"/><Relationship Id="rId12" Type="http://schemas.openxmlformats.org/officeDocument/2006/relationships/hyperlink" Target="https://www.axxair.com/" TargetMode="External"/><Relationship Id="rId15" Type="http://schemas.openxmlformats.org/officeDocument/2006/relationships/hyperlink" Target="https://www.ebay.com/itm/186750469587?" TargetMode="External"/><Relationship Id="rId14" Type="http://schemas.openxmlformats.org/officeDocument/2006/relationships/hyperlink" Target="https://www.tritool.com/product-catalog/204b" TargetMode="External"/><Relationship Id="rId17" Type="http://schemas.openxmlformats.org/officeDocument/2006/relationships/hyperlink" Target="https://www.tritool.com" TargetMode="External"/><Relationship Id="rId16" Type="http://schemas.openxmlformats.org/officeDocument/2006/relationships/hyperlink" Target="https://store.tritool.com/products/204b-pipe-beveler?" TargetMode="External"/><Relationship Id="rId19" Type="http://schemas.openxmlformats.org/officeDocument/2006/relationships/hyperlink" Target="https://encrypted-tbn0.gstatic.com/images?q=tbn:ANd9GcSvZgRK5bAcqLnsUnPVXAMeqBuxdkpn72pneA&amp;s" TargetMode="External"/><Relationship Id="rId18" Type="http://schemas.openxmlformats.org/officeDocument/2006/relationships/hyperlink" Target="https://store.tritool.com/products/30-day-lease-204b-pipe-beveler?" TargetMode="External"/><Relationship Id="rId84" Type="http://schemas.openxmlformats.org/officeDocument/2006/relationships/hyperlink" Target="https://www.whitesiderouterbits.com/cdn/shop/products/2309-N.jpg?v=1541868144" TargetMode="External"/><Relationship Id="rId1774" Type="http://schemas.openxmlformats.org/officeDocument/2006/relationships/hyperlink" Target="https://www.westermans.com/" TargetMode="External"/><Relationship Id="rId83" Type="http://schemas.openxmlformats.org/officeDocument/2006/relationships/hyperlink" Target="https://arc-zone.com/" TargetMode="External"/><Relationship Id="rId1775" Type="http://schemas.openxmlformats.org/officeDocument/2006/relationships/hyperlink" Target="https://www.westermans.com/ami-9-2500e-weld-head-and-4500e.aspx" TargetMode="External"/><Relationship Id="rId86" Type="http://schemas.openxmlformats.org/officeDocument/2006/relationships/hyperlink" Target="https://bitsbits.com/product/2308-chamfer/?srsltid=AfmBOoq6WiDOYfTqnguStU4mRDak1UNz9cWS-rDkpHJ18okKd6TnxCvL" TargetMode="External"/><Relationship Id="rId1776" Type="http://schemas.openxmlformats.org/officeDocument/2006/relationships/hyperlink" Target="https://1drv.ms/i/c/611cdc0d713715db/IQCYw_qNBkUJTqF4e7DhhWfQAcMEFdpRFo6DHpAIYyTZFLk?e=sgtnRn" TargetMode="External"/><Relationship Id="rId85" Type="http://schemas.openxmlformats.org/officeDocument/2006/relationships/hyperlink" Target="https://www.whitesiderouterbits.com/collections/edge-bevel/products/2309" TargetMode="External"/><Relationship Id="rId1777" Type="http://schemas.openxmlformats.org/officeDocument/2006/relationships/hyperlink" Target="https://orbitalweldingsupplies.com/product/ami-model-9-500-weld-head/" TargetMode="External"/><Relationship Id="rId88" Type="http://schemas.openxmlformats.org/officeDocument/2006/relationships/hyperlink" Target="https://www.promofluid.com/" TargetMode="External"/><Relationship Id="rId1778" Type="http://schemas.openxmlformats.org/officeDocument/2006/relationships/hyperlink" Target="https://orbitalweldingsupplies.com/product/ami-model-9-500-weld-head/" TargetMode="External"/><Relationship Id="rId87" Type="http://schemas.openxmlformats.org/officeDocument/2006/relationships/hyperlink" Target="https://engweld.co.uk/product/jei-30-degree-milling-head-requires-5-x-cutting-inserts-bm16cmh30?" TargetMode="External"/><Relationship Id="rId1779" Type="http://schemas.openxmlformats.org/officeDocument/2006/relationships/hyperlink" Target="http://www.jinacom.com/documentation/ami/Model9_500_E.pdf" TargetMode="External"/><Relationship Id="rId89" Type="http://schemas.openxmlformats.org/officeDocument/2006/relationships/hyperlink" Target="https://www.trick-tools.com/64301004010-30-degree-Milling-Head-17547?srsltid=AfmBOoqrTGW33dDhCnqCLJddJcm9Rjh_Ta8VdO-7Fhe1JcGKXXpMCNMC" TargetMode="External"/><Relationship Id="rId80" Type="http://schemas.openxmlformats.org/officeDocument/2006/relationships/hyperlink" Target="https://www.ebay.com/itm/162531090768" TargetMode="External"/><Relationship Id="rId82" Type="http://schemas.openxmlformats.org/officeDocument/2006/relationships/hyperlink" Target="https://arc-zone.com/Welding-Chuck-AZP-WPC-4-PRO?srsltid=AfmBOopsco7LcnoOrVeLVlNghJ2883tCsM-bCmuMs_dldNT3hB0rl_TS" TargetMode="External"/><Relationship Id="rId81" Type="http://schemas.openxmlformats.org/officeDocument/2006/relationships/hyperlink" Target="https://www.mkproducts.com/support/Manuals/091-0728_AirCrafter_T-250.pdf" TargetMode="External"/><Relationship Id="rId1770" Type="http://schemas.openxmlformats.org/officeDocument/2006/relationships/hyperlink" Target="https://www.westermans.com/ami-9-2500e-weld-head-and-4500e.aspx" TargetMode="External"/><Relationship Id="rId1771" Type="http://schemas.openxmlformats.org/officeDocument/2006/relationships/hyperlink" Target="https://www.westermans.com/ami-9-2500e-weld-head-and-4500e.aspx" TargetMode="External"/><Relationship Id="rId1772" Type="http://schemas.openxmlformats.org/officeDocument/2006/relationships/hyperlink" Target="https://www.westermans.com/downloads/model%209e%20spec.pdf" TargetMode="External"/><Relationship Id="rId1773" Type="http://schemas.openxmlformats.org/officeDocument/2006/relationships/hyperlink" Target="https://www.westermans.com/ami-9-2500e-weld-head-and-4500e.aspx" TargetMode="External"/><Relationship Id="rId73" Type="http://schemas.openxmlformats.org/officeDocument/2006/relationships/hyperlink" Target="https://precisionweldingsupply.com/products/orbital-welding-systems/arc-machines-inc/?" TargetMode="External"/><Relationship Id="rId1763" Type="http://schemas.openxmlformats.org/officeDocument/2006/relationships/hyperlink" Target="https://www.morganitech.com/industrial-tools/ami-9-series-weld-heads/" TargetMode="External"/><Relationship Id="rId72" Type="http://schemas.openxmlformats.org/officeDocument/2006/relationships/hyperlink" Target="https://www.morganitech.com/industrial-tools/ami-217-217p-power-supply/" TargetMode="External"/><Relationship Id="rId1764" Type="http://schemas.openxmlformats.org/officeDocument/2006/relationships/hyperlink" Target="https://www.westermans.com/ami-9-3500-fusion-weld-head.aspx" TargetMode="External"/><Relationship Id="rId75" Type="http://schemas.openxmlformats.org/officeDocument/2006/relationships/hyperlink" Target="https://precisionweldingsupply.com/wp-content/uploads/MODEL-217P.pdf" TargetMode="External"/><Relationship Id="rId1765" Type="http://schemas.openxmlformats.org/officeDocument/2006/relationships/hyperlink" Target="https://www.westermans.com/downloads/model%209%20spec.pdf" TargetMode="External"/><Relationship Id="rId74" Type="http://schemas.openxmlformats.org/officeDocument/2006/relationships/hyperlink" Target="https://precisionweldingsupply.com/products/orbital-welding-systems/arc-machines-inc/?" TargetMode="External"/><Relationship Id="rId1766" Type="http://schemas.openxmlformats.org/officeDocument/2006/relationships/hyperlink" Target="https://www.westermans.com/ami-9-3500-fusion-weld-head.aspx" TargetMode="External"/><Relationship Id="rId77" Type="http://schemas.openxmlformats.org/officeDocument/2006/relationships/hyperlink" Target="https://www.morganitech.com/" TargetMode="External"/><Relationship Id="rId1767" Type="http://schemas.openxmlformats.org/officeDocument/2006/relationships/hyperlink" Target="https://www.westermans.com/" TargetMode="External"/><Relationship Id="rId76" Type="http://schemas.openxmlformats.org/officeDocument/2006/relationships/hyperlink" Target="https://www.morganitech.com/industrial-tools/ami-217-217p-power-supply/" TargetMode="External"/><Relationship Id="rId1768" Type="http://schemas.openxmlformats.org/officeDocument/2006/relationships/hyperlink" Target="https://www.westermans.com/ami-9-3500-fusion-weld-head.aspx" TargetMode="External"/><Relationship Id="rId79" Type="http://schemas.openxmlformats.org/officeDocument/2006/relationships/hyperlink" Target="https://weldingmart.com/products/mk-products-3-jaw-chuck-low-profile-turnable-005-0812?srsltid=AfmBOopd-C20FjEq4XVf4aHrj1m0VR2n9HV3ZZz4J9tr2qJFmClTIF2A" TargetMode="External"/><Relationship Id="rId1769" Type="http://schemas.openxmlformats.org/officeDocument/2006/relationships/hyperlink" Target="https://www.westermans.com/assets/products/14613/files/1655/thumb/dsc_29371--600.jpg" TargetMode="External"/><Relationship Id="rId78" Type="http://schemas.openxmlformats.org/officeDocument/2006/relationships/hyperlink" Target="https://weldingmart.com/cdn/shop/files/mk-products-3-jaw-chuck-low-profile-turnable-005-0812-mk-1_grande.jpg?v=1746573943" TargetMode="External"/><Relationship Id="rId71" Type="http://schemas.openxmlformats.org/officeDocument/2006/relationships/hyperlink" Target="https://1drv.ms/i/c/611cdc0d713715db/IQC9h3AV4bCMRIqRmfyeczSnAUsNbnuraQ8UOeHOQ5UssAA?e=hSkcsJ" TargetMode="External"/><Relationship Id="rId7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760" Type="http://schemas.openxmlformats.org/officeDocument/2006/relationships/hyperlink" Target="https://www.westermans.com/" TargetMode="External"/><Relationship Id="rId1761" Type="http://schemas.openxmlformats.org/officeDocument/2006/relationships/hyperlink" Target="https://www.westermans.com/ami-9-2500-fusion-weld-head.aspx" TargetMode="External"/><Relationship Id="rId1762" Type="http://schemas.openxmlformats.org/officeDocument/2006/relationships/hyperlink" Target="https://www.morganitech.com/wp-content/uploads/2022/02/AMI-Model-9E-Weld-Head.jpg" TargetMode="External"/><Relationship Id="rId62" Type="http://schemas.openxmlformats.org/officeDocument/2006/relationships/hyperlink" Target="https://store.tritool.com/products/214b-bevelmaster%E2%84%A2" TargetMode="External"/><Relationship Id="rId1796" Type="http://schemas.openxmlformats.org/officeDocument/2006/relationships/hyperlink" Target="https://www.westermans.com/" TargetMode="External"/><Relationship Id="rId61" Type="http://schemas.openxmlformats.org/officeDocument/2006/relationships/hyperlink" Target="https://www.tritool.com/product-catalog/214b?" TargetMode="External"/><Relationship Id="rId1797" Type="http://schemas.openxmlformats.org/officeDocument/2006/relationships/hyperlink" Target="https://www.westermans.com/ami-95-1500-open-weld-head.aspx" TargetMode="External"/><Relationship Id="rId64" Type="http://schemas.openxmlformats.org/officeDocument/2006/relationships/hyperlink" Target="https://store.tritool.com/products/214b-bevelmaster%E2%84%A2?srsltid=AfmBOooBe32AQawGmPTwlcZjjeKmdW1FY8jUzT2aWywcCAqdxzSl6twl" TargetMode="External"/><Relationship Id="rId1798" Type="http://schemas.openxmlformats.org/officeDocument/2006/relationships/hyperlink" Target="https://www.westermans.com/assets/products/13527/files/7664/thumb/2023-08-07%2015.04.22--600.jpg" TargetMode="External"/><Relationship Id="rId63" Type="http://schemas.openxmlformats.org/officeDocument/2006/relationships/hyperlink" Target="https://www.tritool.com" TargetMode="External"/><Relationship Id="rId1799" Type="http://schemas.openxmlformats.org/officeDocument/2006/relationships/hyperlink" Target="https://www.westermans.com/ami-95-2375-open-weld-head.aspx" TargetMode="External"/><Relationship Id="rId66"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5" Type="http://schemas.openxmlformats.org/officeDocument/2006/relationships/hyperlink" Target="https://img.vevorstatic.com/de%2FDQXFSBLG30X25X141V0%2Fgoods_img_big-v2%2Felectrical-box-m100-1.2.jpg?timestamp=1764555788000&amp;format=webp&amp;format=webp" TargetMode="External"/><Relationship Id="rId68"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7"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60" Type="http://schemas.openxmlformats.org/officeDocument/2006/relationships/hyperlink" Target="https://www.machinio.com/listings/107847253-tritools-pipe-beveler-model-214b-in-colina-chile?" TargetMode="External"/><Relationship Id="rId69"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790" Type="http://schemas.openxmlformats.org/officeDocument/2006/relationships/hyperlink" Target="https://www.morganitech.com/industrial-tools/ami-9-series-weld-heads/" TargetMode="External"/><Relationship Id="rId1791" Type="http://schemas.openxmlformats.org/officeDocument/2006/relationships/hyperlink" Target="https://www.westermans.com/assets/products/13534/files/3383/thumb/2017-06-15%2007.16.10--600.jpg" TargetMode="External"/><Relationship Id="rId1792" Type="http://schemas.openxmlformats.org/officeDocument/2006/relationships/hyperlink" Target="https://www.westermans.com/ami-95-1500-open-weld-head.aspx" TargetMode="External"/><Relationship Id="rId1793" Type="http://schemas.openxmlformats.org/officeDocument/2006/relationships/hyperlink" Target="https://www.westermans.com/ami-95-1500-open-weld-head.aspx" TargetMode="External"/><Relationship Id="rId1794" Type="http://schemas.openxmlformats.org/officeDocument/2006/relationships/hyperlink" Target="https://www.westermans.com/downloads/ami%2095%20brochure%20.pdf" TargetMode="External"/><Relationship Id="rId1795" Type="http://schemas.openxmlformats.org/officeDocument/2006/relationships/hyperlink" Target="https://www.westermans.com/ami-95-1500-open-weld-head.aspx" TargetMode="External"/><Relationship Id="rId51" Type="http://schemas.openxmlformats.org/officeDocument/2006/relationships/hyperlink" Target="https://1drv.ms/i/c/611cdc0d713715db/EYALS78bUHNOsIkwBIi_SKMBRhwi0WXwGeLTDNVbIrDC8g?e=SV9bNe" TargetMode="External"/><Relationship Id="rId1785" Type="http://schemas.openxmlformats.org/officeDocument/2006/relationships/hyperlink" Target="https://www.morganitech.com/industrial-tools/ami-9-series-weld-heads/" TargetMode="External"/><Relationship Id="rId50" Type="http://schemas.openxmlformats.org/officeDocument/2006/relationships/hyperlink" Target="https://www.westermans.com/tri-tool-212b-mb-elbow-mandrels.aspx" TargetMode="External"/><Relationship Id="rId1786" Type="http://schemas.openxmlformats.org/officeDocument/2006/relationships/hyperlink" Target="https://www.westermans.com/ami-9-500-orbital-welding-head.aspx" TargetMode="External"/><Relationship Id="rId53" Type="http://schemas.openxmlformats.org/officeDocument/2006/relationships/hyperlink" Target="https://justram.com/product/rental-cutting-bevelling-flange-facing/?" TargetMode="External"/><Relationship Id="rId1787" Type="http://schemas.openxmlformats.org/officeDocument/2006/relationships/hyperlink" Target="https://www.westermans.com/assets/products/18923/files/8879/471026-en_us-factsheet_main-01.pdf" TargetMode="External"/><Relationship Id="rId52" Type="http://schemas.openxmlformats.org/officeDocument/2006/relationships/hyperlink" Target="https://www.tritool.com/product-catalog/214b" TargetMode="External"/><Relationship Id="rId1788" Type="http://schemas.openxmlformats.org/officeDocument/2006/relationships/hyperlink" Target="https://www.morganitech.com/industrial-tools/ami-9-series-weld-heads/" TargetMode="External"/><Relationship Id="rId55" Type="http://schemas.openxmlformats.org/officeDocument/2006/relationships/hyperlink" Target="https://www.tritool.com/product-catalog/214b?utm_source=chatgpt.com" TargetMode="External"/><Relationship Id="rId1789" Type="http://schemas.openxmlformats.org/officeDocument/2006/relationships/hyperlink" Target="https://www.morganitech.com/" TargetMode="External"/><Relationship Id="rId54" Type="http://schemas.openxmlformats.org/officeDocument/2006/relationships/hyperlink" Target="https://www.westermans.com/tri-tool-212b-mb-elbow-mandrels.aspx?" TargetMode="External"/><Relationship Id="rId57" Type="http://schemas.openxmlformats.org/officeDocument/2006/relationships/hyperlink" Target="https://1drv.ms/i/c/611cdc0d713715db/EYALS78bUHNOsIkwBIi_SKMBRhwi0WXwGeLTDNVbIrDC8g?e=SV9bNe" TargetMode="External"/><Relationship Id="rId56" Type="http://schemas.openxmlformats.org/officeDocument/2006/relationships/hyperlink" Target="https://www.tritool.com" TargetMode="External"/><Relationship Id="rId59" Type="http://schemas.openxmlformats.org/officeDocument/2006/relationships/hyperlink" Target="https://store.tritool.com/products/214b-bevelmaster%E2%84%A2-copy?" TargetMode="External"/><Relationship Id="rId58" Type="http://schemas.openxmlformats.org/officeDocument/2006/relationships/hyperlink" Target="https://store.tritool.com/products/214b-bevelmaster%E2%84%A2?srsltid=AfmBOooBe32AQawGmPTwlcZjjeKmdW1FY8jUzT2aWywcCAqdxzSl6twl" TargetMode="External"/><Relationship Id="rId1780" Type="http://schemas.openxmlformats.org/officeDocument/2006/relationships/hyperlink" Target="https://orbitalweldingsupplies.com/product/ami-model-9-500-weld-head/" TargetMode="External"/><Relationship Id="rId1781" Type="http://schemas.openxmlformats.org/officeDocument/2006/relationships/hyperlink" Target="https://orbitalweldingsupplies.com/" TargetMode="External"/><Relationship Id="rId1782" Type="http://schemas.openxmlformats.org/officeDocument/2006/relationships/hyperlink" Target="https://orbitalweldingsupplies.com/product/ami-model-9-500-weld-head/" TargetMode="External"/><Relationship Id="rId1783" Type="http://schemas.openxmlformats.org/officeDocument/2006/relationships/hyperlink" Target="https://1drv.ms/i/c/611cdc0d713715db/IQCYw_qNBkUJTqF4e7DhhWfQAcMEFdpRFo6DHpAIYyTZFLk?e=sgtnRn" TargetMode="External"/><Relationship Id="rId1784" Type="http://schemas.openxmlformats.org/officeDocument/2006/relationships/hyperlink" Target="https://www.morganitech.com/industrial-tools/ami-9-series-weld-heads/" TargetMode="External"/><Relationship Id="rId2269" Type="http://schemas.openxmlformats.org/officeDocument/2006/relationships/hyperlink" Target="https://www.orbitec-group.com/en/products/gas-cooled-welding-heads-osk" TargetMode="External"/><Relationship Id="rId349"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348" Type="http://schemas.openxmlformats.org/officeDocument/2006/relationships/hyperlink" Target="https://www.morganitech.com/industrial-tools/axxair-cc122-orbital-cutter/" TargetMode="External"/><Relationship Id="rId347" Type="http://schemas.openxmlformats.org/officeDocument/2006/relationships/hyperlink" Target="https://www.morganitech.com/industrial-tools/axxair-cc122-orbital-cutter/" TargetMode="External"/><Relationship Id="rId346" Type="http://schemas.openxmlformats.org/officeDocument/2006/relationships/hyperlink" Target="https://www.morganitech.com/wp-content/uploads/2024/09/2-1.jpg" TargetMode="External"/><Relationship Id="rId2260" Type="http://schemas.openxmlformats.org/officeDocument/2006/relationships/hyperlink" Target="https://sasvetsteknik.se/produkt/water-cooled-weld-head-osk-38-cw/" TargetMode="External"/><Relationship Id="rId341" Type="http://schemas.openxmlformats.org/officeDocument/2006/relationships/hyperlink" Target="https://www.ramirent.fi/en/product/orbital-pipe-cutting-machine-axxair-cc122-107194/?" TargetMode="External"/><Relationship Id="rId2261" Type="http://schemas.openxmlformats.org/officeDocument/2006/relationships/hyperlink" Target="https://sasvetsteknik.se/produkt/water-cooled-weld-head-osk-38-cw/" TargetMode="External"/><Relationship Id="rId340" Type="http://schemas.openxmlformats.org/officeDocument/2006/relationships/hyperlink" Target="https://www.stokltd.com/322fs19-orbital-kesme-makinesi" TargetMode="External"/><Relationship Id="rId2262" Type="http://schemas.openxmlformats.org/officeDocument/2006/relationships/hyperlink" Target="https://sasvetsteknik.se/produkt/water-cooled-weld-head-osk-38-cw/" TargetMode="External"/><Relationship Id="rId2263" Type="http://schemas.openxmlformats.org/officeDocument/2006/relationships/hyperlink" Target="https://www.orbitecuk.com/wp-content/uploads/2024/10/20240704_Catalogue_Orbitec_May_2024_en-1.pdf" TargetMode="External"/><Relationship Id="rId2264" Type="http://schemas.openxmlformats.org/officeDocument/2006/relationships/hyperlink" Target="https://www.orbitec-group.com/" TargetMode="External"/><Relationship Id="rId345" Type="http://schemas.openxmlformats.org/officeDocument/2006/relationships/hyperlink" Target="https://www.axxair.com/en/services-and-support" TargetMode="External"/><Relationship Id="rId2265" Type="http://schemas.openxmlformats.org/officeDocument/2006/relationships/hyperlink" Target="https://sasvetsteknik.se/produkt/water-cooled-weld-head-osk-38-cw/" TargetMode="External"/><Relationship Id="rId344" Type="http://schemas.openxmlformats.org/officeDocument/2006/relationships/hyperlink" Target="https://www.stokltd.com/" TargetMode="External"/><Relationship Id="rId2266" Type="http://schemas.openxmlformats.org/officeDocument/2006/relationships/hyperlink" Target="https://1drv.ms/i/c/611cdc0d713715db/IQDlnt0J1kZcTJrCrMtULIlMARQrs7nIss2Ocku-w8i1mb0?e=nDlaFx" TargetMode="External"/><Relationship Id="rId343" Type="http://schemas.openxmlformats.org/officeDocument/2006/relationships/hyperlink" Target="https://www.ramirent.fi/en/product/orbital-pipe-cutting-machine-axxair-cc122-107194/" TargetMode="External"/><Relationship Id="rId2267" Type="http://schemas.openxmlformats.org/officeDocument/2006/relationships/hyperlink" Target="https://www.orbitec-group.com/en/products/gas-cooled-welding-heads-osk" TargetMode="External"/><Relationship Id="rId342" Type="http://schemas.openxmlformats.org/officeDocument/2006/relationships/hyperlink" Target="https://axxair.sk/image/data/nove/axxair/katalog/2020/cc122.pdf?" TargetMode="External"/><Relationship Id="rId2268" Type="http://schemas.openxmlformats.org/officeDocument/2006/relationships/hyperlink" Target="https://www.orbitec-group.com/en/products/gas-cooled-welding-heads-osk" TargetMode="External"/><Relationship Id="rId2258" Type="http://schemas.openxmlformats.org/officeDocument/2006/relationships/hyperlink" Target="https://www.directindustry.com/prod/orbitec-gmbh/product-165773-1829751.html" TargetMode="External"/><Relationship Id="rId2259" Type="http://schemas.openxmlformats.org/officeDocument/2006/relationships/hyperlink" Target="https://1drv.ms/i/c/611cdc0d713715db/IQDevdFuKPD8R7QDoJn0yqJvAT-TpgoVYnU45pp1WaR2EpU?e=nXRCkj" TargetMode="External"/><Relationship Id="rId338" Type="http://schemas.openxmlformats.org/officeDocument/2006/relationships/hyperlink" Target="https://orbitalum.us/" TargetMode="External"/><Relationship Id="rId337" Type="http://schemas.openxmlformats.org/officeDocument/2006/relationships/hyperlink" Target="https://orbitalum.us/GF-4-230V-EU-Auto-Feed-Pipe-Cutting-and-Beveling-Machine/" TargetMode="External"/><Relationship Id="rId336" Type="http://schemas.openxmlformats.org/officeDocument/2006/relationships/hyperlink" Target="https://orbitalum.us/GF-4-230V-EU-Auto-Feed-Pipe-Cutting-and-Beveling-Machine/" TargetMode="External"/><Relationship Id="rId335" Type="http://schemas.openxmlformats.org/officeDocument/2006/relationships/hyperlink" Target="https://orbitalum.us/GF-4-230V-EU-Auto-Feed-Pipe-Cutting-and-Beveling-Machine/" TargetMode="External"/><Relationship Id="rId339" Type="http://schemas.openxmlformats.org/officeDocument/2006/relationships/hyperlink" Target="https://static.ticimax.cloud/14553/uploads/urunresimleri/buyuk/cutting-machine-from-141-to-328mm-with-558163.jpg" TargetMode="External"/><Relationship Id="rId330" Type="http://schemas.openxmlformats.org/officeDocument/2006/relationships/hyperlink" Target="https://www.3m.co.uk/3M/en_GB/p/d/v101121601/" TargetMode="External"/><Relationship Id="rId2250" Type="http://schemas.openxmlformats.org/officeDocument/2006/relationships/hyperlink" Target="https://www.orbitec-group.com/" TargetMode="External"/><Relationship Id="rId2251" Type="http://schemas.openxmlformats.org/officeDocument/2006/relationships/hyperlink" Target="https://www.directindustry.com/prod/orbitec-gmbh/product-165773-1829751.html" TargetMode="External"/><Relationship Id="rId2252" Type="http://schemas.openxmlformats.org/officeDocument/2006/relationships/hyperlink" Target="https://1drv.ms/i/c/611cdc0d713715db/IQAb91ZjZfGES7ZwcKohkJUEAVQIxqKWEgqdkZQtQ_vtfzk?e=IOczIf" TargetMode="External"/><Relationship Id="rId2253" Type="http://schemas.openxmlformats.org/officeDocument/2006/relationships/hyperlink" Target="https://www.directindustry.com/prod/orbitec-gmbh/product-165773-1829751.html" TargetMode="External"/><Relationship Id="rId334" Type="http://schemas.openxmlformats.org/officeDocument/2006/relationships/hyperlink" Target="https://orbitalum.us/GF-4-230V-EU-Auto-Feed-Pipe-Cutting-and-Beveling-Machine/" TargetMode="External"/><Relationship Id="rId2254" Type="http://schemas.openxmlformats.org/officeDocument/2006/relationships/hyperlink" Target="https://www.directindustry.com/prod/orbitec-gmbh/product-165773-1829751.html" TargetMode="External"/><Relationship Id="rId333" Type="http://schemas.openxmlformats.org/officeDocument/2006/relationships/hyperlink" Target="https://orbitalum.us/GF-4-230V-EU-Auto-Feed-Pipe-Cutting-and-Beveling-Machine/" TargetMode="External"/><Relationship Id="rId2255" Type="http://schemas.openxmlformats.org/officeDocument/2006/relationships/hyperlink" Target="https://www.directindustry.com/prod/orbitec-gmbh/product-165773-1829751.html" TargetMode="External"/><Relationship Id="rId332" Type="http://schemas.openxmlformats.org/officeDocument/2006/relationships/hyperlink" Target="https://orbitalum.us/assets/images/be116885e1c762d1a09c1a36d5750ab6.png" TargetMode="External"/><Relationship Id="rId2256" Type="http://schemas.openxmlformats.org/officeDocument/2006/relationships/hyperlink" Target="https://pdf.directindustry.com/pdf/orbitec-gmbh-165773.html" TargetMode="External"/><Relationship Id="rId331" Type="http://schemas.openxmlformats.org/officeDocument/2006/relationships/hyperlink" Target="https://www.3m.com/" TargetMode="External"/><Relationship Id="rId2257" Type="http://schemas.openxmlformats.org/officeDocument/2006/relationships/hyperlink" Target="https://www.orbitec-group.com/" TargetMode="External"/><Relationship Id="rId370" Type="http://schemas.openxmlformats.org/officeDocument/2006/relationships/hyperlink" Target="https://techsouthproducts.com/products/durabit-6-37-5-deg-tri-tool-bevel-bits?srsltid=AfmBOooVTVfnP83bMrIXhx2b8bCdrlFEUtTl_KLbXNstgNX7tMlH-bqv" TargetMode="External"/><Relationship Id="rId369" Type="http://schemas.openxmlformats.org/officeDocument/2006/relationships/hyperlink" Target="https://cdn1.npcdn.net/userfiles/21512/attachment/6136461/20251010100042_c2c60a554ba7ac8849dfd4635380d301/PRO-5-PB_Portable-Pipe-Beveller_20.12.pdf" TargetMode="External"/><Relationship Id="rId368" Type="http://schemas.openxmlformats.org/officeDocument/2006/relationships/hyperlink" Target="https://store.tritool.com/products/99-3712-37-5-beveling-tool-bit?srsltid=AfmBOorqjrmBeL6YDGo4z3QUn1p6bzuGlBqL5kpxS6v3BHy0zQUm6UUh" TargetMode="External"/><Relationship Id="rId2280" Type="http://schemas.openxmlformats.org/officeDocument/2006/relationships/hyperlink" Target="https://www.orbitec-group.com/en/products/water-cooled-welding-heads-osk" TargetMode="External"/><Relationship Id="rId2281" Type="http://schemas.openxmlformats.org/officeDocument/2006/relationships/hyperlink" Target="https://www.orbitec-group.com/assets/images/6/Draufsicht_OSK_76_SW-9zb5y282qw22s0y.jpg" TargetMode="External"/><Relationship Id="rId2282" Type="http://schemas.openxmlformats.org/officeDocument/2006/relationships/hyperlink" Target="https://www.orbitec-group.com/en/products/water-cooled-welding-heads-osk" TargetMode="External"/><Relationship Id="rId363" Type="http://schemas.openxmlformats.org/officeDocument/2006/relationships/hyperlink" Target="https://hby-c522.en.made-in-china.com/product/JZwAoxEMgghH/China-Adjustable-9-15kg-Spring-Weight-Balancer-for-Suspending-Jigs-Manufacturer.html" TargetMode="External"/><Relationship Id="rId2283" Type="http://schemas.openxmlformats.org/officeDocument/2006/relationships/hyperlink" Target="https://www.orbitec-group.com/en/products/water-cooled-welding-heads-osk" TargetMode="External"/><Relationship Id="rId362" Type="http://schemas.openxmlformats.org/officeDocument/2006/relationships/hyperlink" Target="https://hby-c522.en.made-in-china.com/product/JZwAoxEMgghH/China-Adjustable-9-15kg-Spring-Weight-Balancer-for-Suspending-Jigs-Manufacturer.html" TargetMode="External"/><Relationship Id="rId2284" Type="http://schemas.openxmlformats.org/officeDocument/2006/relationships/hyperlink" Target="https://www.orbitec-group.com/en/products/water-cooled-welding-heads-osk" TargetMode="External"/><Relationship Id="rId361"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2285" Type="http://schemas.openxmlformats.org/officeDocument/2006/relationships/hyperlink" Target="https://www.orbitecuk.com/wp-content/uploads/2024/11/20240704_Catalogue_Orbitec_Jul_2024_en1.pdf" TargetMode="External"/><Relationship Id="rId360"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2286" Type="http://schemas.openxmlformats.org/officeDocument/2006/relationships/hyperlink" Target="https://www.orbitec-group.com/en/products/water-cooled-welding-heads-osk" TargetMode="External"/><Relationship Id="rId367" Type="http://schemas.openxmlformats.org/officeDocument/2006/relationships/hyperlink" Target="https://techsouthproducts.com/products/durabit-6-37-5-deg-tri-tool-bevel-bits?srsltid=AfmBOopwxtHdUTw-9vqGcpETR1pgnoGBv0dzf4RjzOqZUfiv2WjtLZM-" TargetMode="External"/><Relationship Id="rId2287" Type="http://schemas.openxmlformats.org/officeDocument/2006/relationships/hyperlink" Target="https://www.orbitec-group.com/" TargetMode="External"/><Relationship Id="rId366" Type="http://schemas.openxmlformats.org/officeDocument/2006/relationships/hyperlink" Target="https://techsouthproducts.com/cdn/shop/products/durabit-6_580x.png" TargetMode="External"/><Relationship Id="rId2288" Type="http://schemas.openxmlformats.org/officeDocument/2006/relationships/hyperlink" Target="https://www.orbitec-group.com/en/products/water-cooled-welding-heads-osk" TargetMode="External"/><Relationship Id="rId365" Type="http://schemas.openxmlformats.org/officeDocument/2006/relationships/hyperlink" Target="https://www.vevor.com/spring-balancer-c_10444/spring-balancer-retractable-tool-holder-20-33lbs-9-15kg-hanging-equipment-p_010245779786?srsltid=AfmBOoqBfGBy7Kux8I1B0NvHkQGV7BYiuN9CgiH0PI4mDDdagoPE-ufb" TargetMode="External"/><Relationship Id="rId2289" Type="http://schemas.openxmlformats.org/officeDocument/2006/relationships/hyperlink" Target="https://1drv.ms/i/c/611cdc0d713715db/IQAI9urVYp13RrACyaGZovS0AXTKvR1Zg3L6zs8vyL459Rc?e=1zLGgx" TargetMode="External"/><Relationship Id="rId364" Type="http://schemas.openxmlformats.org/officeDocument/2006/relationships/hyperlink" Target="https://hby-c522.en.made-in-china.com/" TargetMode="External"/><Relationship Id="rId95" Type="http://schemas.openxmlformats.org/officeDocument/2006/relationships/hyperlink" Target="https://store.tritool.com/products/300sts-2-tube-squaring-machine?srsltid=AfmBOoo_KXeOmdO81xB6OQIHKD9K-YNyT_inKkS91gu8nLwFqke_rWDS" TargetMode="External"/><Relationship Id="rId94" Type="http://schemas.openxmlformats.org/officeDocument/2006/relationships/hyperlink" Target="https://masteralloy.com.sg/wp-content/uploads/2024/05/Tri-Tool-Technologies-Catalogue-2024-compressed.pdf?" TargetMode="External"/><Relationship Id="rId97" Type="http://schemas.openxmlformats.org/officeDocument/2006/relationships/hyperlink" Target="https://store.tritool.com/products/300sts-2-tube-squaring-machine?srsltid=AfmBOoo_KXeOmdO81xB6OQIHKD9K-YNyT_inKkS91gu8nLwFqke_rWDS" TargetMode="External"/><Relationship Id="rId96" Type="http://schemas.openxmlformats.org/officeDocument/2006/relationships/hyperlink" Target="https://www.tritool.com/" TargetMode="External"/><Relationship Id="rId99" Type="http://schemas.openxmlformats.org/officeDocument/2006/relationships/hyperlink" Target="https://store.tritool.com/products/301-5sp-tube-squarer?srsltid=AfmBOopYyHUnj9izz6Cly9ofjx5oZZWdngBN3Rc3LV5eV5sEjSa-LAfT" TargetMode="External"/><Relationship Id="rId98" Type="http://schemas.openxmlformats.org/officeDocument/2006/relationships/hyperlink" Target="https://store.tritool.com/cdn/shop/products/301.5prod.png?v=1632851957" TargetMode="External"/><Relationship Id="rId91" Type="http://schemas.openxmlformats.org/officeDocument/2006/relationships/hyperlink" Target="https://store.tritool.com/products/300sts-2-tube-squaring-machine?srsltid=AfmBOoo_KXeOmdO81xB6OQIHKD9K-YNyT_inKkS91gu8nLwFqke_rWDS" TargetMode="External"/><Relationship Id="rId90" Type="http://schemas.openxmlformats.org/officeDocument/2006/relationships/hyperlink" Target="https://1drv.ms/i/c/611cdc0d713715db/EflAcRSg7PlIov52GVvBmBkBSJga7avkS3TXcaujBV9mPg?e=sJtwaa" TargetMode="External"/><Relationship Id="rId93" Type="http://schemas.openxmlformats.org/officeDocument/2006/relationships/hyperlink" Target="https://www.ebay.com/itm/135758140951?" TargetMode="External"/><Relationship Id="rId92" Type="http://schemas.openxmlformats.org/officeDocument/2006/relationships/hyperlink" Target="https://www.tritool.com/product-catalog/sts-2" TargetMode="External"/><Relationship Id="rId359" Type="http://schemas.openxmlformats.org/officeDocument/2006/relationships/hyperlink" Target="https://img.vevorstatic.com/us%2FDHPHQ9-15KGHS0001V0%2Fgoods_img_big-v7%2Fspring-balancer-m100-1.2.jpg?timestamp=1614528000000&amp;format=webp&amp;format=webp" TargetMode="External"/><Relationship Id="rId358" Type="http://schemas.openxmlformats.org/officeDocument/2006/relationships/hyperlink" Target="https://www.vevor.com.au/spring-balancer-c_10444/spring-balance-15-22kg-balancer-for-truck-farm-hoist-crane-petrol-post-driver-p_010904939587?srsltid=AfmBOorzeOnxOqc-YPzaOyLZ9enqAsSjVjn1psS7m4v6R-jOmi0pSOWK" TargetMode="External"/><Relationship Id="rId357" Type="http://schemas.openxmlformats.org/officeDocument/2006/relationships/hyperlink" Target="https://www.vevor.com.au/" TargetMode="External"/><Relationship Id="rId2270" Type="http://schemas.openxmlformats.org/officeDocument/2006/relationships/hyperlink" Target="https://www.orbitec-group.com/en/products/gas-cooled-welding-heads-osk" TargetMode="External"/><Relationship Id="rId2271" Type="http://schemas.openxmlformats.org/officeDocument/2006/relationships/hyperlink" Target="https://www.orbitecuk.com/wp-content/uploads/2024/10/20240704_Catalogue_Orbitec_May_2024_en-1.pdf" TargetMode="External"/><Relationship Id="rId352" Type="http://schemas.openxmlformats.org/officeDocument/2006/relationships/hyperlink" Target="https://www.morganitech.com/industrial-tools/axxair-cc122-orbital-cutter/" TargetMode="External"/><Relationship Id="rId2272" Type="http://schemas.openxmlformats.org/officeDocument/2006/relationships/hyperlink" Target="https://www.orbitec-group.com/" TargetMode="External"/><Relationship Id="rId351" Type="http://schemas.openxmlformats.org/officeDocument/2006/relationships/hyperlink" Target="https://www.morganitech.com/" TargetMode="External"/><Relationship Id="rId2273" Type="http://schemas.openxmlformats.org/officeDocument/2006/relationships/hyperlink" Target="https://www.orbitec-group.com/en/products/gas-cooled-welding-heads-osk" TargetMode="External"/><Relationship Id="rId350" Type="http://schemas.openxmlformats.org/officeDocument/2006/relationships/hyperlink" Target="https://www.morganitech.com/industrial-tools/axxair-cc122-orbital-cutter/" TargetMode="External"/><Relationship Id="rId2274" Type="http://schemas.openxmlformats.org/officeDocument/2006/relationships/hyperlink" Target="https://www.orbitec-group.com/assets/images/c/Draufsicht_OSK_53_SW-a8x51czft31kn49.jpg" TargetMode="External"/><Relationship Id="rId2275" Type="http://schemas.openxmlformats.org/officeDocument/2006/relationships/hyperlink" Target="https://www.orbitec-group.com/en/products/water-cooled-welding-heads-osk" TargetMode="External"/><Relationship Id="rId356"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2276" Type="http://schemas.openxmlformats.org/officeDocument/2006/relationships/hyperlink" Target="https://www.orbitec-group.com/en/products/water-cooled-welding-heads-osk" TargetMode="External"/><Relationship Id="rId355" Type="http://schemas.openxmlformats.org/officeDocument/2006/relationships/hyperlink" Target="https://www.ebay.com/itm/374517583661?" TargetMode="External"/><Relationship Id="rId2277" Type="http://schemas.openxmlformats.org/officeDocument/2006/relationships/hyperlink" Target="https://www.orbitecuk.com/wp-content/uploads/2024/11/20240704_Catalogue_Orbitec_Jul_2024_en1.pdf" TargetMode="External"/><Relationship Id="rId354" Type="http://schemas.openxmlformats.org/officeDocument/2006/relationships/hyperlink" Target="https://www.amazon.com/Balancer-33-49lbs-Retractable-Retractor-Equipment/dp/B08HD9RWMW" TargetMode="External"/><Relationship Id="rId2278" Type="http://schemas.openxmlformats.org/officeDocument/2006/relationships/hyperlink" Target="https://www.orbitec-group.com/en/products/water-cooled-welding-heads-osk" TargetMode="External"/><Relationship Id="rId353" Type="http://schemas.openxmlformats.org/officeDocument/2006/relationships/hyperlink" Target="https://1drv.ms/i/c/611cdc0d713715db/IQBAuLcwnH_5Spl6-nGm9W4CAfCsEDJRXDXeyb1S-TdaD-A?e=GRSMC3" TargetMode="External"/><Relationship Id="rId2279" Type="http://schemas.openxmlformats.org/officeDocument/2006/relationships/hyperlink" Target="https://www.orbitec-group.com/" TargetMode="External"/><Relationship Id="rId2225" Type="http://schemas.openxmlformats.org/officeDocument/2006/relationships/hyperlink" Target="https://www.directindustry.com/prod/orbitec-gmbh/product-165773-1829751.html" TargetMode="External"/><Relationship Id="rId2226" Type="http://schemas.openxmlformats.org/officeDocument/2006/relationships/hyperlink" Target="https://pdf.directindustry.com/pdf/orbitec-gmbh-165773.html" TargetMode="External"/><Relationship Id="rId2227" Type="http://schemas.openxmlformats.org/officeDocument/2006/relationships/hyperlink" Target="https://www.orbitec-group.com/" TargetMode="External"/><Relationship Id="rId2228" Type="http://schemas.openxmlformats.org/officeDocument/2006/relationships/hyperlink" Target="https://www.directindustry.com/prod/orbitec-gmbh/product-165773-1829751.html" TargetMode="External"/><Relationship Id="rId2229" Type="http://schemas.openxmlformats.org/officeDocument/2006/relationships/hyperlink" Target="https://1drv.ms/i/c/611cdc0d713715db/IQBDh_0enyFET6e3-UULZiSNAaYNQUL3D0owUi9puKORZXc?e=Hqdfyl" TargetMode="External"/><Relationship Id="rId305" Type="http://schemas.openxmlformats.org/officeDocument/2006/relationships/hyperlink" Target="https://www.orbitec-group.com/en/products/evo-cool-water-cooling-unit" TargetMode="External"/><Relationship Id="rId304" Type="http://schemas.openxmlformats.org/officeDocument/2006/relationships/hyperlink" Target="https://www.orbitec-group.com/en/products/evo-cool-water-cooling-unit" TargetMode="External"/><Relationship Id="rId303" Type="http://schemas.openxmlformats.org/officeDocument/2006/relationships/hyperlink" Target="https://www.orbitec-group.com/en/products/evo-cool-water-cooling-unit" TargetMode="External"/><Relationship Id="rId302" Type="http://schemas.openxmlformats.org/officeDocument/2006/relationships/hyperlink" Target="https://www.orbitec-group.com/en/products/evo-cool-water-cooling-unit" TargetMode="External"/><Relationship Id="rId309" Type="http://schemas.openxmlformats.org/officeDocument/2006/relationships/hyperlink" Target="https://antek.vn/san-pham/inline-pneumatic-motor-upgrade-g2-p-n-57-0343/" TargetMode="External"/><Relationship Id="rId308" Type="http://schemas.openxmlformats.org/officeDocument/2006/relationships/hyperlink" Target="https://antek.vn/san-pham/inline-pneumatic-motor-upgrade-g2-p-n-57-0343/" TargetMode="External"/><Relationship Id="rId307" Type="http://schemas.openxmlformats.org/officeDocument/2006/relationships/hyperlink" Target="https://antek.vn/san-pham/inline-pneumatic-motor-upgrade-g2-p-n-57-0343/" TargetMode="External"/><Relationship Id="rId306" Type="http://schemas.openxmlformats.org/officeDocument/2006/relationships/hyperlink" Target="https://encrypted-tbn0.gstatic.com/images?q=tbn:ANd9GcRzSS4Bsp4XcKAmgQnaqhjGjzJIe2u0r09zzw&amp;s" TargetMode="External"/><Relationship Id="rId2220" Type="http://schemas.openxmlformats.org/officeDocument/2006/relationships/hyperlink" Target="https://www.orbitec-group.com/" TargetMode="External"/><Relationship Id="rId301" Type="http://schemas.openxmlformats.org/officeDocument/2006/relationships/hyperlink" Target="https://www.orbitec-group.com/en/products/evo-cool-water-cooling-unit" TargetMode="External"/><Relationship Id="rId2221" Type="http://schemas.openxmlformats.org/officeDocument/2006/relationships/hyperlink" Target="https://www.orbitec-group.com/en/products/water-cooled-welding-heads-osk" TargetMode="External"/><Relationship Id="rId300" Type="http://schemas.openxmlformats.org/officeDocument/2006/relationships/hyperlink" Target="https://www.orbitec-group.com/en/products/evo-cool-water-cooling-unit" TargetMode="External"/><Relationship Id="rId2222" Type="http://schemas.openxmlformats.org/officeDocument/2006/relationships/hyperlink" Target="https://1drv.ms/i/c/611cdc0d713715db/IQCfV8HLlQsQQ4NGE6VPIxgWATsiwNdaCZ9cX7FNdYta4Go?e=Nkj0v0" TargetMode="External"/><Relationship Id="rId2223" Type="http://schemas.openxmlformats.org/officeDocument/2006/relationships/hyperlink" Target="https://www.directindustry.com/prod/orbitec-gmbh/product-165773-1829751.html" TargetMode="External"/><Relationship Id="rId2224" Type="http://schemas.openxmlformats.org/officeDocument/2006/relationships/hyperlink" Target="https://www.directindustry.com/prod/orbitec-gmbh/product-165773-1829751.html" TargetMode="External"/><Relationship Id="rId2214" Type="http://schemas.openxmlformats.org/officeDocument/2006/relationships/hyperlink" Target="https://1drv.ms/i/c/611cdc0d713715db/IQAwt4f0ghayTKONMumfhPVjAbozwebZO9Dc0HbbdioGDOM?e=ZvWGzS" TargetMode="External"/><Relationship Id="rId2215" Type="http://schemas.openxmlformats.org/officeDocument/2006/relationships/hyperlink" Target="https://www.orbitec-group.com/en/products/water-cooled-welding-heads-osk" TargetMode="External"/><Relationship Id="rId2216" Type="http://schemas.openxmlformats.org/officeDocument/2006/relationships/hyperlink" Target="https://www.orbitec-group.com/en/products/water-cooled-welding-heads-osk" TargetMode="External"/><Relationship Id="rId2217" Type="http://schemas.openxmlformats.org/officeDocument/2006/relationships/hyperlink" Target="https://www.orbitec-group.com/en/products/water-cooled-welding-heads-osk" TargetMode="External"/><Relationship Id="rId2218" Type="http://schemas.openxmlformats.org/officeDocument/2006/relationships/hyperlink" Target="https://www.orbitec-group.com/en/products/water-cooled-welding-heads-osk" TargetMode="External"/><Relationship Id="rId2219" Type="http://schemas.openxmlformats.org/officeDocument/2006/relationships/hyperlink" Target="https://www.orbitecuk.com/wp-content/uploads/2024/10/20240704_Catalogue_Orbitec_May_2024_en-1.pdf" TargetMode="External"/><Relationship Id="rId2210" Type="http://schemas.openxmlformats.org/officeDocument/2006/relationships/hyperlink" Target="https://sasvetsteknik.se/produkt/osk-cs-gas-cooled-weld-heads-osk-21-cs/" TargetMode="External"/><Relationship Id="rId2211" Type="http://schemas.openxmlformats.org/officeDocument/2006/relationships/hyperlink" Target="https://www.orbitecuk.com/wp-content/uploads/2024/10/20240704_Catalogue_Orbitec_May_2024_en-1.pdf" TargetMode="External"/><Relationship Id="rId2212" Type="http://schemas.openxmlformats.org/officeDocument/2006/relationships/hyperlink" Target="https://www.orbitec-group.com/" TargetMode="External"/><Relationship Id="rId2213" Type="http://schemas.openxmlformats.org/officeDocument/2006/relationships/hyperlink" Target="https://sasvetsteknik.se/produkt/osk-cs-gas-cooled-weld-heads-osk-21-cs/" TargetMode="External"/><Relationship Id="rId2247" Type="http://schemas.openxmlformats.org/officeDocument/2006/relationships/hyperlink" Target="https://www.directindustry.com/prod/orbitec-gmbh/product-165773-1829751.html" TargetMode="External"/><Relationship Id="rId2248" Type="http://schemas.openxmlformats.org/officeDocument/2006/relationships/hyperlink" Target="https://www.directindustry.com/prod/orbitec-gmbh/product-165773-1829751.html" TargetMode="External"/><Relationship Id="rId2249" Type="http://schemas.openxmlformats.org/officeDocument/2006/relationships/hyperlink" Target="https://pdf.directindustry.com/pdf/orbitec-gmbh-165773.html" TargetMode="External"/><Relationship Id="rId327" Type="http://schemas.openxmlformats.org/officeDocument/2006/relationships/hyperlink" Target="https://www.3m.co.za/3M/en_ZA/p/d/b40067918/" TargetMode="External"/><Relationship Id="rId326" Type="http://schemas.openxmlformats.org/officeDocument/2006/relationships/hyperlink" Target="https://1drv.ms/i/c/611cdc0d713715db/IQAYqzkegoi5QI4B3uT_16IvAaBIF4AwV3KcdeiR7LMXG1g?e=oYhO3c" TargetMode="External"/><Relationship Id="rId325" Type="http://schemas.openxmlformats.org/officeDocument/2006/relationships/hyperlink" Target="https://www.nvent.com/en-us/caddy/products/efs1150075eg?srsltid=AfmBOop4GzolFxYt8HOkd3MRt_3IerzUEhaJfvMa1HBOmkRwvHza39Ws" TargetMode="External"/><Relationship Id="rId324" Type="http://schemas.openxmlformats.org/officeDocument/2006/relationships/hyperlink" Target="https://www.nvent.com/" TargetMode="External"/><Relationship Id="rId329" Type="http://schemas.openxmlformats.org/officeDocument/2006/relationships/hyperlink" Target="https://multimedia.3m.com/mws/media/2365483O/3M-Electrically-Conductive-Aluminum-Tape-3302.pdf?pif=000132" TargetMode="External"/><Relationship Id="rId328" Type="http://schemas.openxmlformats.org/officeDocument/2006/relationships/hyperlink" Target="https://www.3m.co.uk/3M/en_GB/p/d/v101121601/" TargetMode="External"/><Relationship Id="rId2240" Type="http://schemas.openxmlformats.org/officeDocument/2006/relationships/hyperlink" Target="https://www.orbitecuk.com/product/osk38-cs-compact-weld-head/" TargetMode="External"/><Relationship Id="rId2241" Type="http://schemas.openxmlformats.org/officeDocument/2006/relationships/hyperlink" Target="https://www.orbitecuk.com/product/osk38-cs-compact-weld-head/" TargetMode="External"/><Relationship Id="rId2242" Type="http://schemas.openxmlformats.org/officeDocument/2006/relationships/hyperlink" Target="https://www.orbitecuk.com/wp-content/uploads/2024/10/20240704_Catalogue_Orbitec_May_2024_en-1.pdf" TargetMode="External"/><Relationship Id="rId323" Type="http://schemas.openxmlformats.org/officeDocument/2006/relationships/hyperlink" Target="https://www.nvent.com/en-us/caddy/products/efs1150075eg?srsltid=AfmBOop4GzolFxYt8HOkd3MRt_3IerzUEhaJfvMa1HBOmkRwvHza39Ws" TargetMode="External"/><Relationship Id="rId2243" Type="http://schemas.openxmlformats.org/officeDocument/2006/relationships/hyperlink" Target="https://www.orbitec-group.com/" TargetMode="External"/><Relationship Id="rId322" Type="http://schemas.openxmlformats.org/officeDocument/2006/relationships/hyperlink" Target="https://www.nvent.com/en-us/caddy/products/efs1150075eg?srsltid=AfmBOop4GzolFxYt8HOkd3MRt_3IerzUEhaJfvMa1HBOmkRwvHza39Ws" TargetMode="External"/><Relationship Id="rId2244" Type="http://schemas.openxmlformats.org/officeDocument/2006/relationships/hyperlink" Target="https://www.orbitecuk.com/product/osk38-cs-compact-weld-head/" TargetMode="External"/><Relationship Id="rId321" Type="http://schemas.openxmlformats.org/officeDocument/2006/relationships/hyperlink" Target="https://www.nvent.com/en-us/caddy/products/efs1150075eg?srsltid=AfmBOop4GzolFxYt8HOkd3MRt_3IerzUEhaJfvMa1HBOmkRwvHza39Ws" TargetMode="External"/><Relationship Id="rId2245" Type="http://schemas.openxmlformats.org/officeDocument/2006/relationships/hyperlink" Target="https://1drv.ms/i/c/611cdc0d713715db/IQDa0W6PTZrqTJHf0575nnm0AZdAGLt9eU2bwRJetOx6Lfs?e=Ldav4Y" TargetMode="External"/><Relationship Id="rId320" Type="http://schemas.openxmlformats.org/officeDocument/2006/relationships/hyperlink" Target="https://www.nvent.com/sites/default/files/styles/social_sharing/public/acquiadam_assets/2022-05/PH34471.png.webp?itok=hHlGCqh6" TargetMode="External"/><Relationship Id="rId2246" Type="http://schemas.openxmlformats.org/officeDocument/2006/relationships/hyperlink" Target="https://www.directindustry.com/prod/orbitec-gmbh/product-165773-1829751.html" TargetMode="External"/><Relationship Id="rId2236" Type="http://schemas.openxmlformats.org/officeDocument/2006/relationships/hyperlink" Target="https://www.orbitec-group.com/en/products/water-cooled-welding-heads-osk" TargetMode="External"/><Relationship Id="rId2237" Type="http://schemas.openxmlformats.org/officeDocument/2006/relationships/hyperlink" Target="https://1drv.ms/i/c/611cdc0d713715db/IQDA55Y0jzPZRKIIsr2hyYTdAd_26B3_nY2DhyTZrn23Plk?e=gwSIgT" TargetMode="External"/><Relationship Id="rId2238" Type="http://schemas.openxmlformats.org/officeDocument/2006/relationships/hyperlink" Target="https://www.orbitecuk.com/product/osk38-cs-compact-weld-head/" TargetMode="External"/><Relationship Id="rId2239" Type="http://schemas.openxmlformats.org/officeDocument/2006/relationships/hyperlink" Target="https://www.orbitecuk.com/product/osk38-cs-compact-weld-head/" TargetMode="External"/><Relationship Id="rId316" Type="http://schemas.openxmlformats.org/officeDocument/2006/relationships/hyperlink" Target="https://antek.vn/san-pham/inline-pneumatic-motor-upgrade-g2-p-n-57-0343/" TargetMode="External"/><Relationship Id="rId315" Type="http://schemas.openxmlformats.org/officeDocument/2006/relationships/hyperlink" Target="https://antek.vn/san-pham/inline-pneumatic-motor-upgrade-g2-p-n-57-0343/" TargetMode="External"/><Relationship Id="rId314" Type="http://schemas.openxmlformats.org/officeDocument/2006/relationships/hyperlink" Target="https://antek.vn/san-pham/inline-pneumatic-motor-upgrade-g2-p-n-57-0343/" TargetMode="External"/><Relationship Id="rId313" Type="http://schemas.openxmlformats.org/officeDocument/2006/relationships/hyperlink" Target="https://encrypted-tbn0.gstatic.com/images?q=tbn:ANd9GcRzSS4Bsp4XcKAmgQnaqhjGjzJIe2u0r09zzw&amp;s" TargetMode="External"/><Relationship Id="rId319" Type="http://schemas.openxmlformats.org/officeDocument/2006/relationships/hyperlink" Target="https://antek.vn/san-pham/inline-pneumatic-motor-upgrade-g2-p-n-57-0343/" TargetMode="External"/><Relationship Id="rId318" Type="http://schemas.openxmlformats.org/officeDocument/2006/relationships/hyperlink" Target="https://antek.vn/" TargetMode="External"/><Relationship Id="rId317" Type="http://schemas.openxmlformats.org/officeDocument/2006/relationships/hyperlink" Target="https://antek.vn/san-pham/inline-pneumatic-motor-upgrade-g2-p-n-57-0343/" TargetMode="External"/><Relationship Id="rId2230" Type="http://schemas.openxmlformats.org/officeDocument/2006/relationships/hyperlink" Target="https://www.orbitec-group.com/en/products/water-cooled-welding-heads-osk" TargetMode="External"/><Relationship Id="rId2231" Type="http://schemas.openxmlformats.org/officeDocument/2006/relationships/hyperlink" Target="https://www.orbitec-group.com/en/products/water-cooled-welding-heads-osk" TargetMode="External"/><Relationship Id="rId312" Type="http://schemas.openxmlformats.org/officeDocument/2006/relationships/hyperlink" Target="https://antek.vn/san-pham/inline-pneumatic-motor-upgrade-g2-p-n-57-0343/" TargetMode="External"/><Relationship Id="rId2232" Type="http://schemas.openxmlformats.org/officeDocument/2006/relationships/hyperlink" Target="https://www.orbitec-group.com/en/products/water-cooled-welding-heads-osk" TargetMode="External"/><Relationship Id="rId311" Type="http://schemas.openxmlformats.org/officeDocument/2006/relationships/hyperlink" Target="https://antek.vn/" TargetMode="External"/><Relationship Id="rId2233" Type="http://schemas.openxmlformats.org/officeDocument/2006/relationships/hyperlink" Target="https://www.orbitec-group.com/en/products/water-cooled-welding-heads-osk" TargetMode="External"/><Relationship Id="rId310" Type="http://schemas.openxmlformats.org/officeDocument/2006/relationships/hyperlink" Target="https://antek.vn/san-pham/inline-pneumatic-motor-upgrade-g2-p-n-57-0343/" TargetMode="External"/><Relationship Id="rId2234" Type="http://schemas.openxmlformats.org/officeDocument/2006/relationships/hyperlink" Target="https://www.orbitec-group.com/en/products/water-cooled-welding-heads-osk" TargetMode="External"/><Relationship Id="rId2235" Type="http://schemas.openxmlformats.org/officeDocument/2006/relationships/hyperlink" Target="https://www.orbitec-group.com/" TargetMode="External"/><Relationship Id="rId297" Type="http://schemas.openxmlformats.org/officeDocument/2006/relationships/hyperlink" Target="https://www.kirkhouse.co.uk/advanced-adjustable-height-table.html" TargetMode="External"/><Relationship Id="rId296" Type="http://schemas.openxmlformats.org/officeDocument/2006/relationships/hyperlink" Target="https://www.ofcg.co.uk/product/used-height-adjustable-desks-1600mm/" TargetMode="External"/><Relationship Id="rId295" Type="http://schemas.openxmlformats.org/officeDocument/2006/relationships/hyperlink" Target="https://rent.spacemantra.com/spacemantra-frosty-white-1200x600x750-mm-height-adjustable-table-sht-i500-for-rent" TargetMode="External"/><Relationship Id="rId294" Type="http://schemas.openxmlformats.org/officeDocument/2006/relationships/hyperlink" Target="https://www.kirkhouse.co.uk/advanced-adjustable-height-table.html" TargetMode="External"/><Relationship Id="rId299" Type="http://schemas.openxmlformats.org/officeDocument/2006/relationships/hyperlink" Target="https://www.kirkhouse.co.uk/advanced-adjustable-height-table.html" TargetMode="External"/><Relationship Id="rId298" Type="http://schemas.openxmlformats.org/officeDocument/2006/relationships/hyperlink" Target="https://www.kirkhouse.co.uk/" TargetMode="External"/><Relationship Id="rId271" Type="http://schemas.openxmlformats.org/officeDocument/2006/relationships/hyperlink" Target="https://www.manualslib.com/manual/1929971/Orbitec-Osw-Series.html" TargetMode="External"/><Relationship Id="rId270" Type="http://schemas.openxmlformats.org/officeDocument/2006/relationships/hyperlink" Target="https://static-data2.manualslib.com/product-images/31d/1929971/orbitec-osw-series.jpg" TargetMode="External"/><Relationship Id="rId269" Type="http://schemas.openxmlformats.org/officeDocument/2006/relationships/hyperlink" Target="https://www.orbitec-group.com/files/content/PDF-Dokumente/Garantiebedingungen/General%20Terms_and_Conditions%20_of_Warranty.pdf" TargetMode="External"/><Relationship Id="rId264" Type="http://schemas.openxmlformats.org/officeDocument/2006/relationships/hyperlink" Target="https://www.orbitec-group.com/en/welding-accessories" TargetMode="External"/><Relationship Id="rId263" Type="http://schemas.openxmlformats.org/officeDocument/2006/relationships/hyperlink" Target="https://encrypted-tbn0.gstatic.com/images?q=tbn:ANd9GcQIjMkwQ6J3BkymPXpU4JSLzqY-HDRGT0WRsA&amp;s" TargetMode="External"/><Relationship Id="rId262" Type="http://schemas.openxmlformats.org/officeDocument/2006/relationships/hyperlink" Target="https://www.orbitec-group.com/files/content/PDF-Dokumente/Garantiebedingungen/General%20Terms_and_Conditions%20_of_Warranty.pdf" TargetMode="External"/><Relationship Id="rId261" Type="http://schemas.openxmlformats.org/officeDocument/2006/relationships/hyperlink" Target="https://www.orbitec-group.com/" TargetMode="External"/><Relationship Id="rId268" Type="http://schemas.openxmlformats.org/officeDocument/2006/relationships/hyperlink" Target="https://www.orbitec-group.com/" TargetMode="External"/><Relationship Id="rId267" Type="http://schemas.openxmlformats.org/officeDocument/2006/relationships/hyperlink" Target="https://www.orbitec-group.com/en/welding-accessories" TargetMode="External"/><Relationship Id="rId266" Type="http://schemas.openxmlformats.org/officeDocument/2006/relationships/hyperlink" Target="https://www.orbitecuk.com/wp-content/uploads/2024/11/20240704_Catalogue_Orbitec_Jul_2024_en1.pdf?" TargetMode="External"/><Relationship Id="rId265" Type="http://schemas.openxmlformats.org/officeDocument/2006/relationships/hyperlink" Target="https://www.orbitec-group.com/en/welding-accessories" TargetMode="External"/><Relationship Id="rId260" Type="http://schemas.openxmlformats.org/officeDocument/2006/relationships/hyperlink" Target="https://www.orbitec-group.com/en/welding-accessories" TargetMode="External"/><Relationship Id="rId259" Type="http://schemas.openxmlformats.org/officeDocument/2006/relationships/hyperlink" Target="https://www.orbitecuk.com/wp-content/uploads/2024/11/20240704_Catalogue_Orbitec_Jul_2024_en1.pdf?" TargetMode="External"/><Relationship Id="rId258" Type="http://schemas.openxmlformats.org/officeDocument/2006/relationships/hyperlink" Target="https://www.orbitec-group.com/en/welding-accessories" TargetMode="External"/><Relationship Id="rId2290" Type="http://schemas.openxmlformats.org/officeDocument/2006/relationships/hyperlink" Target="https://www.directindustry.com/prod/orbitec-gmbh/product-165773-1829758.html" TargetMode="External"/><Relationship Id="rId2291" Type="http://schemas.openxmlformats.org/officeDocument/2006/relationships/hyperlink" Target="https://www.directindustry.com/prod/orbitec-gmbh/product-165773-1829758.html" TargetMode="External"/><Relationship Id="rId2292" Type="http://schemas.openxmlformats.org/officeDocument/2006/relationships/hyperlink" Target="https://www.orbitecuk.com/wp-content/uploads/2024/11/20240704_Catalogue_Orbitec_Jul_2024_en1.pdf" TargetMode="External"/><Relationship Id="rId2293" Type="http://schemas.openxmlformats.org/officeDocument/2006/relationships/hyperlink" Target="https://www.orbitec-group.com/en/products/water-cooled-welding-heads-osk" TargetMode="External"/><Relationship Id="rId253" Type="http://schemas.openxmlformats.org/officeDocument/2006/relationships/hyperlink" Target="https://products.swagelok.com/en/c/straights/p/SS-12-MPW-A-8TSW" TargetMode="External"/><Relationship Id="rId2294" Type="http://schemas.openxmlformats.org/officeDocument/2006/relationships/hyperlink" Target="https://www.orbitec-group.com/" TargetMode="External"/><Relationship Id="rId252" Type="http://schemas.openxmlformats.org/officeDocument/2006/relationships/hyperlink" Target="https://www.ebay.com/itm/311654803498" TargetMode="External"/><Relationship Id="rId2295" Type="http://schemas.openxmlformats.org/officeDocument/2006/relationships/hyperlink" Target="https://www.orbitec-group.com/en/products/water-cooled-welding-heads-osk" TargetMode="External"/><Relationship Id="rId251" Type="http://schemas.openxmlformats.org/officeDocument/2006/relationships/hyperlink" Target="https://products.swagelok.com/en/c/straights/p/SS-12-MPW-A-8TSW" TargetMode="External"/><Relationship Id="rId2296" Type="http://schemas.openxmlformats.org/officeDocument/2006/relationships/hyperlink" Target="https://www.orbitec-group.com/assets/images/h/Draufsicht_OSK_76_SW_produktvorschau-g5btxszmppktxfm.jpg" TargetMode="External"/><Relationship Id="rId250" Type="http://schemas.openxmlformats.org/officeDocument/2006/relationships/hyperlink" Target="https://i.ebayimg.com/images/g/qMkAAOSwyKxXhCf1/s-l1200.jpg" TargetMode="External"/><Relationship Id="rId2297" Type="http://schemas.openxmlformats.org/officeDocument/2006/relationships/hyperlink" Target="https://www.orbitec-group.com/en/products/gas-cooled-welding-heads-osk" TargetMode="External"/><Relationship Id="rId257" Type="http://schemas.openxmlformats.org/officeDocument/2006/relationships/hyperlink" Target="https://www.orbitec-group.com/en/welding-accessories" TargetMode="External"/><Relationship Id="rId2298" Type="http://schemas.openxmlformats.org/officeDocument/2006/relationships/hyperlink" Target="https://www.orbitec-group.com/en/products/gas-cooled-welding-heads-osk" TargetMode="External"/><Relationship Id="rId256" Type="http://schemas.openxmlformats.org/officeDocument/2006/relationships/hyperlink" Target="https://www.orbitec-group.com/assets/images/1/OSK_OSW_Teaser-008tcf0p0e5szx9.jpg" TargetMode="External"/><Relationship Id="rId2299" Type="http://schemas.openxmlformats.org/officeDocument/2006/relationships/hyperlink" Target="https://www.orbitec-group.com/en/products/gas-cooled-welding-heads-osk" TargetMode="External"/><Relationship Id="rId255" Type="http://schemas.openxmlformats.org/officeDocument/2006/relationships/hyperlink" Target="https://products.swagelok.com/" TargetMode="External"/><Relationship Id="rId254" Type="http://schemas.openxmlformats.org/officeDocument/2006/relationships/hyperlink" Target="https://products.swagelok.com/" TargetMode="External"/><Relationship Id="rId293" Type="http://schemas.openxmlformats.org/officeDocument/2006/relationships/hyperlink" Target="https://www.kirkhouse.co.uk/user/products/large/HATC10.jpg" TargetMode="External"/><Relationship Id="rId292" Type="http://schemas.openxmlformats.org/officeDocument/2006/relationships/hyperlink" Target="https://www.amazon.sa/-/en/exgoofit-Adapter-Plated-Compatible-Antennas/dp/B076MXM21M" TargetMode="External"/><Relationship Id="rId291" Type="http://schemas.openxmlformats.org/officeDocument/2006/relationships/hyperlink" Target="https://www.amazon.sa/-/en/exgoofit-Adapter-Plated-Compatible-Antennas/dp/B076MXM21M" TargetMode="External"/><Relationship Id="rId290" Type="http://schemas.openxmlformats.org/officeDocument/2006/relationships/hyperlink" Target="https://www.amazon.sa/-/en/exgoofit-Adapter-Plated-Compatible-Antennas/dp/B076MXM21M" TargetMode="External"/><Relationship Id="rId286" Type="http://schemas.openxmlformats.org/officeDocument/2006/relationships/hyperlink" Target="https://www.polysoude.com/orbital-and-automated-welding/orbital-tube-and-pipe-welding/" TargetMode="External"/><Relationship Id="rId285" Type="http://schemas.openxmlformats.org/officeDocument/2006/relationships/hyperlink" Target="https://www.polysoude.com/orbital-and-automated-welding/orbital-tube-and-pipe-welding/" TargetMode="External"/><Relationship Id="rId284" Type="http://schemas.openxmlformats.org/officeDocument/2006/relationships/hyperlink" Target="https://www.polysoude.com/wp-content/uploads/2019/07/closed-chamber-welding-heads_2019_500x500.jpg" TargetMode="External"/><Relationship Id="rId283" Type="http://schemas.openxmlformats.org/officeDocument/2006/relationships/hyperlink" Target="https://www.directindustry.com/prod/orbitec-gmbh/product-165773-1829758.html" TargetMode="External"/><Relationship Id="rId289" Type="http://schemas.openxmlformats.org/officeDocument/2006/relationships/hyperlink" Target="https://m.media-amazon.com/images/I/71LqHTTANxL._AC_UF350,350_QL80_.jpg" TargetMode="External"/><Relationship Id="rId288" Type="http://schemas.openxmlformats.org/officeDocument/2006/relationships/hyperlink" Target="https://www.polysoude.com/" TargetMode="External"/><Relationship Id="rId287" Type="http://schemas.openxmlformats.org/officeDocument/2006/relationships/hyperlink" Target="https://www.orbitec-group.com/en/products/compatible-with-competitor-power-supplies" TargetMode="External"/><Relationship Id="rId282" Type="http://schemas.openxmlformats.org/officeDocument/2006/relationships/hyperlink" Target="https://www.directindustry.com/" TargetMode="External"/><Relationship Id="rId281" Type="http://schemas.openxmlformats.org/officeDocument/2006/relationships/hyperlink" Target="https://www.directindustry.com/prod/orbitec-gmbh/product-165773-1829758.html" TargetMode="External"/><Relationship Id="rId280" Type="http://schemas.openxmlformats.org/officeDocument/2006/relationships/hyperlink" Target="https://www.directindustry.com/prod/orbitec-gmbh/product-165773-1829758.html" TargetMode="External"/><Relationship Id="rId275" Type="http://schemas.openxmlformats.org/officeDocument/2006/relationships/hyperlink" Target="https://www.manualslib.com/" TargetMode="External"/><Relationship Id="rId274" Type="http://schemas.openxmlformats.org/officeDocument/2006/relationships/hyperlink" Target="https://www.alibaba.com/product-detail/Orbitec-OSW-Open-Frame-Weld-Head_50038961026.html" TargetMode="External"/><Relationship Id="rId273" Type="http://schemas.openxmlformats.org/officeDocument/2006/relationships/hyperlink" Target="https://www.manualslib.com/manual/1929971/Orbitec-Osw-Series.html" TargetMode="External"/><Relationship Id="rId272" Type="http://schemas.openxmlformats.org/officeDocument/2006/relationships/hyperlink" Target="https://www.alibaba.com/product-detail/Orbitec-OSW-Open-Frame-Weld-Head_50038961026.html" TargetMode="External"/><Relationship Id="rId279" Type="http://schemas.openxmlformats.org/officeDocument/2006/relationships/hyperlink" Target="https://www.directindustry.com/prod/orbitec-gmbh/product-165773-1829758.html" TargetMode="External"/><Relationship Id="rId278" Type="http://schemas.openxmlformats.org/officeDocument/2006/relationships/hyperlink" Target="https://www.directindustry.com/prod/orbitec-gmbh/product-165773-1829758.html" TargetMode="External"/><Relationship Id="rId277" Type="http://schemas.openxmlformats.org/officeDocument/2006/relationships/hyperlink" Target="https://encrypted-tbn0.gstatic.com/images?q=tbn:ANd9GcRU4bN7eaOXNIf8U-_j-nt2SKpRxrHFD3pm4w&amp;s" TargetMode="External"/><Relationship Id="rId276" Type="http://schemas.openxmlformats.org/officeDocument/2006/relationships/hyperlink" Target="https://www.orbitecuk.com/open-frame-weld-heads/?utm_source=chatgpt.com" TargetMode="External"/><Relationship Id="rId1851" Type="http://schemas.openxmlformats.org/officeDocument/2006/relationships/hyperlink" Target="https://www.westermans.com/assets/products/13673/files/4854/471026-en_us-factsheet_main-01.pdf" TargetMode="External"/><Relationship Id="rId1852" Type="http://schemas.openxmlformats.org/officeDocument/2006/relationships/hyperlink" Target="https://www.westermans.com/ami-9-2500-fusion-weld-head.aspx" TargetMode="External"/><Relationship Id="rId1853" Type="http://schemas.openxmlformats.org/officeDocument/2006/relationships/hyperlink" Target="https://www.arcmachines.com" TargetMode="External"/><Relationship Id="rId1854" Type="http://schemas.openxmlformats.org/officeDocument/2006/relationships/hyperlink" Target="https://www.westermans.com/ami-9-2500-fusion-weld-head.aspx" TargetMode="External"/><Relationship Id="rId1855" Type="http://schemas.openxmlformats.org/officeDocument/2006/relationships/hyperlink" Target="https://www.westermans.com/assets/products/15705/files/6587/thumb/2023-03-28%2009.30.14--600.jpg" TargetMode="External"/><Relationship Id="rId1856" Type="http://schemas.openxmlformats.org/officeDocument/2006/relationships/hyperlink" Target="https://www.westermans.com/ami-9-7500-closed-orbital-head.aspx" TargetMode="External"/><Relationship Id="rId1857" Type="http://schemas.openxmlformats.org/officeDocument/2006/relationships/hyperlink" Target="https://www.westermans.com/ami-9-7500-closed-orbital-head.aspx" TargetMode="External"/><Relationship Id="rId1858" Type="http://schemas.openxmlformats.org/officeDocument/2006/relationships/hyperlink" Target="https://www.westermans.com/downloads/ami%20m9%20weld%20heads.pdf" TargetMode="External"/><Relationship Id="rId1859" Type="http://schemas.openxmlformats.org/officeDocument/2006/relationships/hyperlink" Target="https://www.westermans.com/ami-9-7500-closed-orbital-head.aspx" TargetMode="External"/><Relationship Id="rId1850" Type="http://schemas.openxmlformats.org/officeDocument/2006/relationships/hyperlink" Target="https://www.westermans.com/ami-9-2500-fusion-weld-head.aspx" TargetMode="External"/><Relationship Id="rId1840" Type="http://schemas.openxmlformats.org/officeDocument/2006/relationships/hyperlink" Target="https://www.morganitech.com/industrial-tools/ami-9-series-weld-heads/" TargetMode="External"/><Relationship Id="rId1841" Type="http://schemas.openxmlformats.org/officeDocument/2006/relationships/hyperlink" Target="https://www.westermans.com/assets/products/18288/files/6642/thumb/img_4859--600.jpg" TargetMode="External"/><Relationship Id="rId1842" Type="http://schemas.openxmlformats.org/officeDocument/2006/relationships/hyperlink" Target="https://www.westermans.com/ami-9af-900-orbital-welding-head.aspx" TargetMode="External"/><Relationship Id="rId1843" Type="http://schemas.openxmlformats.org/officeDocument/2006/relationships/hyperlink" Target="https://www.westermans.com/ami-9af-900-orbital-welding-head.aspx" TargetMode="External"/><Relationship Id="rId1844" Type="http://schemas.openxmlformats.org/officeDocument/2006/relationships/hyperlink" Target="https://www.westermans.com/ami-9af-900-orbital-welding-head.aspx" TargetMode="External"/><Relationship Id="rId1845" Type="http://schemas.openxmlformats.org/officeDocument/2006/relationships/hyperlink" Target="https://www.westermans.com/ami-9af-900-orbital-welding-head.aspx" TargetMode="External"/><Relationship Id="rId1846" Type="http://schemas.openxmlformats.org/officeDocument/2006/relationships/hyperlink" Target="https://www.arcmachines.com" TargetMode="External"/><Relationship Id="rId1847" Type="http://schemas.openxmlformats.org/officeDocument/2006/relationships/hyperlink" Target="https://www.westermans.com/ami-9af-900-orbital-welding-head.aspx" TargetMode="External"/><Relationship Id="rId1848" Type="http://schemas.openxmlformats.org/officeDocument/2006/relationships/hyperlink" Target="https://www.westermans.com/assets/products/13673/files/4389/thumb/20220419_233745--600.jpg" TargetMode="External"/><Relationship Id="rId1849" Type="http://schemas.openxmlformats.org/officeDocument/2006/relationships/hyperlink" Target="https://www.westermans.com/ami-9-2500-fusion-weld-head.aspx" TargetMode="External"/><Relationship Id="rId1873" Type="http://schemas.openxmlformats.org/officeDocument/2006/relationships/hyperlink" Target="https://in.element14.com/amphenol-industrial/ms3116f12-10p/circular-connector-plug-size-12/dp/1339814" TargetMode="External"/><Relationship Id="rId1874" Type="http://schemas.openxmlformats.org/officeDocument/2006/relationships/hyperlink" Target="https://www.amphenol-industrial.com" TargetMode="External"/><Relationship Id="rId1875" Type="http://schemas.openxmlformats.org/officeDocument/2006/relationships/hyperlink" Target="https://us.rs-online.com/product/amphenol-industrial/ms3116f12-10p/70143359/?srsltid=AfmBOopXCfu3xbog4Coa8D5nnYG8Q673aJpK6DcQGcD7WlYDzhkLQkQj" TargetMode="External"/><Relationship Id="rId1876" Type="http://schemas.openxmlformats.org/officeDocument/2006/relationships/hyperlink" Target="https://gfservice.ch/wp-content/uploads/2018/11/574-Axxair-81M21.jpg" TargetMode="External"/><Relationship Id="rId1877" Type="http://schemas.openxmlformats.org/officeDocument/2006/relationships/hyperlink" Target="https://gfservice.ch/en/onlineshop/pipe-saws/axxair-pipe-saws/exact-pipecut-170-2/" TargetMode="External"/><Relationship Id="rId1878" Type="http://schemas.openxmlformats.org/officeDocument/2006/relationships/hyperlink" Target="https://gfservice.ch/en/onlineshop/pipe-saws/axxair-pipe-saws/exact-pipecut-170-2/" TargetMode="External"/><Relationship Id="rId1879" Type="http://schemas.openxmlformats.org/officeDocument/2006/relationships/hyperlink" Target="https://gfservice.ch/en/onlineshop/pipe-saws/axxair-pipe-saws/exact-pipecut-170-2/" TargetMode="External"/><Relationship Id="rId1870" Type="http://schemas.openxmlformats.org/officeDocument/2006/relationships/hyperlink" Target="https://us.rs-online.com/product/amphenol-industrial/ms3116f12-10p/70143359/?srsltid=AfmBOopXCfu3xbog4Coa8D5nnYG8Q673aJpK6DcQGcD7WlYDzhkLQkQj" TargetMode="External"/><Relationship Id="rId1871" Type="http://schemas.openxmlformats.org/officeDocument/2006/relationships/hyperlink" Target="https://us.rs-online.com/product/amphenol-industrial/ms3116f12-10p/70143359/?srsltid=AfmBOoo6c2o2yfJX3VCOEBpzzbhnveFsuF8iDUGdh3WJ4cYZWoxt9J0S" TargetMode="External"/><Relationship Id="rId1872" Type="http://schemas.openxmlformats.org/officeDocument/2006/relationships/hyperlink" Target="https://in.element14.com/amphenol-industrial/ms3116f12-10p/circular-connector-plug-size-12/dp/1339814" TargetMode="External"/><Relationship Id="rId1862" Type="http://schemas.openxmlformats.org/officeDocument/2006/relationships/hyperlink" Target="https://www.westermans.com/assets/products/14613/files/1655/thumb/dsc_29371-600-600-c.jpg" TargetMode="External"/><Relationship Id="rId1863" Type="http://schemas.openxmlformats.org/officeDocument/2006/relationships/hyperlink" Target="https://www.westermans.com/ami-9-2500e-weld-head-and-4500e.aspx" TargetMode="External"/><Relationship Id="rId1864" Type="http://schemas.openxmlformats.org/officeDocument/2006/relationships/hyperlink" Target="https://www.westermans.com/ami-9-2500e-weld-head-and-4500e.aspx" TargetMode="External"/><Relationship Id="rId1865" Type="http://schemas.openxmlformats.org/officeDocument/2006/relationships/hyperlink" Target="https://www.westermans.com/downloads/model%209e%20spec.pdf" TargetMode="External"/><Relationship Id="rId1866" Type="http://schemas.openxmlformats.org/officeDocument/2006/relationships/hyperlink" Target="https://www.westermans.com/ami-9-2500e-weld-head-and-4500e.aspx" TargetMode="External"/><Relationship Id="rId1867" Type="http://schemas.openxmlformats.org/officeDocument/2006/relationships/hyperlink" Target="https://www.arcmachines.com" TargetMode="External"/><Relationship Id="rId1868" Type="http://schemas.openxmlformats.org/officeDocument/2006/relationships/hyperlink" Target="https://www.westermans.com/ami-9-2500e-weld-head-and-4500e.aspx" TargetMode="External"/><Relationship Id="rId1869" Type="http://schemas.openxmlformats.org/officeDocument/2006/relationships/hyperlink" Target="https://res.cloudinary.com/allied-electronics-automation/image/upload/b_rgb%3AFFFFFF%2Cc_pad%2Cdpr_1.0%2Cf_auto%2Ch_457%2Cq_auto%2Cw_800/c_pad%2Ch_457%2Cw_800/70143359.jpg?_i=AB&amp;pgw=1" TargetMode="External"/><Relationship Id="rId1860" Type="http://schemas.openxmlformats.org/officeDocument/2006/relationships/hyperlink" Target="https://www.arcmachines.com" TargetMode="External"/><Relationship Id="rId1861" Type="http://schemas.openxmlformats.org/officeDocument/2006/relationships/hyperlink" Target="https://www.westermans.com/ami-9-7500-closed-orbital-head.aspx" TargetMode="External"/><Relationship Id="rId1810" Type="http://schemas.openxmlformats.org/officeDocument/2006/relationships/hyperlink" Target="https://www.westermans.com/" TargetMode="External"/><Relationship Id="rId1811" Type="http://schemas.openxmlformats.org/officeDocument/2006/relationships/hyperlink" Target="https://www.westermans.com/ami-95-6625-open-weld-head.aspx" TargetMode="External"/><Relationship Id="rId1812" Type="http://schemas.openxmlformats.org/officeDocument/2006/relationships/hyperlink" Target="https://www.westermans.com/assets/products/14968/files/14646/thumb/dsc_7798--600.jpg" TargetMode="External"/><Relationship Id="rId1813" Type="http://schemas.openxmlformats.org/officeDocument/2006/relationships/hyperlink" Target="https://www.westermans.com/ami-arc-machines-inc-model-96-tube-to-sheet-weld-head.aspx" TargetMode="External"/><Relationship Id="rId1814" Type="http://schemas.openxmlformats.org/officeDocument/2006/relationships/hyperlink" Target="https://www.westermans.com/ami-arc-machines-inc-model-96-tube-to-sheet-weld-head.aspx" TargetMode="External"/><Relationship Id="rId1815" Type="http://schemas.openxmlformats.org/officeDocument/2006/relationships/hyperlink" Target="https://www.westermans.com/downloads/m96_e1.pdf" TargetMode="External"/><Relationship Id="rId1816" Type="http://schemas.openxmlformats.org/officeDocument/2006/relationships/hyperlink" Target="https://www.westermans.com/ami-arc-machines-inc-model-96-tube-to-sheet-weld-head.aspx" TargetMode="External"/><Relationship Id="rId1817" Type="http://schemas.openxmlformats.org/officeDocument/2006/relationships/hyperlink" Target="https://www.westermans.com/" TargetMode="External"/><Relationship Id="rId1818" Type="http://schemas.openxmlformats.org/officeDocument/2006/relationships/hyperlink" Target="https://www.westermans.com/ami-arc-machines-inc-model-96-tube-to-sheet-weld-head.aspx" TargetMode="External"/><Relationship Id="rId1819" Type="http://schemas.openxmlformats.org/officeDocument/2006/relationships/hyperlink" Target="https://www.westermans.com/assets/products/13532/files/3423/thumb/20190124_090119--600.jpg" TargetMode="External"/><Relationship Id="rId1800" Type="http://schemas.openxmlformats.org/officeDocument/2006/relationships/hyperlink" Target="https://www.westermans.com/ami-95-2375-open-weld-head.aspx" TargetMode="External"/><Relationship Id="rId1801" Type="http://schemas.openxmlformats.org/officeDocument/2006/relationships/hyperlink" Target="https://www.westermans.com/downloads/m95%20brochure%20.pdf" TargetMode="External"/><Relationship Id="rId1802" Type="http://schemas.openxmlformats.org/officeDocument/2006/relationships/hyperlink" Target="https://www.westermans.com/ami-95-2375-open-weld-head.aspx" TargetMode="External"/><Relationship Id="rId1803" Type="http://schemas.openxmlformats.org/officeDocument/2006/relationships/hyperlink" Target="https://www.westermans.com/" TargetMode="External"/><Relationship Id="rId1804" Type="http://schemas.openxmlformats.org/officeDocument/2006/relationships/hyperlink" Target="https://www.westermans.com/ami-95-2375-open-weld-head.aspx" TargetMode="External"/><Relationship Id="rId1805" Type="http://schemas.openxmlformats.org/officeDocument/2006/relationships/hyperlink" Target="https://www.westermans.com/assets/products/13531/files/3382/thumb/2017-06-15%2008.59.41--600.jpg" TargetMode="External"/><Relationship Id="rId1806" Type="http://schemas.openxmlformats.org/officeDocument/2006/relationships/hyperlink" Target="https://www.westermans.com/ami-95-6625-open-weld-head.aspx" TargetMode="External"/><Relationship Id="rId1807" Type="http://schemas.openxmlformats.org/officeDocument/2006/relationships/hyperlink" Target="https://www.westermans.com/ami-95-6625-open-weld-head.aspx" TargetMode="External"/><Relationship Id="rId1808" Type="http://schemas.openxmlformats.org/officeDocument/2006/relationships/hyperlink" Target="https://www.westermans.com/downloads/m95%20spec%20.pdf" TargetMode="External"/><Relationship Id="rId1809" Type="http://schemas.openxmlformats.org/officeDocument/2006/relationships/hyperlink" Target="https://www.westermans.com/ami-95-6625-open-weld-head.aspx" TargetMode="External"/><Relationship Id="rId1830" Type="http://schemas.openxmlformats.org/officeDocument/2006/relationships/hyperlink" Target="https://www.westermans.com/ami-9-7500-closed-orbital-head.aspx" TargetMode="External"/><Relationship Id="rId1831" Type="http://schemas.openxmlformats.org/officeDocument/2006/relationships/hyperlink" Target="https://www.westermans.com/" TargetMode="External"/><Relationship Id="rId1832" Type="http://schemas.openxmlformats.org/officeDocument/2006/relationships/hyperlink" Target="https://www.westermans.com/ami-9-7500-closed-orbital-head.aspx" TargetMode="External"/><Relationship Id="rId1833" Type="http://schemas.openxmlformats.org/officeDocument/2006/relationships/hyperlink" Target="https://encrypted-tbn0.gstatic.com/images?q=tbn:ANd9GcQDB6EhlqmYd0wqkR-2eBicxE_wG3qlA7zlKA&amp;s" TargetMode="External"/><Relationship Id="rId1834" Type="http://schemas.openxmlformats.org/officeDocument/2006/relationships/hyperlink" Target="https://www.morganitech.com/industrial-tools/ami-9-series-weld-heads/" TargetMode="External"/><Relationship Id="rId1835" Type="http://schemas.openxmlformats.org/officeDocument/2006/relationships/hyperlink" Target="https://www.morganitech.com/industrial-tools/ami-9-series-weld-heads/" TargetMode="External"/><Relationship Id="rId1836" Type="http://schemas.openxmlformats.org/officeDocument/2006/relationships/hyperlink" Target="https://www.morganitech.com/industrial-tools/ami-9-series-weld-heads/" TargetMode="External"/><Relationship Id="rId1837" Type="http://schemas.openxmlformats.org/officeDocument/2006/relationships/hyperlink" Target="https://www.techsouthinc.com/wp-content/uploads/2021/06/AMI-Model-9-Series.pdf" TargetMode="External"/><Relationship Id="rId1838" Type="http://schemas.openxmlformats.org/officeDocument/2006/relationships/hyperlink" Target="https://www.morganitech.com/industrial-tools/ami-9-series-weld-heads/" TargetMode="External"/><Relationship Id="rId1839" Type="http://schemas.openxmlformats.org/officeDocument/2006/relationships/hyperlink" Target="https://www.morganitech.com/" TargetMode="External"/><Relationship Id="rId1820" Type="http://schemas.openxmlformats.org/officeDocument/2006/relationships/hyperlink" Target="https://www.westermans.com/ami-9-750-fusion-weld-head.aspx" TargetMode="External"/><Relationship Id="rId1821" Type="http://schemas.openxmlformats.org/officeDocument/2006/relationships/hyperlink" Target="https://www.westermans.com/ami-9-750-fusion-weld-head.aspx" TargetMode="External"/><Relationship Id="rId1822" Type="http://schemas.openxmlformats.org/officeDocument/2006/relationships/hyperlink" Target="https://www.westermans.com/downloads/m9%20brochure.pdf" TargetMode="External"/><Relationship Id="rId1823" Type="http://schemas.openxmlformats.org/officeDocument/2006/relationships/hyperlink" Target="https://www.westermans.com/ami-9-750-fusion-weld-head.aspx" TargetMode="External"/><Relationship Id="rId1824" Type="http://schemas.openxmlformats.org/officeDocument/2006/relationships/hyperlink" Target="https://www.westermans.com/" TargetMode="External"/><Relationship Id="rId1825" Type="http://schemas.openxmlformats.org/officeDocument/2006/relationships/hyperlink" Target="https://www.westermans.com/ami-9-750-fusion-weld-head.aspx" TargetMode="External"/><Relationship Id="rId1826" Type="http://schemas.openxmlformats.org/officeDocument/2006/relationships/hyperlink" Target="https://www.westermans.com/assets/products/15705/files/6587/thumb/2023-03-28%2009.30.14--600.jpg" TargetMode="External"/><Relationship Id="rId1827" Type="http://schemas.openxmlformats.org/officeDocument/2006/relationships/hyperlink" Target="https://www.westermans.com/ami-9-7500-closed-orbital-head.aspx" TargetMode="External"/><Relationship Id="rId1828" Type="http://schemas.openxmlformats.org/officeDocument/2006/relationships/hyperlink" Target="https://www.westermans.com/ami-9-7500-closed-orbital-head.aspx" TargetMode="External"/><Relationship Id="rId1829" Type="http://schemas.openxmlformats.org/officeDocument/2006/relationships/hyperlink" Target="https://www.westermans.com/downloads/ami%20m9%20weld%20heads.pdf" TargetMode="External"/><Relationship Id="rId2302" Type="http://schemas.openxmlformats.org/officeDocument/2006/relationships/hyperlink" Target="https://www.orbitec-group.com/" TargetMode="External"/><Relationship Id="rId2303" Type="http://schemas.openxmlformats.org/officeDocument/2006/relationships/hyperlink" Target="https://www.orbitec-group.com/en/products/gas-cooled-welding-heads-osk" TargetMode="External"/><Relationship Id="rId2304" Type="http://schemas.openxmlformats.org/officeDocument/2006/relationships/hyperlink" Target="https://1drv.ms/i/c/611cdc0d713715db/IQDUSl6QOTtQSYHC_mDv-xm9ARRAZk331ZhVjlM_6LF64n0?e=Cz51RN" TargetMode="External"/><Relationship Id="rId2305" Type="http://schemas.openxmlformats.org/officeDocument/2006/relationships/hyperlink" Target="https://www.orbitecuk.com/water-cooled-osk-sw/" TargetMode="External"/><Relationship Id="rId2306" Type="http://schemas.openxmlformats.org/officeDocument/2006/relationships/hyperlink" Target="https://www.orbitecuk.com/water-cooled-osk-sw/" TargetMode="External"/><Relationship Id="rId2307" Type="http://schemas.openxmlformats.org/officeDocument/2006/relationships/hyperlink" Target="https://www.orbitecuk.com/wp-content/uploads/2024/11/20240704_Catalogue_Orbitec_Jul_2024_en1.pdf" TargetMode="External"/><Relationship Id="rId2308" Type="http://schemas.openxmlformats.org/officeDocument/2006/relationships/hyperlink" Target="https://www.orbitecuk.com/water-cooled-osk-sw/" TargetMode="External"/><Relationship Id="rId2309" Type="http://schemas.openxmlformats.org/officeDocument/2006/relationships/hyperlink" Target="https://www.orbitec-group.com/" TargetMode="External"/><Relationship Id="rId2300" Type="http://schemas.openxmlformats.org/officeDocument/2006/relationships/hyperlink" Target="https://www.orbitecuk.com/wp-content/uploads/2024/11/20240704_Catalogue_Orbitec_Jul_2024_en1.pdf" TargetMode="External"/><Relationship Id="rId2301" Type="http://schemas.openxmlformats.org/officeDocument/2006/relationships/hyperlink" Target="https://www.orbitec-group.com/en/products/gas-cooled-welding-heads-osk" TargetMode="External"/><Relationship Id="rId2324" Type="http://schemas.openxmlformats.org/officeDocument/2006/relationships/hyperlink" Target="https://www.orbitec-group.com/en/products/mobile-workplaces" TargetMode="External"/><Relationship Id="rId2325" Type="http://schemas.openxmlformats.org/officeDocument/2006/relationships/hyperlink" Target="https://www.orbitec-group.com/assets/images/6/Draufsicht_OSK_76_SW-9zb5y282qw22s0y.jpg" TargetMode="External"/><Relationship Id="rId2326" Type="http://schemas.openxmlformats.org/officeDocument/2006/relationships/hyperlink" Target="https://www.orbitec-group.com/en/products/water-cooled-welding-heads-osk" TargetMode="External"/><Relationship Id="rId2327" Type="http://schemas.openxmlformats.org/officeDocument/2006/relationships/hyperlink" Target="https://www.orbitec-group.com/en/products/water-cooled-welding-heads-osk" TargetMode="External"/><Relationship Id="rId2328" Type="http://schemas.openxmlformats.org/officeDocument/2006/relationships/hyperlink" Target="https://www.orbitecuk.com/wp-content/uploads/2024/11/20240704_Catalogue_Orbitec_Jul_2024_en1.pdf" TargetMode="External"/><Relationship Id="rId2329" Type="http://schemas.openxmlformats.org/officeDocument/2006/relationships/hyperlink" Target="https://www.orbitec-group.com/en/products/water-cooled-welding-heads-osk" TargetMode="External"/><Relationship Id="rId2320" Type="http://schemas.openxmlformats.org/officeDocument/2006/relationships/hyperlink" Target="https://www.orbitec-group.com/en/products/mobile-workplaces" TargetMode="External"/><Relationship Id="rId2321" Type="http://schemas.openxmlformats.org/officeDocument/2006/relationships/hyperlink" Target="https://www.orbitecuk.com/wp-content/uploads/2024/11/20240704_Catalogue_Orbitec_Jul_2024_en1.pdf" TargetMode="External"/><Relationship Id="rId2322" Type="http://schemas.openxmlformats.org/officeDocument/2006/relationships/hyperlink" Target="https://www.orbitec-group.com/en/products/mobile-workplaces" TargetMode="External"/><Relationship Id="rId2323" Type="http://schemas.openxmlformats.org/officeDocument/2006/relationships/hyperlink" Target="https://www.orbitec-group.com/" TargetMode="External"/><Relationship Id="rId2313" Type="http://schemas.openxmlformats.org/officeDocument/2006/relationships/hyperlink" Target="https://sasvetsteknik.se/produkt/osk-c-handle-and-cable-assembly-8m/" TargetMode="External"/><Relationship Id="rId2314" Type="http://schemas.openxmlformats.org/officeDocument/2006/relationships/hyperlink" Target="https://www.orbitecuk.com/wp-content/uploads/2024/11/20240704_Catalogue_Orbitec_Jul_2024_en1.pdf" TargetMode="External"/><Relationship Id="rId2315" Type="http://schemas.openxmlformats.org/officeDocument/2006/relationships/hyperlink" Target="https://sasvetsteknik.se/produkt/osk-c-handle-and-cable-assembly-8m/" TargetMode="External"/><Relationship Id="rId2316" Type="http://schemas.openxmlformats.org/officeDocument/2006/relationships/hyperlink" Target="https://www.orbitec-group.com/" TargetMode="External"/><Relationship Id="rId2317" Type="http://schemas.openxmlformats.org/officeDocument/2006/relationships/hyperlink" Target="https://sasvetsteknik.se/produkt/osk-c-handle-and-cable-assembly-8m/" TargetMode="External"/><Relationship Id="rId2318" Type="http://schemas.openxmlformats.org/officeDocument/2006/relationships/hyperlink" Target="https://www.orbitec-group.com/assets/images/g/Halter_OSK_C-akgqbhenh6mbyde.jpg" TargetMode="External"/><Relationship Id="rId2319" Type="http://schemas.openxmlformats.org/officeDocument/2006/relationships/hyperlink" Target="https://www.orbitec-group.com/en/products/mobile-workplaces" TargetMode="External"/><Relationship Id="rId2310" Type="http://schemas.openxmlformats.org/officeDocument/2006/relationships/hyperlink" Target="https://www.orbitecuk.com/water-cooled-osk-sw/" TargetMode="External"/><Relationship Id="rId2311" Type="http://schemas.openxmlformats.org/officeDocument/2006/relationships/hyperlink" Target="https://sasvetsteknik.se/wp-content/uploads/2021/11/sa-Antriebseinheit-1.jpg" TargetMode="External"/><Relationship Id="rId2312" Type="http://schemas.openxmlformats.org/officeDocument/2006/relationships/hyperlink" Target="https://sasvetsteknik.se/produkt/osk-c-handle-and-cable-assembly-8m/" TargetMode="External"/><Relationship Id="rId1895" Type="http://schemas.openxmlformats.org/officeDocument/2006/relationships/hyperlink" Target="https://www.mkproducts.com/support/Manuals/091-0510A_MiniMicro_LoRes.pdf" TargetMode="External"/><Relationship Id="rId1896" Type="http://schemas.openxmlformats.org/officeDocument/2006/relationships/hyperlink" Target="https://weldingmart.com/products/mk-products-mini-micro-orbital-weldhead-1-8-inch-to-1-2-inch-od-4000?srsltid=AfmBOoqqiQ6AAmuTdskN0cmW24EiCcAu_2VxcAMc4hU60jovNqIudmBr" TargetMode="External"/><Relationship Id="rId1897" Type="http://schemas.openxmlformats.org/officeDocument/2006/relationships/hyperlink" Target="https://www.mkproducts.com/" TargetMode="External"/><Relationship Id="rId1898" Type="http://schemas.openxmlformats.org/officeDocument/2006/relationships/hyperlink" Target="https://weldingmart.com/products/mk-products-mini-micro-orbital-weldhead-1-8-inch-to-1-2-inch-od-4000?srsltid=AfmBOoqqiQ6AAmuTdskN0cmW24EiCcAu_2VxcAMc4hU60jovNqIudmBr" TargetMode="External"/><Relationship Id="rId1899" Type="http://schemas.openxmlformats.org/officeDocument/2006/relationships/hyperlink" Target="https://i.ebayimg.com/00/s/MTIwMFgxNjAw/z/tPkAAOSwuEdmVibV/$_57.JPG?set_id=880000500F" TargetMode="External"/><Relationship Id="rId1890" Type="http://schemas.openxmlformats.org/officeDocument/2006/relationships/hyperlink" Target="https://www.axxair.com" TargetMode="External"/><Relationship Id="rId1891" Type="http://schemas.openxmlformats.org/officeDocument/2006/relationships/hyperlink" Target="https://www.axxair.com/thin-tubes-products/samx-17" TargetMode="External"/><Relationship Id="rId1892" Type="http://schemas.openxmlformats.org/officeDocument/2006/relationships/hyperlink" Target="https://www.mkproducts.com/images/products/0/orb-minimicro-250x320.png" TargetMode="External"/><Relationship Id="rId1893" Type="http://schemas.openxmlformats.org/officeDocument/2006/relationships/hyperlink" Target="https://weldingmart.com/products/mk-products-mini-micro-orbital-weldhead-1-8-inch-to-1-2-inch-od-4000?srsltid=AfmBOoqqiQ6AAmuTdskN0cmW24EiCcAu_2VxcAMc4hU60jovNqIudmBr" TargetMode="External"/><Relationship Id="rId1894" Type="http://schemas.openxmlformats.org/officeDocument/2006/relationships/hyperlink" Target="https://weldingmart.com/products/mk-products-mini-micro-orbital-weldhead-1-8-inch-to-1-2-inch-od-4000?srsltid=AfmBOoqqiQ6AAmuTdskN0cmW24EiCcAu_2VxcAMc4hU60jovNqIudmBr" TargetMode="External"/><Relationship Id="rId1884" Type="http://schemas.openxmlformats.org/officeDocument/2006/relationships/hyperlink" Target="https://www.axxair.com/hubfs/SAMX17.png" TargetMode="External"/><Relationship Id="rId1885" Type="http://schemas.openxmlformats.org/officeDocument/2006/relationships/hyperlink" Target="https://www.axxair.com/thin-tubes-products/samx-17" TargetMode="External"/><Relationship Id="rId1886" Type="http://schemas.openxmlformats.org/officeDocument/2006/relationships/hyperlink" Target="https://www.sfe-rentals.com/Products/axxair-orbital-welding/microfit-welding-samx-17" TargetMode="External"/><Relationship Id="rId1887" Type="http://schemas.openxmlformats.org/officeDocument/2006/relationships/hyperlink" Target="https://www.axxair.com/thin-tubes-products/samx-17" TargetMode="External"/><Relationship Id="rId1888" Type="http://schemas.openxmlformats.org/officeDocument/2006/relationships/hyperlink" Target="https://www.westermans.com/assets/products/18648/files/8599/samx-17%20manual.pdf" TargetMode="External"/><Relationship Id="rId1889" Type="http://schemas.openxmlformats.org/officeDocument/2006/relationships/hyperlink" Target="https://www.axxair.com/en/presentation" TargetMode="External"/><Relationship Id="rId1880" Type="http://schemas.openxmlformats.org/officeDocument/2006/relationships/hyperlink" Target="https://roussakis.com.gr/wp-content/uploads/3.EN-THIN-81M-121ECO-171ECO.pdf" TargetMode="External"/><Relationship Id="rId1881" Type="http://schemas.openxmlformats.org/officeDocument/2006/relationships/hyperlink" Target="https://gfservice.ch/en/onlineshop/pipe-saws/axxair-pipe-saws/exact-pipecut-170-2/" TargetMode="External"/><Relationship Id="rId1882" Type="http://schemas.openxmlformats.org/officeDocument/2006/relationships/hyperlink" Target="https://www.axxair.com" TargetMode="External"/><Relationship Id="rId1883" Type="http://schemas.openxmlformats.org/officeDocument/2006/relationships/hyperlink" Target="https://gfservice.ch/en/onlineshop/pipe-saws/axxair-pipe-saws/exact-pipecut-170-2/" TargetMode="External"/><Relationship Id="rId1059" Type="http://schemas.openxmlformats.org/officeDocument/2006/relationships/hyperlink" Target="https://techsouthproducts.com/" TargetMode="External"/><Relationship Id="rId228" Type="http://schemas.openxmlformats.org/officeDocument/2006/relationships/hyperlink" Target="https://www.mkproducts.com/support/ManualsOlder/091-0532A_ACL-V20_LoRes.pdf" TargetMode="External"/><Relationship Id="rId227" Type="http://schemas.openxmlformats.org/officeDocument/2006/relationships/hyperlink" Target="https://www.transcat.com/products/used-and-refurbished-equipment/used-power-supplies?" TargetMode="External"/><Relationship Id="rId226" Type="http://schemas.openxmlformats.org/officeDocument/2006/relationships/hyperlink" Target="https://www.mkproducts.com/p-orb-acl.htm" TargetMode="External"/><Relationship Id="rId225" Type="http://schemas.openxmlformats.org/officeDocument/2006/relationships/hyperlink" Target="https://encrypted-tbn0.gstatic.com/images?q=tbn:ANd9GcQPausSDuo6qVWKSFg-g8t9H_xhiMQmKYVrVg&amp;s" TargetMode="External"/><Relationship Id="rId2380" Type="http://schemas.openxmlformats.org/officeDocument/2006/relationships/hyperlink" Target="https://www.orbitec-group.com/" TargetMode="External"/><Relationship Id="rId229" Type="http://schemas.openxmlformats.org/officeDocument/2006/relationships/hyperlink" Target="https://www.mkproducts.com/p-orb-acl.htm" TargetMode="External"/><Relationship Id="rId1050" Type="http://schemas.openxmlformats.org/officeDocument/2006/relationships/hyperlink" Target="https://techsouthproducts.com/products/input-purge-cap-1-2-inch-tube?srsltid=AfmBOorCwfuRzsSgYhrt6XPSRT5o8_GNAY9NlRFpmHfqPhK6aDrdHiEy" TargetMode="External"/><Relationship Id="rId2381" Type="http://schemas.openxmlformats.org/officeDocument/2006/relationships/hyperlink" Target="https://www.orbitecuk.com/water-cooled-osk-sw/" TargetMode="External"/><Relationship Id="rId220" Type="http://schemas.openxmlformats.org/officeDocument/2006/relationships/hyperlink" Target="https://www.rutlands.com/products/115mm-x-10m-net-abrasive-roll-aluminium-oxide?srsltid=AfmBOooXvUIu01Zu6Go7peAM1OCfEkqIEtH2j5HIjlWwN8JjtNkprxyb" TargetMode="External"/><Relationship Id="rId1051" Type="http://schemas.openxmlformats.org/officeDocument/2006/relationships/hyperlink" Target="https://techsouthproducts.com/products/input-purge-cap-1-2-inch-tube" TargetMode="External"/><Relationship Id="rId2382" Type="http://schemas.openxmlformats.org/officeDocument/2006/relationships/hyperlink" Target="https://www.orbitecuk.com/wp-content/uploads/2024/11/OSK-CW-HANDLE-AND-CABLE-ASSEMBLY-8-m.jpg" TargetMode="External"/><Relationship Id="rId1052" Type="http://schemas.openxmlformats.org/officeDocument/2006/relationships/hyperlink" Target="https://techsouthproducts.com/products/input-purge-cap-1-2-inch-tube" TargetMode="External"/><Relationship Id="rId2383" Type="http://schemas.openxmlformats.org/officeDocument/2006/relationships/hyperlink" Target="https://www.orbitecuk.com/water-cooled-osk-sw/" TargetMode="External"/><Relationship Id="rId1053" Type="http://schemas.openxmlformats.org/officeDocument/2006/relationships/hyperlink" Target="https://techsouthproducts.com/" TargetMode="External"/><Relationship Id="rId2384" Type="http://schemas.openxmlformats.org/officeDocument/2006/relationships/hyperlink" Target="https://www.orbitecuk.com/water-cooled-osk-sw/" TargetMode="External"/><Relationship Id="rId1054" Type="http://schemas.openxmlformats.org/officeDocument/2006/relationships/hyperlink" Target="https://techsouthproducts.com/cdn/shop/files/1.4_300x300.png?v=1695605610" TargetMode="External"/><Relationship Id="rId2385" Type="http://schemas.openxmlformats.org/officeDocument/2006/relationships/hyperlink" Target="https://www.orbitecuk.com/wp-content/uploads/2024/11/20240704_Catalogue_Orbitec_Jul_2024_en1.pdf" TargetMode="External"/><Relationship Id="rId224" Type="http://schemas.openxmlformats.org/officeDocument/2006/relationships/hyperlink" Target="https://www.rutlands.com/products/115mm-x-10m-net-abrasive-roll-aluminium-oxide?srsltid=AfmBOorKTcn1w8P5kQRlg5ThA9PjklQKm-HyFhPpTd9acKCojEJcbUtF" TargetMode="External"/><Relationship Id="rId1055" Type="http://schemas.openxmlformats.org/officeDocument/2006/relationships/hyperlink" Target="https://techsouthproducts.com/products/input-and-outlet-1-4-inch-purge-cap?srsltid=AfmBOopozUtytOrIvOt-eZC_9C8eFAEQB8kfwYlNnVy-Dwnkdmbkak-S" TargetMode="External"/><Relationship Id="rId2386" Type="http://schemas.openxmlformats.org/officeDocument/2006/relationships/hyperlink" Target="https://www.orbitecuk.com/water-cooled-osk-sw/" TargetMode="External"/><Relationship Id="rId223" Type="http://schemas.openxmlformats.org/officeDocument/2006/relationships/hyperlink" Target="https://www.rutlands.com/" TargetMode="External"/><Relationship Id="rId1056" Type="http://schemas.openxmlformats.org/officeDocument/2006/relationships/hyperlink" Target="https://techsouthproducts.com/products/input-and-outlet-1-4-inch-purge-cap?srsltid=AfmBOopozUtytOrIvOt-eZC_9C8eFAEQB8kfwYlNnVy-Dwnkdmbkak-S" TargetMode="External"/><Relationship Id="rId2387" Type="http://schemas.openxmlformats.org/officeDocument/2006/relationships/hyperlink" Target="https://www.orbitec-group.com/" TargetMode="External"/><Relationship Id="rId222" Type="http://schemas.openxmlformats.org/officeDocument/2006/relationships/hyperlink" Target="https://www.rutlands.com/products/115mm-x-10m-net-abrasive-roll-aluminium-oxide?srsltid=AfmBOorKTcn1w8P5kQRlg5ThA9PjklQKm-HyFhPpTd9acKCojEJcbUtF" TargetMode="External"/><Relationship Id="rId1057" Type="http://schemas.openxmlformats.org/officeDocument/2006/relationships/hyperlink" Target="https://techsouthproducts.com/products/input-and-outlet-1-4-inch-purge-cap" TargetMode="External"/><Relationship Id="rId2388" Type="http://schemas.openxmlformats.org/officeDocument/2006/relationships/hyperlink" Target="https://www.orbitecuk.com/water-cooled-osk-sw/" TargetMode="External"/><Relationship Id="rId221" Type="http://schemas.openxmlformats.org/officeDocument/2006/relationships/hyperlink" Target="https://www.rutlands.com/products/115mm-x-10m-net-abrasive-roll-aluminium-oxide?srsltid=AfmBOoqPBF5kXMWTn2_WehtgKotB55lkb0c9VUlMh7yuAJk8pzVpYi5H" TargetMode="External"/><Relationship Id="rId1058" Type="http://schemas.openxmlformats.org/officeDocument/2006/relationships/hyperlink" Target="https://techsouthproducts.com/products/input-and-outlet-1-4-inch-purge-cap" TargetMode="External"/><Relationship Id="rId2389" Type="http://schemas.openxmlformats.org/officeDocument/2006/relationships/hyperlink" Target="https://www.orbitec-group.com/assets/images/r/Halter_13S-1ejdntw00p262dr.jpg" TargetMode="External"/><Relationship Id="rId1048" Type="http://schemas.openxmlformats.org/officeDocument/2006/relationships/hyperlink" Target="https://techsouthproducts.com/cdn/shop/products/HalfPurgeSS_1200x1200.jpg?v=1565715554" TargetMode="External"/><Relationship Id="rId2379" Type="http://schemas.openxmlformats.org/officeDocument/2006/relationships/hyperlink" Target="https://www.orbitecuk.com/water-cooled-osk-sw/" TargetMode="External"/><Relationship Id="rId1049" Type="http://schemas.openxmlformats.org/officeDocument/2006/relationships/hyperlink" Target="https://techsouthproducts.com/products/input-purge-cap-1-2-inch-tube?srsltid=AfmBOorCwfuRzsSgYhrt6XPSRT5o8_GNAY9NlRFpmHfqPhK6aDrdHiEy" TargetMode="External"/><Relationship Id="rId217" Type="http://schemas.openxmlformats.org/officeDocument/2006/relationships/hyperlink" Target="https://store.tritool.com/products/99-0591-facing-tool-bit?" TargetMode="External"/><Relationship Id="rId216" Type="http://schemas.openxmlformats.org/officeDocument/2006/relationships/hyperlink" Target="https://www.tritool.com/" TargetMode="External"/><Relationship Id="rId215" Type="http://schemas.openxmlformats.org/officeDocument/2006/relationships/hyperlink" Target="https://store.tritool.com/products/99-2490-facing-tool-bit?srsltid=AfmBOorTCV_L2G4-7EJQGHmuD6z4ZPYWXEH78GKM-wtD03QXTgx6_EI5" TargetMode="External"/><Relationship Id="rId214" Type="http://schemas.openxmlformats.org/officeDocument/2006/relationships/hyperlink" Target="https://store.tritool.com/products/99-2490-facing-tool-bit?srsltid=AfmBOorTCV_L2G4-7EJQGHmuD6z4ZPYWXEH78GKM-wtD03QXTgx6_EI5" TargetMode="External"/><Relationship Id="rId219" Type="http://schemas.openxmlformats.org/officeDocument/2006/relationships/hyperlink" Target="https://www.rutlands.com/cdn/shop/files/R7755_A.jpg?v=1750943077&amp;width=3840" TargetMode="External"/><Relationship Id="rId218" Type="http://schemas.openxmlformats.org/officeDocument/2006/relationships/hyperlink" Target="https://www.tritool.com/" TargetMode="External"/><Relationship Id="rId2370" Type="http://schemas.openxmlformats.org/officeDocument/2006/relationships/hyperlink" Target="https://www.orbitec-group.com/en/products/water-cooled-welding-heads-osk" TargetMode="External"/><Relationship Id="rId1040" Type="http://schemas.openxmlformats.org/officeDocument/2006/relationships/hyperlink" Target="https://orbitalum.us/" TargetMode="External"/><Relationship Id="rId2371" Type="http://schemas.openxmlformats.org/officeDocument/2006/relationships/hyperlink" Target="https://www.orbitecuk.com/wp-content/uploads/2024/11/20240704_Catalogue_Orbitec_Jul_2024_en1.pdf" TargetMode="External"/><Relationship Id="rId1041" Type="http://schemas.openxmlformats.org/officeDocument/2006/relationships/hyperlink" Target="https://orbitalum.us/High-Purity-Tube-Facing-Machines/" TargetMode="External"/><Relationship Id="rId2372" Type="http://schemas.openxmlformats.org/officeDocument/2006/relationships/hyperlink" Target="https://www.orbitec-group.com/en/products/water-cooled-welding-heads-osk" TargetMode="External"/><Relationship Id="rId1042" Type="http://schemas.openxmlformats.org/officeDocument/2006/relationships/hyperlink" Target="https://encrypted-tbn0.gstatic.com/images?q=tbn:ANd9GcQdLbsGUS_b-JqbGWzKwcHWxmpgkc6N-npETQ&amp;s" TargetMode="External"/><Relationship Id="rId2373" Type="http://schemas.openxmlformats.org/officeDocument/2006/relationships/hyperlink" Target="https://www.orbitec-group.com/" TargetMode="External"/><Relationship Id="rId1043" Type="http://schemas.openxmlformats.org/officeDocument/2006/relationships/hyperlink" Target="https://techsouthproducts.com/products/outlet-1-1-2-inch-purge-cap?srsltid=AfmBOooP-Yw3qxoFyrdo8QL_bXxLQvh4hrpfvW6yeBjQVLQjTAjrL1EL" TargetMode="External"/><Relationship Id="rId2374" Type="http://schemas.openxmlformats.org/officeDocument/2006/relationships/hyperlink" Target="https://www.orbitec-group.com/en/products/water-cooled-welding-heads-osk" TargetMode="External"/><Relationship Id="rId213" Type="http://schemas.openxmlformats.org/officeDocument/2006/relationships/hyperlink" Target="https://store.tritool.com/products/99-2490-facing-tool-bit?srsltid=AfmBOorTCV_L2G4-7EJQGHmuD6z4ZPYWXEH78GKM-wtD03QXTgx6_EI5" TargetMode="External"/><Relationship Id="rId1044" Type="http://schemas.openxmlformats.org/officeDocument/2006/relationships/hyperlink" Target="https://techsouthproducts.com/products/outlet-1-1-2-inch-purge-cap?srsltid=AfmBOooP-Yw3qxoFyrdo8QL_bXxLQvh4hrpfvW6yeBjQVLQjTAjrL1EL" TargetMode="External"/><Relationship Id="rId2375" Type="http://schemas.openxmlformats.org/officeDocument/2006/relationships/hyperlink" Target="https://www.orbitecuk.com/wp-content/uploads/2024/11/OSK-CW-HANDLE-AND-CABLE-ASSEMBLY-8-m.jpg" TargetMode="External"/><Relationship Id="rId212" Type="http://schemas.openxmlformats.org/officeDocument/2006/relationships/hyperlink" Target="https://store.tritool.com/products/99-2490-facing-tool-bit?srsltid=AfmBOorTCV_L2G4-7EJQGHmuD6z4ZPYWXEH78GKM-wtD03QXTgx6_EI5" TargetMode="External"/><Relationship Id="rId1045" Type="http://schemas.openxmlformats.org/officeDocument/2006/relationships/hyperlink" Target="https://techsouthproducts.com/products/outlet-1-1-2-inch-purge-cap" TargetMode="External"/><Relationship Id="rId2376" Type="http://schemas.openxmlformats.org/officeDocument/2006/relationships/hyperlink" Target="https://www.orbitecuk.com/water-cooled-osk-sw/" TargetMode="External"/><Relationship Id="rId211" Type="http://schemas.openxmlformats.org/officeDocument/2006/relationships/hyperlink" Target="https://store.tritool.com/cdn/shop/products/PXL_20211112_163756011.PORTRAIT_530x@2x.jpg?v=1636735535" TargetMode="External"/><Relationship Id="rId1046" Type="http://schemas.openxmlformats.org/officeDocument/2006/relationships/hyperlink" Target="https://techsouthproducts.com/products/outlet-1-1-2-inch-purge-cap" TargetMode="External"/><Relationship Id="rId2377" Type="http://schemas.openxmlformats.org/officeDocument/2006/relationships/hyperlink" Target="https://www.orbitecuk.com/water-cooled-osk-sw/" TargetMode="External"/><Relationship Id="rId210" Type="http://schemas.openxmlformats.org/officeDocument/2006/relationships/hyperlink" Target="https://store.tritool.com/products/99-0591-facing-tool-bit?" TargetMode="External"/><Relationship Id="rId1047" Type="http://schemas.openxmlformats.org/officeDocument/2006/relationships/hyperlink" Target="https://techsouthproducts.com/" TargetMode="External"/><Relationship Id="rId2378" Type="http://schemas.openxmlformats.org/officeDocument/2006/relationships/hyperlink" Target="https://www.orbitecuk.com/wp-content/uploads/2024/11/20240704_Catalogue_Orbitec_Jul_2024_en1.pdf" TargetMode="External"/><Relationship Id="rId249" Type="http://schemas.openxmlformats.org/officeDocument/2006/relationships/hyperlink" Target="https://store.agexpress.com/jd-mtg-power-adapter-cable-with-diagnostic-y-cable/?srsltid=AfmBOoqRxtQl0EwXRnA9UAR3ryIwfb7EWh8lXt9HfeDcV1xdc02XUV4g" TargetMode="External"/><Relationship Id="rId248" Type="http://schemas.openxmlformats.org/officeDocument/2006/relationships/hyperlink" Target="https://www.amazon.com/MOSWAG-Y-Splitter-Compatible-Headphones-Amplifiers/dp/B0D49KCVMF" TargetMode="External"/><Relationship Id="rId247" Type="http://schemas.openxmlformats.org/officeDocument/2006/relationships/hyperlink" Target="https://store.agexpress.com/jd-mtg-power-adapter-cable-with-diagnostic-y-cable/?srsltid=AfmBOoqRxtQl0EwXRnA9UAR3ryIwfb7EWh8lXt9HfeDcV1xdc02XUV4g" TargetMode="External"/><Relationship Id="rId1070" Type="http://schemas.openxmlformats.org/officeDocument/2006/relationships/hyperlink" Target="https://techsouthproducts.com/products/input-and-outlet-3-8-inch-purge-cap" TargetMode="External"/><Relationship Id="rId1071" Type="http://schemas.openxmlformats.org/officeDocument/2006/relationships/hyperlink" Target="https://techsouthproducts.com/" TargetMode="External"/><Relationship Id="rId1072" Type="http://schemas.openxmlformats.org/officeDocument/2006/relationships/hyperlink" Target="https://techsouthproducts.com/cdn/shop/files/5.8_580x.png?v=1695606589" TargetMode="External"/><Relationship Id="rId242" Type="http://schemas.openxmlformats.org/officeDocument/2006/relationships/hyperlink" Target="https://www.ebay.com/itm/284826547180" TargetMode="External"/><Relationship Id="rId1073" Type="http://schemas.openxmlformats.org/officeDocument/2006/relationships/hyperlink" Target="https://techsouthproducts.com/products/input-and-outlet-5-8-inch-purge-cap?srsltid=AfmBOoofff04vxpFNPLxpDlynK5sGD28Zg5dQ9dTIv9Tp91nQ4lEE7KJ" TargetMode="External"/><Relationship Id="rId241" Type="http://schemas.openxmlformats.org/officeDocument/2006/relationships/hyperlink" Target="https://www.amazon.eg/-/en/Neewer%C2%AE-Step-up-Adapter-Anodized-Aluminum/dp/B016I7RW9A" TargetMode="External"/><Relationship Id="rId1074" Type="http://schemas.openxmlformats.org/officeDocument/2006/relationships/hyperlink" Target="https://techsouthproducts.com/products/input-and-outlet-5-8-inch-purge-cap?srsltid=AfmBOoofff04vxpFNPLxpDlynK5sGD28Zg5dQ9dTIv9Tp91nQ4lEE7KJ" TargetMode="External"/><Relationship Id="rId240" Type="http://schemas.openxmlformats.org/officeDocument/2006/relationships/hyperlink" Target="https://m.media-amazon.com/images/I/61BdM8OA-qL._AC_SX679_.jpg" TargetMode="External"/><Relationship Id="rId1075" Type="http://schemas.openxmlformats.org/officeDocument/2006/relationships/hyperlink" Target="https://techsouthproducts.com/products/input-and-outlet-5-8-inch-purge-cap" TargetMode="External"/><Relationship Id="rId1076" Type="http://schemas.openxmlformats.org/officeDocument/2006/relationships/hyperlink" Target="https://techsouthproducts.com/products/input-and-outlet-5-8-inch-purge-cap" TargetMode="External"/><Relationship Id="rId246" Type="http://schemas.openxmlformats.org/officeDocument/2006/relationships/hyperlink" Target="https://store.agexpress.com/jd-mtg-power-adapter-cable-with-diagnostic-y-cable/?srsltid=AfmBOoqRxtQl0EwXRnA9UAR3ryIwfb7EWh8lXt9HfeDcV1xdc02XUV4g" TargetMode="External"/><Relationship Id="rId1077" Type="http://schemas.openxmlformats.org/officeDocument/2006/relationships/hyperlink" Target="https://techsouthproducts.com/" TargetMode="External"/><Relationship Id="rId245" Type="http://schemas.openxmlformats.org/officeDocument/2006/relationships/hyperlink" Target="https://cdn11.bigcommerce.com/s-wywt2skyxq/images/stencil/1280x1280/products/2323/5388/7b0fc2a4-cf62-4e2f-a1f5-ddbb16961f44_AE3120D__58527.1640720953.jpg?c=1" TargetMode="External"/><Relationship Id="rId1078" Type="http://schemas.openxmlformats.org/officeDocument/2006/relationships/hyperlink" Target="https://techsouthproducts.com/cdn/shop/products/kitppt_1200x1200.jpg?v=1567618023" TargetMode="External"/><Relationship Id="rId244" Type="http://schemas.openxmlformats.org/officeDocument/2006/relationships/hyperlink" Target="https://www.amazon.eg/-/en/Neewer%C2%AE-Step-up-Adapter-Anodized-Aluminum/dp/B016I7RW9A" TargetMode="External"/><Relationship Id="rId1079" Type="http://schemas.openxmlformats.org/officeDocument/2006/relationships/hyperlink" Target="https://techsouthproducts.com/products/purge-plug-kit-1-4-inch-for-tube?srsltid=AfmBOoqQh6jJRj2soU_bRkpXwgVmAfDk8HZfwj1NBHfIq-GlcjoWW0ZM" TargetMode="External"/><Relationship Id="rId243" Type="http://schemas.openxmlformats.org/officeDocument/2006/relationships/hyperlink" Target="https://www.amazon.eg/-/en/Neewer%C2%AE-Step-up-Adapter-Anodized-Aluminum/dp/B016I7RW9A" TargetMode="External"/><Relationship Id="rId239" Type="http://schemas.openxmlformats.org/officeDocument/2006/relationships/hyperlink" Target="https://www.orbitalum.com/en/products/product-details/power_connector_adapter_set.html" TargetMode="External"/><Relationship Id="rId238" Type="http://schemas.openxmlformats.org/officeDocument/2006/relationships/hyperlink" Target="https://www.orbitalum.com/" TargetMode="External"/><Relationship Id="rId237" Type="http://schemas.openxmlformats.org/officeDocument/2006/relationships/hyperlink" Target="https://www.orbitalum.com/en/products/product-details/power_connector_adapter_set.html" TargetMode="External"/><Relationship Id="rId236" Type="http://schemas.openxmlformats.org/officeDocument/2006/relationships/hyperlink" Target="https://www.orbitalum.com/en/products/product-details/power_connector_adapter_set.html" TargetMode="External"/><Relationship Id="rId2390" Type="http://schemas.openxmlformats.org/officeDocument/2006/relationships/hyperlink" Target="https://www.orbitec-group.com/en/products/mobile-workplaces" TargetMode="External"/><Relationship Id="rId1060" Type="http://schemas.openxmlformats.org/officeDocument/2006/relationships/hyperlink" Target="https://encrypted-tbn0.gstatic.com/images?q=tbn:ANd9GcQk3xwU6Olvsin4W2ajfCCxqW9ku1Zd0TqQCw&amp;s" TargetMode="External"/><Relationship Id="rId2391" Type="http://schemas.openxmlformats.org/officeDocument/2006/relationships/hyperlink" Target="https://www.orbitec-group.com/en/products/mobile-workplaces" TargetMode="External"/><Relationship Id="rId1061" Type="http://schemas.openxmlformats.org/officeDocument/2006/relationships/hyperlink" Target="https://techsouthproducts.com/products/input-and-outlet-3-4-inch-purge-cap?srsltid=AfmBOop84p6FcAYA5XEN_3VNOohCz4nvQMaqQuOcyHzDMFRTOx8p6RtH" TargetMode="External"/><Relationship Id="rId2392" Type="http://schemas.openxmlformats.org/officeDocument/2006/relationships/hyperlink" Target="https://www.orbitec-group.com/en/products/mobile-workplaces" TargetMode="External"/><Relationship Id="rId231" Type="http://schemas.openxmlformats.org/officeDocument/2006/relationships/hyperlink" Target="https://www.digikey.ca/htmldatasheets/production/49459/0/0/1/acl-staticide-catalog.html" TargetMode="External"/><Relationship Id="rId1062" Type="http://schemas.openxmlformats.org/officeDocument/2006/relationships/hyperlink" Target="https://techsouthproducts.com/products/input-and-outlet-3-4-inch-purge-cap?srsltid=AfmBOop84p6FcAYA5XEN_3VNOohCz4nvQMaqQuOcyHzDMFRTOx8p6RtH" TargetMode="External"/><Relationship Id="rId2393" Type="http://schemas.openxmlformats.org/officeDocument/2006/relationships/hyperlink" Target="https://www.orbitecuk.com/wp-content/uploads/2024/11/20240704_Catalogue_Orbitec_Jul_2024_en1.pdf" TargetMode="External"/><Relationship Id="rId230" Type="http://schemas.openxmlformats.org/officeDocument/2006/relationships/hyperlink" Target="https://www.mkproducts.com/" TargetMode="External"/><Relationship Id="rId1063" Type="http://schemas.openxmlformats.org/officeDocument/2006/relationships/hyperlink" Target="https://techsouthproducts.com/products/input-and-outlet-3-4-inch-purge-cap" TargetMode="External"/><Relationship Id="rId2394" Type="http://schemas.openxmlformats.org/officeDocument/2006/relationships/hyperlink" Target="https://www.orbitec-group.com/en/products/mobile-workplaces" TargetMode="External"/><Relationship Id="rId1064" Type="http://schemas.openxmlformats.org/officeDocument/2006/relationships/hyperlink" Target="https://techsouthproducts.com/products/input-and-outlet-3-4-inch-purge-cap" TargetMode="External"/><Relationship Id="rId2395" Type="http://schemas.openxmlformats.org/officeDocument/2006/relationships/hyperlink" Target="https://www.orbitec-group.com/" TargetMode="External"/><Relationship Id="rId1065" Type="http://schemas.openxmlformats.org/officeDocument/2006/relationships/hyperlink" Target="https://techsouthproducts.com/" TargetMode="External"/><Relationship Id="rId2396" Type="http://schemas.openxmlformats.org/officeDocument/2006/relationships/hyperlink" Target="https://www.orbitec-group.com/en/products/mobile-workplaces" TargetMode="External"/><Relationship Id="rId235" Type="http://schemas.openxmlformats.org/officeDocument/2006/relationships/hyperlink" Target="https://www.orbitalum.com/en/products/product-details/power_connector_adapter_set.html" TargetMode="External"/><Relationship Id="rId1066" Type="http://schemas.openxmlformats.org/officeDocument/2006/relationships/hyperlink" Target="https://techsouthproducts.com/cdn/shop/files/1.4_5264e189-53ac-4b4f-822d-36458b5d5c0e_300x300.png?v=1695605913" TargetMode="External"/><Relationship Id="rId2397" Type="http://schemas.openxmlformats.org/officeDocument/2006/relationships/hyperlink" Target="https://www.orbitec-group.com/assets/images/r/Halter_13S-1ejdntw00p262dr.jpg" TargetMode="External"/><Relationship Id="rId234" Type="http://schemas.openxmlformats.org/officeDocument/2006/relationships/hyperlink" Target="https://www.orbitalum.com/en/products/product-details/power_connector_adapter_set.html" TargetMode="External"/><Relationship Id="rId1067" Type="http://schemas.openxmlformats.org/officeDocument/2006/relationships/hyperlink" Target="https://techsouthproducts.com/products/input-and-outlet-3-8-inch-purge-cap?srsltid=AfmBOorzYOCfooWVGqyOjv-rwoPCV2MelbyxTZpyUp_zon0CSOZDIwek" TargetMode="External"/><Relationship Id="rId2398" Type="http://schemas.openxmlformats.org/officeDocument/2006/relationships/hyperlink" Target="https://www.orbitec-group.com/en/products/mobile-workplaces" TargetMode="External"/><Relationship Id="rId233" Type="http://schemas.openxmlformats.org/officeDocument/2006/relationships/hyperlink" Target="https://www.orbitalum.com/files/images/Products_preview/zubehoer_OW/img_prod_preview_Schwei%C3%9Fstromanschluss-Adapter-Set.jpg" TargetMode="External"/><Relationship Id="rId1068" Type="http://schemas.openxmlformats.org/officeDocument/2006/relationships/hyperlink" Target="https://techsouthproducts.com/products/input-and-outlet-3-8-inch-purge-cap?srsltid=AfmBOorzYOCfooWVGqyOjv-rwoPCV2MelbyxTZpyUp_zon0CSOZDIwek" TargetMode="External"/><Relationship Id="rId2399" Type="http://schemas.openxmlformats.org/officeDocument/2006/relationships/hyperlink" Target="https://www.orbitec-group.com/en/products/mobile-workplaces" TargetMode="External"/><Relationship Id="rId232" Type="http://schemas.openxmlformats.org/officeDocument/2006/relationships/hyperlink" Target="https://www.mkproducts.com/" TargetMode="External"/><Relationship Id="rId1069" Type="http://schemas.openxmlformats.org/officeDocument/2006/relationships/hyperlink" Target="https://techsouthproducts.com/products/input-and-outlet-3-8-inch-purge-cap" TargetMode="External"/><Relationship Id="rId1015" Type="http://schemas.openxmlformats.org/officeDocument/2006/relationships/hyperlink" Target="https://amcaremed.com/" TargetMode="External"/><Relationship Id="rId2346" Type="http://schemas.openxmlformats.org/officeDocument/2006/relationships/hyperlink" Target="https://www.orbitecuk.com/wp-content/uploads/2023/12/osk-s-handle-assembly-1024x562-1.png" TargetMode="External"/><Relationship Id="rId1016" Type="http://schemas.openxmlformats.org/officeDocument/2006/relationships/hyperlink" Target="https://www.indiamart.com/proddetail/3-gases-zonal-valve-box-20896540773.html?srsltid=AfmBOorRkj4yiYolh0cgO_1vb_7DuO5S83c2h2LFwzjEU3Vt0nWsmiVJ" TargetMode="External"/><Relationship Id="rId2347" Type="http://schemas.openxmlformats.org/officeDocument/2006/relationships/hyperlink" Target="https://www.orbitecuk.com/product/osk-s-handle-assembly/" TargetMode="External"/><Relationship Id="rId1017" Type="http://schemas.openxmlformats.org/officeDocument/2006/relationships/hyperlink" Target="https://www.b2b.vector-welding.com/media/image/product/622/lg/massekabel-mit-massezange-200a-300a-3m-5m.jpg" TargetMode="External"/><Relationship Id="rId2348" Type="http://schemas.openxmlformats.org/officeDocument/2006/relationships/hyperlink" Target="https://www.orbitecuk.com/product/osk-s-handle-assembly/" TargetMode="External"/><Relationship Id="rId1018" Type="http://schemas.openxmlformats.org/officeDocument/2006/relationships/hyperlink" Target="https://www.b2b.vector-welding.com/Ground-cable-with-Crocodile-Earth-Clamp-200A-300A-3m-5m" TargetMode="External"/><Relationship Id="rId2349" Type="http://schemas.openxmlformats.org/officeDocument/2006/relationships/hyperlink" Target="https://www.orbitecuk.com/wp-content/uploads/2024/11/Enclosed-Weld-Heads.pdf" TargetMode="External"/><Relationship Id="rId1019" Type="http://schemas.openxmlformats.org/officeDocument/2006/relationships/hyperlink" Target="https://www.b2b.vector-welding.com/Ground-cable-with-Crocodile-Earth-Clamp-200A-300A-3m-5m" TargetMode="External"/><Relationship Id="rId2340" Type="http://schemas.openxmlformats.org/officeDocument/2006/relationships/hyperlink" Target="https://sasvetsteknik.se/produkt/osk-cw-handtag-och-kabelmontering-8m/" TargetMode="External"/><Relationship Id="rId1010" Type="http://schemas.openxmlformats.org/officeDocument/2006/relationships/hyperlink" Target="https://1drv.ms/i/c/611cdc0d713715db/IQBWm6YvepHoS7VPYyTFY2PoAfVxs-iAy-cCVJ1L47Bpl8g?e=AdnXTD" TargetMode="External"/><Relationship Id="rId2341" Type="http://schemas.openxmlformats.org/officeDocument/2006/relationships/hyperlink" Target="https://sasvetsteknik.se/produkt/osk-cw-handtag-och-kabelmontering-8m/" TargetMode="External"/><Relationship Id="rId1011" Type="http://schemas.openxmlformats.org/officeDocument/2006/relationships/hyperlink" Target="https://www.indiamart.com/proddetail/3-gases-zonal-valve-box-20896540773.html?srsltid=AfmBOorRkj4yiYolh0cgO_1vb_7DuO5S83c2h2LFwzjEU3Vt0nWsmiVJ" TargetMode="External"/><Relationship Id="rId2342" Type="http://schemas.openxmlformats.org/officeDocument/2006/relationships/hyperlink" Target="https://www.orbitecuk.com/wp-content/uploads/2024/11/20240704_Catalogue_Orbitec_Jul_2024_en1.pdf" TargetMode="External"/><Relationship Id="rId1012" Type="http://schemas.openxmlformats.org/officeDocument/2006/relationships/hyperlink" Target="https://www.indiamart.com/proddetail/3-gases-zonal-valve-box-20896540773.html?srsltid=AfmBOorRkj4yiYolh0cgO_1vb_7DuO5S83c2h2LFwzjEU3Vt0nWsmiVJ" TargetMode="External"/><Relationship Id="rId2343" Type="http://schemas.openxmlformats.org/officeDocument/2006/relationships/hyperlink" Target="https://sasvetsteknik.se/produkt/osk-cw-handtag-och-kabelmontering-8m/" TargetMode="External"/><Relationship Id="rId1013" Type="http://schemas.openxmlformats.org/officeDocument/2006/relationships/hyperlink" Target="https://www.westermans.com/downloads/orbitec-en-web%20(1).pdf" TargetMode="External"/><Relationship Id="rId2344" Type="http://schemas.openxmlformats.org/officeDocument/2006/relationships/hyperlink" Target="https://www.orbitec-group.com/" TargetMode="External"/><Relationship Id="rId1014" Type="http://schemas.openxmlformats.org/officeDocument/2006/relationships/hyperlink" Target="https://amcaremed.com/knowledge/medical-gas-valve-box/" TargetMode="External"/><Relationship Id="rId2345" Type="http://schemas.openxmlformats.org/officeDocument/2006/relationships/hyperlink" Target="https://sasvetsteknik.se/produkt/osk-cw-handtag-och-kabelmontering-8m/" TargetMode="External"/><Relationship Id="rId1004" Type="http://schemas.openxmlformats.org/officeDocument/2006/relationships/hyperlink" Target="https://www.orbitecuk.com/tigtronic-orbital-5-4-controller-autorange/" TargetMode="External"/><Relationship Id="rId2335" Type="http://schemas.openxmlformats.org/officeDocument/2006/relationships/hyperlink" Target="https://www.orbitecuk.com/wp-content/uploads/2024/11/20240704_Catalogue_Orbitec_Jul_2024_en1.pdf" TargetMode="External"/><Relationship Id="rId1005" Type="http://schemas.openxmlformats.org/officeDocument/2006/relationships/hyperlink" Target="https://www.orbitecuk.com/tigtronic-orbital-5-4-controller-autorange/" TargetMode="External"/><Relationship Id="rId2336" Type="http://schemas.openxmlformats.org/officeDocument/2006/relationships/hyperlink" Target="https://www.orbitec-group.com/en/products/water-cooled-welding-heads-osk" TargetMode="External"/><Relationship Id="rId1006" Type="http://schemas.openxmlformats.org/officeDocument/2006/relationships/hyperlink" Target="https://www.westermans.com/downloads/orbitec-en-web%20(1).pdf" TargetMode="External"/><Relationship Id="rId2337" Type="http://schemas.openxmlformats.org/officeDocument/2006/relationships/hyperlink" Target="https://www.orbitec-group.com/" TargetMode="External"/><Relationship Id="rId1007" Type="http://schemas.openxmlformats.org/officeDocument/2006/relationships/hyperlink" Target="https://www.orbitecuk.com/tigtronic-orbital-5-4-controller-autorange/" TargetMode="External"/><Relationship Id="rId2338" Type="http://schemas.openxmlformats.org/officeDocument/2006/relationships/hyperlink" Target="https://www.orbitec-group.com/en/products/water-cooled-welding-heads-osk" TargetMode="External"/><Relationship Id="rId1008" Type="http://schemas.openxmlformats.org/officeDocument/2006/relationships/hyperlink" Target="https://www.orbitecuk.com/" TargetMode="External"/><Relationship Id="rId2339" Type="http://schemas.openxmlformats.org/officeDocument/2006/relationships/hyperlink" Target="https://1drv.ms/i/c/611cdc0d713715db/IQAbUnOHUXqtTaMQl2l5VlzbAdBRDXKXlWMYg2ZEfOE9eFM?e=IkOIIS" TargetMode="External"/><Relationship Id="rId1009" Type="http://schemas.openxmlformats.org/officeDocument/2006/relationships/hyperlink" Target="https://www.orbitecuk.com/tigtronic-orbital-5-4-controller-autorange/" TargetMode="External"/><Relationship Id="rId2330" Type="http://schemas.openxmlformats.org/officeDocument/2006/relationships/hyperlink" Target="https://www.orbitec-group.com/" TargetMode="External"/><Relationship Id="rId1000" Type="http://schemas.openxmlformats.org/officeDocument/2006/relationships/hyperlink" Target="https://orbimax.com.au/" TargetMode="External"/><Relationship Id="rId2331" Type="http://schemas.openxmlformats.org/officeDocument/2006/relationships/hyperlink" Target="https://www.orbitec-group.com/en/products/water-cooled-welding-heads-osk" TargetMode="External"/><Relationship Id="rId1001" Type="http://schemas.openxmlformats.org/officeDocument/2006/relationships/hyperlink" Target="https://orbimax.com.au/products/bup-control-box?srsltid=AfmBOoqp1DpB_lqcXG58h1SH5_reE6qCSLl1LS9TV9i5VX3gcQ7Bmvz-" TargetMode="External"/><Relationship Id="rId2332" Type="http://schemas.openxmlformats.org/officeDocument/2006/relationships/hyperlink" Target="https://www.orbitec-group.com/assets/images/6/OSK_CW_NEU-s230ah4e4qfqd7j.jpg" TargetMode="External"/><Relationship Id="rId1002" Type="http://schemas.openxmlformats.org/officeDocument/2006/relationships/hyperlink" Target="https://1drv.ms/i/c/611cdc0d713715db/IQCxG3GNaGAjSpma_obtUyHVAb-41jHmkmWSIluJX5KleGE?e=bkUnsP" TargetMode="External"/><Relationship Id="rId2333" Type="http://schemas.openxmlformats.org/officeDocument/2006/relationships/hyperlink" Target="https://www.orbitec-group.com/en/products/water-cooled-welding-heads-osk" TargetMode="External"/><Relationship Id="rId1003" Type="http://schemas.openxmlformats.org/officeDocument/2006/relationships/hyperlink" Target="https://www.orbitecuk.com/tigtronic-orbital-5-4-controller-autorange/" TargetMode="External"/><Relationship Id="rId2334" Type="http://schemas.openxmlformats.org/officeDocument/2006/relationships/hyperlink" Target="https://www.orbitec-group.com/en/products/water-cooled-welding-heads-osk" TargetMode="External"/><Relationship Id="rId1037" Type="http://schemas.openxmlformats.org/officeDocument/2006/relationships/hyperlink" Target="https://orbitalum.us/High-Purity-Tube-Facing-Machines/" TargetMode="External"/><Relationship Id="rId2368" Type="http://schemas.openxmlformats.org/officeDocument/2006/relationships/hyperlink" Target="https://www.orbitec-group.com/en/products/water-cooled-welding-heads-osk" TargetMode="External"/><Relationship Id="rId1038" Type="http://schemas.openxmlformats.org/officeDocument/2006/relationships/hyperlink" Target="https://orbitalum.us/assets/pdf/prodmanual-20130506153843.pdf" TargetMode="External"/><Relationship Id="rId2369" Type="http://schemas.openxmlformats.org/officeDocument/2006/relationships/hyperlink" Target="https://www.orbitec-group.com/en/products/water-cooled-welding-heads-osk" TargetMode="External"/><Relationship Id="rId1039" Type="http://schemas.openxmlformats.org/officeDocument/2006/relationships/hyperlink" Target="https://orbitalum.us/High-Purity-Tube-Facing-Machines/" TargetMode="External"/><Relationship Id="rId206" Type="http://schemas.openxmlformats.org/officeDocument/2006/relationships/hyperlink" Target="https://store.tritool.com/products/99-1506-facing-tool-bit?srsltid=AfmBOopxnLMW73-oRzaO-zximja9p9PA-EInmKYvFK7uIGvkm9-Kolls" TargetMode="External"/><Relationship Id="rId205" Type="http://schemas.openxmlformats.org/officeDocument/2006/relationships/hyperlink" Target="https://store.tritool.com/products/99-1506-facing-tool-bit?srsltid=AfmBOopxnLMW73-oRzaO-zximja9p9PA-EInmKYvFK7uIGvkm9-Kolls" TargetMode="External"/><Relationship Id="rId204" Type="http://schemas.openxmlformats.org/officeDocument/2006/relationships/hyperlink" Target="https://1drv.ms/i/c/611cdc0d713715db/EUmdxskpGstIosWw30t9_MQB_ZishTCq-Lla_acoPSoX0A?e=F7v0Ya" TargetMode="External"/><Relationship Id="rId203" Type="http://schemas.openxmlformats.org/officeDocument/2006/relationships/hyperlink" Target="https://store.tritool.com/products/99-0591-facing-tool-bit?" TargetMode="External"/><Relationship Id="rId209" Type="http://schemas.openxmlformats.org/officeDocument/2006/relationships/hyperlink" Target="https://www.tritool.com/" TargetMode="External"/><Relationship Id="rId208" Type="http://schemas.openxmlformats.org/officeDocument/2006/relationships/hyperlink" Target="https://store.tritool.com/products/99-1506-facing-tool-bit?srsltid=AfmBOopxnLMW73-oRzaO-zximja9p9PA-EInmKYvFK7uIGvkm9-Kolls" TargetMode="External"/><Relationship Id="rId207" Type="http://schemas.openxmlformats.org/officeDocument/2006/relationships/hyperlink" Target="https://store.tritool.com/products/99-1506-facing-tool-bit?srsltid=AfmBOopxnLMW73-oRzaO-zximja9p9PA-EInmKYvFK7uIGvkm9-Kolls" TargetMode="External"/><Relationship Id="rId2360" Type="http://schemas.openxmlformats.org/officeDocument/2006/relationships/hyperlink" Target="https://www.orbitec-group.com/assets/images/4/Halter_OSK-agny934v7zye674.jpg" TargetMode="External"/><Relationship Id="rId1030" Type="http://schemas.openxmlformats.org/officeDocument/2006/relationships/hyperlink" Target="https://www.b2b.vector-welding.com/Ground-cable-with-Crocodile-Earth-Clamp-200A-300A-3m-5m" TargetMode="External"/><Relationship Id="rId2361" Type="http://schemas.openxmlformats.org/officeDocument/2006/relationships/hyperlink" Target="https://www.orbitec-group.com/en/products/water-cooled-welding-heads-osk" TargetMode="External"/><Relationship Id="rId1031" Type="http://schemas.openxmlformats.org/officeDocument/2006/relationships/hyperlink" Target="https://www.vector-welding.com/Ground-cable-with-Crocodile-Earth-Clamp-200A/300A-3m-5m" TargetMode="External"/><Relationship Id="rId2362" Type="http://schemas.openxmlformats.org/officeDocument/2006/relationships/hyperlink" Target="https://www.orbitec-group.com/en/products/water-cooled-welding-heads-osk" TargetMode="External"/><Relationship Id="rId1032" Type="http://schemas.openxmlformats.org/officeDocument/2006/relationships/hyperlink" Target="https://www.vector-welding.com/Ground-cable-with-Crocodile-Earth-Clamp-200A/300A-3m-5m" TargetMode="External"/><Relationship Id="rId2363" Type="http://schemas.openxmlformats.org/officeDocument/2006/relationships/hyperlink" Target="https://www.orbitecuk.com/wp-content/uploads/2024/11/20240704_Catalogue_Orbitec_Jul_2024_en1.pdf" TargetMode="External"/><Relationship Id="rId202" Type="http://schemas.openxmlformats.org/officeDocument/2006/relationships/hyperlink" Target="https://www.tritool.com/" TargetMode="External"/><Relationship Id="rId1033" Type="http://schemas.openxmlformats.org/officeDocument/2006/relationships/hyperlink" Target="https://www.vector-welding.com/" TargetMode="External"/><Relationship Id="rId2364" Type="http://schemas.openxmlformats.org/officeDocument/2006/relationships/hyperlink" Target="https://www.orbitec-group.com/en/products/water-cooled-welding-heads-osk" TargetMode="External"/><Relationship Id="rId201" Type="http://schemas.openxmlformats.org/officeDocument/2006/relationships/hyperlink" Target="https://store.tritool.com/products/99-0591-facing-tool-bit?srsltid=AfmBOoq3HoXqHP6zR3nWNhoGuEGu5Ep-XyvjuYMJzfNPKeFueNfHUKPU" TargetMode="External"/><Relationship Id="rId1034" Type="http://schemas.openxmlformats.org/officeDocument/2006/relationships/hyperlink" Target="https://1drv.ms/i/c/611cdc0d713715db/EaB5ROtDPv1Nlp4C0ZV6QsMBwl_RVmqXx1NsNqUL25f1aQ?e=vC99Cn" TargetMode="External"/><Relationship Id="rId2365" Type="http://schemas.openxmlformats.org/officeDocument/2006/relationships/hyperlink" Target="https://www.orbitec-group.com/" TargetMode="External"/><Relationship Id="rId200" Type="http://schemas.openxmlformats.org/officeDocument/2006/relationships/hyperlink" Target="https://store.tritool.com/products/99-0591-facing-tool-bit?srsltid=AfmBOop8Sf8_apHToucBHCTIW4KjzChvKUuLgn1r1kApqAM8dIaPBBs-" TargetMode="External"/><Relationship Id="rId1035" Type="http://schemas.openxmlformats.org/officeDocument/2006/relationships/hyperlink" Target="https://orbitalum.us/High-Purity-Tube-Facing-Machines/" TargetMode="External"/><Relationship Id="rId2366" Type="http://schemas.openxmlformats.org/officeDocument/2006/relationships/hyperlink" Target="https://www.orbitec-group.com/en/products/water-cooled-welding-heads-osk" TargetMode="External"/><Relationship Id="rId1036" Type="http://schemas.openxmlformats.org/officeDocument/2006/relationships/hyperlink" Target="https://orbitalum.us/High-Purity-Tube-Facing-Machines/" TargetMode="External"/><Relationship Id="rId2367" Type="http://schemas.openxmlformats.org/officeDocument/2006/relationships/hyperlink" Target="https://www.orbitec-group.com/assets/images/b/OSK_115_S___Gasgekuehlter_Schweisskopf_03-ckyt2314a5fghwt.jpg" TargetMode="External"/><Relationship Id="rId1026" Type="http://schemas.openxmlformats.org/officeDocument/2006/relationships/hyperlink" Target="https://www.ebay.com.au/itm/284847993392" TargetMode="External"/><Relationship Id="rId2357" Type="http://schemas.openxmlformats.org/officeDocument/2006/relationships/hyperlink" Target="https://sasvetsteknik.se/produkt/osk-s-handtag-och-kabelmontering-8m/" TargetMode="External"/><Relationship Id="rId1027" Type="http://schemas.openxmlformats.org/officeDocument/2006/relationships/hyperlink" Target="https://www.cigweld.com.au/" TargetMode="External"/><Relationship Id="rId2358" Type="http://schemas.openxmlformats.org/officeDocument/2006/relationships/hyperlink" Target="https://www.orbitec-group.com/" TargetMode="External"/><Relationship Id="rId1028" Type="http://schemas.openxmlformats.org/officeDocument/2006/relationships/hyperlink" Target="https://www.vector-welding.com/media/image/product/622/md/ground-cable-with-crocodile-earth-clamp-200a-300a-3m-5m.jpg" TargetMode="External"/><Relationship Id="rId2359" Type="http://schemas.openxmlformats.org/officeDocument/2006/relationships/hyperlink" Target="https://sasvetsteknik.se/produkt/osk-s-handtag-och-kabelmontering-8m/" TargetMode="External"/><Relationship Id="rId1029" Type="http://schemas.openxmlformats.org/officeDocument/2006/relationships/hyperlink" Target="https://www.b2b.vector-welding.com/Ground-cable-with-Crocodile-Earth-Clamp-200A-300A-3m-5m" TargetMode="External"/><Relationship Id="rId2350" Type="http://schemas.openxmlformats.org/officeDocument/2006/relationships/hyperlink" Target="https://www.orbitecuk.com/product/osk-s-handle-assembly/" TargetMode="External"/><Relationship Id="rId1020" Type="http://schemas.openxmlformats.org/officeDocument/2006/relationships/hyperlink" Target="https://www.b2b.vector-welding.com/Ground-cable-with-Crocodile-Earth-Clamp-200A-300A-3m-5m" TargetMode="External"/><Relationship Id="rId2351" Type="http://schemas.openxmlformats.org/officeDocument/2006/relationships/hyperlink" Target="https://www.orbitec-group.com/" TargetMode="External"/><Relationship Id="rId1021" Type="http://schemas.openxmlformats.org/officeDocument/2006/relationships/hyperlink" Target="https://www.b2b.vector-welding.com/Ground-cable-with-Crocodile-Earth-Clamp-200A-300A-3m-5m" TargetMode="External"/><Relationship Id="rId2352" Type="http://schemas.openxmlformats.org/officeDocument/2006/relationships/hyperlink" Target="https://www.orbitecuk.com/product/osk-s-handle-assembly/" TargetMode="External"/><Relationship Id="rId1022" Type="http://schemas.openxmlformats.org/officeDocument/2006/relationships/hyperlink" Target="https://i.ebayimg.com/images/g/RcEAAOSw5-dkIVoS/s-l400.jpg" TargetMode="External"/><Relationship Id="rId2353" Type="http://schemas.openxmlformats.org/officeDocument/2006/relationships/hyperlink" Target="https://1drv.ms/i/c/611cdc0d713715db/IQBopbNlr3lIR5bEKDO9F3VtARS6jEaWbetMaE51th5Zowo?e=dydtPL" TargetMode="External"/><Relationship Id="rId1023" Type="http://schemas.openxmlformats.org/officeDocument/2006/relationships/hyperlink" Target="https://www.ebay.com/itm/284847993392" TargetMode="External"/><Relationship Id="rId2354" Type="http://schemas.openxmlformats.org/officeDocument/2006/relationships/hyperlink" Target="https://sasvetsteknik.se/produkt/osk-s-handtag-och-kabelmontering-8m/" TargetMode="External"/><Relationship Id="rId1024" Type="http://schemas.openxmlformats.org/officeDocument/2006/relationships/hyperlink" Target="https://www.ebay.com/itm/284847993392" TargetMode="External"/><Relationship Id="rId2355" Type="http://schemas.openxmlformats.org/officeDocument/2006/relationships/hyperlink" Target="https://sasvetsteknik.se/produkt/osk-s-handtag-och-kabelmontering-8m/" TargetMode="External"/><Relationship Id="rId1025" Type="http://schemas.openxmlformats.org/officeDocument/2006/relationships/hyperlink" Target="https://gulfminetech.com/wp-content/uploads/2022/10/CIGWELD.pdf" TargetMode="External"/><Relationship Id="rId2356" Type="http://schemas.openxmlformats.org/officeDocument/2006/relationships/hyperlink" Target="https://www.orbitecuk.com/wp-content/uploads/2024/11/20240704_Catalogue_Orbitec_Jul_2024_en1.pdf" TargetMode="External"/><Relationship Id="rId1910" Type="http://schemas.openxmlformats.org/officeDocument/2006/relationships/hyperlink" Target="https://www.mkproducts.com" TargetMode="External"/><Relationship Id="rId1911" Type="http://schemas.openxmlformats.org/officeDocument/2006/relationships/hyperlink" Target="https://i.ebayimg.com/00/s/MTIwMFgxNjAw/z/tPkAAOSwuEdmVibV/$_57.JPG?set_id=880000500F" TargetMode="External"/><Relationship Id="rId1912" Type="http://schemas.openxmlformats.org/officeDocument/2006/relationships/hyperlink" Target="https://www.ebay.com/itm/196417219507" TargetMode="External"/><Relationship Id="rId1913" Type="http://schemas.openxmlformats.org/officeDocument/2006/relationships/hyperlink" Target="https://www.ebay.com/itm/196417219507" TargetMode="External"/><Relationship Id="rId1914" Type="http://schemas.openxmlformats.org/officeDocument/2006/relationships/hyperlink" Target="https://www.ebay.com/itm/196417219507" TargetMode="External"/><Relationship Id="rId1915" Type="http://schemas.openxmlformats.org/officeDocument/2006/relationships/hyperlink" Target="https://www.ebay.com/itm/196417219507" TargetMode="External"/><Relationship Id="rId1916" Type="http://schemas.openxmlformats.org/officeDocument/2006/relationships/hyperlink" Target="https://www.mkproducts.com" TargetMode="External"/><Relationship Id="rId1917" Type="http://schemas.openxmlformats.org/officeDocument/2006/relationships/hyperlink" Target="https://weldingmart.com/cdn/shop/files/MK-Products-Copperhead-I-Orbital-Weldhead-1_8-1-OD-5001_grande.png?v=1753403426" TargetMode="External"/><Relationship Id="rId1918" Type="http://schemas.openxmlformats.org/officeDocument/2006/relationships/hyperlink" Target="https://www.mkproducts.com/p-orb-diamondback.htm" TargetMode="External"/><Relationship Id="rId1919" Type="http://schemas.openxmlformats.org/officeDocument/2006/relationships/hyperlink" Target="https://www.mkproducts.com/p-orb-diamondback.htm" TargetMode="External"/><Relationship Id="rId1900" Type="http://schemas.openxmlformats.org/officeDocument/2006/relationships/hyperlink" Target="https://www.ebay.com/itm/196417219507" TargetMode="External"/><Relationship Id="rId1901" Type="http://schemas.openxmlformats.org/officeDocument/2006/relationships/hyperlink" Target="https://www.ebay.com/itm/196417219507" TargetMode="External"/><Relationship Id="rId1902" Type="http://schemas.openxmlformats.org/officeDocument/2006/relationships/hyperlink" Target="https://www.ebay.com/itm/196417219507" TargetMode="External"/><Relationship Id="rId1903" Type="http://schemas.openxmlformats.org/officeDocument/2006/relationships/hyperlink" Target="https://www.ebay.com/itm/196417219507" TargetMode="External"/><Relationship Id="rId1904" Type="http://schemas.openxmlformats.org/officeDocument/2006/relationships/hyperlink" Target="https://www.mkproducts.com" TargetMode="External"/><Relationship Id="rId1905" Type="http://schemas.openxmlformats.org/officeDocument/2006/relationships/hyperlink" Target="https://i.ebayimg.com/00/s/MTIwMFgxNjAw/z/tPkAAOSwuEdmVibV/$_57.JPG?set_id=880000500F" TargetMode="External"/><Relationship Id="rId1906" Type="http://schemas.openxmlformats.org/officeDocument/2006/relationships/hyperlink" Target="https://www.ebay.com/itm/196417219507" TargetMode="External"/><Relationship Id="rId1907" Type="http://schemas.openxmlformats.org/officeDocument/2006/relationships/hyperlink" Target="https://www.ebay.com/itm/196417219507" TargetMode="External"/><Relationship Id="rId1908" Type="http://schemas.openxmlformats.org/officeDocument/2006/relationships/hyperlink" Target="https://www.ebay.com/itm/196417219507" TargetMode="External"/><Relationship Id="rId1909" Type="http://schemas.openxmlformats.org/officeDocument/2006/relationships/hyperlink" Target="https://www.ebay.com/itm/196417219507" TargetMode="External"/><Relationship Id="rId1090" Type="http://schemas.openxmlformats.org/officeDocument/2006/relationships/hyperlink" Target="https://orbitalum.us/RPG-1.5-Cordless-Tube-Squaring-Machine/" TargetMode="External"/><Relationship Id="rId1091" Type="http://schemas.openxmlformats.org/officeDocument/2006/relationships/hyperlink" Target="https://berqwp-cdn.sfo3.cdn.digitaloceanspaces.com/cache/www.techsouthinc.com/wp-content/uploads/2021/06/square-devil-2.0-png.webp" TargetMode="External"/><Relationship Id="rId1092" Type="http://schemas.openxmlformats.org/officeDocument/2006/relationships/hyperlink" Target="https://www.techsouthinc.com/facing-squaring/" TargetMode="External"/><Relationship Id="rId1093" Type="http://schemas.openxmlformats.org/officeDocument/2006/relationships/hyperlink" Target="https://cedarstoneindustry.com/product/tube-squaring-machine-squaredevil4-5/?srsltid=AfmBOoqgooqtY3V1j41OQfQU7bvCyJT67yIj8BQg8w0NuFHaVhTaJzZg" TargetMode="External"/><Relationship Id="rId1094" Type="http://schemas.openxmlformats.org/officeDocument/2006/relationships/hyperlink" Target="https://www.techsouthinc.com/facing-squaring/" TargetMode="External"/><Relationship Id="rId1095" Type="http://schemas.openxmlformats.org/officeDocument/2006/relationships/hyperlink" Target="https://www.techsouthinc.com/facing-squaring/" TargetMode="External"/><Relationship Id="rId1096" Type="http://schemas.openxmlformats.org/officeDocument/2006/relationships/hyperlink" Target="https://www.techsouthinc.com/" TargetMode="External"/><Relationship Id="rId1097" Type="http://schemas.openxmlformats.org/officeDocument/2006/relationships/hyperlink" Target="https://www.climaxportable.com/wp-content/uploads/2019/06/JPrep640x400.png" TargetMode="External"/><Relationship Id="rId1098" Type="http://schemas.openxmlformats.org/officeDocument/2006/relationships/hyperlink" Target="https://www.climaxportable.com/products/id-mount-attachments/j-prep-bevel/" TargetMode="External"/><Relationship Id="rId1099" Type="http://schemas.openxmlformats.org/officeDocument/2006/relationships/hyperlink" Target="https://www.climaxportable.com/products/id-mount-attachments/j-prep-bevel/" TargetMode="External"/><Relationship Id="rId1080" Type="http://schemas.openxmlformats.org/officeDocument/2006/relationships/hyperlink" Target="https://techsouthproducts.com/products/purge-plug-kit-1-4-inch-for-tube?srsltid=AfmBOoqQh6jJRj2soU_bRkpXwgVmAfDk8HZfwj1NBHfIq-GlcjoWW0ZM" TargetMode="External"/><Relationship Id="rId1081" Type="http://schemas.openxmlformats.org/officeDocument/2006/relationships/hyperlink" Target="https://techsouthproducts.com/products/purge-plug-kit-1-4-inch-for-tube" TargetMode="External"/><Relationship Id="rId1082" Type="http://schemas.openxmlformats.org/officeDocument/2006/relationships/hyperlink" Target="https://techsouthproducts.com/products/purge-plug-kit-1-4-inch-for-tube" TargetMode="External"/><Relationship Id="rId1083" Type="http://schemas.openxmlformats.org/officeDocument/2006/relationships/hyperlink" Target="https://techsouthproducts.com/" TargetMode="External"/><Relationship Id="rId1084" Type="http://schemas.openxmlformats.org/officeDocument/2006/relationships/hyperlink" Target="https://ehwachs.com/assets/images/601018fdf2ab7fc0fad3426197e955d5.jpg" TargetMode="External"/><Relationship Id="rId1085" Type="http://schemas.openxmlformats.org/officeDocument/2006/relationships/hyperlink" Target="https://orbitalum.us/RPG-1.5-Cordless-Tube-Squaring-Machine/" TargetMode="External"/><Relationship Id="rId1086" Type="http://schemas.openxmlformats.org/officeDocument/2006/relationships/hyperlink" Target="https://eworkmart.com/products/pipe-squaring-machine" TargetMode="External"/><Relationship Id="rId1087" Type="http://schemas.openxmlformats.org/officeDocument/2006/relationships/hyperlink" Target="https://orbitalum.us/RPG-1.5-Cordless-Tube-Squaring-Machine/" TargetMode="External"/><Relationship Id="rId1088" Type="http://schemas.openxmlformats.org/officeDocument/2006/relationships/hyperlink" Target="https://orbitalum.us/RPG-1.5-Cordless-Tube-Squaring-Machine/" TargetMode="External"/><Relationship Id="rId1089" Type="http://schemas.openxmlformats.org/officeDocument/2006/relationships/hyperlink" Target="https://orbitalum.us/" TargetMode="External"/><Relationship Id="rId1972" Type="http://schemas.openxmlformats.org/officeDocument/2006/relationships/hyperlink" Target="https://www.tritool.com/product-catalog/301sp" TargetMode="External"/><Relationship Id="rId1973" Type="http://schemas.openxmlformats.org/officeDocument/2006/relationships/hyperlink" Target="https://www.tritool.com" TargetMode="External"/><Relationship Id="rId1974" Type="http://schemas.openxmlformats.org/officeDocument/2006/relationships/hyperlink" Target="https://www.tritool.com/product-catalog/301sp" TargetMode="External"/><Relationship Id="rId1975" Type="http://schemas.openxmlformats.org/officeDocument/2006/relationships/hyperlink" Target="https://1drv.ms/i/c/611cdc0d713715db/EVHX5MiL6fJMiDEBQ_Vf-kkB5Z2qICdKWhZ_adJbpjiR2A?e=0dRl7j" TargetMode="External"/><Relationship Id="rId1976" Type="http://schemas.openxmlformats.org/officeDocument/2006/relationships/hyperlink" Target="https://www.tritool.com/product-catalog/301sp" TargetMode="External"/><Relationship Id="rId1977" Type="http://schemas.openxmlformats.org/officeDocument/2006/relationships/hyperlink" Target="https://www.tritool.com/product-catalog/301sp" TargetMode="External"/><Relationship Id="rId1978" Type="http://schemas.openxmlformats.org/officeDocument/2006/relationships/hyperlink" Target="https://www.tritool.com/product-catalog/301sp" TargetMode="External"/><Relationship Id="rId1979" Type="http://schemas.openxmlformats.org/officeDocument/2006/relationships/hyperlink" Target="https://tigcompany.com/wp-content/uploads/2023/10/301sp-3.pdf" TargetMode="External"/><Relationship Id="rId1970" Type="http://schemas.openxmlformats.org/officeDocument/2006/relationships/hyperlink" Target="https://www.tritool.com/product-catalog/301sp" TargetMode="External"/><Relationship Id="rId1971" Type="http://schemas.openxmlformats.org/officeDocument/2006/relationships/hyperlink" Target="https://tigcompany.com/wp-content/uploads/2023/10/301sp-3.pdf" TargetMode="External"/><Relationship Id="rId1961" Type="http://schemas.openxmlformats.org/officeDocument/2006/relationships/hyperlink" Target="https://www.tritool.com/blog/two-major-life-science-companies-purchase-tri-tools-model-300-microfacer-tube-squaring-machine" TargetMode="External"/><Relationship Id="rId1962" Type="http://schemas.openxmlformats.org/officeDocument/2006/relationships/hyperlink" Target="https://www.tritool.com/blog/two-major-life-science-companies-purchase-tri-tools-model-300-microfacer-tube-squaring-machine" TargetMode="External"/><Relationship Id="rId1963" Type="http://schemas.openxmlformats.org/officeDocument/2006/relationships/hyperlink" Target="https://www.techsouthinc.com/wp-content/uploads/2021/06/300-MF-Tube-Cutting-and-Squaring.pdf" TargetMode="External"/><Relationship Id="rId1964" Type="http://schemas.openxmlformats.org/officeDocument/2006/relationships/hyperlink" Target="https://www.techsouthinc.com/wp-content/uploads/2021/06/300-MF-Tube-Cutting-and-Squaring.pdf" TargetMode="External"/><Relationship Id="rId1965" Type="http://schemas.openxmlformats.org/officeDocument/2006/relationships/hyperlink" Target="https://www.tritool.com/" TargetMode="External"/><Relationship Id="rId1966" Type="http://schemas.openxmlformats.org/officeDocument/2006/relationships/hyperlink" Target="https://www.techsouthinc.com/wp-content/uploads/2021/06/300-MF-Tube-Cutting-and-Squaring.pdf" TargetMode="External"/><Relationship Id="rId1967" Type="http://schemas.openxmlformats.org/officeDocument/2006/relationships/hyperlink" Target="https://1drv.ms/u/c/611cdc0d713715db/EcvPXAGpcaxMnf_ar2aTphkBIlq9JUdpsWHKP5c8wlYFGQ?e=74bhUC" TargetMode="External"/><Relationship Id="rId1968" Type="http://schemas.openxmlformats.org/officeDocument/2006/relationships/hyperlink" Target="https://www.tritool.com/product-catalog/301sp" TargetMode="External"/><Relationship Id="rId1969" Type="http://schemas.openxmlformats.org/officeDocument/2006/relationships/hyperlink" Target="https://www.tritool.com/product-catalog/301sp" TargetMode="External"/><Relationship Id="rId1960" Type="http://schemas.openxmlformats.org/officeDocument/2006/relationships/hyperlink" Target="https://www.tritool.com/blog/two-major-life-science-companies-purchase-tri-tools-model-300-microfacer-tube-squaring-machine" TargetMode="External"/><Relationship Id="rId1994" Type="http://schemas.openxmlformats.org/officeDocument/2006/relationships/hyperlink" Target="https://metronwelding.ie/product/model-304-tube-squaring-machine/" TargetMode="External"/><Relationship Id="rId1995" Type="http://schemas.openxmlformats.org/officeDocument/2006/relationships/hyperlink" Target="https://www.techsouthinc.com/wp-content/uploads/2021/06/Model-304-Tube-Squarer.pdf" TargetMode="External"/><Relationship Id="rId1996" Type="http://schemas.openxmlformats.org/officeDocument/2006/relationships/hyperlink" Target="https://metronwelding.ie/product/model-304-tube-squaring-machine/" TargetMode="External"/><Relationship Id="rId1997" Type="http://schemas.openxmlformats.org/officeDocument/2006/relationships/hyperlink" Target="https://www.tritool.com/" TargetMode="External"/><Relationship Id="rId1998" Type="http://schemas.openxmlformats.org/officeDocument/2006/relationships/hyperlink" Target="https://metronwelding.ie/product/model-304-tube-squaring-machine/" TargetMode="External"/><Relationship Id="rId1999" Type="http://schemas.openxmlformats.org/officeDocument/2006/relationships/hyperlink" Target="https://1drv.ms/i/c/611cdc0d713715db/EQp_GIse8-FLptACaV7iv8sBKPEY4z-2HS5ftlhs6Y9YkQ?e=WocOkc" TargetMode="External"/><Relationship Id="rId1990" Type="http://schemas.openxmlformats.org/officeDocument/2006/relationships/hyperlink" Target="https://www.tritool.com/product-catalog/301sp" TargetMode="External"/><Relationship Id="rId1991" Type="http://schemas.openxmlformats.org/officeDocument/2006/relationships/hyperlink" Target="https://1drv.ms/i/c/611cdc0d713715db/EXaiiOGVcIFKlAccRXmjulYBA5tFuguAdqDzQNgbnXfaZw?e=MGUT7G" TargetMode="External"/><Relationship Id="rId1992" Type="http://schemas.openxmlformats.org/officeDocument/2006/relationships/hyperlink" Target="https://metronwelding.ie/product/model-304-tube-squaring-machine/" TargetMode="External"/><Relationship Id="rId1993" Type="http://schemas.openxmlformats.org/officeDocument/2006/relationships/hyperlink" Target="https://justram.com/product/model-304-tube-squaring-machine/" TargetMode="External"/><Relationship Id="rId1983" Type="http://schemas.openxmlformats.org/officeDocument/2006/relationships/hyperlink" Target="https://1drv.ms/i/c/611cdc0d713715db/EVHX5MiL6fJMiDEBQ_Vf-kkB5Z2qICdKWhZ_adJbpjiR2A?e=0dRl7j" TargetMode="External"/><Relationship Id="rId1984" Type="http://schemas.openxmlformats.org/officeDocument/2006/relationships/hyperlink" Target="https://www.tritool.com/product-catalog/301sp" TargetMode="External"/><Relationship Id="rId1985" Type="http://schemas.openxmlformats.org/officeDocument/2006/relationships/hyperlink" Target="https://www.tritool.com/product-catalog/301sp" TargetMode="External"/><Relationship Id="rId1986" Type="http://schemas.openxmlformats.org/officeDocument/2006/relationships/hyperlink" Target="https://www.tritool.com/product-catalog/301sp" TargetMode="External"/><Relationship Id="rId1987" Type="http://schemas.openxmlformats.org/officeDocument/2006/relationships/hyperlink" Target="https://tigcompany.com/wp-content/uploads/2023/10/301sp-3.pdf" TargetMode="External"/><Relationship Id="rId1988" Type="http://schemas.openxmlformats.org/officeDocument/2006/relationships/hyperlink" Target="https://www.tritool.com/product-catalog/301sp" TargetMode="External"/><Relationship Id="rId1989" Type="http://schemas.openxmlformats.org/officeDocument/2006/relationships/hyperlink" Target="https://www.tritool.com/" TargetMode="External"/><Relationship Id="rId1980" Type="http://schemas.openxmlformats.org/officeDocument/2006/relationships/hyperlink" Target="https://www.tritool.com/product-catalog/301sp" TargetMode="External"/><Relationship Id="rId1981" Type="http://schemas.openxmlformats.org/officeDocument/2006/relationships/hyperlink" Target="https://www.tritool.com/" TargetMode="External"/><Relationship Id="rId1982" Type="http://schemas.openxmlformats.org/officeDocument/2006/relationships/hyperlink" Target="https://www.tritool.com/product-catalog/301sp" TargetMode="External"/><Relationship Id="rId1930" Type="http://schemas.openxmlformats.org/officeDocument/2006/relationships/hyperlink" Target="https://www.mkproducts.com/p-orb-diamondback.htm" TargetMode="External"/><Relationship Id="rId1931" Type="http://schemas.openxmlformats.org/officeDocument/2006/relationships/hyperlink" Target="https://weldingmart.com/cdn/shop/files/MK-Products-Copperhead-I-Orbital-Weldhead-1_8-1-OD-5001_grande.png?v=1753403426" TargetMode="External"/><Relationship Id="rId1932" Type="http://schemas.openxmlformats.org/officeDocument/2006/relationships/hyperlink" Target="https://www.mkproducts.com/p-orb-diamondback.htm" TargetMode="External"/><Relationship Id="rId1933" Type="http://schemas.openxmlformats.org/officeDocument/2006/relationships/hyperlink" Target="https://www.mkproducts.com/p-orb-diamondback.htm" TargetMode="External"/><Relationship Id="rId1934" Type="http://schemas.openxmlformats.org/officeDocument/2006/relationships/hyperlink" Target="https://www.mkproducts.com/p-orb-diamondback.htm" TargetMode="External"/><Relationship Id="rId1935" Type="http://schemas.openxmlformats.org/officeDocument/2006/relationships/hyperlink" Target="https://www.mkproducts.com/p-orb-diamondback.htm" TargetMode="External"/><Relationship Id="rId1936" Type="http://schemas.openxmlformats.org/officeDocument/2006/relationships/hyperlink" Target="https://www.mkproducts.com" TargetMode="External"/><Relationship Id="rId1937" Type="http://schemas.openxmlformats.org/officeDocument/2006/relationships/hyperlink" Target="https://www.mkproducts.com/p-orb-diamondback.htm" TargetMode="External"/><Relationship Id="rId1938" Type="http://schemas.openxmlformats.org/officeDocument/2006/relationships/hyperlink" Target="https://encrypted-tbn0.gstatic.com/images?q=tbn:ANd9GcTuhXXuolOpLIK3Q5pefrUmYIKERfmTY8aWSQ&amp;s" TargetMode="External"/><Relationship Id="rId1939" Type="http://schemas.openxmlformats.org/officeDocument/2006/relationships/hyperlink" Target="https://www.mkproducts.com/p-orb-diamondback.htm" TargetMode="External"/><Relationship Id="rId1920" Type="http://schemas.openxmlformats.org/officeDocument/2006/relationships/hyperlink" Target="https://www.mkproducts.com/p-orb-diamondback.htm" TargetMode="External"/><Relationship Id="rId1921" Type="http://schemas.openxmlformats.org/officeDocument/2006/relationships/hyperlink" Target="https://www.mkproducts.com/p-orb-diamondback.htm" TargetMode="External"/><Relationship Id="rId1922" Type="http://schemas.openxmlformats.org/officeDocument/2006/relationships/hyperlink" Target="https://www.mkproducts.com" TargetMode="External"/><Relationship Id="rId1923" Type="http://schemas.openxmlformats.org/officeDocument/2006/relationships/hyperlink" Target="https://www.mkproducts.com/p-orb-diamondback.htm" TargetMode="External"/><Relationship Id="rId1924" Type="http://schemas.openxmlformats.org/officeDocument/2006/relationships/hyperlink" Target="https://www.mkproducts.com/images/products/0/orb-diamondback-250x320.png" TargetMode="External"/><Relationship Id="rId1925" Type="http://schemas.openxmlformats.org/officeDocument/2006/relationships/hyperlink" Target="https://www.mkproducts.com/p-orb-diamondback.htm" TargetMode="External"/><Relationship Id="rId1926" Type="http://schemas.openxmlformats.org/officeDocument/2006/relationships/hyperlink" Target="https://www.mkproducts.com/p-orb-diamondback.htm" TargetMode="External"/><Relationship Id="rId1927" Type="http://schemas.openxmlformats.org/officeDocument/2006/relationships/hyperlink" Target="https://www.mkproducts.com/p-orb-diamondback.htm" TargetMode="External"/><Relationship Id="rId1928" Type="http://schemas.openxmlformats.org/officeDocument/2006/relationships/hyperlink" Target="https://www.mkproducts.com/p-orb-diamondback.htm" TargetMode="External"/><Relationship Id="rId1929" Type="http://schemas.openxmlformats.org/officeDocument/2006/relationships/hyperlink" Target="https://www.mkproducts.com" TargetMode="External"/><Relationship Id="rId1950" Type="http://schemas.openxmlformats.org/officeDocument/2006/relationships/hyperlink" Target="https://orbimax.com.au/" TargetMode="External"/><Relationship Id="rId1951" Type="http://schemas.openxmlformats.org/officeDocument/2006/relationships/hyperlink" Target="https://orbimax.com.au/products/orbiweld-38s-76s-115s-170s?srsltid=AfmBOorbA0RN9fCUcasnvcmZvynzOA_vbDmE_dPuwgSDQM0ytNSiFbxO&amp;variant=4771724034089" TargetMode="External"/><Relationship Id="rId1952" Type="http://schemas.openxmlformats.org/officeDocument/2006/relationships/hyperlink" Target="https://www.fronius.com/-/media/imported-media/100012-107495/103133-103194/103163.webp?ih=1732&amp;iw=3080&amp;c=0&amp;q=60" TargetMode="External"/><Relationship Id="rId1953" Type="http://schemas.openxmlformats.org/officeDocument/2006/relationships/hyperlink" Target="https://www.fronius.com/en/welding-technology/products/automation/hard-automation/orbital-systems/fch-3-21-3-38-6-76-9-114-welding-heads/fch-3-21-3-38-6-76-9-114-welding-heads" TargetMode="External"/><Relationship Id="rId1954" Type="http://schemas.openxmlformats.org/officeDocument/2006/relationships/hyperlink" Target="https://www.fronius.com/en/welding-technology/products/automation/hard-automation/orbital-systems/fch-3-21-3-38-6-76-9-114-welding-heads/fch-3-21-3-38-6-76-9-114-welding-heads" TargetMode="External"/><Relationship Id="rId1955" Type="http://schemas.openxmlformats.org/officeDocument/2006/relationships/hyperlink" Target="https://www.fronius.com/en/welding-technology/products/automation/hard-automation/orbital-systems/fch-3-21-3-38-6-76-9-114-welding-heads/fch-3-21-3-38-6-76-9-114-welding-heads" TargetMode="External"/><Relationship Id="rId1956" Type="http://schemas.openxmlformats.org/officeDocument/2006/relationships/hyperlink" Target="https://www.fronius.com/en/welding-technology/products/automation/hard-automation/orbital-systems/fch-3-21-3-38-6-76-9-114-welding-heads/fch-3-21-3-38-6-76-9-114-welding-heads" TargetMode="External"/><Relationship Id="rId1957" Type="http://schemas.openxmlformats.org/officeDocument/2006/relationships/hyperlink" Target="https://www.fronius.com/" TargetMode="External"/><Relationship Id="rId1958" Type="http://schemas.openxmlformats.org/officeDocument/2006/relationships/hyperlink" Target="https://www.fronius.com/en/welding-technology/products/automation/hard-automation/orbital-systems/fch-3-21-3-38-6-76-9-114-welding-heads/fch-3-21-3-38-6-76-9-114-welding-heads" TargetMode="External"/><Relationship Id="rId1959" Type="http://schemas.openxmlformats.org/officeDocument/2006/relationships/hyperlink" Target="https://www.tritool.com/files/content/300-MICROFACER.jpg" TargetMode="External"/><Relationship Id="rId1940" Type="http://schemas.openxmlformats.org/officeDocument/2006/relationships/hyperlink" Target="https://www.mkproducts.com/p-orb-diamondback.htm" TargetMode="External"/><Relationship Id="rId1941" Type="http://schemas.openxmlformats.org/officeDocument/2006/relationships/hyperlink" Target="https://www.mkproducts.com/p-orb-diamondback.htm" TargetMode="External"/><Relationship Id="rId1942" Type="http://schemas.openxmlformats.org/officeDocument/2006/relationships/hyperlink" Target="https://www.mkproducts.com/p-orb-diamondback.htm" TargetMode="External"/><Relationship Id="rId1943" Type="http://schemas.openxmlformats.org/officeDocument/2006/relationships/hyperlink" Target="https://www.mkproducts.com" TargetMode="External"/><Relationship Id="rId1944" Type="http://schemas.openxmlformats.org/officeDocument/2006/relationships/hyperlink" Target="https://www.mkproducts.com/p-orb-diamondback.htm" TargetMode="External"/><Relationship Id="rId1945" Type="http://schemas.openxmlformats.org/officeDocument/2006/relationships/hyperlink" Target="https://orbimax.com.au/cdn/shop/products/Orbiweld_38S_Orbital_Welding_Head_orbitalum_sfi_orbimax1_copy_ff4a4f1f-6857-4f50-8628-93b66e48e9b3_1100x.jpg?v=1558997202" TargetMode="External"/><Relationship Id="rId1946" Type="http://schemas.openxmlformats.org/officeDocument/2006/relationships/hyperlink" Target="https://orbimax.com.au/products/orbiweld-38s-76s-115s-170s?srsltid=AfmBOorbA0RN9fCUcasnvcmZvynzOA_vbDmE_dPuwgSDQM0ytNSiFbxO&amp;variant=4771724034089" TargetMode="External"/><Relationship Id="rId1947" Type="http://schemas.openxmlformats.org/officeDocument/2006/relationships/hyperlink" Target="https://www.directindustry.com/prod/orbitalum-tools/product-31955-730551.html" TargetMode="External"/><Relationship Id="rId1948" Type="http://schemas.openxmlformats.org/officeDocument/2006/relationships/hyperlink" Target="https://www.westermans.com/assets/products/20340/files/13347/orbiweld%20heads.pdf" TargetMode="External"/><Relationship Id="rId1949" Type="http://schemas.openxmlformats.org/officeDocument/2006/relationships/hyperlink" Target="https://orbimax.com.au/products/orbiweld-38s-76s-115s-170s?srsltid=AfmBOorbA0RN9fCUcasnvcmZvynzOA_vbDmE_dPuwgSDQM0ytNSiFbxO&amp;variant=4771724034089" TargetMode="External"/><Relationship Id="rId2423" Type="http://schemas.openxmlformats.org/officeDocument/2006/relationships/hyperlink" Target="https://www.orbitec-group.com/en/products/osw-welding-heads" TargetMode="External"/><Relationship Id="rId2424" Type="http://schemas.openxmlformats.org/officeDocument/2006/relationships/hyperlink" Target="https://www.orbitec-group.com/en/products/osw-welding-heads" TargetMode="External"/><Relationship Id="rId2425" Type="http://schemas.openxmlformats.org/officeDocument/2006/relationships/hyperlink" Target="https://www.orbitecuk.com/wp-content/uploads/2024/11/20240704_Catalogue_Orbitec_Jul_2024_en1.pdf" TargetMode="External"/><Relationship Id="rId2426" Type="http://schemas.openxmlformats.org/officeDocument/2006/relationships/hyperlink" Target="https://www.orbitec-group.com/en/products/osw-welding-heads" TargetMode="External"/><Relationship Id="rId2427" Type="http://schemas.openxmlformats.org/officeDocument/2006/relationships/hyperlink" Target="https://www.orbitec-group.com/" TargetMode="External"/><Relationship Id="rId2428" Type="http://schemas.openxmlformats.org/officeDocument/2006/relationships/hyperlink" Target="https://www.orbitec-group.com/en/products/osw-welding-heads" TargetMode="External"/><Relationship Id="rId2429" Type="http://schemas.openxmlformats.org/officeDocument/2006/relationships/hyperlink" Target="https://www.orbitec-group.com/assets/images/2/OSW_170-1an1ad95yh6w524.jpg" TargetMode="External"/><Relationship Id="rId509" Type="http://schemas.openxmlformats.org/officeDocument/2006/relationships/hyperlink" Target="https://www.orbitalsolutions.com/" TargetMode="External"/><Relationship Id="rId508" Type="http://schemas.openxmlformats.org/officeDocument/2006/relationships/hyperlink" Target="https://www.orbitalsolutions.com/products/cheater-cable-assembly" TargetMode="External"/><Relationship Id="rId503" Type="http://schemas.openxmlformats.org/officeDocument/2006/relationships/hyperlink" Target="https://www.amazon.eg/-/en/ANLINK-Adapter-100V-240V-Charger-Center-Positive/dp/B0BRM6THSB" TargetMode="External"/><Relationship Id="rId502" Type="http://schemas.openxmlformats.org/officeDocument/2006/relationships/hyperlink" Target="https://www.amazon.eg/-/en/ANLINK-Adapter-100V-240V-Charger-Center-Positive/dp/B0BRM6THSB" TargetMode="External"/><Relationship Id="rId501" Type="http://schemas.openxmlformats.org/officeDocument/2006/relationships/hyperlink" Target="https://www.amazon.eg/-/en/ANLINK-Adapter-100V-240V-Charger-Center-Positive/dp/B0BRM6THSB" TargetMode="External"/><Relationship Id="rId500" Type="http://schemas.openxmlformats.org/officeDocument/2006/relationships/hyperlink" Target="https://www.amazon.eg/-/en/ANLINK-Adapter-100V-240V-Charger-Center-Positive/dp/B0BRM6THSB" TargetMode="External"/><Relationship Id="rId507" Type="http://schemas.openxmlformats.org/officeDocument/2006/relationships/hyperlink" Target="https://www.orbitalsolutions.com/products/cheater-cable-assembly" TargetMode="External"/><Relationship Id="rId506" Type="http://schemas.openxmlformats.org/officeDocument/2006/relationships/hyperlink" Target="https://www.orbitalsolutions.com/products/cheater-cable-assembly" TargetMode="External"/><Relationship Id="rId505" Type="http://schemas.openxmlformats.org/officeDocument/2006/relationships/hyperlink" Target="https://www.orbitalsolutions.com/products/cheater-cable-assembly" TargetMode="External"/><Relationship Id="rId504" Type="http://schemas.openxmlformats.org/officeDocument/2006/relationships/hyperlink" Target="https://www.orbitalsolutions.com/cdn/shop/products/20150316_153312_grande.jpg?v=1426606424" TargetMode="External"/><Relationship Id="rId2420" Type="http://schemas.openxmlformats.org/officeDocument/2006/relationships/hyperlink" Target="https://www.orbitec-group.com/en/products/osw-welding-heads" TargetMode="External"/><Relationship Id="rId2421" Type="http://schemas.openxmlformats.org/officeDocument/2006/relationships/hyperlink" Target="https://www.orbitec-group.com/assets/images/2/OSW_170-1an1ad95yh6w524.jpg" TargetMode="External"/><Relationship Id="rId2422" Type="http://schemas.openxmlformats.org/officeDocument/2006/relationships/hyperlink" Target="https://www.orbitec-group.com/en/products/osw-welding-heads" TargetMode="External"/><Relationship Id="rId2412" Type="http://schemas.openxmlformats.org/officeDocument/2006/relationships/hyperlink" Target="https://www.orbitec-group.com/en/products/osw-welding-heads" TargetMode="External"/><Relationship Id="rId2413" Type="http://schemas.openxmlformats.org/officeDocument/2006/relationships/hyperlink" Target="https://1drv.ms/i/c/611cdc0d713715db/IQCdGIB4XaapQ5dilKaNvilUAZtfrhi4dZ-JxKOd4S8Zmeg?e=eSfMbg" TargetMode="External"/><Relationship Id="rId2414" Type="http://schemas.openxmlformats.org/officeDocument/2006/relationships/hyperlink" Target="https://www.orbitec-group.com/en/products/osw-welding-heads" TargetMode="External"/><Relationship Id="rId2415" Type="http://schemas.openxmlformats.org/officeDocument/2006/relationships/hyperlink" Target="https://www.orbitec-group.com/en/products/osw-welding-heads" TargetMode="External"/><Relationship Id="rId2416" Type="http://schemas.openxmlformats.org/officeDocument/2006/relationships/hyperlink" Target="https://www.orbitec-group.com/en/products/osw-welding-heads" TargetMode="External"/><Relationship Id="rId2417" Type="http://schemas.openxmlformats.org/officeDocument/2006/relationships/hyperlink" Target="https://www.orbitecuk.com/wp-content/uploads/2024/11/20240704_Catalogue_Orbitec_Jul_2024_en1.pdf" TargetMode="External"/><Relationship Id="rId2418" Type="http://schemas.openxmlformats.org/officeDocument/2006/relationships/hyperlink" Target="https://www.orbitec-group.com/en/products/osw-welding-heads" TargetMode="External"/><Relationship Id="rId2419" Type="http://schemas.openxmlformats.org/officeDocument/2006/relationships/hyperlink" Target="https://www.orbitec-group.com/" TargetMode="External"/><Relationship Id="rId2410" Type="http://schemas.openxmlformats.org/officeDocument/2006/relationships/hyperlink" Target="https://www.orbitec-group.com/en/products/osw-welding-heads" TargetMode="External"/><Relationship Id="rId2411" Type="http://schemas.openxmlformats.org/officeDocument/2006/relationships/hyperlink" Target="https://www.orbitec-group.com/" TargetMode="External"/><Relationship Id="rId1114" Type="http://schemas.openxmlformats.org/officeDocument/2006/relationships/hyperlink" Target="https://www.morganitech.com/" TargetMode="External"/><Relationship Id="rId2445" Type="http://schemas.openxmlformats.org/officeDocument/2006/relationships/hyperlink" Target="https://1drv.ms/i/c/611cdc0d713715db/IQDm4vkfDLDeTL4n-B4DOFiTAYu8teVe4m8v8XWaWdp8-k8?e=KSvhXz" TargetMode="External"/><Relationship Id="rId1115" Type="http://schemas.openxmlformats.org/officeDocument/2006/relationships/hyperlink" Target="https://www.morganitech.com/industrial-tools/ami-9-series-weld-heads/" TargetMode="External"/><Relationship Id="rId2446" Type="http://schemas.openxmlformats.org/officeDocument/2006/relationships/hyperlink" Target="https://www.orbitec-group.com/en/products/osw-welding-heads" TargetMode="External"/><Relationship Id="rId1116" Type="http://schemas.openxmlformats.org/officeDocument/2006/relationships/hyperlink" Target="https://www.binzel-abicor.com/uploads/Content/Germany/Pictures/Images_ORBITAL_WELDING/Positioning_bands/Positioning_bands_overview_1200x550_px.jpg" TargetMode="External"/><Relationship Id="rId2447" Type="http://schemas.openxmlformats.org/officeDocument/2006/relationships/hyperlink" Target="https://www.orbitec-group.com/en/products/osw-welding-heads" TargetMode="External"/><Relationship Id="rId1117" Type="http://schemas.openxmlformats.org/officeDocument/2006/relationships/hyperlink" Target="https://www.binzel-abicor.com/DE/eng/products/orbital-welding/positioning-bands/" TargetMode="External"/><Relationship Id="rId2448" Type="http://schemas.openxmlformats.org/officeDocument/2006/relationships/hyperlink" Target="https://www.orbitec-group.com/en/products/osw-welding-heads" TargetMode="External"/><Relationship Id="rId1118" Type="http://schemas.openxmlformats.org/officeDocument/2006/relationships/hyperlink" Target="https://www.binzel-abicor.com/DE/eng/products/orbital-welding/positioning-bands/" TargetMode="External"/><Relationship Id="rId2449" Type="http://schemas.openxmlformats.org/officeDocument/2006/relationships/hyperlink" Target="https://www.orbitecuk.com/wp-content/uploads/2024/11/20240704_Catalogue_Orbitec_Jul_2024_en1.pdf" TargetMode="External"/><Relationship Id="rId1119" Type="http://schemas.openxmlformats.org/officeDocument/2006/relationships/hyperlink" Target="https://www.binzel-abicor.com/DE/eng/products/orbital-welding/positioning-bands/" TargetMode="External"/><Relationship Id="rId525" Type="http://schemas.openxmlformats.org/officeDocument/2006/relationships/hyperlink" Target="https://shop.usaclean.com/50ft-extension-cord-assembly-170-5581/?srsltid=AfmBOoosg6p1fU7KdZ6vx6AGjPvoRKwxr1z1qhKkjnEorm3qYb2pVu5h" TargetMode="External"/><Relationship Id="rId524" Type="http://schemas.openxmlformats.org/officeDocument/2006/relationships/hyperlink" Target="https://shop.usaclean.com/50ft-extension-cord-assembly-170-5581/?srsltid=AfmBOoosg6p1fU7KdZ6vx6AGjPvoRKwxr1z1qhKkjnEorm3qYb2pVu5h" TargetMode="External"/><Relationship Id="rId523" Type="http://schemas.openxmlformats.org/officeDocument/2006/relationships/hyperlink" Target="https://cdn11.bigcommerce.com/s-qrln235rlo/images/stencil/1280x1280/products/439155/10702458/170-5581__33354.1760654152.jpg?c=2" TargetMode="External"/><Relationship Id="rId522" Type="http://schemas.openxmlformats.org/officeDocument/2006/relationships/hyperlink" Target="https://www.flightstore.com.au/david-clark-c31-25-cord-assembly-extension-25-ft?srsltid=AfmBOorLn50ENOX2YxhinBDeZOqHzG0WUVaNByT3pDt35qC_d3mw1c7j" TargetMode="External"/><Relationship Id="rId529" Type="http://schemas.openxmlformats.org/officeDocument/2006/relationships/hyperlink" Target="https://store.agexpress.com/overview-camera-extension-cable-40-ft/?srsltid=AfmBOopBuMqAbUtR4mcCpexx6HKr16k8oQYZgeqGSSKfP2BiXltOdJu2" TargetMode="External"/><Relationship Id="rId528" Type="http://schemas.openxmlformats.org/officeDocument/2006/relationships/hyperlink" Target="https://store.agexpress.com/overview-camera-extension-cable-40-ft/?srsltid=AfmBOopBuMqAbUtR4mcCpexx6HKr16k8oQYZgeqGSSKfP2BiXltOdJu2" TargetMode="External"/><Relationship Id="rId527" Type="http://schemas.openxmlformats.org/officeDocument/2006/relationships/hyperlink" Target="https://cdn11.bigcommerce.com/s-wywt2skyxq/images/stencil/1280x1280/products/2728/6147/AE5696-30_Overview_Extension_30FT__33947.1674075882.jpg?c=1" TargetMode="External"/><Relationship Id="rId526" Type="http://schemas.openxmlformats.org/officeDocument/2006/relationships/hyperlink" Target="https://shop.usaclean.com/50ft-extension-cord-assembly-170-5581/?srsltid=AfmBOoosg6p1fU7KdZ6vx6AGjPvoRKwxr1z1qhKkjnEorm3qYb2pVu5h" TargetMode="External"/><Relationship Id="rId2440" Type="http://schemas.openxmlformats.org/officeDocument/2006/relationships/hyperlink" Target="https://www.orbitec-group.com/en/products/osw-welding-heads" TargetMode="External"/><Relationship Id="rId521" Type="http://schemas.openxmlformats.org/officeDocument/2006/relationships/hyperlink" Target="https://www.flightstore.com.au/david-clark-c31-25-cord-assembly-extension-25-ft?srsltid=AfmBOorLn50ENOX2YxhinBDeZOqHzG0WUVaNByT3pDt35qC_d3mw1c7j" TargetMode="External"/><Relationship Id="rId1110" Type="http://schemas.openxmlformats.org/officeDocument/2006/relationships/hyperlink" Target="https://www.morganitech.com/industrial-tools/ami-9-series-weld-heads/" TargetMode="External"/><Relationship Id="rId2441" Type="http://schemas.openxmlformats.org/officeDocument/2006/relationships/hyperlink" Target="https://www.orbitecuk.com/wp-content/uploads/2024/11/20240704_Catalogue_Orbitec_Jul_2024_en1.pdf" TargetMode="External"/><Relationship Id="rId520" Type="http://schemas.openxmlformats.org/officeDocument/2006/relationships/hyperlink" Target="https://www.ebay.com/itm/204044615605" TargetMode="External"/><Relationship Id="rId1111" Type="http://schemas.openxmlformats.org/officeDocument/2006/relationships/hyperlink" Target="https://www.westermans.com/ami-9-2500e-weld-head-and-4500e.aspx" TargetMode="External"/><Relationship Id="rId2442" Type="http://schemas.openxmlformats.org/officeDocument/2006/relationships/hyperlink" Target="https://www.orbitec-group.com/en/products/osw-welding-heads" TargetMode="External"/><Relationship Id="rId1112" Type="http://schemas.openxmlformats.org/officeDocument/2006/relationships/hyperlink" Target="https://www.morganitech.com/industrial-tools/ami-9-series-weld-heads/" TargetMode="External"/><Relationship Id="rId2443" Type="http://schemas.openxmlformats.org/officeDocument/2006/relationships/hyperlink" Target="https://www.orbitec-group.com/" TargetMode="External"/><Relationship Id="rId1113" Type="http://schemas.openxmlformats.org/officeDocument/2006/relationships/hyperlink" Target="https://www.morganitech.com/industrial-tools/ami-9-series-weld-heads/" TargetMode="External"/><Relationship Id="rId2444" Type="http://schemas.openxmlformats.org/officeDocument/2006/relationships/hyperlink" Target="https://www.orbitec-group.com/en/products/osw-welding-heads" TargetMode="External"/><Relationship Id="rId1103" Type="http://schemas.openxmlformats.org/officeDocument/2006/relationships/hyperlink" Target="https://www.climaxportable.com/" TargetMode="External"/><Relationship Id="rId2434" Type="http://schemas.openxmlformats.org/officeDocument/2006/relationships/hyperlink" Target="https://www.orbitec-group.com/en/products/osw-welding-heads" TargetMode="External"/><Relationship Id="rId1104" Type="http://schemas.openxmlformats.org/officeDocument/2006/relationships/hyperlink" Target="https://i.ebayimg.com/images/g/k0YAAOSwrWJnUy2N/s-l1600.webp" TargetMode="External"/><Relationship Id="rId2435" Type="http://schemas.openxmlformats.org/officeDocument/2006/relationships/hyperlink" Target="https://www.orbitec-group.com/" TargetMode="External"/><Relationship Id="rId1105" Type="http://schemas.openxmlformats.org/officeDocument/2006/relationships/hyperlink" Target="https://www.ebay.com/itm/205149648753" TargetMode="External"/><Relationship Id="rId2436" Type="http://schemas.openxmlformats.org/officeDocument/2006/relationships/hyperlink" Target="https://www.orbitec-group.com/en/products/osw-welding-heads" TargetMode="External"/><Relationship Id="rId1106" Type="http://schemas.openxmlformats.org/officeDocument/2006/relationships/hyperlink" Target="https://www.ebay.com/itm/205149648753" TargetMode="External"/><Relationship Id="rId2437" Type="http://schemas.openxmlformats.org/officeDocument/2006/relationships/hyperlink" Target="https://1drv.ms/i/c/611cdc0d713715db/IQBY7Ud8iLuDTIXIHB6gIxHyAay03VlgasFJuxKgw7YdcYk?e=bYyq7U" TargetMode="External"/><Relationship Id="rId1107" Type="http://schemas.openxmlformats.org/officeDocument/2006/relationships/hyperlink" Target="https://www.ebay.com/itm/205149648753" TargetMode="External"/><Relationship Id="rId2438" Type="http://schemas.openxmlformats.org/officeDocument/2006/relationships/hyperlink" Target="https://www.orbitec-group.com/en/products/osw-welding-heads" TargetMode="External"/><Relationship Id="rId1108" Type="http://schemas.openxmlformats.org/officeDocument/2006/relationships/hyperlink" Target="https://www.ebay.com/itm/205149648753" TargetMode="External"/><Relationship Id="rId2439" Type="http://schemas.openxmlformats.org/officeDocument/2006/relationships/hyperlink" Target="https://www.orbitec-group.com/en/products/osw-welding-heads" TargetMode="External"/><Relationship Id="rId1109" Type="http://schemas.openxmlformats.org/officeDocument/2006/relationships/hyperlink" Target="https://encrypted-tbn0.gstatic.com/images?q=tbn:ANd9GcS7bVpDeruX2pVHZGq9s0l03UmBlqOCdMSwLg&amp;s" TargetMode="External"/><Relationship Id="rId519" Type="http://schemas.openxmlformats.org/officeDocument/2006/relationships/hyperlink" Target="https://www.flightstore.com.au/david-clark-c31-25-cord-assembly-extension-25-ft?srsltid=AfmBOorLn50ENOX2YxhinBDeZOqHzG0WUVaNByT3pDt35qC_d3mw1c7j" TargetMode="External"/><Relationship Id="rId514" Type="http://schemas.openxmlformats.org/officeDocument/2006/relationships/hyperlink" Target="https://www.lionel.com/products/6-control-cable-extension-6-pin-6-82045/" TargetMode="External"/><Relationship Id="rId513" Type="http://schemas.openxmlformats.org/officeDocument/2006/relationships/hyperlink" Target="http://www.lionelstore.com/LionelStore-Product-Images/682045-01.jpg" TargetMode="External"/><Relationship Id="rId512" Type="http://schemas.openxmlformats.org/officeDocument/2006/relationships/hyperlink" Target="https://www.westermans.com/ami-adapter-cable-15ft-m9227-20774.aspx" TargetMode="External"/><Relationship Id="rId511" Type="http://schemas.openxmlformats.org/officeDocument/2006/relationships/hyperlink" Target="https://www.westermans.com/assets/products/20774/files/14587/thumb/dsc_7820-600-600-c.jpg" TargetMode="External"/><Relationship Id="rId518" Type="http://schemas.openxmlformats.org/officeDocument/2006/relationships/hyperlink" Target="https://encrypted-tbn0.gstatic.com/images?q=tbn:ANd9GcSO7WzMRXIp1MZ4HaAcHDufDMk5RGIc8CZm7Q&amp;s" TargetMode="External"/><Relationship Id="rId517" Type="http://schemas.openxmlformats.org/officeDocument/2006/relationships/hyperlink" Target="https://www.lionel.com/" TargetMode="External"/><Relationship Id="rId516" Type="http://schemas.openxmlformats.org/officeDocument/2006/relationships/hyperlink" Target="https://www.lionel.com/products/6-control-cable-extension-6-pin-6-82045/" TargetMode="External"/><Relationship Id="rId515" Type="http://schemas.openxmlformats.org/officeDocument/2006/relationships/hyperlink" Target="https://www.lionel.com/products/6-control-cable-extension-6-pin-6-82045/" TargetMode="External"/><Relationship Id="rId510" Type="http://schemas.openxmlformats.org/officeDocument/2006/relationships/hyperlink" Target="https://www.orbitalsolutions.com/products/cheater-cable-assembly" TargetMode="External"/><Relationship Id="rId2430" Type="http://schemas.openxmlformats.org/officeDocument/2006/relationships/hyperlink" Target="https://www.orbitec-group.com/en/products/osw-welding-heads" TargetMode="External"/><Relationship Id="rId1100" Type="http://schemas.openxmlformats.org/officeDocument/2006/relationships/hyperlink" Target="https://www.climaxportable.com/products/id-mount-attachments/j-prep-bevel/" TargetMode="External"/><Relationship Id="rId2431" Type="http://schemas.openxmlformats.org/officeDocument/2006/relationships/hyperlink" Target="https://www.orbitec-group.com/en/products/osw-welding-heads" TargetMode="External"/><Relationship Id="rId1101" Type="http://schemas.openxmlformats.org/officeDocument/2006/relationships/hyperlink" Target="https://www.climaxportable.com/products/id-mount-attachments/j-prep-bevel/" TargetMode="External"/><Relationship Id="rId2432" Type="http://schemas.openxmlformats.org/officeDocument/2006/relationships/hyperlink" Target="https://www.orbitec-group.com/en/products/osw-welding-heads" TargetMode="External"/><Relationship Id="rId1102" Type="http://schemas.openxmlformats.org/officeDocument/2006/relationships/hyperlink" Target="https://www.climaxportable.com/products/id-mount-attachments/j-prep-bevel/" TargetMode="External"/><Relationship Id="rId2433" Type="http://schemas.openxmlformats.org/officeDocument/2006/relationships/hyperlink" Target="https://www.orbitecuk.com/wp-content/uploads/2024/11/20240704_Catalogue_Orbitec_Jul_2024_en1.pdf" TargetMode="External"/><Relationship Id="rId2401" Type="http://schemas.openxmlformats.org/officeDocument/2006/relationships/hyperlink" Target="https://www.orbitecuk.com/wp-content/uploads/2024/11/20240704_Catalogue_Orbitec_Jul_2024_en1.pdf" TargetMode="External"/><Relationship Id="rId2402" Type="http://schemas.openxmlformats.org/officeDocument/2006/relationships/hyperlink" Target="https://www.orbitec-group.com/en/products/mobile-workplaces" TargetMode="External"/><Relationship Id="rId2403" Type="http://schemas.openxmlformats.org/officeDocument/2006/relationships/hyperlink" Target="https://www.orbitec-group.com/" TargetMode="External"/><Relationship Id="rId2404" Type="http://schemas.openxmlformats.org/officeDocument/2006/relationships/hyperlink" Target="https://www.orbitec-group.com/en/products/mobile-workplaces" TargetMode="External"/><Relationship Id="rId2405" Type="http://schemas.openxmlformats.org/officeDocument/2006/relationships/hyperlink" Target="https://www.orbitec-group.com/assets/images/k/OSW_115-x7t5gvvax6wa02t.jpg" TargetMode="External"/><Relationship Id="rId2406" Type="http://schemas.openxmlformats.org/officeDocument/2006/relationships/hyperlink" Target="https://www.orbitec-group.com/en/products/osw-welding-heads" TargetMode="External"/><Relationship Id="rId2407" Type="http://schemas.openxmlformats.org/officeDocument/2006/relationships/hyperlink" Target="https://www.orbitec-group.com/en/products/osw-welding-heads" TargetMode="External"/><Relationship Id="rId2408" Type="http://schemas.openxmlformats.org/officeDocument/2006/relationships/hyperlink" Target="https://www.orbitec-group.com/en/products/osw-welding-heads" TargetMode="External"/><Relationship Id="rId2409" Type="http://schemas.openxmlformats.org/officeDocument/2006/relationships/hyperlink" Target="https://www.orbitecuk.com/wp-content/uploads/2024/11/20240704_Catalogue_Orbitec_Jul_2024_en1.pdf" TargetMode="External"/><Relationship Id="rId2400" Type="http://schemas.openxmlformats.org/officeDocument/2006/relationships/hyperlink" Target="https://www.orbitec-group.com/en/products/mobile-workplaces" TargetMode="External"/><Relationship Id="rId590" Type="http://schemas.openxmlformats.org/officeDocument/2006/relationships/hyperlink" Target="https://www.b2b.vector-welding.com/Ground-cable-with-Crocodile-Earth-Clamp-200A-300A-3m-5m" TargetMode="External"/><Relationship Id="rId589" Type="http://schemas.openxmlformats.org/officeDocument/2006/relationships/hyperlink" Target="https://www.b2b.vector-welding.com/media/image/product/622/lg/massekabel-mit-massezange-200a-300a-3m-5m.jpg" TargetMode="External"/><Relationship Id="rId588" Type="http://schemas.openxmlformats.org/officeDocument/2006/relationships/hyperlink" Target="https://www.ebay.com/itm/323280297699" TargetMode="External"/><Relationship Id="rId1170" Type="http://schemas.openxmlformats.org/officeDocument/2006/relationships/hyperlink" Target="https://www.westermans.com/ami-m15-rings--various-sizes.aspx" TargetMode="External"/><Relationship Id="rId1171" Type="http://schemas.openxmlformats.org/officeDocument/2006/relationships/hyperlink" Target="https://www.westermans.com/ami-m15-rings--various-sizes.aspx" TargetMode="External"/><Relationship Id="rId583" Type="http://schemas.openxmlformats.org/officeDocument/2006/relationships/hyperlink" Target="https://www.cablestogo.com/" TargetMode="External"/><Relationship Id="rId1172" Type="http://schemas.openxmlformats.org/officeDocument/2006/relationships/hyperlink" Target="https://isi-llc.com/wp-content/uploads/2024/01/TIG-Model_15.pdf?" TargetMode="External"/><Relationship Id="rId582" Type="http://schemas.openxmlformats.org/officeDocument/2006/relationships/hyperlink" Target="https://www.cablestogo.com/cables/pc/serial-rs232-cables/50ft-15-2m-db9-m-f-serial-rs232-extension-cable-black/p/cg-52034?srsltid=AfmBOoqRZl9U-ShXtJBUuWzEvWM--_3_-KoUQFreR7JrmFKFvo41ZMay" TargetMode="External"/><Relationship Id="rId1173" Type="http://schemas.openxmlformats.org/officeDocument/2006/relationships/hyperlink" Target="https://www.westermans.com/ami-m15-rings--various-sizes.aspx?" TargetMode="External"/><Relationship Id="rId581" Type="http://schemas.openxmlformats.org/officeDocument/2006/relationships/hyperlink" Target="https://www.cablestogo.com/cables/pc/serial-rs232-cables/50ft-15-2m-db9-m-f-serial-rs232-extension-cable-black/p/cg-52034?srsltid=AfmBOoqRZl9U-ShXtJBUuWzEvWM--_3_-KoUQFreR7JrmFKFvo41ZMay" TargetMode="External"/><Relationship Id="rId1174" Type="http://schemas.openxmlformats.org/officeDocument/2006/relationships/hyperlink" Target="https://www.westermans.com" TargetMode="External"/><Relationship Id="rId580" Type="http://schemas.openxmlformats.org/officeDocument/2006/relationships/hyperlink" Target="https://www.cablestogo.com/cables/pc/serial-rs232-cables/50ft-15-2m-db9-m-f-serial-rs232-extension-cable-black/p/cg-52034?srsltid=AfmBOoqRZl9U-ShXtJBUuWzEvWM--_3_-KoUQFreR7JrmFKFvo41ZMay" TargetMode="External"/><Relationship Id="rId1175" Type="http://schemas.openxmlformats.org/officeDocument/2006/relationships/hyperlink" Target="https://www.westermans.com/ami-m15-rings--various-sizes.aspx" TargetMode="External"/><Relationship Id="rId587" Type="http://schemas.openxmlformats.org/officeDocument/2006/relationships/hyperlink" Target="https://www.ebay.com/itm/323280297699" TargetMode="External"/><Relationship Id="rId1176" Type="http://schemas.openxmlformats.org/officeDocument/2006/relationships/hyperlink" Target="https://www.westermans.com/assets/products/14318/files/14736/thumb/2019-02-06%2010.03.18-600-600-c.jpg" TargetMode="External"/><Relationship Id="rId586" Type="http://schemas.openxmlformats.org/officeDocument/2006/relationships/hyperlink" Target="https://www.ebay.com/itm/323280297699" TargetMode="External"/><Relationship Id="rId1177" Type="http://schemas.openxmlformats.org/officeDocument/2006/relationships/hyperlink" Target="https://www.westermans.com/ami-m15-rings--various-sizes.aspx" TargetMode="External"/><Relationship Id="rId585" Type="http://schemas.openxmlformats.org/officeDocument/2006/relationships/hyperlink" Target="https://www.ebay.com/itm/323280297699" TargetMode="External"/><Relationship Id="rId1178" Type="http://schemas.openxmlformats.org/officeDocument/2006/relationships/hyperlink" Target="https://www.westermans.com/ami-m15-rings--various-sizes.aspx" TargetMode="External"/><Relationship Id="rId584" Type="http://schemas.openxmlformats.org/officeDocument/2006/relationships/hyperlink" Target="https://i.ebayimg.com/images/g/5t4AAOSwZ~hbDr3E/s-l1200.jpg" TargetMode="External"/><Relationship Id="rId1179" Type="http://schemas.openxmlformats.org/officeDocument/2006/relationships/hyperlink" Target="https://shop.bannerindustries.com/customer/bainne/specpages/ami_m15_weldhead_data.pdf?" TargetMode="External"/><Relationship Id="rId1169" Type="http://schemas.openxmlformats.org/officeDocument/2006/relationships/hyperlink" Target="https://www.westermans.com/assets/products/14318/files/14945/thumb/dsc_8431-600-600-c.jpg" TargetMode="External"/><Relationship Id="rId579" Type="http://schemas.openxmlformats.org/officeDocument/2006/relationships/hyperlink" Target="https://www.cablestogo.com/cables/pc/serial-rs232-cables/50ft-15-2m-db9-m-f-serial-rs232-extension-cable-black/p/cg-52034?srsltid=AfmBOoqRZl9U-ShXtJBUuWzEvWM--_3_-KoUQFreR7JrmFKFvo41ZMay" TargetMode="External"/><Relationship Id="rId578" Type="http://schemas.openxmlformats.org/officeDocument/2006/relationships/hyperlink" Target="https://resources.legrand.us/md_khyHkuxWNEF1.jpg?1632156300" TargetMode="External"/><Relationship Id="rId577" Type="http://schemas.openxmlformats.org/officeDocument/2006/relationships/hyperlink" Target="https://www.computercablestore.com/" TargetMode="External"/><Relationship Id="rId2490" Type="http://schemas.openxmlformats.org/officeDocument/2006/relationships/hyperlink" Target="https://www.orbitec-group.com/en/products/oxy-evo-oxygen-analyser-ppa" TargetMode="External"/><Relationship Id="rId1160" Type="http://schemas.openxmlformats.org/officeDocument/2006/relationships/hyperlink" Target="https://www.westermans.com" TargetMode="External"/><Relationship Id="rId2491" Type="http://schemas.openxmlformats.org/officeDocument/2006/relationships/hyperlink" Target="https://www.orbitec-group.com/" TargetMode="External"/><Relationship Id="rId572" Type="http://schemas.openxmlformats.org/officeDocument/2006/relationships/hyperlink" Target="https://www.computercablestore.com/content/images/thumbs/000/0004048_15-ft-serial-cable-db9-mm.jpeg" TargetMode="External"/><Relationship Id="rId1161" Type="http://schemas.openxmlformats.org/officeDocument/2006/relationships/hyperlink" Target="https://www.westermans.com/ami-m15-rings--various-sizes.aspx" TargetMode="External"/><Relationship Id="rId2492" Type="http://schemas.openxmlformats.org/officeDocument/2006/relationships/hyperlink" Target="https://www.orbitec-group.com/en/products/oxy-evo-oxygen-analyser-ppa" TargetMode="External"/><Relationship Id="rId571" Type="http://schemas.openxmlformats.org/officeDocument/2006/relationships/hyperlink" Target="https://www.morganitech.com/" TargetMode="External"/><Relationship Id="rId1162" Type="http://schemas.openxmlformats.org/officeDocument/2006/relationships/hyperlink" Target="https://www.westermans.com/assets/products/14318/files/14945/thumb/dsc_8431-600-600-c.jpg" TargetMode="External"/><Relationship Id="rId2493" Type="http://schemas.openxmlformats.org/officeDocument/2006/relationships/hyperlink" Target="https://1drv.ms/i/c/611cdc0d713715db/IQBbYWPkxdDQQJzMRQZbUInTAQE557-gcEfXR06tWI3Ra7g?e=1p7Wo5" TargetMode="External"/><Relationship Id="rId570" Type="http://schemas.openxmlformats.org/officeDocument/2006/relationships/hyperlink" Target="https://www.morganitech.com/industrial-tools/orbital-welding-cable-extension/" TargetMode="External"/><Relationship Id="rId1163" Type="http://schemas.openxmlformats.org/officeDocument/2006/relationships/hyperlink" Target="https://www.westermans.com/ami-m15-rings--various-sizes.aspx" TargetMode="External"/><Relationship Id="rId2494" Type="http://schemas.openxmlformats.org/officeDocument/2006/relationships/hyperlink" Target="https://www.topac.com/products/oxy-smart" TargetMode="External"/><Relationship Id="rId1164" Type="http://schemas.openxmlformats.org/officeDocument/2006/relationships/hyperlink" Target="https://www.westermans.com/ami-m15-rings--various-sizes.aspx" TargetMode="External"/><Relationship Id="rId2495" Type="http://schemas.openxmlformats.org/officeDocument/2006/relationships/hyperlink" Target="https://www.topac.com/products/oxy-smart" TargetMode="External"/><Relationship Id="rId576" Type="http://schemas.openxmlformats.org/officeDocument/2006/relationships/hyperlink" Target="https://www.computercablestore.com/15-ft-serial-cable-db9-mm?srsltid=AfmBOooQtmR2LUrC3My2Lq4jjnlZl05fSYUVYeGxHz1rADAhfZXfmMp6" TargetMode="External"/><Relationship Id="rId1165" Type="http://schemas.openxmlformats.org/officeDocument/2006/relationships/hyperlink" Target="https://isi-llc.com/wp-content/uploads/2024/01/TIG-Model_15.pdf?" TargetMode="External"/><Relationship Id="rId2496" Type="http://schemas.openxmlformats.org/officeDocument/2006/relationships/hyperlink" Target="https://www.topac.com/products/oxy-smart" TargetMode="External"/><Relationship Id="rId575" Type="http://schemas.openxmlformats.org/officeDocument/2006/relationships/hyperlink" Target="https://www.computercablestore.com/15-ft-serial-cable-db9-mm?srsltid=AfmBOooQtmR2LUrC3My2Lq4jjnlZl05fSYUVYeGxHz1rADAhfZXfmMp6" TargetMode="External"/><Relationship Id="rId1166" Type="http://schemas.openxmlformats.org/officeDocument/2006/relationships/hyperlink" Target="https://www.westermans.com/ami-m15-rings--various-sizes.aspx?" TargetMode="External"/><Relationship Id="rId2497" Type="http://schemas.openxmlformats.org/officeDocument/2006/relationships/hyperlink" Target="https://www.topac.com/products/oxy-smart" TargetMode="External"/><Relationship Id="rId574" Type="http://schemas.openxmlformats.org/officeDocument/2006/relationships/hyperlink" Target="https://www.computercablestore.com/15-ft-serial-cable-db9-mm?srsltid=AfmBOooQtmR2LUrC3My2Lq4jjnlZl05fSYUVYeGxHz1rADAhfZXfmMp6" TargetMode="External"/><Relationship Id="rId1167" Type="http://schemas.openxmlformats.org/officeDocument/2006/relationships/hyperlink" Target="https://www.westermans.com" TargetMode="External"/><Relationship Id="rId2498" Type="http://schemas.openxmlformats.org/officeDocument/2006/relationships/hyperlink" Target="https://www.topac.com/" TargetMode="External"/><Relationship Id="rId573" Type="http://schemas.openxmlformats.org/officeDocument/2006/relationships/hyperlink" Target="https://www.computercablestore.com/15-ft-serial-cable-db9-mm?srsltid=AfmBOooQtmR2LUrC3My2Lq4jjnlZl05fSYUVYeGxHz1rADAhfZXfmMp6" TargetMode="External"/><Relationship Id="rId1168" Type="http://schemas.openxmlformats.org/officeDocument/2006/relationships/hyperlink" Target="https://www.westermans.com/ami-m15-rings--various-sizes.aspx" TargetMode="External"/><Relationship Id="rId2499" Type="http://schemas.openxmlformats.org/officeDocument/2006/relationships/hyperlink" Target="https://www.topac.com/products/oxy-smart" TargetMode="External"/><Relationship Id="rId1190" Type="http://schemas.openxmlformats.org/officeDocument/2006/relationships/hyperlink" Target="https://www.westermans.com/ami-m15-rings--various-sizes.aspx" TargetMode="External"/><Relationship Id="rId1191" Type="http://schemas.openxmlformats.org/officeDocument/2006/relationships/hyperlink" Target="https://www.westermans.com/ami-m15-rings--various-sizes.aspx" TargetMode="External"/><Relationship Id="rId1192" Type="http://schemas.openxmlformats.org/officeDocument/2006/relationships/hyperlink" Target="https://www.morganitech.com/wp-content/uploads/2022/01/AMI_Model_15_Factsheet_NA_EN.pdf?" TargetMode="External"/><Relationship Id="rId1193" Type="http://schemas.openxmlformats.org/officeDocument/2006/relationships/hyperlink" Target="https://www.westermans.com/ami-m15-rings--various-sizes.aspx?" TargetMode="External"/><Relationship Id="rId1194" Type="http://schemas.openxmlformats.org/officeDocument/2006/relationships/hyperlink" Target="https://orbitalweldingsupplies.com/product/arc-machines-model-15/?" TargetMode="External"/><Relationship Id="rId1195" Type="http://schemas.openxmlformats.org/officeDocument/2006/relationships/hyperlink" Target="https://www.westermans.com/ami-m15-rings--various-sizes.aspx" TargetMode="External"/><Relationship Id="rId1196" Type="http://schemas.openxmlformats.org/officeDocument/2006/relationships/hyperlink" Target="https://www.westermans.com/assets/products/14318/files/14945/thumb/dsc_8431-600-600-c.jpg" TargetMode="External"/><Relationship Id="rId1197" Type="http://schemas.openxmlformats.org/officeDocument/2006/relationships/hyperlink" Target="https://www.westermans.com/ami-m15-rings--various-sizes.aspx" TargetMode="External"/><Relationship Id="rId1198" Type="http://schemas.openxmlformats.org/officeDocument/2006/relationships/hyperlink" Target="https://www.westermans.com/ami-m15-rings--various-sizes.aspx" TargetMode="External"/><Relationship Id="rId1199" Type="http://schemas.openxmlformats.org/officeDocument/2006/relationships/hyperlink" Target="https://isi-llc.com/wp-content/uploads/2024/01/TIG-Model_15.pdf?" TargetMode="External"/><Relationship Id="rId599" Type="http://schemas.openxmlformats.org/officeDocument/2006/relationships/hyperlink" Target="https://www.amazon.com/Tungsten-Carbide-Replacement-Spoilboard-Surfacing/dp/B0D941B95L" TargetMode="External"/><Relationship Id="rId1180" Type="http://schemas.openxmlformats.org/officeDocument/2006/relationships/hyperlink" Target="https://www.westermans.com" TargetMode="External"/><Relationship Id="rId1181" Type="http://schemas.openxmlformats.org/officeDocument/2006/relationships/hyperlink" Target="https://www.westermans.com/ami-m15-rings--various-sizes.aspx" TargetMode="External"/><Relationship Id="rId1182" Type="http://schemas.openxmlformats.org/officeDocument/2006/relationships/hyperlink" Target="https://www.westermans.com/assets/products/14318/files/14945/thumb/dsc_8431-600-600-c.jpg" TargetMode="External"/><Relationship Id="rId594" Type="http://schemas.openxmlformats.org/officeDocument/2006/relationships/hyperlink" Target="https://i.ebayimg.com/images/g/yhAAAOSwqZpmMEVe/s-l1600.jpg" TargetMode="External"/><Relationship Id="rId1183" Type="http://schemas.openxmlformats.org/officeDocument/2006/relationships/hyperlink" Target="https://www.westermans.com/ami-m15-rings--various-sizes.aspx" TargetMode="External"/><Relationship Id="rId593" Type="http://schemas.openxmlformats.org/officeDocument/2006/relationships/hyperlink" Target="https://www.b2b.vector-welding.com/Ground-cable-with-Crocodile-Earth-Clamp-200A-300A-3m-5m" TargetMode="External"/><Relationship Id="rId1184" Type="http://schemas.openxmlformats.org/officeDocument/2006/relationships/hyperlink" Target="https://www.westermans.com/ami-m15-rings--various-sizes.aspx" TargetMode="External"/><Relationship Id="rId592" Type="http://schemas.openxmlformats.org/officeDocument/2006/relationships/hyperlink" Target="https://www.b2b.vector-welding.com/Ground-cable-with-Crocodile-Earth-Clamp-200A-300A-3m-5m" TargetMode="External"/><Relationship Id="rId1185" Type="http://schemas.openxmlformats.org/officeDocument/2006/relationships/hyperlink" Target="https://isi-llc.com/wp-content/uploads/2024/01/TIG-Model_15.pdf?" TargetMode="External"/><Relationship Id="rId591" Type="http://schemas.openxmlformats.org/officeDocument/2006/relationships/hyperlink" Target="https://www.b2b.vector-welding.com/Ground-cable-with-Crocodile-Earth-Clamp-200A-300A-3m-5m" TargetMode="External"/><Relationship Id="rId1186" Type="http://schemas.openxmlformats.org/officeDocument/2006/relationships/hyperlink" Target="https://www.westermans.com/ami-m15-rings--various-sizes.aspx?" TargetMode="External"/><Relationship Id="rId598" Type="http://schemas.openxmlformats.org/officeDocument/2006/relationships/hyperlink" Target="https://www.amazon.com/Tungsten-Carbide-Replacement-Spoilboard-Surfacing/dp/B0D941B95L" TargetMode="External"/><Relationship Id="rId1187" Type="http://schemas.openxmlformats.org/officeDocument/2006/relationships/hyperlink" Target="https://www.westermans.com" TargetMode="External"/><Relationship Id="rId597" Type="http://schemas.openxmlformats.org/officeDocument/2006/relationships/hyperlink" Target="https://m.media-amazon.com/images/I/71CGNEo4c8L.jpg" TargetMode="External"/><Relationship Id="rId1188" Type="http://schemas.openxmlformats.org/officeDocument/2006/relationships/hyperlink" Target="https://www.westermans.com/ami-m15-rings--various-sizes.aspx" TargetMode="External"/><Relationship Id="rId596" Type="http://schemas.openxmlformats.org/officeDocument/2006/relationships/hyperlink" Target="https://betteroutlets.ru/product/156188192608" TargetMode="External"/><Relationship Id="rId1189" Type="http://schemas.openxmlformats.org/officeDocument/2006/relationships/hyperlink" Target="https://www.westermans.com/assets/products/14318/files/14736/thumb/2019-02-06%2010.03.18--600.jpg" TargetMode="External"/><Relationship Id="rId595" Type="http://schemas.openxmlformats.org/officeDocument/2006/relationships/hyperlink" Target="https://betteroutlets.ru/product/156188192608" TargetMode="External"/><Relationship Id="rId1136" Type="http://schemas.openxmlformats.org/officeDocument/2006/relationships/hyperlink" Target="https://www.westermans.com/assets/products/20775/files/14591/thumb/dsc_7834-600-600-c.jpg" TargetMode="External"/><Relationship Id="rId2467" Type="http://schemas.openxmlformats.org/officeDocument/2006/relationships/hyperlink" Target="https://www.orbitec-group.com/" TargetMode="External"/><Relationship Id="rId1137" Type="http://schemas.openxmlformats.org/officeDocument/2006/relationships/hyperlink" Target="https://www.westermans.com/ami-adapter-cable-15ft-m9227-20774-20775.aspx" TargetMode="External"/><Relationship Id="rId2468" Type="http://schemas.openxmlformats.org/officeDocument/2006/relationships/hyperlink" Target="https://www.orbitec-group.com/en/products/osw-welding-heads" TargetMode="External"/><Relationship Id="rId1138" Type="http://schemas.openxmlformats.org/officeDocument/2006/relationships/hyperlink" Target="https://www.westermans.com/ami-adapter-cable-15ft-m9227-20774-20775.aspx" TargetMode="External"/><Relationship Id="rId2469" Type="http://schemas.openxmlformats.org/officeDocument/2006/relationships/hyperlink" Target="https://1drv.ms/i/c/611cdc0d713715db/IQAqj0kZZePBSr0t__D0HvZHASs3DrWLR1p-6ro4I4Zjtv8?e=qvoT97" TargetMode="External"/><Relationship Id="rId1139" Type="http://schemas.openxmlformats.org/officeDocument/2006/relationships/hyperlink" Target="https://www.westermans.com/ami-adapter-cable-15ft-m9227-20774-20775.aspx" TargetMode="External"/><Relationship Id="rId547"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6"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5"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4"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549" Type="http://schemas.openxmlformats.org/officeDocument/2006/relationships/hyperlink" Target="https://www.lanshack.com/24-Strand-Indoor-Plenum-Singlemode-Interlock-Armor-Cable-P7898.aspx?srsltid=AfmBOopRHkcUEvom0cDvTKtdurGGX8nLnvMRBcXubAWEO82MPNdmHToq" TargetMode="External"/><Relationship Id="rId548" Type="http://schemas.openxmlformats.org/officeDocument/2006/relationships/hyperlink" Target="https://encrypted-tbn0.gstatic.com/images?q=tbn:ANd9GcStrAG1isT-EDnqn5dol2-4kECHxFrjAsF1wg&amp;s" TargetMode="External"/><Relationship Id="rId2460" Type="http://schemas.openxmlformats.org/officeDocument/2006/relationships/hyperlink" Target="https://www.orbitec-group.com/en/products/osw-welding-heads" TargetMode="External"/><Relationship Id="rId1130" Type="http://schemas.openxmlformats.org/officeDocument/2006/relationships/hyperlink" Target="https://www.westermans.com/assets/products/11726/files/9000/thumb/2024-02-13%2015.37.53-600-600-c.jpg" TargetMode="External"/><Relationship Id="rId2461" Type="http://schemas.openxmlformats.org/officeDocument/2006/relationships/hyperlink" Target="https://1drv.ms/i/c/611cdc0d713715db/IQDHAyiEVIvmRIjZm-APaUegAQ9unC2Ujbve8355V3TJNyo?e=eKfeKu" TargetMode="External"/><Relationship Id="rId1131" Type="http://schemas.openxmlformats.org/officeDocument/2006/relationships/hyperlink" Target="https://www.westermans.com/ami-orbital-welding-power-source-model-107a--with-or-without-cooling-hirebuy-suits-the-ami-standard.aspx" TargetMode="External"/><Relationship Id="rId2462" Type="http://schemas.openxmlformats.org/officeDocument/2006/relationships/hyperlink" Target="https://www.orbitec-group.com/en/products/osw-welding-heads" TargetMode="External"/><Relationship Id="rId543" Type="http://schemas.openxmlformats.org/officeDocument/2006/relationships/hyperlink" Target="https://encrypted-tbn0.gstatic.com/images?q=tbn:ANd9GcTmNeES0T_SD93m0vpiSal6qeTgVQ0kUyb37w&amp;s" TargetMode="External"/><Relationship Id="rId1132" Type="http://schemas.openxmlformats.org/officeDocument/2006/relationships/hyperlink" Target="https://www.westermans.com/ami-orbital-welding-power-source-model-107a--with-or-without-cooling-hirebuy-suits-the-ami-standard.aspx" TargetMode="External"/><Relationship Id="rId2463" Type="http://schemas.openxmlformats.org/officeDocument/2006/relationships/hyperlink" Target="https://www.orbitec-group.com/en/products/osw-welding-heads" TargetMode="External"/><Relationship Id="rId542" Type="http://schemas.openxmlformats.org/officeDocument/2006/relationships/hyperlink" Target="https://www.aceindustries.com/" TargetMode="External"/><Relationship Id="rId1133" Type="http://schemas.openxmlformats.org/officeDocument/2006/relationships/hyperlink" Target="https://www.westermans.com/ami-orbital-welding-power-source-model-107a--with-or-without-cooling-hirebuy-suits-the-ami-standard.aspx" TargetMode="External"/><Relationship Id="rId2464" Type="http://schemas.openxmlformats.org/officeDocument/2006/relationships/hyperlink" Target="https://www.orbitec-group.com/en/products/osw-welding-heads" TargetMode="External"/><Relationship Id="rId541" Type="http://schemas.openxmlformats.org/officeDocument/2006/relationships/hyperlink" Target="https://www.aceindustries.com/pendant-cable-round-cable-16c-16awg-16-feet-assembly/?srsltid=AfmBOors5i_V9hRS3gAnLKRA73L5sEvsELZMVBaBc9yR8ao1pxRwqy1o" TargetMode="External"/><Relationship Id="rId1134" Type="http://schemas.openxmlformats.org/officeDocument/2006/relationships/hyperlink" Target="https://www.westermans.com/ami-orbital-welding-power-source-model-107a--with-or-without-cooling-hirebuy-suits-the-ami-standard.aspx" TargetMode="External"/><Relationship Id="rId2465" Type="http://schemas.openxmlformats.org/officeDocument/2006/relationships/hyperlink" Target="https://www.orbitecuk.com/wp-content/uploads/2024/11/20240704_Catalogue_Orbitec_Jul_2024_en1.pdf" TargetMode="External"/><Relationship Id="rId540" Type="http://schemas.openxmlformats.org/officeDocument/2006/relationships/hyperlink" Target="https://www.aceindustries.com/pendant-cable-round-cable-5c-16awg-16-feet-assembly-1/?srsltid=AfmBOoqs780LDs1d7hw8mmxBJ8MD3Lu0CZNQWDhYveMHGZwVj08wX8l-&amp;" TargetMode="External"/><Relationship Id="rId1135" Type="http://schemas.openxmlformats.org/officeDocument/2006/relationships/hyperlink" Target="https://www.westermans.com/ami-orbital-welding-power-source-model-107a--with-or-without-cooling-hirebuy-suits-the-ami-standard.aspx" TargetMode="External"/><Relationship Id="rId2466" Type="http://schemas.openxmlformats.org/officeDocument/2006/relationships/hyperlink" Target="https://www.orbitec-group.com/en/products/osw-welding-heads" TargetMode="External"/><Relationship Id="rId1125" Type="http://schemas.openxmlformats.org/officeDocument/2006/relationships/hyperlink" Target="https://www.tritool.com/product-catalog/surefire4" TargetMode="External"/><Relationship Id="rId2456" Type="http://schemas.openxmlformats.org/officeDocument/2006/relationships/hyperlink" Target="https://www.orbitec-group.com/en/products/osw-welding-heads" TargetMode="External"/><Relationship Id="rId1126" Type="http://schemas.openxmlformats.org/officeDocument/2006/relationships/hyperlink" Target="https://masteralloy.com.sg/wp-content/uploads/2024/05/Tri-Tool-Technologies-Catalogue-2024-compressed.pdf" TargetMode="External"/><Relationship Id="rId2457" Type="http://schemas.openxmlformats.org/officeDocument/2006/relationships/hyperlink" Target="https://www.orbitecuk.com/wp-content/uploads/2024/11/20240704_Catalogue_Orbitec_Jul_2024_en1.pdf" TargetMode="External"/><Relationship Id="rId1127" Type="http://schemas.openxmlformats.org/officeDocument/2006/relationships/hyperlink" Target="https://www.tritool.com/product-catalog/surefire4" TargetMode="External"/><Relationship Id="rId2458" Type="http://schemas.openxmlformats.org/officeDocument/2006/relationships/hyperlink" Target="https://www.orbitec-group.com/en/products/osw-welding-heads" TargetMode="External"/><Relationship Id="rId1128" Type="http://schemas.openxmlformats.org/officeDocument/2006/relationships/hyperlink" Target="https://www.tritool.com/" TargetMode="External"/><Relationship Id="rId2459" Type="http://schemas.openxmlformats.org/officeDocument/2006/relationships/hyperlink" Target="https://www.orbitec-group.com/" TargetMode="External"/><Relationship Id="rId1129" Type="http://schemas.openxmlformats.org/officeDocument/2006/relationships/hyperlink" Target="https://store.tritool.com/products/2-5-schedule-10-pad-set-for-surefire-4?srsltid=AfmBOoqI2bT-VGuzHPX9QEhAhogRTQgqOQlphvg-qGCgeUqJbmmiCShb" TargetMode="External"/><Relationship Id="rId536" Type="http://schemas.openxmlformats.org/officeDocument/2006/relationships/hyperlink" Target="https://www.lanshack.com/" TargetMode="External"/><Relationship Id="rId535" Type="http://schemas.openxmlformats.org/officeDocument/2006/relationships/hyperlink" Target="https://www.lanshack.com/24-Strand-Custom-Indoor-Plenum-Singlemode-Assembly-P1233.aspx?srsltid=AfmBOoq45qdsuPaXKiCyxfXBYnCPbQTh1HgDDIXqvm0Zmq64QGcoE6VX" TargetMode="External"/><Relationship Id="rId534" Type="http://schemas.openxmlformats.org/officeDocument/2006/relationships/hyperlink" Target="https://www.manualslib.com/manual/2287621/Ami-415.html?" TargetMode="External"/><Relationship Id="rId533" Type="http://schemas.openxmlformats.org/officeDocument/2006/relationships/hyperlink" Target="https://www.lanshack.com/24-Strand-Custom-Indoor-Plenum-Singlemode-Assembly-P1233.aspx?srsltid=AfmBOopJFQcswaBuUhBC3BRujE-mMB7uLVSttsPORpK5TXKmZN9MZDPN" TargetMode="External"/><Relationship Id="rId539" Type="http://schemas.openxmlformats.org/officeDocument/2006/relationships/hyperlink" Target="https://www.unitedrentals.com/marketplace/equipment/welding-supplies/welder-accessories/cableleads?" TargetMode="External"/><Relationship Id="rId538" Type="http://schemas.openxmlformats.org/officeDocument/2006/relationships/hyperlink" Target="https://www.aceindustries.com/pendant-cable-round-cable-16c-16awg-16-feet-assembly/?srsltid=AfmBOopkAU-sTCjSDyKO5qW769dpV_pYkFnze-rV9-_rGXU6w5ZOG2HK" TargetMode="External"/><Relationship Id="rId537" Type="http://schemas.openxmlformats.org/officeDocument/2006/relationships/hyperlink" Target="https://encrypted-tbn0.gstatic.com/images?q=tbn:ANd9GcQqCKQuEuzNXl_vAY8EbAhCfCVw8SsOOsMh8g&amp;s" TargetMode="External"/><Relationship Id="rId2450" Type="http://schemas.openxmlformats.org/officeDocument/2006/relationships/hyperlink" Target="https://www.orbitec-group.com/en/products/osw-welding-heads" TargetMode="External"/><Relationship Id="rId1120" Type="http://schemas.openxmlformats.org/officeDocument/2006/relationships/hyperlink" Target="https://www.binzel-abicor.com/DE/eng/products/orbital-welding/positioning-bands/" TargetMode="External"/><Relationship Id="rId2451" Type="http://schemas.openxmlformats.org/officeDocument/2006/relationships/hyperlink" Target="https://www.orbitec-group.com/" TargetMode="External"/><Relationship Id="rId532" Type="http://schemas.openxmlformats.org/officeDocument/2006/relationships/hyperlink" Target="https://encrypted-tbn0.gstatic.com/images?q=tbn:ANd9GcTjfJ4otjHxVH46iXtK1FQhmODqNOm1dADDGQ&amp;s" TargetMode="External"/><Relationship Id="rId1121" Type="http://schemas.openxmlformats.org/officeDocument/2006/relationships/hyperlink" Target="https://www.binzel-abicor.com/" TargetMode="External"/><Relationship Id="rId2452" Type="http://schemas.openxmlformats.org/officeDocument/2006/relationships/hyperlink" Target="https://www.orbitec-group.com/en/products/osw-welding-heads" TargetMode="External"/><Relationship Id="rId531" Type="http://schemas.openxmlformats.org/officeDocument/2006/relationships/hyperlink" Target="https://store.agexpress.com/overview-camera-extension-cable-40-ft/?srsltid=AfmBOopBuMqAbUtR4mcCpexx6HKr16k8oQYZgeqGSSKfP2BiXltOdJu2" TargetMode="External"/><Relationship Id="rId1122" Type="http://schemas.openxmlformats.org/officeDocument/2006/relationships/hyperlink" Target="https://1drv.ms/i/c/611cdc0d713715db/ERD6dQCR3NBOq5QY2F_0FRUBh0ke3cYwToSKdqYIBdVaAw?e=4yeLTc" TargetMode="External"/><Relationship Id="rId2453" Type="http://schemas.openxmlformats.org/officeDocument/2006/relationships/hyperlink" Target="https://1drv.ms/i/c/611cdc0d713715db/IQDgZsE63EQaQ53ZT3Nh_qnWAVV5_eOdT5QwmF5CEibk3DY?e=9LEuhN" TargetMode="External"/><Relationship Id="rId530" Type="http://schemas.openxmlformats.org/officeDocument/2006/relationships/hyperlink" Target="https://store.agexpress.com/overview-camera-extension-cable-40-ft/?srsltid=AfmBOopBuMqAbUtR4mcCpexx6HKr16k8oQYZgeqGSSKfP2BiXltOdJu2" TargetMode="External"/><Relationship Id="rId1123" Type="http://schemas.openxmlformats.org/officeDocument/2006/relationships/hyperlink" Target="https://store.tritool.com/products/2-5-schedule-10-pad-set-for-surefire-4?srsltid=AfmBOoqI2bT-VGuzHPX9QEhAhogRTQgqOQlphvg-qGCgeUqJbmmiCShb" TargetMode="External"/><Relationship Id="rId2454" Type="http://schemas.openxmlformats.org/officeDocument/2006/relationships/hyperlink" Target="https://www.orbitec-group.com/en/products/osw-welding-heads" TargetMode="External"/><Relationship Id="rId1124" Type="http://schemas.openxmlformats.org/officeDocument/2006/relationships/hyperlink" Target="https://www.tritool.com/product-catalog/surefire4" TargetMode="External"/><Relationship Id="rId2455" Type="http://schemas.openxmlformats.org/officeDocument/2006/relationships/hyperlink" Target="https://www.orbitec-group.com/en/products/osw-welding-heads" TargetMode="External"/><Relationship Id="rId1158" Type="http://schemas.openxmlformats.org/officeDocument/2006/relationships/hyperlink" Target="https://www.westermans.com/downloads/model%2015%20weld%20head%20brochure.pdf?" TargetMode="External"/><Relationship Id="rId2489" Type="http://schemas.openxmlformats.org/officeDocument/2006/relationships/hyperlink" Target="https://www.directindustry.com/prod/orbitec-gmbh/product-2345216.html" TargetMode="External"/><Relationship Id="rId1159" Type="http://schemas.openxmlformats.org/officeDocument/2006/relationships/hyperlink" Target="https://www.westermans.com/ami-m15-rings--various-sizes.aspx?" TargetMode="External"/><Relationship Id="rId569" Type="http://schemas.openxmlformats.org/officeDocument/2006/relationships/hyperlink" Target="https://www.morganitech.com/industrial-tools/orbital-welding-cable-extension/" TargetMode="External"/><Relationship Id="rId568" Type="http://schemas.openxmlformats.org/officeDocument/2006/relationships/hyperlink" Target="https://www.morganitech.com/industrial-tools/orbital-welding-cable-extension/" TargetMode="External"/><Relationship Id="rId567" Type="http://schemas.openxmlformats.org/officeDocument/2006/relationships/hyperlink" Target="https://www.morganitech.com/industrial-tools/orbital-welding-cable-extension/" TargetMode="External"/><Relationship Id="rId566" Type="http://schemas.openxmlformats.org/officeDocument/2006/relationships/hyperlink" Target="https://www.morganitech.com/wp-content/uploads/2022/02/Orbital-Welding-Accessories-Welding-Cable-Extension.jpg" TargetMode="External"/><Relationship Id="rId2480" Type="http://schemas.openxmlformats.org/officeDocument/2006/relationships/hyperlink" Target="https://www.orbitec-group.com/en/products/oxy-evo-oxygen-analyser-ppa" TargetMode="External"/><Relationship Id="rId561" Type="http://schemas.openxmlformats.org/officeDocument/2006/relationships/hyperlink" Target="https://www.orbitalsolutions.com/products/cheater-cable-assembly" TargetMode="External"/><Relationship Id="rId1150" Type="http://schemas.openxmlformats.org/officeDocument/2006/relationships/hyperlink" Target="https://www.westermans.com/ami-m15-rings--various-sizes.aspx" TargetMode="External"/><Relationship Id="rId2481" Type="http://schemas.openxmlformats.org/officeDocument/2006/relationships/hyperlink" Target="https://www.orbitecuk.com/wp-content/uploads/2024/11/20240704_Catalogue_Orbitec_Jul_2024_en1.pdf" TargetMode="External"/><Relationship Id="rId560" Type="http://schemas.openxmlformats.org/officeDocument/2006/relationships/hyperlink" Target="https://www.orbitalsolutions.com/cdn/shop/products/20150316_153312_grande.jpg?v=1426606424" TargetMode="External"/><Relationship Id="rId1151" Type="http://schemas.openxmlformats.org/officeDocument/2006/relationships/hyperlink" Target="https://www.westermans.com/ami-m15-rings--various-sizes.aspx" TargetMode="External"/><Relationship Id="rId2482" Type="http://schemas.openxmlformats.org/officeDocument/2006/relationships/hyperlink" Target="https://www.orbitec-group.com/en/products/oxy-evo-oxygen-analyser-ppa" TargetMode="External"/><Relationship Id="rId1152" Type="http://schemas.openxmlformats.org/officeDocument/2006/relationships/hyperlink" Target="https://shop.bannerindustries.com/customer/bainne/specpages/ami_m15_weldhead_data.pdf?" TargetMode="External"/><Relationship Id="rId2483" Type="http://schemas.openxmlformats.org/officeDocument/2006/relationships/hyperlink" Target="https://www.orbitec-group.com/" TargetMode="External"/><Relationship Id="rId1153" Type="http://schemas.openxmlformats.org/officeDocument/2006/relationships/hyperlink" Target="https://www.westermans.com" TargetMode="External"/><Relationship Id="rId2484" Type="http://schemas.openxmlformats.org/officeDocument/2006/relationships/hyperlink" Target="https://www.orbitec-group.com/en/products/oxy-evo-oxygen-analyser-ppa" TargetMode="External"/><Relationship Id="rId565" Type="http://schemas.openxmlformats.org/officeDocument/2006/relationships/hyperlink" Target="https://www.orbitalsolutions.com/" TargetMode="External"/><Relationship Id="rId1154" Type="http://schemas.openxmlformats.org/officeDocument/2006/relationships/hyperlink" Target="https://www.westermans.com/ami-m15-rings--various-sizes.aspx" TargetMode="External"/><Relationship Id="rId2485" Type="http://schemas.openxmlformats.org/officeDocument/2006/relationships/hyperlink" Target="https://1drv.ms/i/c/611cdc0d713715db/IQBacYhsLIh6Sr3s-1eRB_uuAajry79bV6bTGI_XBQAZovo?e=HJR2K6" TargetMode="External"/><Relationship Id="rId564" Type="http://schemas.openxmlformats.org/officeDocument/2006/relationships/hyperlink" Target="https://www.orbitalsolutions.com/products/cheater-cable-assembly" TargetMode="External"/><Relationship Id="rId1155" Type="http://schemas.openxmlformats.org/officeDocument/2006/relationships/hyperlink" Target="https://www.westermans.com/assets/products/14318/files/14736/thumb/2019-02-06%2010.03.18-600-600-c.jpg" TargetMode="External"/><Relationship Id="rId2486" Type="http://schemas.openxmlformats.org/officeDocument/2006/relationships/hyperlink" Target="https://www.orbitec-group.com/en/products/oxy-evo-oxygen-analyser-ppa" TargetMode="External"/><Relationship Id="rId563" Type="http://schemas.openxmlformats.org/officeDocument/2006/relationships/hyperlink" Target="https://www.orbitalsolutions.com/products/cheater-cable-assembly" TargetMode="External"/><Relationship Id="rId1156" Type="http://schemas.openxmlformats.org/officeDocument/2006/relationships/hyperlink" Target="https://www.westermans.com/ami-m15-rings--various-sizes.aspx" TargetMode="External"/><Relationship Id="rId2487" Type="http://schemas.openxmlformats.org/officeDocument/2006/relationships/hyperlink" Target="https://www.orbitec-group.com/en/products/oxy-evo-oxygen-analyser-ppa" TargetMode="External"/><Relationship Id="rId562" Type="http://schemas.openxmlformats.org/officeDocument/2006/relationships/hyperlink" Target="https://www.orbitalsolutions.com/products/cheater-cable-assembly" TargetMode="External"/><Relationship Id="rId1157" Type="http://schemas.openxmlformats.org/officeDocument/2006/relationships/hyperlink" Target="https://www.westermans.com/ami-m15-rings--various-sizes.aspx" TargetMode="External"/><Relationship Id="rId2488" Type="http://schemas.openxmlformats.org/officeDocument/2006/relationships/hyperlink" Target="https://www.orbitec-group.com/en/products/oxy-evo-oxygen-analyser-ppa" TargetMode="External"/><Relationship Id="rId1147" Type="http://schemas.openxmlformats.org/officeDocument/2006/relationships/hyperlink" Target="https://www.westermans.com" TargetMode="External"/><Relationship Id="rId2478" Type="http://schemas.openxmlformats.org/officeDocument/2006/relationships/hyperlink" Target="https://www.orbitec-group.com/en/products/oxy-evo-oxygen-analyser-ppa" TargetMode="External"/><Relationship Id="rId1148" Type="http://schemas.openxmlformats.org/officeDocument/2006/relationships/hyperlink" Target="https://www.westermans.com/ami-m15-rings--various-sizes.aspx" TargetMode="External"/><Relationship Id="rId2479" Type="http://schemas.openxmlformats.org/officeDocument/2006/relationships/hyperlink" Target="https://www.orbitec-group.com/en/products/oxy-evo-oxygen-analyser-ppa" TargetMode="External"/><Relationship Id="rId1149" Type="http://schemas.openxmlformats.org/officeDocument/2006/relationships/hyperlink" Target="https://www.westermans.com/assets/products/14318/files/14736/thumb/2019-02-06%2010.03.18-600-600-c.jpg" TargetMode="External"/><Relationship Id="rId558" Type="http://schemas.openxmlformats.org/officeDocument/2006/relationships/hyperlink" Target="https://www.lanshack.com/24-Strand-Custom-Indoor-Plenum-Singlemode-Assembly-P1233.aspx?srsltid=AfmBOoonXnIJx6CDHurNkD6LUvBU7iEOzQK62c41xUtr9f-x8sBtHDMO" TargetMode="External"/><Relationship Id="rId557" Type="http://schemas.openxmlformats.org/officeDocument/2006/relationships/hyperlink" Target="https://www.lanshack.com/24-Strand-Custom-Indoor-Plenum-Singlemode-Assembly-P1233.aspx?srsltid=AfmBOoonXnIJx6CDHurNkD6LUvBU7iEOzQK62c41xUtr9f-x8sBtHDMO" TargetMode="External"/><Relationship Id="rId556" Type="http://schemas.openxmlformats.org/officeDocument/2006/relationships/hyperlink" Target="https://www.lanshack.com/24-Strand-Custom-Indoor-Plenum-Singlemode-Assembly-P1233.aspx?srsltid=AfmBOoonXnIJx6CDHurNkD6LUvBU7iEOzQK62c41xUtr9f-x8sBtHDMO" TargetMode="External"/><Relationship Id="rId555" Type="http://schemas.openxmlformats.org/officeDocument/2006/relationships/hyperlink" Target="https://www.lanshack.com/24-Strand-Custom-Indoor-Plenum-Singlemode-Assembly-P1233.aspx?srsltid=AfmBOoonXnIJx6CDHurNkD6LUvBU7iEOzQK62c41xUtr9f-x8sBtHDMO" TargetMode="External"/><Relationship Id="rId559" Type="http://schemas.openxmlformats.org/officeDocument/2006/relationships/hyperlink" Target="https://www.lanshack.com/" TargetMode="External"/><Relationship Id="rId550" Type="http://schemas.openxmlformats.org/officeDocument/2006/relationships/hyperlink" Target="https://www.lanshack.com/24-Strand-Indoor-Plenum-Singlemode-Interlock-Armor-Cable-P7898.aspx?srsltid=AfmBOopRHkcUEvom0cDvTKtdurGGX8nLnvMRBcXubAWEO82MPNdmHToq" TargetMode="External"/><Relationship Id="rId2470" Type="http://schemas.openxmlformats.org/officeDocument/2006/relationships/hyperlink" Target="https://www.orbitec-group.com/en/products/osw-welding-heads" TargetMode="External"/><Relationship Id="rId1140" Type="http://schemas.openxmlformats.org/officeDocument/2006/relationships/hyperlink" Target="https://www.westermans.com/ami-adapter-cable-15ft-m9227-20774-20775.aspx" TargetMode="External"/><Relationship Id="rId2471" Type="http://schemas.openxmlformats.org/officeDocument/2006/relationships/hyperlink" Target="https://www.orbitec-group.com/en/products/osw-welding-heads" TargetMode="External"/><Relationship Id="rId1141" Type="http://schemas.openxmlformats.org/officeDocument/2006/relationships/hyperlink" Target="https://www.westermans.com/ami-adapter-cable-15ft-m9227-20774-20775.aspx" TargetMode="External"/><Relationship Id="rId2472" Type="http://schemas.openxmlformats.org/officeDocument/2006/relationships/hyperlink" Target="https://www.orbitec-group.com/en/products/osw-welding-heads" TargetMode="External"/><Relationship Id="rId1142" Type="http://schemas.openxmlformats.org/officeDocument/2006/relationships/hyperlink" Target="https://www.westermans.com/assets/products/14318/files/14945/thumb/dsc_8431-600-600-c.jpg" TargetMode="External"/><Relationship Id="rId2473" Type="http://schemas.openxmlformats.org/officeDocument/2006/relationships/hyperlink" Target="https://www.orbitecuk.com/wp-content/uploads/2024/11/20240704_Catalogue_Orbitec_Jul_2024_en1.pdf" TargetMode="External"/><Relationship Id="rId554" Type="http://schemas.openxmlformats.org/officeDocument/2006/relationships/hyperlink" Target="https://encrypted-tbn0.gstatic.com/images?q=tbn:ANd9GcTjfJ4otjHxVH46iXtK1FQhmODqNOm1dADDGQ&amp;s" TargetMode="External"/><Relationship Id="rId1143" Type="http://schemas.openxmlformats.org/officeDocument/2006/relationships/hyperlink" Target="https://www.westermans.com/ami-m15-rings--various-sizes.aspx" TargetMode="External"/><Relationship Id="rId2474" Type="http://schemas.openxmlformats.org/officeDocument/2006/relationships/hyperlink" Target="https://www.orbitec-group.com/en/products/osw-welding-heads" TargetMode="External"/><Relationship Id="rId553" Type="http://schemas.openxmlformats.org/officeDocument/2006/relationships/hyperlink" Target="https://www.lanshack.com/" TargetMode="External"/><Relationship Id="rId1144" Type="http://schemas.openxmlformats.org/officeDocument/2006/relationships/hyperlink" Target="https://www.westermans.com/ami-m15-rings--various-sizes.aspx" TargetMode="External"/><Relationship Id="rId2475" Type="http://schemas.openxmlformats.org/officeDocument/2006/relationships/hyperlink" Target="https://www.orbitec-group.com/" TargetMode="External"/><Relationship Id="rId552" Type="http://schemas.openxmlformats.org/officeDocument/2006/relationships/hyperlink" Target="https://www.lanshack.com/24-Strand-Indoor-Plenum-Singlemode-Interlock-Armor-Cable-P7898.aspx?srsltid=AfmBOopRHkcUEvom0cDvTKtdurGGX8nLnvMRBcXubAWEO82MPNdmHToq" TargetMode="External"/><Relationship Id="rId1145" Type="http://schemas.openxmlformats.org/officeDocument/2006/relationships/hyperlink" Target="https://isi-llc.com/wp-content/uploads/2024/01/TIG-Model_15.pdf?" TargetMode="External"/><Relationship Id="rId2476" Type="http://schemas.openxmlformats.org/officeDocument/2006/relationships/hyperlink" Target="https://www.orbitec-group.com/en/products/osw-welding-heads" TargetMode="External"/><Relationship Id="rId551" Type="http://schemas.openxmlformats.org/officeDocument/2006/relationships/hyperlink" Target="https://www.lanshack.com/24-Strand-Indoor-Plenum-Singlemode-Interlock-Armor-Cable-P7898.aspx?srsltid=AfmBOopRHkcUEvom0cDvTKtdurGGX8nLnvMRBcXubAWEO82MPNdmHToq" TargetMode="External"/><Relationship Id="rId1146" Type="http://schemas.openxmlformats.org/officeDocument/2006/relationships/hyperlink" Target="https://www.westermans.com/ami-m15-rings--various-sizes.aspx?" TargetMode="External"/><Relationship Id="rId2477" Type="http://schemas.openxmlformats.org/officeDocument/2006/relationships/hyperlink" Target="https://1drv.ms/i/c/611cdc0d713715db/IQBObemZw-wESaWCE4mTK9rQAT6OGWtWLeiHSlBjSGsTCA0?e=omVRg3" TargetMode="External"/><Relationship Id="rId495" Type="http://schemas.openxmlformats.org/officeDocument/2006/relationships/hyperlink" Target="https://weldfabulous.com/miller-195196-weld-leads-no-2-stinger-15ft-ground-15ft-200a-100/?srsltid=AfmBOopfNvLpUo0TuHF95iEZ5Wwy3ls_A_KO3gZ_tx0_MgJwcgwTY_Cp" TargetMode="External"/><Relationship Id="rId494" Type="http://schemas.openxmlformats.org/officeDocument/2006/relationships/hyperlink" Target="https://cdn11.bigcommerce.com/s-u3hf7jh4/images/stencil/1280x1280/products/740147/1113219/miller-195196-weld-leads-no-2-stinger-15ft-ground-15ft-200a-100__27409.1697051262.jpg?c=2" TargetMode="External"/><Relationship Id="rId493" Type="http://schemas.openxmlformats.org/officeDocument/2006/relationships/hyperlink" Target="https://www.ebay.co.uk/itm/164339174817" TargetMode="External"/><Relationship Id="rId492" Type="http://schemas.openxmlformats.org/officeDocument/2006/relationships/hyperlink" Target="https://www.ebay.co.uk/itm/164339174817" TargetMode="External"/><Relationship Id="rId499" Type="http://schemas.openxmlformats.org/officeDocument/2006/relationships/hyperlink" Target="https://m.media-amazon.com/images/I/61bEzyGBc9L._AC_SX679_.jpg" TargetMode="External"/><Relationship Id="rId498" Type="http://schemas.openxmlformats.org/officeDocument/2006/relationships/hyperlink" Target="https://weldfabulous.com/" TargetMode="External"/><Relationship Id="rId497" Type="http://schemas.openxmlformats.org/officeDocument/2006/relationships/hyperlink" Target="https://weldfabulous.com/miller-195196-weld-leads-no-2-stinger-15ft-ground-15ft-200a-100/?srsltid=AfmBOopfNvLpUo0TuHF95iEZ5Wwy3ls_A_KO3gZ_tx0_MgJwcgwTY_Cp" TargetMode="External"/><Relationship Id="rId496" Type="http://schemas.openxmlformats.org/officeDocument/2006/relationships/hyperlink" Target="https://weldfabulous.com/miller-195196-weld-leads-no-2-stinger-15ft-ground-15ft-200a-100/?srsltid=AfmBOopfNvLpUo0TuHF95iEZ5Wwy3ls_A_KO3gZ_tx0_MgJwcgwTY_Cp" TargetMode="External"/><Relationship Id="rId1213" Type="http://schemas.openxmlformats.org/officeDocument/2006/relationships/hyperlink" Target="https://isi-llc.com/wp-content/uploads/2024/01/TIG-Model_15.pdf?" TargetMode="External"/><Relationship Id="rId2544" Type="http://schemas.openxmlformats.org/officeDocument/2006/relationships/hyperlink" Target="https://1drv.ms/i/c/611cdc0d713715db/IQCylieo7LWASZDaIAh3E0JLAScKIn6F-TqRTE3Fi7KINfg?e=9duQ7T" TargetMode="External"/><Relationship Id="rId1214" Type="http://schemas.openxmlformats.org/officeDocument/2006/relationships/hyperlink" Target="https://www.westermans.com/ami-m15-rings--various-sizes.aspx?" TargetMode="External"/><Relationship Id="rId2545" Type="http://schemas.openxmlformats.org/officeDocument/2006/relationships/hyperlink" Target="https://www.orbitecuk.com/wp-content/uploads/2023/12/RBK38S.pdf" TargetMode="External"/><Relationship Id="rId1215" Type="http://schemas.openxmlformats.org/officeDocument/2006/relationships/hyperlink" Target="https://www.morganitech.com/wp-content/uploads/2022/01/AMI_Model_15_Factsheet_NA_EN.pdf?" TargetMode="External"/><Relationship Id="rId2546" Type="http://schemas.openxmlformats.org/officeDocument/2006/relationships/hyperlink" Target="https://www.orbitec-group.com/en/products/rbk-38-s" TargetMode="External"/><Relationship Id="rId1216" Type="http://schemas.openxmlformats.org/officeDocument/2006/relationships/hyperlink" Target="https://www.westermans.com/ami-m15-rings--various-sizes.aspx" TargetMode="External"/><Relationship Id="rId2547" Type="http://schemas.openxmlformats.org/officeDocument/2006/relationships/hyperlink" Target="https://www.orbitec-group.com/en/products/rbk-38-s" TargetMode="External"/><Relationship Id="rId1217" Type="http://schemas.openxmlformats.org/officeDocument/2006/relationships/hyperlink" Target="https://www.westermans.com/assets/products/14318/files/14945/thumb/dsc_8431-600-600-c.jpg" TargetMode="External"/><Relationship Id="rId2548" Type="http://schemas.openxmlformats.org/officeDocument/2006/relationships/hyperlink" Target="https://www.orbitec-group.com/en/products/rbk-38-s" TargetMode="External"/><Relationship Id="rId1218" Type="http://schemas.openxmlformats.org/officeDocument/2006/relationships/hyperlink" Target="https://www.westermans.com/ami-m15-rings--various-sizes.aspx" TargetMode="External"/><Relationship Id="rId2549" Type="http://schemas.openxmlformats.org/officeDocument/2006/relationships/hyperlink" Target="https://www.orbitec-group.com/en/products/rbk-38-s" TargetMode="External"/><Relationship Id="rId1219" Type="http://schemas.openxmlformats.org/officeDocument/2006/relationships/hyperlink" Target="https://www.westermans.com/ami-m15-rings--various-sizes.aspx" TargetMode="External"/><Relationship Id="rId2540" Type="http://schemas.openxmlformats.org/officeDocument/2006/relationships/hyperlink" Target="https://tag-pipe.com/products/pipe-bevelling-machines/prep-8-pipe-bevelling-machine/" TargetMode="External"/><Relationship Id="rId1210" Type="http://schemas.openxmlformats.org/officeDocument/2006/relationships/hyperlink" Target="https://www.westermans.com/assets/products/14318/files/14945/thumb/dsc_8431-600-600-c.jpg" TargetMode="External"/><Relationship Id="rId2541" Type="http://schemas.openxmlformats.org/officeDocument/2006/relationships/hyperlink" Target="https://tag-pipe.com/products/pipe-bevelling-machines/prep-8-pipe-bevelling-machine/" TargetMode="External"/><Relationship Id="rId1211" Type="http://schemas.openxmlformats.org/officeDocument/2006/relationships/hyperlink" Target="https://www.westermans.com/ami-m15-rings--various-sizes.aspx" TargetMode="External"/><Relationship Id="rId2542" Type="http://schemas.openxmlformats.org/officeDocument/2006/relationships/hyperlink" Target="https://tag-pipe.com/products/pipe-bevelling-machines/prep-8-pipe-bevelling-machine/" TargetMode="External"/><Relationship Id="rId1212" Type="http://schemas.openxmlformats.org/officeDocument/2006/relationships/hyperlink" Target="https://www.westermans.com/ami-m15-rings--various-sizes.aspx" TargetMode="External"/><Relationship Id="rId2543" Type="http://schemas.openxmlformats.org/officeDocument/2006/relationships/hyperlink" Target="https://tag-pipe.com/products/pipe-bevelling-machines/prep-8-pipe-bevelling-machine/" TargetMode="External"/><Relationship Id="rId1202" Type="http://schemas.openxmlformats.org/officeDocument/2006/relationships/hyperlink" Target="https://www.westermans.com/ami-m15-rings--various-sizes.aspx" TargetMode="External"/><Relationship Id="rId2533" Type="http://schemas.openxmlformats.org/officeDocument/2006/relationships/hyperlink" Target="https://tag-pipe.com/products/pipe-bevelling-machines/prep-8-pipe-bevelling-machine/" TargetMode="External"/><Relationship Id="rId1203" Type="http://schemas.openxmlformats.org/officeDocument/2006/relationships/hyperlink" Target="https://i.ebayimg.com/images/g/O2IAAOSwAANY6krj/s-l1600.webp" TargetMode="External"/><Relationship Id="rId2534" Type="http://schemas.openxmlformats.org/officeDocument/2006/relationships/hyperlink" Target="https://tag-pipe.com/products/pipe-bevelling-machines/prep-8-pipe-bevelling-machine/" TargetMode="External"/><Relationship Id="rId1204" Type="http://schemas.openxmlformats.org/officeDocument/2006/relationships/hyperlink" Target="https://www.westermans.com/ami-m15-rings--various-sizes.aspx" TargetMode="External"/><Relationship Id="rId2535" Type="http://schemas.openxmlformats.org/officeDocument/2006/relationships/hyperlink" Target="https://tag-pipe.com/products/pipe-bevelling-machines/prep-8-pipe-bevelling-machine/" TargetMode="External"/><Relationship Id="rId1205" Type="http://schemas.openxmlformats.org/officeDocument/2006/relationships/hyperlink" Target="https://www.ebay.com/itm/335559266510" TargetMode="External"/><Relationship Id="rId2536" Type="http://schemas.openxmlformats.org/officeDocument/2006/relationships/hyperlink" Target="https://tag-pipe.com/products/pipe-bevelling-machines/prep-8-pipe-bevelling-machine/" TargetMode="External"/><Relationship Id="rId1206" Type="http://schemas.openxmlformats.org/officeDocument/2006/relationships/hyperlink" Target="https://isi-llc.com/wp-content/uploads/2024/01/TIG-Model_15.pdf?" TargetMode="External"/><Relationship Id="rId2537" Type="http://schemas.openxmlformats.org/officeDocument/2006/relationships/hyperlink" Target="https://tag-pipe.com/wp-content/uploads/sites/18/2025/10/TAG_PREP_8_2334.jpg" TargetMode="External"/><Relationship Id="rId1207" Type="http://schemas.openxmlformats.org/officeDocument/2006/relationships/hyperlink" Target="https://www.westermans.com/ami-m15-rings--various-sizes.aspx?" TargetMode="External"/><Relationship Id="rId2538" Type="http://schemas.openxmlformats.org/officeDocument/2006/relationships/hyperlink" Target="https://tag-pipe.com/products/pipe-bevelling-machines/prep-8-pipe-bevelling-machine/" TargetMode="External"/><Relationship Id="rId1208" Type="http://schemas.openxmlformats.org/officeDocument/2006/relationships/hyperlink" Target="https://www.morganitech.com/wp-content/uploads/2022/01/AMI_Model_15_Factsheet_NA_EN.pdf?" TargetMode="External"/><Relationship Id="rId2539" Type="http://schemas.openxmlformats.org/officeDocument/2006/relationships/hyperlink" Target="https://tag-pipe.com/products/pipe-bevelling-machines/prep-8-pipe-bevelling-machine/" TargetMode="External"/><Relationship Id="rId1209" Type="http://schemas.openxmlformats.org/officeDocument/2006/relationships/hyperlink" Target="https://www.westermans.com/ami-m15-rings--various-sizes.aspx" TargetMode="External"/><Relationship Id="rId2530" Type="http://schemas.openxmlformats.org/officeDocument/2006/relationships/hyperlink" Target="https://tag-pipe.com/wp-content/uploads/sites/18/2025/10/TAG_PREP_8_0377-2.jpg" TargetMode="External"/><Relationship Id="rId1200" Type="http://schemas.openxmlformats.org/officeDocument/2006/relationships/hyperlink" Target="https://www.westermans.com/ami-m15-rings--various-sizes.aspx?" TargetMode="External"/><Relationship Id="rId2531" Type="http://schemas.openxmlformats.org/officeDocument/2006/relationships/hyperlink" Target="https://tag-pipe.com/products/pipe-bevelling-machines/prep-8-pipe-bevelling-machine/" TargetMode="External"/><Relationship Id="rId1201" Type="http://schemas.openxmlformats.org/officeDocument/2006/relationships/hyperlink" Target="https://www.morganitech.com/wp-content/uploads/2022/01/AMI_Model_15_Factsheet_NA_EN.pdf?" TargetMode="External"/><Relationship Id="rId2532" Type="http://schemas.openxmlformats.org/officeDocument/2006/relationships/hyperlink" Target="https://tag-pipe.com/products/pipe-bevelling-machines/prep-8-pipe-bevelling-machine/" TargetMode="External"/><Relationship Id="rId1235" Type="http://schemas.openxmlformats.org/officeDocument/2006/relationships/hyperlink" Target="https://www.westermans.com/ami-m15-rings--various-sizes.aspx?" TargetMode="External"/><Relationship Id="rId2566" Type="http://schemas.openxmlformats.org/officeDocument/2006/relationships/hyperlink" Target="https://www.orbiteca-group.com/" TargetMode="External"/><Relationship Id="rId1236" Type="http://schemas.openxmlformats.org/officeDocument/2006/relationships/hyperlink" Target="https://www.morganitech.com/wp-content/uploads/2022/01/AMI_Model_15_Factsheet_NA_EN.pdf?" TargetMode="External"/><Relationship Id="rId2567" Type="http://schemas.openxmlformats.org/officeDocument/2006/relationships/hyperlink" Target="https://www.orbiteca-group.com/en/products/rbk-38-s" TargetMode="External"/><Relationship Id="rId1237" Type="http://schemas.openxmlformats.org/officeDocument/2006/relationships/hyperlink" Target="https://www.westermans.com/ami-m15-rings--various-sizes.aspx" TargetMode="External"/><Relationship Id="rId2568" Type="http://schemas.openxmlformats.org/officeDocument/2006/relationships/hyperlink" Target="https://1drv.ms/i/c/611cdc0d713715db/IQAgX5IYToZdSI3b2p3sl5t8AQ-NylxL-D9pud1VdeGALvU?e=oozUG5" TargetMode="External"/><Relationship Id="rId1238" Type="http://schemas.openxmlformats.org/officeDocument/2006/relationships/hyperlink" Target="https://www.westermans.com/assets/products/14318/files/14734/thumb/dsc_8032--600.jpg" TargetMode="External"/><Relationship Id="rId2569" Type="http://schemas.openxmlformats.org/officeDocument/2006/relationships/hyperlink" Target="https://www.orbitec-group.com/en/products/rbk-60-s" TargetMode="External"/><Relationship Id="rId1239" Type="http://schemas.openxmlformats.org/officeDocument/2006/relationships/hyperlink" Target="https://www.westermans.com/ami-m15-rings--various-sizes.aspx" TargetMode="External"/><Relationship Id="rId409" Type="http://schemas.openxmlformats.org/officeDocument/2006/relationships/hyperlink" Target="https://bwparts.com/sa-200-remote-extension-cable-with-plug.html?srsltid=AfmBOoooNE8amvbpKOhni8qtmcargp7MZsQbbk7y0P7_TwfZnmqBO5wv" TargetMode="External"/><Relationship Id="rId404" Type="http://schemas.openxmlformats.org/officeDocument/2006/relationships/hyperlink" Target="https://bwparts.com/sa-200-remote-extension-cable-with-plug.html?srsltid=AfmBOoocHIzxJiSSHSvSZ9dNX8OmirRG7WGSJ7_HUonh0AmoWZR-QqOL" TargetMode="External"/><Relationship Id="rId403" Type="http://schemas.openxmlformats.org/officeDocument/2006/relationships/hyperlink" Target="https://bwparts.com/media/catalog/product/cache/4e85bd9b9444cf997ed44f353f399769/b/w/bw2182_1__1.jpg" TargetMode="External"/><Relationship Id="rId402" Type="http://schemas.openxmlformats.org/officeDocument/2006/relationships/hyperlink" Target="https://www.homedepot.com/p/Federal-Brace-Banq-Steel-Heavy-Duty-Bench-Bracket-40180/300083744" TargetMode="External"/><Relationship Id="rId401" Type="http://schemas.openxmlformats.org/officeDocument/2006/relationships/hyperlink" Target="https://www.homedepot.com/" TargetMode="External"/><Relationship Id="rId408" Type="http://schemas.openxmlformats.org/officeDocument/2006/relationships/hyperlink" Target="https://bwparts.com/" TargetMode="External"/><Relationship Id="rId407" Type="http://schemas.openxmlformats.org/officeDocument/2006/relationships/hyperlink" Target="https://bwparts.com/sa-200-remote-extension-cable-with-plug.html?srsltid=AfmBOoooNE8amvbpKOhni8qtmcargp7MZsQbbk7y0P7_TwfZnmqBO5wv" TargetMode="External"/><Relationship Id="rId406" Type="http://schemas.openxmlformats.org/officeDocument/2006/relationships/hyperlink" Target="https://bwparts.com/sa-200-remote-extension-cable-with-plug.html?srsltid=AfmBOoooNE8amvbpKOhni8qtmcargp7MZsQbbk7y0P7_TwfZnmqBO5wv" TargetMode="External"/><Relationship Id="rId405" Type="http://schemas.openxmlformats.org/officeDocument/2006/relationships/hyperlink" Target="https://www.aurorarents.com/rental/generator-and-welder/distribution-cable-50-foot-220v-ext-cord/5288" TargetMode="External"/><Relationship Id="rId2560" Type="http://schemas.openxmlformats.org/officeDocument/2006/relationships/hyperlink" Target="https://1drv.ms/i/c/611cdc0d713715db/IQCexzFZyvr1RKLZNHNrwb9bAZtnrDG3DJYhfp8xGOddn1E?e=49jsTi" TargetMode="External"/><Relationship Id="rId1230" Type="http://schemas.openxmlformats.org/officeDocument/2006/relationships/hyperlink" Target="https://www.westermans.com/ami-m15-rings--various-sizes.aspx" TargetMode="External"/><Relationship Id="rId2561" Type="http://schemas.openxmlformats.org/officeDocument/2006/relationships/hyperlink" Target="https://www.orbitec-group.com/en/products/rbk-38-s" TargetMode="External"/><Relationship Id="rId400" Type="http://schemas.openxmlformats.org/officeDocument/2006/relationships/hyperlink" Target="https://www.homedepot.com/p/Federal-Brace-Banq-Steel-Heavy-Duty-Bench-Bracket-40180/300083744" TargetMode="External"/><Relationship Id="rId1231" Type="http://schemas.openxmlformats.org/officeDocument/2006/relationships/hyperlink" Target="https://www.westermans.com/assets/products/14318/files/14743/thumb/dsc_8031--600.jpg" TargetMode="External"/><Relationship Id="rId2562" Type="http://schemas.openxmlformats.org/officeDocument/2006/relationships/hyperlink" Target="https://www.orbiteca-group.com/en/products/rbk-38-s" TargetMode="External"/><Relationship Id="rId1232" Type="http://schemas.openxmlformats.org/officeDocument/2006/relationships/hyperlink" Target="https://www.westermans.com/ami-m15-rings--various-sizes.aspx" TargetMode="External"/><Relationship Id="rId2563" Type="http://schemas.openxmlformats.org/officeDocument/2006/relationships/hyperlink" Target="https://www.orbiteca-group.com/en/products/rbk-38-s" TargetMode="External"/><Relationship Id="rId1233" Type="http://schemas.openxmlformats.org/officeDocument/2006/relationships/hyperlink" Target="https://www.westermans.com/ami-m15-rings--various-sizes.aspx" TargetMode="External"/><Relationship Id="rId2564" Type="http://schemas.openxmlformats.org/officeDocument/2006/relationships/hyperlink" Target="https://www.orbiteca-group.com/en/products/rbk-38-s" TargetMode="External"/><Relationship Id="rId1234" Type="http://schemas.openxmlformats.org/officeDocument/2006/relationships/hyperlink" Target="https://isi-llc.com/wp-content/uploads/2024/01/TIG-Model_15.pdf?" TargetMode="External"/><Relationship Id="rId2565" Type="http://schemas.openxmlformats.org/officeDocument/2006/relationships/hyperlink" Target="https://www.orbiteca-group.com/en/products/rbk-38-s" TargetMode="External"/><Relationship Id="rId1224" Type="http://schemas.openxmlformats.org/officeDocument/2006/relationships/hyperlink" Target="https://www.westermans.com/assets/products/14318/files/14945/thumb/dsc_8431-600-600-c.jpg" TargetMode="External"/><Relationship Id="rId2555" Type="http://schemas.openxmlformats.org/officeDocument/2006/relationships/hyperlink" Target="https://www.orbitec-group.com/en/products/rbk-60-s" TargetMode="External"/><Relationship Id="rId1225" Type="http://schemas.openxmlformats.org/officeDocument/2006/relationships/hyperlink" Target="https://www.westermans.com/ami-m15-rings--various-sizes.aspx" TargetMode="External"/><Relationship Id="rId2556" Type="http://schemas.openxmlformats.org/officeDocument/2006/relationships/hyperlink" Target="https://www.orbitec-group.com/en/products/rbk-60-s" TargetMode="External"/><Relationship Id="rId1226" Type="http://schemas.openxmlformats.org/officeDocument/2006/relationships/hyperlink" Target="https://www.westermans.com/ami-m15-rings--various-sizes.aspx" TargetMode="External"/><Relationship Id="rId2557" Type="http://schemas.openxmlformats.org/officeDocument/2006/relationships/hyperlink" Target="https://www.orbitec-group.com/en/products/rbk-60-s" TargetMode="External"/><Relationship Id="rId1227" Type="http://schemas.openxmlformats.org/officeDocument/2006/relationships/hyperlink" Target="https://isi-llc.com/wp-content/uploads/2024/01/TIG-Model_15.pdf?" TargetMode="External"/><Relationship Id="rId2558" Type="http://schemas.openxmlformats.org/officeDocument/2006/relationships/hyperlink" Target="https://www.orbitec-group.com/" TargetMode="External"/><Relationship Id="rId1228" Type="http://schemas.openxmlformats.org/officeDocument/2006/relationships/hyperlink" Target="https://www.westermans.com/ami-m15-rings--various-sizes.aspx?" TargetMode="External"/><Relationship Id="rId2559" Type="http://schemas.openxmlformats.org/officeDocument/2006/relationships/hyperlink" Target="https://www.orbitec-group.com/en/products/rbk-60-s" TargetMode="External"/><Relationship Id="rId1229" Type="http://schemas.openxmlformats.org/officeDocument/2006/relationships/hyperlink" Target="https://www.morganitech.com/wp-content/uploads/2022/01/AMI_Model_15_Factsheet_NA_EN.pdf?" TargetMode="External"/><Relationship Id="rId2550" Type="http://schemas.openxmlformats.org/officeDocument/2006/relationships/hyperlink" Target="https://www.orbitec-group.com/" TargetMode="External"/><Relationship Id="rId1220" Type="http://schemas.openxmlformats.org/officeDocument/2006/relationships/hyperlink" Target="https://isi-llc.com/wp-content/uploads/2024/01/TIG-Model_15.pdf?" TargetMode="External"/><Relationship Id="rId2551" Type="http://schemas.openxmlformats.org/officeDocument/2006/relationships/hyperlink" Target="https://www.orbitec-group.com/en/products/rbk-38-s" TargetMode="External"/><Relationship Id="rId1221" Type="http://schemas.openxmlformats.org/officeDocument/2006/relationships/hyperlink" Target="https://www.westermans.com/ami-m15-rings--various-sizes.aspx?" TargetMode="External"/><Relationship Id="rId2552" Type="http://schemas.openxmlformats.org/officeDocument/2006/relationships/hyperlink" Target="https://1drv.ms/i/c/611cdc0d713715db/IQB6mBHmCqqgRpXwgHTOMxRXAYaI9eQclWN7ewnUq2oyvgU?e=Dl0Q2i" TargetMode="External"/><Relationship Id="rId1222" Type="http://schemas.openxmlformats.org/officeDocument/2006/relationships/hyperlink" Target="https://www.morganitech.com/wp-content/uploads/2022/01/AMI_Model_15_Factsheet_NA_EN.pdf?" TargetMode="External"/><Relationship Id="rId2553" Type="http://schemas.openxmlformats.org/officeDocument/2006/relationships/hyperlink" Target="https://www.orbitec-group.com/en/products/rbk-60-s" TargetMode="External"/><Relationship Id="rId1223" Type="http://schemas.openxmlformats.org/officeDocument/2006/relationships/hyperlink" Target="https://www.westermans.com/ami-m15-rings--various-sizes.aspx" TargetMode="External"/><Relationship Id="rId2554" Type="http://schemas.openxmlformats.org/officeDocument/2006/relationships/hyperlink" Target="https://www.orbitec-group.com/en/products/rbk-60-s" TargetMode="External"/><Relationship Id="rId2500" Type="http://schemas.openxmlformats.org/officeDocument/2006/relationships/hyperlink" Target="https://www.swagelok.com/assets/images/product_images/large/CWS-DRP-PAPER.jpg?impolicy=superZoom" TargetMode="External"/><Relationship Id="rId2501" Type="http://schemas.openxmlformats.org/officeDocument/2006/relationships/hyperlink" Target="https://products.swagelok.com/en/c/thermal-printer-paper/p/CWS-DRP-PAPER" TargetMode="External"/><Relationship Id="rId2502" Type="http://schemas.openxmlformats.org/officeDocument/2006/relationships/hyperlink" Target="https://products.swagelok.com/en/c/thermal-printer-paper/p/CWS-DRP-PAPER" TargetMode="External"/><Relationship Id="rId2503" Type="http://schemas.openxmlformats.org/officeDocument/2006/relationships/hyperlink" Target="https://products.swagelok.com/en/c/thermal-printer-paper/p/CWS-DRP-PAPER" TargetMode="External"/><Relationship Id="rId2504" Type="http://schemas.openxmlformats.org/officeDocument/2006/relationships/hyperlink" Target="https://products.swagelok.com/en/c/thermal-printer-paper/p/CWS-DRP-PAPER" TargetMode="External"/><Relationship Id="rId2505" Type="http://schemas.openxmlformats.org/officeDocument/2006/relationships/hyperlink" Target="https://cdn11.bigcommerce.com/s-sgvho9y4/images/stencil/1280x1280/products/631/2737/4.5_inch_Polish_Plus_Disc__97045.1572891355.JPG?c=2" TargetMode="External"/><Relationship Id="rId2506" Type="http://schemas.openxmlformats.org/officeDocument/2006/relationships/hyperlink" Target="https://www.empireabrasives.com/4-1-2-x-7-8-polish-plus-xl-flat-felt-polishing-disc/?srsltid=AfmBOopC2Oud8UEPN4YwcbFpSIkTYjLcz4yg_ZHtm8pUCm1YqeDogwv0" TargetMode="External"/><Relationship Id="rId2507" Type="http://schemas.openxmlformats.org/officeDocument/2006/relationships/hyperlink" Target="https://www.empireabrasives.com/4-1-2-x-7-8-polish-plus-xl-flat-felt-polishing-disc/?srsltid=AfmBOopC2Oud8UEPN4YwcbFpSIkTYjLcz4yg_ZHtm8pUCm1YqeDogwv0" TargetMode="External"/><Relationship Id="rId2508" Type="http://schemas.openxmlformats.org/officeDocument/2006/relationships/hyperlink" Target="https://www.empireabrasives.com/4-1-2-x-7-8-polish-plus-xl-flat-felt-polishing-disc/?srsltid=AfmBOopC2Oud8UEPN4YwcbFpSIkTYjLcz4yg_ZHtm8pUCm1YqeDogwv0" TargetMode="External"/><Relationship Id="rId2509" Type="http://schemas.openxmlformats.org/officeDocument/2006/relationships/hyperlink" Target="https://www.empireabrasives.com/4-1-2-x-7-8-polish-plus-xl-flat-felt-polishing-disc/?srsltid=AfmBOopC2Oud8UEPN4YwcbFpSIkTYjLcz4yg_ZHtm8pUCm1YqeDogwv0" TargetMode="External"/><Relationship Id="rId2522" Type="http://schemas.openxmlformats.org/officeDocument/2006/relationships/hyperlink" Target="https://www.amperordirect.com/pc/c-open_frame_power/power-supply-amperor-AOF40-12.html?srsltid=AfmBOoqpQp0L5cR7PmUf821OPnQYFyukalgYX_OtjxY5sXIf3YfiM3D9" TargetMode="External"/><Relationship Id="rId2523" Type="http://schemas.openxmlformats.org/officeDocument/2006/relationships/hyperlink" Target="https://1drv.ms/i/c/611cdc0d713715db/IQARiDjPe_VWQbqspslLh9uyAbSWbmT1Ycm2v_2vU_mEeVs?e=Eujegc" TargetMode="External"/><Relationship Id="rId2524" Type="http://schemas.openxmlformats.org/officeDocument/2006/relationships/hyperlink" Target="https://www.directindustry.com/prod/orbitec-gmbh/product-165773-1829864.html" TargetMode="External"/><Relationship Id="rId2525" Type="http://schemas.openxmlformats.org/officeDocument/2006/relationships/hyperlink" Target="https://www.directindustry.com/prod/orbitec-gmbh/product-165773-1829864.html" TargetMode="External"/><Relationship Id="rId2526" Type="http://schemas.openxmlformats.org/officeDocument/2006/relationships/hyperlink" Target="https://www.orbitecuk.com/wp-content/uploads/2025/02/Purging-and-Analyser-2025.pdf" TargetMode="External"/><Relationship Id="rId2527" Type="http://schemas.openxmlformats.org/officeDocument/2006/relationships/hyperlink" Target="https://www.orbitecuk.com/product/ppa-2500-purge-pressure-analyser/" TargetMode="External"/><Relationship Id="rId2528" Type="http://schemas.openxmlformats.org/officeDocument/2006/relationships/hyperlink" Target="https://www.orbitecuk.com/" TargetMode="External"/><Relationship Id="rId2529" Type="http://schemas.openxmlformats.org/officeDocument/2006/relationships/hyperlink" Target="https://www.orbitecuk.com/product/ppa-2500-purge-pressure-analyser/" TargetMode="External"/><Relationship Id="rId2520" Type="http://schemas.openxmlformats.org/officeDocument/2006/relationships/hyperlink" Target="https://www.amperordirect.com/pc/c-open_frame_power/power-supply-amperor-AOF40-12.html?srsltid=AfmBOoqpQp0L5cR7PmUf821OPnQYFyukalgYX_OtjxY5sXIf3YfiM3D9" TargetMode="External"/><Relationship Id="rId2521" Type="http://schemas.openxmlformats.org/officeDocument/2006/relationships/hyperlink" Target="https://www.amperordirect.com/pc/c-open_frame_power/power-supply-amperor-AOF40-12.html?srsltid=AfmBOoqpQp0L5cR7PmUf821OPnQYFyukalgYX_OtjxY5sXIf3YfiM3D9" TargetMode="External"/><Relationship Id="rId2511" Type="http://schemas.openxmlformats.org/officeDocument/2006/relationships/hyperlink" Target="https://1drv.ms/i/c/611cdc0d713715db/IQBT7ClNWRucRq5IKJp-CwK3AQGv2qwavjEH4l9mQAVkAig?e=nB75fn" TargetMode="External"/><Relationship Id="rId2512" Type="http://schemas.openxmlformats.org/officeDocument/2006/relationships/hyperlink" Target="https://welding-industrialshop.be/product/polishing-disc-sc-80-wp-o-150mm/" TargetMode="External"/><Relationship Id="rId2513" Type="http://schemas.openxmlformats.org/officeDocument/2006/relationships/hyperlink" Target="https://welding-industrialshop.be/product/polishing-disc-sc-80-wp-o-150mm/" TargetMode="External"/><Relationship Id="rId2514" Type="http://schemas.openxmlformats.org/officeDocument/2006/relationships/hyperlink" Target="https://welding-industrialshop.be/product/polishing-disc-sc-80-wp-o-150mm/" TargetMode="External"/><Relationship Id="rId2515" Type="http://schemas.openxmlformats.org/officeDocument/2006/relationships/hyperlink" Target="https://welding-industrialshop.be/product/polishing-disc-sc-80-wp-o-150mm/" TargetMode="External"/><Relationship Id="rId2516" Type="http://schemas.openxmlformats.org/officeDocument/2006/relationships/hyperlink" Target="https://welding-industrialshop.be/" TargetMode="External"/><Relationship Id="rId2517" Type="http://schemas.openxmlformats.org/officeDocument/2006/relationships/hyperlink" Target="https://www.amperordirect.com/mm5/graphics/00000001/AOF40_800x800_540x540.jpg" TargetMode="External"/><Relationship Id="rId2518" Type="http://schemas.openxmlformats.org/officeDocument/2006/relationships/hyperlink" Target="https://www.amperordirect.com/pc/c-open_frame_power/power-supply-amperor-AOF40-12.html?srsltid=AfmBOoqpQp0L5cR7PmUf821OPnQYFyukalgYX_OtjxY5sXIf3YfiM3D9" TargetMode="External"/><Relationship Id="rId2519" Type="http://schemas.openxmlformats.org/officeDocument/2006/relationships/hyperlink" Target="https://www.amperordirect.com/pc/c-open_frame_power/power-supply-amperor-AOF40-12.html?srsltid=AfmBOoqpQp0L5cR7PmUf821OPnQYFyukalgYX_OtjxY5sXIf3YfiM3D9" TargetMode="External"/><Relationship Id="rId2510" Type="http://schemas.openxmlformats.org/officeDocument/2006/relationships/hyperlink" Target="https://www.empireabrasives.com/4-1-2-x-7-8-polish-plus-xl-flat-felt-polishing-disc/?srsltid=AfmBOopC2Oud8UEPN4YwcbFpSIkTYjLcz4yg_ZHtm8pUCm1YqeDogwv0" TargetMode="External"/><Relationship Id="rId469" Type="http://schemas.openxmlformats.org/officeDocument/2006/relationships/hyperlink" Target="https://www.computercablestore.com/15-ft-serial-cable-db9-mm?srsltid=AfmBOopTWn5Eg9syvNDSZaF559DAcr5Ns4Ak45NHmRDtydKz2k_es0Sc" TargetMode="External"/><Relationship Id="rId468" Type="http://schemas.openxmlformats.org/officeDocument/2006/relationships/hyperlink" Target="https://www.computercablestore.com/content/images/thumbs/000/0004048_15-ft-serial-cable-db9-mm_400.jpeg" TargetMode="External"/><Relationship Id="rId467" Type="http://schemas.openxmlformats.org/officeDocument/2006/relationships/hyperlink" Target="https://au.rs-online.com/web/p/serial-cables/0287211?srsltid=AfmBOoosWumBZJ4sEUaN0J7JGRgtFMjQ-2H97uCePMO6eZs8RaTmhICk" TargetMode="External"/><Relationship Id="rId1290" Type="http://schemas.openxmlformats.org/officeDocument/2006/relationships/hyperlink" Target="https://www.morganitech.com/industrial-tools/ami-model-15-weld-head/" TargetMode="External"/><Relationship Id="rId1291" Type="http://schemas.openxmlformats.org/officeDocument/2006/relationships/hyperlink" Target="https://secindustrial.com/automated-welding/orbital-welding/" TargetMode="External"/><Relationship Id="rId1292" Type="http://schemas.openxmlformats.org/officeDocument/2006/relationships/hyperlink" Target="https://www.morganitech.com/industrial-tools/ami-model-15-weld-head/" TargetMode="External"/><Relationship Id="rId462" Type="http://schemas.openxmlformats.org/officeDocument/2006/relationships/hyperlink" Target="https://media.rs-online.com/image/upload/bo_1.5px_solid_white,b_auto,c_pad,dpr_2,f_auto,h_399,q_auto,w_710/c_pad,h_399,w_710/Y0287211-01?pgw=1" TargetMode="External"/><Relationship Id="rId1293" Type="http://schemas.openxmlformats.org/officeDocument/2006/relationships/hyperlink" Target="https://www.arcmachines.com" TargetMode="External"/><Relationship Id="rId461" Type="http://schemas.openxmlformats.org/officeDocument/2006/relationships/hyperlink" Target="https://nassaunationalcable.com/products/4-0-4-0-4-0-seu?srsltid=AfmBOorNML1hDDx8uG9RSKNpGm-2D4RgQWmH0ZM66DLcaVdtft-DuVuw" TargetMode="External"/><Relationship Id="rId1294" Type="http://schemas.openxmlformats.org/officeDocument/2006/relationships/hyperlink" Target="https://www.morganitech.com/industrial-tools/ami-model-15-weld-head/" TargetMode="External"/><Relationship Id="rId460" Type="http://schemas.openxmlformats.org/officeDocument/2006/relationships/hyperlink" Target="https://nassaunationalcable.com/" TargetMode="External"/><Relationship Id="rId1295" Type="http://schemas.openxmlformats.org/officeDocument/2006/relationships/hyperlink" Target="https://www.morganitech.com/wp-content/uploads/2022/02/AMI-Model-15.jpg" TargetMode="External"/><Relationship Id="rId1296" Type="http://schemas.openxmlformats.org/officeDocument/2006/relationships/hyperlink" Target="https://www.morganitech.com/industrial-tools/ami-model-15-weld-head/" TargetMode="External"/><Relationship Id="rId466" Type="http://schemas.openxmlformats.org/officeDocument/2006/relationships/hyperlink" Target="https://au.rs-online.com/web/p/serial-cables/0287211?srsltid=AfmBOoosWumBZJ4sEUaN0J7JGRgtFMjQ-2H97uCePMO6eZs8RaTmhICk" TargetMode="External"/><Relationship Id="rId1297" Type="http://schemas.openxmlformats.org/officeDocument/2006/relationships/hyperlink" Target="https://www.morganitech.com/industrial-tools/ami-model-15-weld-head/" TargetMode="External"/><Relationship Id="rId465" Type="http://schemas.openxmlformats.org/officeDocument/2006/relationships/hyperlink" Target="https://au.rs-online.com/web/p/serial-cables/0287211?srsltid=AfmBOoosWumBZJ4sEUaN0J7JGRgtFMjQ-2H97uCePMO6eZs8RaTmhICk" TargetMode="External"/><Relationship Id="rId1298" Type="http://schemas.openxmlformats.org/officeDocument/2006/relationships/hyperlink" Target="https://www.morganitech.com/industrial-tools/ami-model-15-weld-head/" TargetMode="External"/><Relationship Id="rId464" Type="http://schemas.openxmlformats.org/officeDocument/2006/relationships/hyperlink" Target="https://au.rs-online.com/web/p/serial-cables/0287211?srsltid=AfmBOoosWumBZJ4sEUaN0J7JGRgtFMjQ-2H97uCePMO6eZs8RaTmhICk" TargetMode="External"/><Relationship Id="rId1299" Type="http://schemas.openxmlformats.org/officeDocument/2006/relationships/hyperlink" Target="https://secindustrial.com/automated-welding/orbital-welding/" TargetMode="External"/><Relationship Id="rId463" Type="http://schemas.openxmlformats.org/officeDocument/2006/relationships/hyperlink" Target="https://au.rs-online.com/web/p/serial-cables/0287211?srsltid=AfmBOoosWumBZJ4sEUaN0J7JGRgtFMjQ-2H97uCePMO6eZs8RaTmhICk" TargetMode="External"/><Relationship Id="rId459" Type="http://schemas.openxmlformats.org/officeDocument/2006/relationships/hyperlink" Target="https://nassaunationalcable.com/products/4-0-4-0-4-0-seu?srsltid=AfmBOorNML1hDDx8uG9RSKNpGm-2D4RgQWmH0ZM66DLcaVdtft-DuVuw" TargetMode="External"/><Relationship Id="rId458" Type="http://schemas.openxmlformats.org/officeDocument/2006/relationships/hyperlink" Target="https://nassaunationalcable.com/products/4-0-4-0-4-0-seu?srsltid=AfmBOorNML1hDDx8uG9RSKNpGm-2D4RgQWmH0ZM66DLcaVdtft-DuVuw" TargetMode="External"/><Relationship Id="rId457" Type="http://schemas.openxmlformats.org/officeDocument/2006/relationships/hyperlink" Target="https://nassaunationalcable.com/products/4-0-4-0-2-0seu?srsltid=AfmBOopVPlTBZ2fZsFBBslplH33XeYbPr_6YDM4yOZbrKwFKWrtPXlip" TargetMode="External"/><Relationship Id="rId456" Type="http://schemas.openxmlformats.org/officeDocument/2006/relationships/hyperlink" Target="https://nassaunationalcable.com/cdn/shop/products/Product4_27b19ce7-b058-4f3a-93e5-7728f7695ccf_300x300.png?v=1762458421" TargetMode="External"/><Relationship Id="rId1280" Type="http://schemas.openxmlformats.org/officeDocument/2006/relationships/hyperlink" Target="https://www.westermans.com/assets/products/14318/files/14950/thumb/dsc_8436--600.jpg" TargetMode="External"/><Relationship Id="rId1281" Type="http://schemas.openxmlformats.org/officeDocument/2006/relationships/hyperlink" Target="https://www.westermans.com/ami-m15-rings--various-sizes.aspx" TargetMode="External"/><Relationship Id="rId451" Type="http://schemas.openxmlformats.org/officeDocument/2006/relationships/hyperlink" Target="https://polar-electronics.com/en/product/electrode-cable-200a-25-mm2-3m-dinse-25-with-ground-clamp/" TargetMode="External"/><Relationship Id="rId1282" Type="http://schemas.openxmlformats.org/officeDocument/2006/relationships/hyperlink" Target="https://www.westermans.com/ami-m15-rings--various-sizes.aspx" TargetMode="External"/><Relationship Id="rId450" Type="http://schemas.openxmlformats.org/officeDocument/2006/relationships/hyperlink" Target="https://encrypted-tbn0.gstatic.com/images?q=tbn:ANd9GcQnxxHRZDW3fhvDiPpHTck2KoXPyPYeLSpY6A&amp;s" TargetMode="External"/><Relationship Id="rId1283" Type="http://schemas.openxmlformats.org/officeDocument/2006/relationships/hyperlink" Target="https://isi-llc.com/wp-content/uploads/2024/01/TIG-Model_15.pdf?" TargetMode="External"/><Relationship Id="rId1284" Type="http://schemas.openxmlformats.org/officeDocument/2006/relationships/hyperlink" Target="https://www.westermans.com/ami-m15-rings--various-sizes.aspx?" TargetMode="External"/><Relationship Id="rId1285" Type="http://schemas.openxmlformats.org/officeDocument/2006/relationships/hyperlink" Target="https://www.morganitech.com/wp-content/uploads/2022/01/AMI_Model_15_Factsheet_NA_EN.pdf?" TargetMode="External"/><Relationship Id="rId455" Type="http://schemas.openxmlformats.org/officeDocument/2006/relationships/hyperlink" Target="https://polar-electronics.com/" TargetMode="External"/><Relationship Id="rId1286" Type="http://schemas.openxmlformats.org/officeDocument/2006/relationships/hyperlink" Target="https://www.westermans.com/ami-m15-rings--various-sizes.aspx" TargetMode="External"/><Relationship Id="rId454" Type="http://schemas.openxmlformats.org/officeDocument/2006/relationships/hyperlink" Target="https://polar-electronics.com/en/product/electrode-cable-200a-25-mm2-3m-dinse-25-with-ground-clamp/" TargetMode="External"/><Relationship Id="rId1287" Type="http://schemas.openxmlformats.org/officeDocument/2006/relationships/hyperlink" Target="https://www.morganitech.com/wp-content/uploads/2022/02/AMI-Model-15.jpg" TargetMode="External"/><Relationship Id="rId453" Type="http://schemas.openxmlformats.org/officeDocument/2006/relationships/hyperlink" Target="https://polar-electronics.com/en/product/electrode-cable-200a-25-mm2-3m-dinse-25-with-ground-clamp/?" TargetMode="External"/><Relationship Id="rId1288" Type="http://schemas.openxmlformats.org/officeDocument/2006/relationships/hyperlink" Target="https://www.morganitech.com/industrial-tools/ami-model-15-weld-head/" TargetMode="External"/><Relationship Id="rId452" Type="http://schemas.openxmlformats.org/officeDocument/2006/relationships/hyperlink" Target="https://www.ebay.com/itm/305028311103" TargetMode="External"/><Relationship Id="rId1289" Type="http://schemas.openxmlformats.org/officeDocument/2006/relationships/hyperlink" Target="https://www.morganitech.com/industrial-tools/ami-model-15-weld-head/" TargetMode="External"/><Relationship Id="rId3018" Type="http://schemas.openxmlformats.org/officeDocument/2006/relationships/hyperlink" Target="https://www.hampdon.com.au/pipe-saw-guide-/-vise-3.5-inch-/-88.6mm-lefon-sg350-cutting-block-hampdon" TargetMode="External"/><Relationship Id="rId3017" Type="http://schemas.openxmlformats.org/officeDocument/2006/relationships/hyperlink" Target="https://lefonmachine.com/solutions/stainless-steel-tube-cutting-solution/saw-guide/" TargetMode="External"/><Relationship Id="rId3019" Type="http://schemas.openxmlformats.org/officeDocument/2006/relationships/hyperlink" Target="https://www.hampdon.com.au/assets/full/SG400.jpg?20220204134744" TargetMode="External"/><Relationship Id="rId491" Type="http://schemas.openxmlformats.org/officeDocument/2006/relationships/hyperlink" Target="https://www.ebay.co.uk/itm/164339174817" TargetMode="External"/><Relationship Id="rId490" Type="http://schemas.openxmlformats.org/officeDocument/2006/relationships/hyperlink" Target="https://i.ebayimg.com/images/g/k9cAAOSwRFpkgs5-/s-l1600.webp" TargetMode="External"/><Relationship Id="rId489" Type="http://schemas.openxmlformats.org/officeDocument/2006/relationships/hyperlink" Target="https://primewirecable.com/products/ad160802l2ft-12-3-stw-yellow-twist-to-lock-w-adapter" TargetMode="External"/><Relationship Id="rId484" Type="http://schemas.openxmlformats.org/officeDocument/2006/relationships/hyperlink" Target="https://m.media-amazon.com/images/I/61CKmzymmWL.jpg" TargetMode="External"/><Relationship Id="rId3010" Type="http://schemas.openxmlformats.org/officeDocument/2006/relationships/hyperlink" Target="https://lefonmachine.com/solutions/stainless-steel-tube-cutting-solution/saw-guide/" TargetMode="External"/><Relationship Id="rId483" Type="http://schemas.openxmlformats.org/officeDocument/2006/relationships/hyperlink" Target="https://www.amazon.com/25-Pair-Cable-Assembly-M-M-90/dp/B000LBVGBU?th=1" TargetMode="External"/><Relationship Id="rId482" Type="http://schemas.openxmlformats.org/officeDocument/2006/relationships/hyperlink" Target="https://www.amazon.com/25-Pair-Cable-Assembly-M-M-90/dp/B000LBVGBU?th=1" TargetMode="External"/><Relationship Id="rId3012" Type="http://schemas.openxmlformats.org/officeDocument/2006/relationships/hyperlink" Target="https://www.hampdon.com.au/assets/full/SG350.jpg?20220204124707" TargetMode="External"/><Relationship Id="rId481" Type="http://schemas.openxmlformats.org/officeDocument/2006/relationships/hyperlink" Target="https://www.amazon.com/25-Pair-Cable-Assembly-M-M-90/dp/B000LBVGBU?th=1" TargetMode="External"/><Relationship Id="rId3011" Type="http://schemas.openxmlformats.org/officeDocument/2006/relationships/hyperlink" Target="https://www.hampdon.com.au/pipe-saw-guide-vise-3-inch-lefon-sg300-cutting-blo" TargetMode="External"/><Relationship Id="rId488" Type="http://schemas.openxmlformats.org/officeDocument/2006/relationships/hyperlink" Target="https://primewirecable.com/cdn/shop/products/ad160802l-2_package_back_700x700.jpg?v=1571713479" TargetMode="External"/><Relationship Id="rId3014" Type="http://schemas.openxmlformats.org/officeDocument/2006/relationships/hyperlink" Target="https://www.hampdon.com.au/pipe-saw-guide-/-vise-3.5-inch-/-88.6mm-lefon-sg350-cutting-block-hampdon" TargetMode="External"/><Relationship Id="rId487" Type="http://schemas.openxmlformats.org/officeDocument/2006/relationships/hyperlink" Target="https://www.amazon.com/C2G-09482-Universal-Power-Cord/dp/B000067RWH?th=1" TargetMode="External"/><Relationship Id="rId3013" Type="http://schemas.openxmlformats.org/officeDocument/2006/relationships/hyperlink" Target="https://www.hampdon.com.au/pipe-saw-guide-/-vise-3.5-inch-/-88.6mm-lefon-sg350-cutting-block-hampdon" TargetMode="External"/><Relationship Id="rId486" Type="http://schemas.openxmlformats.org/officeDocument/2006/relationships/hyperlink" Target="https://www.amazon.com/C2G-09482-Universal-Power-Cord/dp/B000067RWH?th=1" TargetMode="External"/><Relationship Id="rId3016" Type="http://schemas.openxmlformats.org/officeDocument/2006/relationships/hyperlink" Target="https://www.hampdon.com.au/pipe-saw-guide-/-vise-3.5-inch-/-88.6mm-lefon-sg350-cutting-block-hampdon" TargetMode="External"/><Relationship Id="rId485" Type="http://schemas.openxmlformats.org/officeDocument/2006/relationships/hyperlink" Target="https://www.amazon.com/C2G-09482-Universal-Power-Cord/dp/B000067RWH?th=1" TargetMode="External"/><Relationship Id="rId3015" Type="http://schemas.openxmlformats.org/officeDocument/2006/relationships/hyperlink" Target="https://pdf.directindustry.com/pdf/lefon-machinery/lefon-saw-guide-catalog/40040-69896.html" TargetMode="External"/><Relationship Id="rId3007" Type="http://schemas.openxmlformats.org/officeDocument/2006/relationships/hyperlink" Target="https://www.hampdon.com.au/pipe-saw-guide-vise-3-inch-lefon-sg300-cutting-blo" TargetMode="External"/><Relationship Id="rId3006" Type="http://schemas.openxmlformats.org/officeDocument/2006/relationships/hyperlink" Target="https://www.hampdon.com.au/pipe-saw-guide-vise-3-inch-lefon-sg300-cutting-blo" TargetMode="External"/><Relationship Id="rId3009" Type="http://schemas.openxmlformats.org/officeDocument/2006/relationships/hyperlink" Target="https://www.hampdon.com.au/pipe-saw-guide-vise-3-inch-lefon-sg300-cutting-blo" TargetMode="External"/><Relationship Id="rId3008" Type="http://schemas.openxmlformats.org/officeDocument/2006/relationships/hyperlink" Target="https://pdf.directindustry.com/pdf/lefon-machinery/lefon-saw-guide-catalog/40040-69896.html" TargetMode="External"/><Relationship Id="rId480" Type="http://schemas.openxmlformats.org/officeDocument/2006/relationships/hyperlink" Target="https://www.amazon.com/25-Pair-Cable-Assembly-M-M-90/dp/B000LBVGBU?th=1" TargetMode="External"/><Relationship Id="rId479" Type="http://schemas.openxmlformats.org/officeDocument/2006/relationships/hyperlink" Target="https://m.media-amazon.com/images/I/51Mthmoqe3S._AC_UF894,1000_QL80_.jpg" TargetMode="External"/><Relationship Id="rId478" Type="http://schemas.openxmlformats.org/officeDocument/2006/relationships/hyperlink" Target="https://www.amazon.com/Eagles-Bulkhead-18inch-Coaxial-Assembly/dp/B082CF8TH2" TargetMode="External"/><Relationship Id="rId473" Type="http://schemas.openxmlformats.org/officeDocument/2006/relationships/hyperlink" Target="https://www.computercablestore.com/15-ft-serial-cable-db9-mm?srsltid=AfmBOopTWn5Eg9syvNDSZaF559DAcr5Ns4Ak45NHmRDtydKz2k_es0Sc" TargetMode="External"/><Relationship Id="rId472" Type="http://schemas.openxmlformats.org/officeDocument/2006/relationships/hyperlink" Target="https://www.computercablestore.com/15-ft-serial-cable-db9-mm?srsltid=AfmBOopTWn5Eg9syvNDSZaF559DAcr5Ns4Ak45NHmRDtydKz2k_es0Sc" TargetMode="External"/><Relationship Id="rId471" Type="http://schemas.openxmlformats.org/officeDocument/2006/relationships/hyperlink" Target="https://www.computercablestore.com/15-ft-serial-cable-db9-mm?srsltid=AfmBOopTWn5Eg9syvNDSZaF559DAcr5Ns4Ak45NHmRDtydKz2k_es0Sc" TargetMode="External"/><Relationship Id="rId3001" Type="http://schemas.openxmlformats.org/officeDocument/2006/relationships/hyperlink" Target="https://www.hampdon.com.au/pipe-saw-guide-/-vise-2.5-inch-/-63.5mm-lefon-sg250-cutting-block" TargetMode="External"/><Relationship Id="rId470" Type="http://schemas.openxmlformats.org/officeDocument/2006/relationships/hyperlink" Target="https://www.computercablestore.com/15-ft-serial-cable-db9-mm?srsltid=AfmBOopTWn5Eg9syvNDSZaF559DAcr5Ns4Ak45NHmRDtydKz2k_es0Sc" TargetMode="External"/><Relationship Id="rId3000" Type="http://schemas.openxmlformats.org/officeDocument/2006/relationships/hyperlink" Target="https://pdf.directindustry.com/pdf/lefon-machinery/lefon-saw-guide-catalog/40040-69896.html" TargetMode="External"/><Relationship Id="rId477" Type="http://schemas.openxmlformats.org/officeDocument/2006/relationships/hyperlink" Target="https://www.amazon.com/Eagles-Bulkhead-18inch-Coaxial-Assembly/dp/B082CF8TH2" TargetMode="External"/><Relationship Id="rId3003" Type="http://schemas.openxmlformats.org/officeDocument/2006/relationships/hyperlink" Target="https://pdf.directindustry.com/pdf/lefon-machinery/lefon-saw-guide-catalog/40040-69896.html" TargetMode="External"/><Relationship Id="rId476" Type="http://schemas.openxmlformats.org/officeDocument/2006/relationships/hyperlink" Target="https://www.amazon.com/Eagles-Bulkhead-18inch-Coaxial-Assembly/dp/B082CF8TH2" TargetMode="External"/><Relationship Id="rId3002" Type="http://schemas.openxmlformats.org/officeDocument/2006/relationships/hyperlink" Target="https://pdf.directindustry.com/pdf/lefon-machinery/lefon-saw-guide-catalog/40040-69896.html" TargetMode="External"/><Relationship Id="rId475" Type="http://schemas.openxmlformats.org/officeDocument/2006/relationships/hyperlink" Target="https://www.amazon.com/Eagles-Bulkhead-18inch-Coaxial-Assembly/dp/B082CF8TH2" TargetMode="External"/><Relationship Id="rId3005" Type="http://schemas.openxmlformats.org/officeDocument/2006/relationships/hyperlink" Target="https://www.hampdon.com.au/assets/full/SG300.jpg?20220204114613" TargetMode="External"/><Relationship Id="rId474" Type="http://schemas.openxmlformats.org/officeDocument/2006/relationships/hyperlink" Target="https://m.media-amazon.com/images/I/41QqoeQIXVL.jpg" TargetMode="External"/><Relationship Id="rId3004" Type="http://schemas.openxmlformats.org/officeDocument/2006/relationships/hyperlink" Target="https://lefonmachine.com/solutions/stainless-steel-tube-cutting-solution/saw-guide/" TargetMode="External"/><Relationship Id="rId1257" Type="http://schemas.openxmlformats.org/officeDocument/2006/relationships/hyperlink" Target="https://www.morganitech.com/wp-content/uploads/2022/01/AMI_Model_15_Factsheet_NA_EN.pdf?" TargetMode="External"/><Relationship Id="rId2588" Type="http://schemas.openxmlformats.org/officeDocument/2006/relationships/hyperlink" Target="https://www.orbitec-group.com/" TargetMode="External"/><Relationship Id="rId1258" Type="http://schemas.openxmlformats.org/officeDocument/2006/relationships/hyperlink" Target="https://www.westermans.com/ami-m15-rings--various-sizes.aspx" TargetMode="External"/><Relationship Id="rId2589" Type="http://schemas.openxmlformats.org/officeDocument/2006/relationships/hyperlink" Target="https://www.orbitec-group.com/files/content/PDF-Dokumente/Garantiebedingungen/General%20Terms_and_Conditions%20_of_Warranty.pdf" TargetMode="External"/><Relationship Id="rId1259" Type="http://schemas.openxmlformats.org/officeDocument/2006/relationships/hyperlink" Target="https://www.westermans.com/assets/products/14318/files/14946/thumb/dsc_8432--600.jpg" TargetMode="External"/><Relationship Id="rId426" Type="http://schemas.openxmlformats.org/officeDocument/2006/relationships/hyperlink" Target="https://www.amphenol-sine.com/P30710-Mxxx-FC-Hybrid-Single-ended-9-Position-Cable-Assembly-Male-Straight-Single-rated-Blue-Overmold-High-Flex-Yellow-Jacket_p_3301.html" TargetMode="External"/><Relationship Id="rId425" Type="http://schemas.openxmlformats.org/officeDocument/2006/relationships/hyperlink" Target="https://www.amphenol-sine.com/P30710-Mxxx-FC-Hybrid-Single-ended-9-Position-Cable-Assembly-Male-Straight-Single-rated-Blue-Overmold-High-Flex-Yellow-Jacket_p_3301.html" TargetMode="External"/><Relationship Id="rId424" Type="http://schemas.openxmlformats.org/officeDocument/2006/relationships/hyperlink" Target="https://www.amphenol-sine.com/assets/images/p30619-mxxx_thumbnail.jpg" TargetMode="External"/><Relationship Id="rId423" Type="http://schemas.openxmlformats.org/officeDocument/2006/relationships/hyperlink" Target="https://primewirecable.com/products/ad190802l2ft-12-3-stw-black-w-adapter" TargetMode="External"/><Relationship Id="rId429" Type="http://schemas.openxmlformats.org/officeDocument/2006/relationships/hyperlink" Target="https://www.amphenol-sine.com/" TargetMode="External"/><Relationship Id="rId428" Type="http://schemas.openxmlformats.org/officeDocument/2006/relationships/hyperlink" Target="https://www.amphenol-sine.com/P30710-Mxxx-FC-Hybrid-Single-ended-9-Position-Cable-Assembly-Male-Straight-Single-rated-Blue-Overmold-High-Flex-Yellow-Jacket_p_3301.html" TargetMode="External"/><Relationship Id="rId427" Type="http://schemas.openxmlformats.org/officeDocument/2006/relationships/hyperlink" Target="https://www.amphenol-sine.com/P30710-Mxxx-FC-Hybrid-Single-ended-9-Position-Cable-Assembly-Male-Straight-Single-rated-Blue-Overmold-High-Flex-Yellow-Jacket_p_3301.html" TargetMode="External"/><Relationship Id="rId2580" Type="http://schemas.openxmlformats.org/officeDocument/2006/relationships/hyperlink" Target="https://techsouthproducts.com/products/purge-plug-6-inch-for-pipe?srsltid=AfmBOorndEPdsXCJ_t_DJMARu1vTbFdp-naupTyzbZ9AbJO8UCSrWxJu" TargetMode="External"/><Relationship Id="rId1250" Type="http://schemas.openxmlformats.org/officeDocument/2006/relationships/hyperlink" Target="https://www.morganitech.com/wp-content/uploads/2022/01/AMI_Model_15_Factsheet_NA_EN.pdf?" TargetMode="External"/><Relationship Id="rId2581" Type="http://schemas.openxmlformats.org/officeDocument/2006/relationships/hyperlink" Target="https://techsouthproducts.com/" TargetMode="External"/><Relationship Id="rId1251" Type="http://schemas.openxmlformats.org/officeDocument/2006/relationships/hyperlink" Target="https://www.westermans.com/ami-m15-rings--various-sizes.aspx" TargetMode="External"/><Relationship Id="rId2582" Type="http://schemas.openxmlformats.org/officeDocument/2006/relationships/hyperlink" Target="https://1drv.ms/i/c/611cdc0d713715db/IQCs_VH78gSmSpwVf74slj46ASY1vYukVjabKxDZDio1RZ4?e=QUabNO" TargetMode="External"/><Relationship Id="rId1252" Type="http://schemas.openxmlformats.org/officeDocument/2006/relationships/hyperlink" Target="https://www.westermans.com/assets/products/14318/files/14952/thumb/dsc_8438--600.jpg" TargetMode="External"/><Relationship Id="rId2583" Type="http://schemas.openxmlformats.org/officeDocument/2006/relationships/hyperlink" Target="https://www.orbitecuk.com/product/rbk38s-tube-to-tubesheet-weld-head/" TargetMode="External"/><Relationship Id="rId422" Type="http://schemas.openxmlformats.org/officeDocument/2006/relationships/hyperlink" Target="https://primewirecable.com/" TargetMode="External"/><Relationship Id="rId1253" Type="http://schemas.openxmlformats.org/officeDocument/2006/relationships/hyperlink" Target="https://www.westermans.com/ami-m15-rings--various-sizes.aspx" TargetMode="External"/><Relationship Id="rId2584" Type="http://schemas.openxmlformats.org/officeDocument/2006/relationships/hyperlink" Target="https://www.orbitec-group.com/en/products/rbk-38-s" TargetMode="External"/><Relationship Id="rId421" Type="http://schemas.openxmlformats.org/officeDocument/2006/relationships/hyperlink" Target="https://primewirecable.com/products/ad190802l2ft-12-3-stw-black-w-adapter" TargetMode="External"/><Relationship Id="rId1254" Type="http://schemas.openxmlformats.org/officeDocument/2006/relationships/hyperlink" Target="https://www.westermans.com/ami-m15-rings--various-sizes.aspx" TargetMode="External"/><Relationship Id="rId2585" Type="http://schemas.openxmlformats.org/officeDocument/2006/relationships/hyperlink" Target="https://www.orbitec-group.com/en/products/rbk-38-s" TargetMode="External"/><Relationship Id="rId420" Type="http://schemas.openxmlformats.org/officeDocument/2006/relationships/hyperlink" Target="https://primewirecable.com/products/ad190802l2ft-12-3-stw-black-w-adapter" TargetMode="External"/><Relationship Id="rId1255" Type="http://schemas.openxmlformats.org/officeDocument/2006/relationships/hyperlink" Target="https://isi-llc.com/wp-content/uploads/2024/01/TIG-Model_15.pdf?" TargetMode="External"/><Relationship Id="rId2586" Type="http://schemas.openxmlformats.org/officeDocument/2006/relationships/hyperlink" Target="https://www.orbitecuk.com/wp-content/uploads/2023/12/RBK38S.pdf" TargetMode="External"/><Relationship Id="rId1256" Type="http://schemas.openxmlformats.org/officeDocument/2006/relationships/hyperlink" Target="https://www.westermans.com/ami-m15-rings--various-sizes.aspx?" TargetMode="External"/><Relationship Id="rId2587" Type="http://schemas.openxmlformats.org/officeDocument/2006/relationships/hyperlink" Target="https://www.orbitec-group.com/en/products/rbk-38-s" TargetMode="External"/><Relationship Id="rId1246" Type="http://schemas.openxmlformats.org/officeDocument/2006/relationships/hyperlink" Target="https://www.westermans.com/ami-m15-rings--various-sizes.aspx" TargetMode="External"/><Relationship Id="rId2577" Type="http://schemas.openxmlformats.org/officeDocument/2006/relationships/hyperlink" Target="https://techsouthproducts.com/products/purge-plug-6-inch-for-pipe?srsltid=AfmBOorndEPdsXCJ_t_DJMARu1vTbFdp-naupTyzbZ9AbJO8UCSrWxJu" TargetMode="External"/><Relationship Id="rId1247" Type="http://schemas.openxmlformats.org/officeDocument/2006/relationships/hyperlink" Target="https://www.westermans.com/ami-m15-rings--various-sizes.aspx" TargetMode="External"/><Relationship Id="rId2578" Type="http://schemas.openxmlformats.org/officeDocument/2006/relationships/hyperlink" Target="https://techsouthproducts.com/products/purge-plug-6-inch-for-pipe?srsltid=AfmBOorndEPdsXCJ_t_DJMARu1vTbFdp-naupTyzbZ9AbJO8UCSrWxJu" TargetMode="External"/><Relationship Id="rId1248" Type="http://schemas.openxmlformats.org/officeDocument/2006/relationships/hyperlink" Target="https://isi-llc.com/wp-content/uploads/2024/01/TIG-Model_15.pdf?" TargetMode="External"/><Relationship Id="rId2579" Type="http://schemas.openxmlformats.org/officeDocument/2006/relationships/hyperlink" Target="https://techsouthproducts.com/products/purge-plug-6-inch-for-pipe?srsltid=AfmBOorndEPdsXCJ_t_DJMARu1vTbFdp-naupTyzbZ9AbJO8UCSrWxJu" TargetMode="External"/><Relationship Id="rId1249" Type="http://schemas.openxmlformats.org/officeDocument/2006/relationships/hyperlink" Target="https://www.westermans.com/ami-m15-rings--various-sizes.aspx?" TargetMode="External"/><Relationship Id="rId415" Type="http://schemas.openxmlformats.org/officeDocument/2006/relationships/hyperlink" Target="https://www.computercablestore.com/" TargetMode="External"/><Relationship Id="rId414" Type="http://schemas.openxmlformats.org/officeDocument/2006/relationships/hyperlink" Target="https://www.computercablestore.com/15-ft-serial-cable-db9-mm?srsltid=AfmBOoqHH0bY78c95I__Jh5x9p3ge4tdGPlpKOijGQC60lR2z6sv9V5g" TargetMode="External"/><Relationship Id="rId413" Type="http://schemas.openxmlformats.org/officeDocument/2006/relationships/hyperlink" Target="https://www.computercablestore.com/15-ft-serial-cable-db9-mm?srsltid=AfmBOoqHH0bY78c95I__Jh5x9p3ge4tdGPlpKOijGQC60lR2z6sv9V5g" TargetMode="External"/><Relationship Id="rId412" Type="http://schemas.openxmlformats.org/officeDocument/2006/relationships/hyperlink" Target="https://www.computercablestore.com/15-ft-serial-cable-db9-mm?srsltid=AfmBOoqHH0bY78c95I__Jh5x9p3ge4tdGPlpKOijGQC60lR2z6sv9V5g" TargetMode="External"/><Relationship Id="rId419" Type="http://schemas.openxmlformats.org/officeDocument/2006/relationships/hyperlink" Target="https://primewirecable.com/products/ad190802l2ft-12-3-stw-black-w-adapter" TargetMode="External"/><Relationship Id="rId418" Type="http://schemas.openxmlformats.org/officeDocument/2006/relationships/hyperlink" Target="https://primewirecable.com/products/ad190802l2ft-12-3-stw-black-w-adapter" TargetMode="External"/><Relationship Id="rId417" Type="http://schemas.openxmlformats.org/officeDocument/2006/relationships/hyperlink" Target="https://primewirecable.com/cdn/shop/products/ad190802l-1_package_front_4e416831-e2bb-4cae-9718-8f31fc091afc_1024x1024.jpg?v=1571713479" TargetMode="External"/><Relationship Id="rId416" Type="http://schemas.openxmlformats.org/officeDocument/2006/relationships/hyperlink" Target="https://www.computercablestore.com/15-ft-serial-cable-db9-mm?srsltid=AfmBOoqHH0bY78c95I__Jh5x9p3ge4tdGPlpKOijGQC60lR2z6sv9V5g" TargetMode="External"/><Relationship Id="rId2570" Type="http://schemas.openxmlformats.org/officeDocument/2006/relationships/hyperlink" Target="https://www.orbitec-group.com/en/products/rbk-60-s" TargetMode="External"/><Relationship Id="rId1240" Type="http://schemas.openxmlformats.org/officeDocument/2006/relationships/hyperlink" Target="https://www.westermans.com/ami-m15-rings--various-sizes.aspx" TargetMode="External"/><Relationship Id="rId2571" Type="http://schemas.openxmlformats.org/officeDocument/2006/relationships/hyperlink" Target="https://www.orbitec-group.com/en/products/rbk-60-s" TargetMode="External"/><Relationship Id="rId1241" Type="http://schemas.openxmlformats.org/officeDocument/2006/relationships/hyperlink" Target="https://isi-llc.com/wp-content/uploads/2024/01/TIG-Model_15.pdf?" TargetMode="External"/><Relationship Id="rId2572" Type="http://schemas.openxmlformats.org/officeDocument/2006/relationships/hyperlink" Target="https://www.orbitec-group.com/en/products/rbk-60-s" TargetMode="External"/><Relationship Id="rId411" Type="http://schemas.openxmlformats.org/officeDocument/2006/relationships/hyperlink" Target="https://www.computercablestore.com/15-ft-serial-cable-db9-mm?srsltid=AfmBOoqHH0bY78c95I__Jh5x9p3ge4tdGPlpKOijGQC60lR2z6sv9V5g" TargetMode="External"/><Relationship Id="rId1242" Type="http://schemas.openxmlformats.org/officeDocument/2006/relationships/hyperlink" Target="https://www.westermans.com/ami-m15-rings--various-sizes.aspx?" TargetMode="External"/><Relationship Id="rId2573" Type="http://schemas.openxmlformats.org/officeDocument/2006/relationships/hyperlink" Target="https://www.orbitec-group.com/en/products/rbk-60-s" TargetMode="External"/><Relationship Id="rId410" Type="http://schemas.openxmlformats.org/officeDocument/2006/relationships/hyperlink" Target="https://www.computercablestore.com/content/images/thumbs/000/0004048_15-ft-serial-cable-db9-mm.jpeg" TargetMode="External"/><Relationship Id="rId1243" Type="http://schemas.openxmlformats.org/officeDocument/2006/relationships/hyperlink" Target="https://www.morganitech.com/wp-content/uploads/2022/01/AMI_Model_15_Factsheet_NA_EN.pdf?" TargetMode="External"/><Relationship Id="rId2574" Type="http://schemas.openxmlformats.org/officeDocument/2006/relationships/hyperlink" Target="https://www.orbitec-group.com/" TargetMode="External"/><Relationship Id="rId1244" Type="http://schemas.openxmlformats.org/officeDocument/2006/relationships/hyperlink" Target="https://www.westermans.com/ami-m15-rings--various-sizes.aspx" TargetMode="External"/><Relationship Id="rId2575" Type="http://schemas.openxmlformats.org/officeDocument/2006/relationships/hyperlink" Target="https://www.orbitec-group.com/en/products/rbk-60-s" TargetMode="External"/><Relationship Id="rId1245" Type="http://schemas.openxmlformats.org/officeDocument/2006/relationships/hyperlink" Target="https://www.westermans.com/assets/products/14318/files/14947/thumb/dsc_8433--600.jpg" TargetMode="External"/><Relationship Id="rId2576" Type="http://schemas.openxmlformats.org/officeDocument/2006/relationships/hyperlink" Target="https://techsouthproducts.com/cdn/shop/products/ppp6000_1200x1200.jpg?v=1567004332" TargetMode="External"/><Relationship Id="rId1279" Type="http://schemas.openxmlformats.org/officeDocument/2006/relationships/hyperlink" Target="https://www.westermans.com/ami-m15-rings--various-sizes.aspx" TargetMode="External"/><Relationship Id="rId448" Type="http://schemas.openxmlformats.org/officeDocument/2006/relationships/hyperlink" Target="https://store.cyberweld.com/products/tweco-200-amp-ground-clamp-cable-assembly-ws200g10?srsltid=AfmBOoqiepOIie9VkoDR8aHc5cV8kuiLsvsC3Vp3u6csrsnu-FPqU0K8" TargetMode="External"/><Relationship Id="rId447" Type="http://schemas.openxmlformats.org/officeDocument/2006/relationships/hyperlink" Target="https://store.cyberweld.com/products/tweco-200-amp-ground-clamp-cable-assembly-ws200g10?srsltid=AfmBOoqiepOIie9VkoDR8aHc5cV8kuiLsvsC3Vp3u6csrsnu-FPqU0K8" TargetMode="External"/><Relationship Id="rId446" Type="http://schemas.openxmlformats.org/officeDocument/2006/relationships/hyperlink" Target="https://store.cyberweld.com/products/tweco-200-amp-ground-clamp-cable-assembly-ws200g10?srsltid=AfmBOoqiepOIie9VkoDR8aHc5cV8kuiLsvsC3Vp3u6csrsnu-FPqU0K8" TargetMode="External"/><Relationship Id="rId445" Type="http://schemas.openxmlformats.org/officeDocument/2006/relationships/hyperlink" Target="https://store.cyberweld.com/products/tweco-200-amp-ground-clamp-cable-assembly-ws200g10?srsltid=AfmBOoqiepOIie9VkoDR8aHc5cV8kuiLsvsC3Vp3u6csrsnu-FPqU0K8" TargetMode="External"/><Relationship Id="rId449" Type="http://schemas.openxmlformats.org/officeDocument/2006/relationships/hyperlink" Target="https://store.cyberweld.com/products/tweco-200-amp-ground-clamp-cable-assembly-ws200g10?srsltid=AfmBOoqiepOIie9VkoDR8aHc5cV8kuiLsvsC3Vp3u6csrsnu-FPqU0K8" TargetMode="External"/><Relationship Id="rId1270" Type="http://schemas.openxmlformats.org/officeDocument/2006/relationships/hyperlink" Target="https://www.westermans.com/ami-m15-rings--various-sizes.aspx?" TargetMode="External"/><Relationship Id="rId440" Type="http://schemas.openxmlformats.org/officeDocument/2006/relationships/hyperlink" Target="https://www.ttco.com/encoders/c10-9-10-ld.html?srsltid=AfmBOorkZcDhX7ezI_BLA5weNoSCe3s7dZhyfwc9etfL3cgetFdrr4yE" TargetMode="External"/><Relationship Id="rId1271" Type="http://schemas.openxmlformats.org/officeDocument/2006/relationships/hyperlink" Target="https://www.morganitech.com/wp-content/uploads/2022/01/AMI_Model_15_Factsheet_NA_EN.pdf?" TargetMode="External"/><Relationship Id="rId1272" Type="http://schemas.openxmlformats.org/officeDocument/2006/relationships/hyperlink" Target="https://www.westermans.com/ami-m15-rings--various-sizes.aspx" TargetMode="External"/><Relationship Id="rId1273" Type="http://schemas.openxmlformats.org/officeDocument/2006/relationships/hyperlink" Target="https://www.westermans.com/assets/products/14318/files/14948/thumb/dsc_8434--600.jpg" TargetMode="External"/><Relationship Id="rId1274" Type="http://schemas.openxmlformats.org/officeDocument/2006/relationships/hyperlink" Target="https://www.westermans.com/ami-m15-rings--various-sizes.aspx" TargetMode="External"/><Relationship Id="rId444" Type="http://schemas.openxmlformats.org/officeDocument/2006/relationships/hyperlink" Target="https://store.cyberweld.com/cdn/shop/products/machine-accessories-tweco-200-amp-ground-clamp-cable-assembly-ws200g10-1205649784.jpg?v=1763506096" TargetMode="External"/><Relationship Id="rId1275" Type="http://schemas.openxmlformats.org/officeDocument/2006/relationships/hyperlink" Target="https://www.westermans.com/ami-m15-rings--various-sizes.aspx" TargetMode="External"/><Relationship Id="rId443" Type="http://schemas.openxmlformats.org/officeDocument/2006/relationships/hyperlink" Target="https://www.ttco.com/encoders/c10-9-10-ld.html?srsltid=AfmBOorkZcDhX7ezI_BLA5weNoSCe3s7dZhyfwc9etfL3cgetFdrr4yE" TargetMode="External"/><Relationship Id="rId1276" Type="http://schemas.openxmlformats.org/officeDocument/2006/relationships/hyperlink" Target="https://isi-llc.com/wp-content/uploads/2024/01/TIG-Model_15.pdf?" TargetMode="External"/><Relationship Id="rId442" Type="http://schemas.openxmlformats.org/officeDocument/2006/relationships/hyperlink" Target="https://www.ttco.com/" TargetMode="External"/><Relationship Id="rId1277" Type="http://schemas.openxmlformats.org/officeDocument/2006/relationships/hyperlink" Target="https://www.westermans.com/ami-m15-rings--various-sizes.aspx?" TargetMode="External"/><Relationship Id="rId441" Type="http://schemas.openxmlformats.org/officeDocument/2006/relationships/hyperlink" Target="https://www.ttco.com/encoders/c10-9-10-ld.html?srsltid=AfmBOorkZcDhX7ezI_BLA5weNoSCe3s7dZhyfwc9etfL3cgetFdrr4yE" TargetMode="External"/><Relationship Id="rId1278" Type="http://schemas.openxmlformats.org/officeDocument/2006/relationships/hyperlink" Target="https://www.morganitech.com/wp-content/uploads/2022/01/AMI_Model_15_Factsheet_NA_EN.pdf?" TargetMode="External"/><Relationship Id="rId1268" Type="http://schemas.openxmlformats.org/officeDocument/2006/relationships/hyperlink" Target="https://www.westermans.com/ami-m15-rings--various-sizes.aspx" TargetMode="External"/><Relationship Id="rId2599" Type="http://schemas.openxmlformats.org/officeDocument/2006/relationships/hyperlink" Target="https://www.orbitec-group.com/en/products/rbk-60-s" TargetMode="External"/><Relationship Id="rId1269" Type="http://schemas.openxmlformats.org/officeDocument/2006/relationships/hyperlink" Target="https://isi-llc.com/wp-content/uploads/2024/01/TIG-Model_15.pdf?" TargetMode="External"/><Relationship Id="rId437" Type="http://schemas.openxmlformats.org/officeDocument/2006/relationships/hyperlink" Target="https://www.ttco.com/media/catalog/product/cache/60d8557272ecd78ceb79ce757ff6eab5/m/s/ms_10-pin_9-cond.jpg" TargetMode="External"/><Relationship Id="rId436" Type="http://schemas.openxmlformats.org/officeDocument/2006/relationships/hyperlink" Target="https://www.amazon.com/Degree-Computer-Power-Cord-Universal/dp/B0B1M3H3DP" TargetMode="External"/><Relationship Id="rId435" Type="http://schemas.openxmlformats.org/officeDocument/2006/relationships/hyperlink" Target="https://www.amazon.com/Degree-Computer-Power-Cord-Universal/dp/B0B1M3H3DP" TargetMode="External"/><Relationship Id="rId434" Type="http://schemas.openxmlformats.org/officeDocument/2006/relationships/hyperlink" Target="https://www.amazon.com/Degree-Computer-Power-Cord-Universal/dp/B0B1M3H3DP" TargetMode="External"/><Relationship Id="rId439" Type="http://schemas.openxmlformats.org/officeDocument/2006/relationships/hyperlink" Target="https://www.ttco.com/encoders/c10-9-10-ld.html?srsltid=AfmBOorkZcDhX7ezI_BLA5weNoSCe3s7dZhyfwc9etfL3cgetFdrr4yE" TargetMode="External"/><Relationship Id="rId438" Type="http://schemas.openxmlformats.org/officeDocument/2006/relationships/hyperlink" Target="https://www.ttco.com/encoders/c10-9-10-ld.html?srsltid=AfmBOorkZcDhX7ezI_BLA5weNoSCe3s7dZhyfwc9etfL3cgetFdrr4yE" TargetMode="External"/><Relationship Id="rId2590" Type="http://schemas.openxmlformats.org/officeDocument/2006/relationships/hyperlink" Target="https://www.orbitec-group.com/assets/images/9/RBK_60-8wy8g90nsdjffat.jpg" TargetMode="External"/><Relationship Id="rId1260" Type="http://schemas.openxmlformats.org/officeDocument/2006/relationships/hyperlink" Target="https://www.westermans.com/ami-m15-rings--various-sizes.aspx" TargetMode="External"/><Relationship Id="rId2591" Type="http://schemas.openxmlformats.org/officeDocument/2006/relationships/hyperlink" Target="https://www.orbitec-group.com/en/products/rbk-60-s" TargetMode="External"/><Relationship Id="rId1261" Type="http://schemas.openxmlformats.org/officeDocument/2006/relationships/hyperlink" Target="https://www.westermans.com/ami-m15-rings--various-sizes.aspx" TargetMode="External"/><Relationship Id="rId2592" Type="http://schemas.openxmlformats.org/officeDocument/2006/relationships/hyperlink" Target="https://www.orbitec-group.com/en/products/rbk-60-s" TargetMode="External"/><Relationship Id="rId1262" Type="http://schemas.openxmlformats.org/officeDocument/2006/relationships/hyperlink" Target="https://isi-llc.com/wp-content/uploads/2024/01/TIG-Model_15.pdf?" TargetMode="External"/><Relationship Id="rId2593" Type="http://schemas.openxmlformats.org/officeDocument/2006/relationships/hyperlink" Target="https://www.orbitec-group.com/en/products/rbk-60-s" TargetMode="External"/><Relationship Id="rId1263" Type="http://schemas.openxmlformats.org/officeDocument/2006/relationships/hyperlink" Target="https://www.westermans.com/ami-m15-rings--various-sizes.aspx?" TargetMode="External"/><Relationship Id="rId2594" Type="http://schemas.openxmlformats.org/officeDocument/2006/relationships/hyperlink" Target="https://www.orbitec-group.com/en/products/rbk-60-s" TargetMode="External"/><Relationship Id="rId433" Type="http://schemas.openxmlformats.org/officeDocument/2006/relationships/hyperlink" Target="https://www.amazon.com/Degree-Computer-Power-Cord-Universal/dp/B0B1M3H3DP" TargetMode="External"/><Relationship Id="rId1264" Type="http://schemas.openxmlformats.org/officeDocument/2006/relationships/hyperlink" Target="https://www.morganitech.com/wp-content/uploads/2022/01/AMI_Model_15_Factsheet_NA_EN.pdf?" TargetMode="External"/><Relationship Id="rId2595" Type="http://schemas.openxmlformats.org/officeDocument/2006/relationships/hyperlink" Target="https://www.orbitec-group.com/en/products/rbk-60-s" TargetMode="External"/><Relationship Id="rId432" Type="http://schemas.openxmlformats.org/officeDocument/2006/relationships/hyperlink" Target="https://www.amazon.com/Degree-Computer-Power-Cord-Universal/dp/B0B1M3H3DP" TargetMode="External"/><Relationship Id="rId1265" Type="http://schemas.openxmlformats.org/officeDocument/2006/relationships/hyperlink" Target="https://www.westermans.com/ami-m15-rings--various-sizes.aspx" TargetMode="External"/><Relationship Id="rId2596" Type="http://schemas.openxmlformats.org/officeDocument/2006/relationships/hyperlink" Target="https://www.orbitec-group.com/" TargetMode="External"/><Relationship Id="rId431" Type="http://schemas.openxmlformats.org/officeDocument/2006/relationships/hyperlink" Target="https://m.media-amazon.com/images/I/61YjgEdcUXL.jpg" TargetMode="External"/><Relationship Id="rId1266" Type="http://schemas.openxmlformats.org/officeDocument/2006/relationships/hyperlink" Target="https://www.westermans.com/assets/products/14318/files/14735/thumb/2019-02-06%2010.02.54--600.jpg" TargetMode="External"/><Relationship Id="rId2597" Type="http://schemas.openxmlformats.org/officeDocument/2006/relationships/hyperlink" Target="https://www.orbitec-group.com/files/content/PDF-Dokumente/Garantiebedingungen/General%20Terms_and_Conditions%20_of_Warranty.pdf" TargetMode="External"/><Relationship Id="rId430" Type="http://schemas.openxmlformats.org/officeDocument/2006/relationships/hyperlink" Target="https://www.amphenol-sine.com/P30710-Mxxx-FC-Hybrid-Single-ended-9-Position-Cable-Assembly-Male-Straight-Single-rated-Blue-Overmold-High-Flex-Yellow-Jacket_p_3301.html" TargetMode="External"/><Relationship Id="rId1267" Type="http://schemas.openxmlformats.org/officeDocument/2006/relationships/hyperlink" Target="https://www.westermans.com/ami-m15-rings--various-sizes.aspx" TargetMode="External"/><Relationship Id="rId2598" Type="http://schemas.openxmlformats.org/officeDocument/2006/relationships/hyperlink" Target="https://1drv.ms/i/c/611cdc0d713715db/IQCLY1-8HaW3TYMgrI3dgUTaAQd12ziQYWOzGc_ms4lFVEc?e=9A0hbv" TargetMode="External"/><Relationship Id="rId3070" Type="http://schemas.openxmlformats.org/officeDocument/2006/relationships/hyperlink" Target="https://stores.ae-welding-industrial.com/saw-guide-kit-pipe-cutting-1-0-to-4-0-sgp-kit1-4/?srsltid=AfmBOoosZFyTU6t7OVEWWmhPNOi0uZZz9C0IL8HrHrPL707jJDmd0Snz" TargetMode="External"/><Relationship Id="rId3072" Type="http://schemas.openxmlformats.org/officeDocument/2006/relationships/hyperlink" Target="https://stores.ae-welding-industrial.com/saw-guide-kit-pipe-cutting-1-0-to-4-0-sgp-kit1-4/?srsltid=AfmBOoosZFyTU6t7OVEWWmhPNOi0uZZz9C0IL8HrHrPL707jJDmd0Snz" TargetMode="External"/><Relationship Id="rId3071" Type="http://schemas.openxmlformats.org/officeDocument/2006/relationships/hyperlink" Target="https://stores.ae-welding-industrial.com/" TargetMode="External"/><Relationship Id="rId3074" Type="http://schemas.openxmlformats.org/officeDocument/2006/relationships/hyperlink" Target="https://www.axxair.com/thin-tubes-products-usa/saxx-201" TargetMode="External"/><Relationship Id="rId3073" Type="http://schemas.openxmlformats.org/officeDocument/2006/relationships/hyperlink" Target="https://www.axxair.com/hubfs/AXXAIR-Images/SAXX201%20-%20500x635.png" TargetMode="External"/><Relationship Id="rId3076" Type="http://schemas.openxmlformats.org/officeDocument/2006/relationships/hyperlink" Target="https://www.axxair.com/hubfs/Fiches%20techniques/ENG/THIN/AXXAIR-EN-THIN-SAXX201.pdf" TargetMode="External"/><Relationship Id="rId3075" Type="http://schemas.openxmlformats.org/officeDocument/2006/relationships/hyperlink" Target="https://www.axxair.com/thin-tubes-products-usa/saxx-201" TargetMode="External"/><Relationship Id="rId3078" Type="http://schemas.openxmlformats.org/officeDocument/2006/relationships/hyperlink" Target="https://www.axxair.com/" TargetMode="External"/><Relationship Id="rId3077" Type="http://schemas.openxmlformats.org/officeDocument/2006/relationships/hyperlink" Target="https://www.axxair.com/thin-tubes-products-usa/saxx-201" TargetMode="External"/><Relationship Id="rId3079" Type="http://schemas.openxmlformats.org/officeDocument/2006/relationships/hyperlink" Target="https://www.axxair.com/thin-tubes-products-usa/saxx-201" TargetMode="External"/><Relationship Id="rId3061" Type="http://schemas.openxmlformats.org/officeDocument/2006/relationships/hyperlink" Target="https://stores.ae-welding-industrial.com/saw-guide-kit-pipe-cutting-1-0-to-4-0-sgp-kit1-4/?srsltid=AfmBOoosZFyTU6t7OVEWWmhPNOi0uZZz9C0IL8HrHrPL707jJDmd0Snz" TargetMode="External"/><Relationship Id="rId3060" Type="http://schemas.openxmlformats.org/officeDocument/2006/relationships/hyperlink" Target="https://stores.ae-welding-industrial.com/saw-guide-kit-pipe-cutting-1-0-to-4-0-sgp-kit1-4/?srsltid=AfmBOoosZFyTU6t7OVEWWmhPNOi0uZZz9C0IL8HrHrPL707jJDmd0Snz" TargetMode="External"/><Relationship Id="rId3063" Type="http://schemas.openxmlformats.org/officeDocument/2006/relationships/hyperlink" Target="https://stores.ae-welding-industrial.com/saw-guide-kit-pipe-cutting-1-0-to-4-0-sgp-kit1-4/?srsltid=AfmBOoosZFyTU6t7OVEWWmhPNOi0uZZz9C0IL8HrHrPL707jJDmd0Snz" TargetMode="External"/><Relationship Id="rId3062" Type="http://schemas.openxmlformats.org/officeDocument/2006/relationships/hyperlink" Target="https://stores.ae-welding-industrial.com/saw-guide-kit-pipe-cutting-1-0-to-4-0-sgp-kit1-4/?srsltid=AfmBOoosZFyTU6t7OVEWWmhPNOi0uZZz9C0IL8HrHrPL707jJDmd0Snz" TargetMode="External"/><Relationship Id="rId3065" Type="http://schemas.openxmlformats.org/officeDocument/2006/relationships/hyperlink" Target="https://stores.ae-welding-industrial.com/saw-guide-kit-pipe-cutting-1-0-to-4-0-sgp-kit1-4/?srsltid=AfmBOoosZFyTU6t7OVEWWmhPNOi0uZZz9C0IL8HrHrPL707jJDmd0Snz" TargetMode="External"/><Relationship Id="rId3064" Type="http://schemas.openxmlformats.org/officeDocument/2006/relationships/hyperlink" Target="https://stores.ae-welding-industrial.com/" TargetMode="External"/><Relationship Id="rId3067" Type="http://schemas.openxmlformats.org/officeDocument/2006/relationships/hyperlink" Target="https://stores.ae-welding-industrial.com/saw-guide-kit-pipe-cutting-1-0-to-4-0-sgp-kit1-4/?srsltid=AfmBOoosZFyTU6t7OVEWWmhPNOi0uZZz9C0IL8HrHrPL707jJDmd0Snz" TargetMode="External"/><Relationship Id="rId3066" Type="http://schemas.openxmlformats.org/officeDocument/2006/relationships/hyperlink" Target="https://cdn11.bigcommerce.com/s-bjvmx/products/2675/images/9050/sgp-kit-1-4_Pipe__96993.1731291024.220.220.jpg?c=2" TargetMode="External"/><Relationship Id="rId3069" Type="http://schemas.openxmlformats.org/officeDocument/2006/relationships/hyperlink" Target="https://stores.ae-welding-industrial.com/saw-guide-kit-pipe-cutting-1-0-to-4-0-sgp-kit1-4/?srsltid=AfmBOoosZFyTU6t7OVEWWmhPNOi0uZZz9C0IL8HrHrPL707jJDmd0Snz" TargetMode="External"/><Relationship Id="rId3068" Type="http://schemas.openxmlformats.org/officeDocument/2006/relationships/hyperlink" Target="https://stores.ae-welding-industrial.com/saw-guide-kit-pipe-cutting-1-0-to-4-0-sgp-kit1-4/?srsltid=AfmBOoosZFyTU6t7OVEWWmhPNOi0uZZz9C0IL8HrHrPL707jJDmd0Snz" TargetMode="External"/><Relationship Id="rId3090" Type="http://schemas.openxmlformats.org/officeDocument/2006/relationships/hyperlink" Target="https://www.directindustry.com/prod/axxair/product-8399-1825978.html" TargetMode="External"/><Relationship Id="rId3092" Type="http://schemas.openxmlformats.org/officeDocument/2006/relationships/hyperlink" Target="https://www.axxair.com/" TargetMode="External"/><Relationship Id="rId3091" Type="http://schemas.openxmlformats.org/officeDocument/2006/relationships/hyperlink" Target="https://www.axxair.com/thin-tubes-products-usa/saxx-201" TargetMode="External"/><Relationship Id="rId3094" Type="http://schemas.openxmlformats.org/officeDocument/2006/relationships/hyperlink" Target="https://www.westermans.com/assets/products/18648/files/8605/thumb/dsc_9619-600-600-c.jpg" TargetMode="External"/><Relationship Id="rId3093" Type="http://schemas.openxmlformats.org/officeDocument/2006/relationships/hyperlink" Target="https://www.axxair.com/thin-tubes-products-usa/saxx-201" TargetMode="External"/><Relationship Id="rId3096" Type="http://schemas.openxmlformats.org/officeDocument/2006/relationships/hyperlink" Target="https://www.westermans.com/axxair-saxx-201-orbital-tig-power-source.aspx" TargetMode="External"/><Relationship Id="rId3095" Type="http://schemas.openxmlformats.org/officeDocument/2006/relationships/hyperlink" Target="https://www.westermans.com/axxair-saxx-201-orbital-tig-power-source.aspx" TargetMode="External"/><Relationship Id="rId3098" Type="http://schemas.openxmlformats.org/officeDocument/2006/relationships/hyperlink" Target="https://www.westermans.com/axxair-saxx-201-orbital-tig-power-source.aspx" TargetMode="External"/><Relationship Id="rId3097" Type="http://schemas.openxmlformats.org/officeDocument/2006/relationships/hyperlink" Target="https://www.westermans.com/axxair-saxx-201-orbital-tig-power-source.aspx" TargetMode="External"/><Relationship Id="rId3099" Type="http://schemas.openxmlformats.org/officeDocument/2006/relationships/hyperlink" Target="https://www.axxair.com/" TargetMode="External"/><Relationship Id="rId3081" Type="http://schemas.openxmlformats.org/officeDocument/2006/relationships/hyperlink" Target="https://www.axxair.com/thin-tubes-products/axxair-saxx-200" TargetMode="External"/><Relationship Id="rId3080" Type="http://schemas.openxmlformats.org/officeDocument/2006/relationships/hyperlink" Target="https://www.axxair.com/hubfs/fiche-produit/FR/SAXX-200.jpg" TargetMode="External"/><Relationship Id="rId3083" Type="http://schemas.openxmlformats.org/officeDocument/2006/relationships/hyperlink" Target="https://www.axxair.com/thin-tubes-products/axxair-saxx-200" TargetMode="External"/><Relationship Id="rId3082" Type="http://schemas.openxmlformats.org/officeDocument/2006/relationships/hyperlink" Target="https://www.axxair.com/thin-tubes-products/axxair-saxx-200" TargetMode="External"/><Relationship Id="rId3085" Type="http://schemas.openxmlformats.org/officeDocument/2006/relationships/hyperlink" Target="https://www.axxair.com/" TargetMode="External"/><Relationship Id="rId3084" Type="http://schemas.openxmlformats.org/officeDocument/2006/relationships/hyperlink" Target="https://www.axxair.com/thin-tubes-products/axxair-saxx-200" TargetMode="External"/><Relationship Id="rId3087" Type="http://schemas.openxmlformats.org/officeDocument/2006/relationships/hyperlink" Target="https://www.axxair.com/hubfs/AXXAIR-Images/SAXX201%20-%20500x635.png" TargetMode="External"/><Relationship Id="rId3086" Type="http://schemas.openxmlformats.org/officeDocument/2006/relationships/hyperlink" Target="https://www.axxair.com/thin-tubes-products/axxair-saxx-200" TargetMode="External"/><Relationship Id="rId3089" Type="http://schemas.openxmlformats.org/officeDocument/2006/relationships/hyperlink" Target="https://www.axxair.com/thin-tubes-products-usa/saxx-201" TargetMode="External"/><Relationship Id="rId3088" Type="http://schemas.openxmlformats.org/officeDocument/2006/relationships/hyperlink" Target="https://www.axxair.com/thin-tubes-products-usa/saxx-201" TargetMode="External"/><Relationship Id="rId3039" Type="http://schemas.openxmlformats.org/officeDocument/2006/relationships/hyperlink" Target="https://img.directindustry.com/images_di/photo-mg/40040-11171102.jpg" TargetMode="External"/><Relationship Id="rId1" Type="http://schemas.openxmlformats.org/officeDocument/2006/relationships/hyperlink" Target="https://cdn11.bigcommerce.com/s-byznwdb8us/images/stencil/1280x1280/products/23304/29091/55141__40680.1686680924.jpg?c=1" TargetMode="External"/><Relationship Id="rId2" Type="http://schemas.openxmlformats.org/officeDocument/2006/relationships/hyperlink" Target="https://toolstoday.com/v-14416-55141.html?srsltid=AfmBOoogRT39RyEkPBSCsGxUiRiKQ4V032L3gVynCvs6zFZ59fZ7fzyv" TargetMode="External"/><Relationship Id="rId3" Type="http://schemas.openxmlformats.org/officeDocument/2006/relationships/hyperlink" Target="https://toolstoday.com/v-14416-55141.html?srsltid=AfmBOoogRT39RyEkPBSCsGxUiRiKQ4V032L3gVynCvs6zFZ59fZ7fzyv" TargetMode="External"/><Relationship Id="rId4" Type="http://schemas.openxmlformats.org/officeDocument/2006/relationships/hyperlink" Target="https://tungaloy.com/wpdata/wp-content/uploads/512.pdf" TargetMode="External"/><Relationship Id="rId3030" Type="http://schemas.openxmlformats.org/officeDocument/2006/relationships/hyperlink" Target="https://www.hampdon.com.au/pipe-saw-guide-/-vise-4.5-inch-lefon-sg450-cutting-block" TargetMode="External"/><Relationship Id="rId9" Type="http://schemas.openxmlformats.org/officeDocument/2006/relationships/hyperlink" Target="https://www.climaxportable.com/products/id-mount-attachments/j-prep-bevel/" TargetMode="External"/><Relationship Id="rId3032" Type="http://schemas.openxmlformats.org/officeDocument/2006/relationships/hyperlink" Target="https://www.hampdon.com.au/pipe-saw-guide-/-vise-4.5-inch-lefon-sg450-cutting-block" TargetMode="External"/><Relationship Id="rId3031" Type="http://schemas.openxmlformats.org/officeDocument/2006/relationships/hyperlink" Target="https://lefonmachine.com/solutions/stainless-steel-tube-cutting-solution/saw-guide/" TargetMode="External"/><Relationship Id="rId3034" Type="http://schemas.openxmlformats.org/officeDocument/2006/relationships/hyperlink" Target="https://pdf.directindustry.com/pdf/lefon-machinery/lefon-saw-guide-catalog/40040-69896.html" TargetMode="External"/><Relationship Id="rId3033" Type="http://schemas.openxmlformats.org/officeDocument/2006/relationships/hyperlink" Target="https://img.directindustry.com/images_di/photo-mg/40040-11171102.jpg" TargetMode="External"/><Relationship Id="rId5" Type="http://schemas.openxmlformats.org/officeDocument/2006/relationships/hyperlink" Target="https://sigmatoolings.com/counter-bore-tools/?utm_source=chatgpt.com" TargetMode="External"/><Relationship Id="rId3036" Type="http://schemas.openxmlformats.org/officeDocument/2006/relationships/hyperlink" Target="https://pdf.directindustry.com/pdf/lefon-machinery/lefon-saw-guide-catalog/40040-69896.html" TargetMode="External"/><Relationship Id="rId6" Type="http://schemas.openxmlformats.org/officeDocument/2006/relationships/hyperlink" Target="https://www.tritool.com" TargetMode="External"/><Relationship Id="rId3035" Type="http://schemas.openxmlformats.org/officeDocument/2006/relationships/hyperlink" Target="https://www.alibaba.com/showroom/lefon-saw-guide.html" TargetMode="External"/><Relationship Id="rId7" Type="http://schemas.openxmlformats.org/officeDocument/2006/relationships/hyperlink" Target="https://blog.morganitech.com/hubfs/Imported_Blog_Media/Millhog%20J%20Bevel%20for%20Orbital%20Pipe%20Weld.jpg" TargetMode="External"/><Relationship Id="rId3038" Type="http://schemas.openxmlformats.org/officeDocument/2006/relationships/hyperlink" Target="https://lefonmachine.com/solutions/stainless-steel-tube-cutting-solution/saw-guide/" TargetMode="External"/><Relationship Id="rId8" Type="http://schemas.openxmlformats.org/officeDocument/2006/relationships/hyperlink" Target="https://blog.morganitech.com/j-bevel-key-multi-pass-orbital-pipe-welding" TargetMode="External"/><Relationship Id="rId3037" Type="http://schemas.openxmlformats.org/officeDocument/2006/relationships/hyperlink" Target="https://pdf.directindustry.com/pdf/lefon-machinery/lefon-saw-guide-catalog/40040-69896.html" TargetMode="External"/><Relationship Id="rId3029" Type="http://schemas.openxmlformats.org/officeDocument/2006/relationships/hyperlink" Target="https://pdf.directindustry.com/pdf/lefon-machinery/lefon-saw-guide-catalog/40040-69896.html" TargetMode="External"/><Relationship Id="rId3028" Type="http://schemas.openxmlformats.org/officeDocument/2006/relationships/hyperlink" Target="https://www.hampdon.com.au/pipe-saw-guide-/-vise-4.5-inch-lefon-sg450-cutting-block" TargetMode="External"/><Relationship Id="rId3021" Type="http://schemas.openxmlformats.org/officeDocument/2006/relationships/hyperlink" Target="https://www.hampdon.com.au/pipe-saw-guide-vise-4-inch-lefon-sg400-cutting-block" TargetMode="External"/><Relationship Id="rId3020" Type="http://schemas.openxmlformats.org/officeDocument/2006/relationships/hyperlink" Target="https://www.hampdon.com.au/pipe-saw-guide-/-vise-4-inch-lefon-sg400-cutting-block-hampdon?srsltid=AfmBOoouV5Zfmmnw-BalkHucR7C08FZdkM8KMzMuTtygqdqaKk1UppJF" TargetMode="External"/><Relationship Id="rId3023" Type="http://schemas.openxmlformats.org/officeDocument/2006/relationships/hyperlink" Target="https://www.hampdon.com.au/pipe-saw-guide-/-vise-4-inch-lefon-sg400-cutting-block-hampdon?srsltid=AfmBOoouV5Zfmmnw-BalkHucR7C08FZdkM8KMzMuTtygqdqaKk1UppJF" TargetMode="External"/><Relationship Id="rId3022" Type="http://schemas.openxmlformats.org/officeDocument/2006/relationships/hyperlink" Target="https://pdf.directindustry.com/pdf/lefon-machinery/lefon-saw-guide-catalog/40040-69896.html" TargetMode="External"/><Relationship Id="rId3025" Type="http://schemas.openxmlformats.org/officeDocument/2006/relationships/hyperlink" Target="https://www.hampdon.com.au/pipe-saw-guide-vise-4-inch-lefon-sg400-cutting-block" TargetMode="External"/><Relationship Id="rId3024" Type="http://schemas.openxmlformats.org/officeDocument/2006/relationships/hyperlink" Target="https://lefonmachine.com/solutions/stainless-steel-tube-cutting-solution/saw-guide/" TargetMode="External"/><Relationship Id="rId3027" Type="http://schemas.openxmlformats.org/officeDocument/2006/relationships/hyperlink" Target="https://www.hampdon.com.au/pipe-saw-guide-/-vise-4.5-inch-lefon-sg450-cutting-block" TargetMode="External"/><Relationship Id="rId3026" Type="http://schemas.openxmlformats.org/officeDocument/2006/relationships/hyperlink" Target="https://www.hampdon.com.au/assets/full/SG450.jpg?20230530114905" TargetMode="External"/><Relationship Id="rId3050" Type="http://schemas.openxmlformats.org/officeDocument/2006/relationships/hyperlink" Target="https://stores.ae-welding-industrial.com/" TargetMode="External"/><Relationship Id="rId3052" Type="http://schemas.openxmlformats.org/officeDocument/2006/relationships/hyperlink" Target="https://cdn11.bigcommerce.com/s-bjvmx/products/2675/images/9050/sgp-kit-1-4_Pipe__96993.1731291024.220.220.jpg?c=2" TargetMode="External"/><Relationship Id="rId3051" Type="http://schemas.openxmlformats.org/officeDocument/2006/relationships/hyperlink" Target="https://stores.ae-welding-industrial.com/saw-guide-kit-pipe-cutting-1-0-to-4-0-sgp-kit1-4/?srsltid=AfmBOoosZFyTU6t7OVEWWmhPNOi0uZZz9C0IL8HrHrPL707jJDmd0Snz" TargetMode="External"/><Relationship Id="rId3054" Type="http://schemas.openxmlformats.org/officeDocument/2006/relationships/hyperlink" Target="https://stores.ae-welding-industrial.com/saw-guide-kit-pipe-cutting-1-0-to-4-0-sgp-kit1-4/?srsltid=AfmBOoosZFyTU6t7OVEWWmhPNOi0uZZz9C0IL8HrHrPL707jJDmd0Snz" TargetMode="External"/><Relationship Id="rId3053" Type="http://schemas.openxmlformats.org/officeDocument/2006/relationships/hyperlink" Target="https://stores.ae-welding-industrial.com/saw-guide-kit-pipe-cutting-1-0-to-4-0-sgp-kit1-4/?srsltid=AfmBOoosZFyTU6t7OVEWWmhPNOi0uZZz9C0IL8HrHrPL707jJDmd0Snz" TargetMode="External"/><Relationship Id="rId3056" Type="http://schemas.openxmlformats.org/officeDocument/2006/relationships/hyperlink" Target="https://stores.ae-welding-industrial.com/saw-guide-kit-pipe-cutting-1-0-to-4-0-sgp-kit1-4/?srsltid=AfmBOoosZFyTU6t7OVEWWmhPNOi0uZZz9C0IL8HrHrPL707jJDmd0Snz" TargetMode="External"/><Relationship Id="rId3055" Type="http://schemas.openxmlformats.org/officeDocument/2006/relationships/hyperlink" Target="https://stores.ae-welding-industrial.com/saw-guide-kit-pipe-cutting-1-0-to-4-0-sgp-kit1-4/?srsltid=AfmBOoosZFyTU6t7OVEWWmhPNOi0uZZz9C0IL8HrHrPL707jJDmd0Snz" TargetMode="External"/><Relationship Id="rId3058" Type="http://schemas.openxmlformats.org/officeDocument/2006/relationships/hyperlink" Target="https://stores.ae-welding-industrial.com/saw-guide-kit-pipe-cutting-1-0-to-4-0-sgp-kit1-4/?srsltid=AfmBOoosZFyTU6t7OVEWWmhPNOi0uZZz9C0IL8HrHrPL707jJDmd0Snz" TargetMode="External"/><Relationship Id="rId3057" Type="http://schemas.openxmlformats.org/officeDocument/2006/relationships/hyperlink" Target="https://stores.ae-welding-industrial.com/" TargetMode="External"/><Relationship Id="rId3059" Type="http://schemas.openxmlformats.org/officeDocument/2006/relationships/hyperlink" Target="https://cdn11.bigcommerce.com/s-bjvmx/products/2675/images/9050/sgp-kit-1-4_Pipe__96993.1731291024.220.220.jpg?c=2" TargetMode="External"/><Relationship Id="rId3041" Type="http://schemas.openxmlformats.org/officeDocument/2006/relationships/hyperlink" Target="https://www.alibaba.com/showroom/lefon-saw-guide.html" TargetMode="External"/><Relationship Id="rId3040" Type="http://schemas.openxmlformats.org/officeDocument/2006/relationships/hyperlink" Target="https://pdf.directindustry.com/pdf/lefon-machinery/lefon-saw-guide-catalog/40040-69896.html" TargetMode="External"/><Relationship Id="rId3043" Type="http://schemas.openxmlformats.org/officeDocument/2006/relationships/hyperlink" Target="https://pdf.directindustry.com/pdf/lefon-machinery/lefon-saw-guide-catalog/40040-69896.html" TargetMode="External"/><Relationship Id="rId3042" Type="http://schemas.openxmlformats.org/officeDocument/2006/relationships/hyperlink" Target="https://pdf.directindustry.com/pdf/lefon-machinery/lefon-saw-guide-catalog/40040-69896.html" TargetMode="External"/><Relationship Id="rId3045" Type="http://schemas.openxmlformats.org/officeDocument/2006/relationships/hyperlink" Target="https://cdn11.bigcommerce.com/s-bjvmx/products/2675/images/9050/sgp-kit-1-4_Pipe__96993.1731291024.220.220.jpg?c=2" TargetMode="External"/><Relationship Id="rId3044" Type="http://schemas.openxmlformats.org/officeDocument/2006/relationships/hyperlink" Target="https://lefonmachine.com/solutions/stainless-steel-tube-cutting-solution/saw-guide/" TargetMode="External"/><Relationship Id="rId3047" Type="http://schemas.openxmlformats.org/officeDocument/2006/relationships/hyperlink" Target="https://stores.ae-welding-industrial.com/saw-guide-kit-pipe-cutting-1-0-to-4-0-sgp-kit1-4/?srsltid=AfmBOoosZFyTU6t7OVEWWmhPNOi0uZZz9C0IL8HrHrPL707jJDmd0Snz" TargetMode="External"/><Relationship Id="rId3046" Type="http://schemas.openxmlformats.org/officeDocument/2006/relationships/hyperlink" Target="https://stores.ae-welding-industrial.com/saw-guide-kit-pipe-cutting-1-0-to-4-0-sgp-kit1-4/?srsltid=AfmBOoosZFyTU6t7OVEWWmhPNOi0uZZz9C0IL8HrHrPL707jJDmd0Snz" TargetMode="External"/><Relationship Id="rId3049" Type="http://schemas.openxmlformats.org/officeDocument/2006/relationships/hyperlink" Target="https://stores.ae-welding-industrial.com/saw-guide-kit-pipe-cutting-1-0-to-4-0-sgp-kit1-4/?srsltid=AfmBOoosZFyTU6t7OVEWWmhPNOi0uZZz9C0IL8HrHrPL707jJDmd0Snz" TargetMode="External"/><Relationship Id="rId3048" Type="http://schemas.openxmlformats.org/officeDocument/2006/relationships/hyperlink" Target="https://stores.ae-welding-industrial.com/saw-guide-kit-pipe-cutting-1-0-to-4-0-sgp-kit1-4/?srsltid=AfmBOoosZFyTU6t7OVEWWmhPNOi0uZZz9C0IL8HrHrPL707jJDmd0Snz" TargetMode="External"/><Relationship Id="rId2600" Type="http://schemas.openxmlformats.org/officeDocument/2006/relationships/hyperlink" Target="https://www.orbitec-group.com/en/products/rbk-60-s" TargetMode="External"/><Relationship Id="rId2601" Type="http://schemas.openxmlformats.org/officeDocument/2006/relationships/hyperlink" Target="https://www.orbitec-group.com/en/products/rbk-60-s" TargetMode="External"/><Relationship Id="rId2602" Type="http://schemas.openxmlformats.org/officeDocument/2006/relationships/hyperlink" Target="https://www.orbitec-group.com/en/products/rbk-60-s" TargetMode="External"/><Relationship Id="rId2603" Type="http://schemas.openxmlformats.org/officeDocument/2006/relationships/hyperlink" Target="https://www.orbitec-group.com/en/products/rbk-60-s" TargetMode="External"/><Relationship Id="rId2604" Type="http://schemas.openxmlformats.org/officeDocument/2006/relationships/hyperlink" Target="https://www.orbitec-group.com/" TargetMode="External"/><Relationship Id="rId2605" Type="http://schemas.openxmlformats.org/officeDocument/2006/relationships/hyperlink" Target="https://www.orbitec-group.com/files/content/PDF-Dokumente/Garantiebedingungen/General%20Terms_and_Conditions%20_of_Warranty.pdf" TargetMode="External"/><Relationship Id="rId2606" Type="http://schemas.openxmlformats.org/officeDocument/2006/relationships/hyperlink" Target="https://1drv.ms/i/c/611cdc0d713715db/IQB9EDlF_ICNQLid2VWbLEZEAXYVNceJuPgw8X9NtVP5O4A?e=7TuxuM" TargetMode="External"/><Relationship Id="rId808" Type="http://schemas.openxmlformats.org/officeDocument/2006/relationships/hyperlink" Target="https://www.alibaba.com/product-detail/Orbital-Cutting-Machine-Round-Pipe-Cutting_1601164381165.html" TargetMode="External"/><Relationship Id="rId2607" Type="http://schemas.openxmlformats.org/officeDocument/2006/relationships/hyperlink" Target="https://www.orbitec-group.com/en/products/rbk-60-s" TargetMode="External"/><Relationship Id="rId807" Type="http://schemas.openxmlformats.org/officeDocument/2006/relationships/hyperlink" Target="https://www.alibaba.com/product-detail/Orbital-Cutting-Machine-Round-Pipe-Cutting_1601164381165.html" TargetMode="External"/><Relationship Id="rId2608" Type="http://schemas.openxmlformats.org/officeDocument/2006/relationships/hyperlink" Target="https://www.orbitec-group.com/en/products/rbk-60-s" TargetMode="External"/><Relationship Id="rId806" Type="http://schemas.openxmlformats.org/officeDocument/2006/relationships/hyperlink" Target="https://www.alibaba.com/product-detail/Orbital-Cutting-Machine-Round-Pipe-Cutting_1601164381165.html" TargetMode="External"/><Relationship Id="rId2609" Type="http://schemas.openxmlformats.org/officeDocument/2006/relationships/hyperlink" Target="https://www.orbitec-group.com/en/products/rbk-60-s" TargetMode="External"/><Relationship Id="rId805" Type="http://schemas.openxmlformats.org/officeDocument/2006/relationships/hyperlink" Target="https://www.alibaba.com/product-detail/Orbital-Cutting-Machine-Round-Pipe-Cutting_1601164381165.html" TargetMode="External"/><Relationship Id="rId809" Type="http://schemas.openxmlformats.org/officeDocument/2006/relationships/hyperlink" Target="https://www.axxair.com/" TargetMode="External"/><Relationship Id="rId800" Type="http://schemas.openxmlformats.org/officeDocument/2006/relationships/hyperlink" Target="https://www.farmingsimulator19mods.com/caseih-3050-cutter-v1-0-0-0-fs19/" TargetMode="External"/><Relationship Id="rId804" Type="http://schemas.openxmlformats.org/officeDocument/2006/relationships/hyperlink" Target="https://encrypted-tbn0.gstatic.com/images?q=tbn:ANd9GcRitHk1HIrybDy58uVSjbRFrQLXICNIEyznew&amp;s" TargetMode="External"/><Relationship Id="rId803" Type="http://schemas.openxmlformats.org/officeDocument/2006/relationships/hyperlink" Target="https://www.axxair.com/" TargetMode="External"/><Relationship Id="rId802" Type="http://schemas.openxmlformats.org/officeDocument/2006/relationships/hyperlink" Target="https://gfservice.ch/en/onlineshop/pipe-saws/axxair-pipe-saws/axxair-pipe-saw-2/" TargetMode="External"/><Relationship Id="rId801" Type="http://schemas.openxmlformats.org/officeDocument/2006/relationships/hyperlink" Target="https://gfservice.ch/en/onlineshop/pipe-saws/axxair-pipe-saws/axxair-pipe-saw-2/" TargetMode="External"/><Relationship Id="rId1334" Type="http://schemas.openxmlformats.org/officeDocument/2006/relationships/hyperlink" Target="https://www.orbitalsolutions.com/products/m207-remote-pendant" TargetMode="External"/><Relationship Id="rId2665" Type="http://schemas.openxmlformats.org/officeDocument/2006/relationships/hyperlink" Target="https://roussakis.com.gr/en/product/axxair-pipe-gas-distributor-tig-safs-g01/" TargetMode="External"/><Relationship Id="rId1335" Type="http://schemas.openxmlformats.org/officeDocument/2006/relationships/hyperlink" Target="https://www.orbitalsolutions.com/products/m207-remote-pendant" TargetMode="External"/><Relationship Id="rId2666" Type="http://schemas.openxmlformats.org/officeDocument/2006/relationships/hyperlink" Target="https://roussakis.com.gr/en/product/axxair-pipe-gas-distributor-tig-safs-g01/" TargetMode="External"/><Relationship Id="rId1336" Type="http://schemas.openxmlformats.org/officeDocument/2006/relationships/hyperlink" Target="https://www.orbitalsolutions.com/" TargetMode="External"/><Relationship Id="rId2667" Type="http://schemas.openxmlformats.org/officeDocument/2006/relationships/hyperlink" Target="https://www.axxair.com/" TargetMode="External"/><Relationship Id="rId1337" Type="http://schemas.openxmlformats.org/officeDocument/2006/relationships/hyperlink" Target="https://www.orbitalsolutions.com/products/m207-remote-pendant" TargetMode="External"/><Relationship Id="rId2668" Type="http://schemas.openxmlformats.org/officeDocument/2006/relationships/hyperlink" Target="https://encrypted-tbn0.gstatic.com/images?q=tbn:ANd9GcRYhNn4AGL1nCstvPThmVUCARdMShanlfeAFQ&amp;s" TargetMode="External"/><Relationship Id="rId1338" Type="http://schemas.openxmlformats.org/officeDocument/2006/relationships/hyperlink" Target="https://1drv.ms/i/c/611cdc0d713715db/IQCpKD40O4q0T4NAJJZNOQCyATLZqR6guGTUvUSSgAoyDis?e=6cZOXm" TargetMode="External"/><Relationship Id="rId2669" Type="http://schemas.openxmlformats.org/officeDocument/2006/relationships/hyperlink" Target="https://pretev.ro/pdf/AXXAIR-cap-inchis-de-sudare-microfit-SAMX-17.pdf" TargetMode="External"/><Relationship Id="rId1339" Type="http://schemas.openxmlformats.org/officeDocument/2006/relationships/hyperlink" Target="https://www.morganitech.com/industrial-tools/ami-207-power-supply/" TargetMode="External"/><Relationship Id="rId745" Type="http://schemas.openxmlformats.org/officeDocument/2006/relationships/hyperlink" Target="https://weldingmart.com/cdn/shop/files/MK-Products-Copperhead-I-Orbital-Weldhead-1_8-1-OD-5001.png?v=1753403426&amp;width=250" TargetMode="External"/><Relationship Id="rId744" Type="http://schemas.openxmlformats.org/officeDocument/2006/relationships/hyperlink" Target="https://www.morganitech.com/" TargetMode="External"/><Relationship Id="rId743" Type="http://schemas.openxmlformats.org/officeDocument/2006/relationships/hyperlink" Target="https://www.morganitech.com/industrial-tools/axxair-water-cooler/" TargetMode="External"/><Relationship Id="rId742" Type="http://schemas.openxmlformats.org/officeDocument/2006/relationships/hyperlink" Target="https://www.morganitech.com/industrial-tools/axxair-water-cooler/" TargetMode="External"/><Relationship Id="rId749" Type="http://schemas.openxmlformats.org/officeDocument/2006/relationships/hyperlink" Target="https://weldingmart.com/products/mk-products-copperhead-i-orbital-weldhead-1-8-inch-to-1-inch-od-5001?srsltid=AfmBOopoOnWX3ngcYhqbZhFaqr8cXwKECOe_0btlK9HVZmPiyEpZ4wfU" TargetMode="External"/><Relationship Id="rId748" Type="http://schemas.openxmlformats.org/officeDocument/2006/relationships/hyperlink" Target="https://weldingmart.com/products/mk-products-copperhead-i-orbital-weldhead-1-8-inch-to-1-inch-od-5001?srsltid=AfmBOopoOnWX3ngcYhqbZhFaqr8cXwKECOe_0btlK9HVZmPiyEpZ4wfU" TargetMode="External"/><Relationship Id="rId747" Type="http://schemas.openxmlformats.org/officeDocument/2006/relationships/hyperlink" Target="https://weldingmart.com/products/mk-products-copperhead-i-orbital-weldhead-1-8-inch-to-1-inch-od-5001?srsltid=AfmBOopoOnWX3ngcYhqbZhFaqr8cXwKECOe_0btlK9HVZmPiyEpZ4wfU" TargetMode="External"/><Relationship Id="rId746" Type="http://schemas.openxmlformats.org/officeDocument/2006/relationships/hyperlink" Target="https://weldingmart.com/products/mk-products-copperhead-i-orbital-weldhead-1-8-inch-to-1-inch-od-5001?srsltid=AfmBOoo7h1fJpfXOcgNlEt0IqtVbg7JLGS1NkTxjCy-aSVy6TqL9FP5v" TargetMode="External"/><Relationship Id="rId2660" Type="http://schemas.openxmlformats.org/officeDocument/2006/relationships/hyperlink" Target="https://www.morganitech.com/industrial-tools/orbital-welding-cable-extension/" TargetMode="External"/><Relationship Id="rId741" Type="http://schemas.openxmlformats.org/officeDocument/2006/relationships/hyperlink" Target="https://www.stokltd.com/en/cooling-unit-for-saxx-200-1336" TargetMode="External"/><Relationship Id="rId1330" Type="http://schemas.openxmlformats.org/officeDocument/2006/relationships/hyperlink" Target="https://www.morganitech.com/" TargetMode="External"/><Relationship Id="rId2661" Type="http://schemas.openxmlformats.org/officeDocument/2006/relationships/hyperlink" Target="https://www.morganitech.com/" TargetMode="External"/><Relationship Id="rId740" Type="http://schemas.openxmlformats.org/officeDocument/2006/relationships/hyperlink" Target="https://www.morganitech.com/industrial-tools/axxair-water-cooler/" TargetMode="External"/><Relationship Id="rId1331" Type="http://schemas.openxmlformats.org/officeDocument/2006/relationships/hyperlink" Target="https://www.morganitech.com/industrial-tools/ami-207-power-supply/" TargetMode="External"/><Relationship Id="rId2662" Type="http://schemas.openxmlformats.org/officeDocument/2006/relationships/hyperlink" Target="https://roussakis.com.gr/wp-content/uploads/SAFS-G01.jpg" TargetMode="External"/><Relationship Id="rId1332" Type="http://schemas.openxmlformats.org/officeDocument/2006/relationships/hyperlink" Target="https://1drv.ms/i/c/611cdc0d713715db/IQALyCs_CwAmTqsQMjgtuzQQAYCiIrbppsleeV8DXw7DJfo?e=mMZBS5" TargetMode="External"/><Relationship Id="rId2663" Type="http://schemas.openxmlformats.org/officeDocument/2006/relationships/hyperlink" Target="https://roussakis.com.gr/en/product/axxair-pipe-gas-distributor-tig-safs-g01/" TargetMode="External"/><Relationship Id="rId1333" Type="http://schemas.openxmlformats.org/officeDocument/2006/relationships/hyperlink" Target="https://www.orbitalsolutions.com/products/m207-remote-pendant" TargetMode="External"/><Relationship Id="rId2664" Type="http://schemas.openxmlformats.org/officeDocument/2006/relationships/hyperlink" Target="https://roussakis.com.gr/en/product/axxair-pipe-gas-distributor-tig-safs-g01/" TargetMode="External"/><Relationship Id="rId1323" Type="http://schemas.openxmlformats.org/officeDocument/2006/relationships/hyperlink" Target="https://www.orbitalsolutions.com/products/m207-remote-pendant" TargetMode="External"/><Relationship Id="rId2654" Type="http://schemas.openxmlformats.org/officeDocument/2006/relationships/hyperlink" Target="https://accesstorque.com/products/ami-model-m-227-rp-remote-pendant-weld-control-arc-machines-w-50-cable-tested" TargetMode="External"/><Relationship Id="rId1324" Type="http://schemas.openxmlformats.org/officeDocument/2006/relationships/hyperlink" Target="https://1drv.ms/i/c/611cdc0d713715db/IQC9h3AV4bCMRIqRmfyeczSnAUsNbnuraQ8UOeHOQ5UssAA?e=hSkcsJ" TargetMode="External"/><Relationship Id="rId2655" Type="http://schemas.openxmlformats.org/officeDocument/2006/relationships/hyperlink" Target="https://www.morganitech.com/wp-content/uploads/2022/02/AMI-Extension-Cable-768x768.jpg.webp" TargetMode="External"/><Relationship Id="rId1325" Type="http://schemas.openxmlformats.org/officeDocument/2006/relationships/hyperlink" Target="https://www.morganitech.com/industrial-tools/ami-207-power-supply/" TargetMode="External"/><Relationship Id="rId2656" Type="http://schemas.openxmlformats.org/officeDocument/2006/relationships/hyperlink" Target="https://www.morganitech.com/industrial-tools/orbital-welding-cable-extension/" TargetMode="External"/><Relationship Id="rId1326" Type="http://schemas.openxmlformats.org/officeDocument/2006/relationships/hyperlink" Target="https://www.morganitech.com/industrial-tools/ami-207-power-supply/" TargetMode="External"/><Relationship Id="rId2657" Type="http://schemas.openxmlformats.org/officeDocument/2006/relationships/hyperlink" Target="https://www.morganitech.com/industrial-tools/orbital-welding-cable-extension/" TargetMode="External"/><Relationship Id="rId1327"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2658" Type="http://schemas.openxmlformats.org/officeDocument/2006/relationships/hyperlink" Target="https://www.morganitech.com/industrial-tools/orbital-welding-cable-extension/" TargetMode="External"/><Relationship Id="rId1328" Type="http://schemas.openxmlformats.org/officeDocument/2006/relationships/hyperlink" Target="https://www.morganitech.com/industrial-tools/ami-207-power-supply/" TargetMode="External"/><Relationship Id="rId2659" Type="http://schemas.openxmlformats.org/officeDocument/2006/relationships/hyperlink" Target="https://www.morganitech.com/industrial-tools/orbital-welding-cable-extension/" TargetMode="External"/><Relationship Id="rId1329" Type="http://schemas.openxmlformats.org/officeDocument/2006/relationships/hyperlink" Target="https://www.morganitech.com/industrial-tools/ami-207-power-supply/" TargetMode="External"/><Relationship Id="rId739" Type="http://schemas.openxmlformats.org/officeDocument/2006/relationships/hyperlink" Target="https://www.stokltd.com/en/cooling-unit-for-saxx-200-1336" TargetMode="External"/><Relationship Id="rId734" Type="http://schemas.openxmlformats.org/officeDocument/2006/relationships/hyperlink" Target="https://jwswelding.com/ewm-cool50-u40-water-cooler-unit?srsltid=AfmBOoqPIDEEkpEkaogobygVQrax6n99wy-L5O-Bhgmo3TDJSkuvSfHG" TargetMode="External"/><Relationship Id="rId733" Type="http://schemas.openxmlformats.org/officeDocument/2006/relationships/hyperlink" Target="https://jwswelding.com/ewm-cool50-u40-water-cooler-unit?srsltid=AfmBOoqPIDEEkpEkaogobygVQrax6n99wy-L5O-Bhgmo3TDJSkuvSfHG" TargetMode="External"/><Relationship Id="rId732" Type="http://schemas.openxmlformats.org/officeDocument/2006/relationships/hyperlink" Target="https://jwswelding.com/ewm-cool50-u40-water-cooler-unit?srsltid=AfmBOoqPIDEEkpEkaogobygVQrax6n99wy-L5O-Bhgmo3TDJSkuvSfHG" TargetMode="External"/><Relationship Id="rId731" Type="http://schemas.openxmlformats.org/officeDocument/2006/relationships/hyperlink" Target="https://1drv.ms/i/c/611cdc0d713715db/IQD5_6CPBn62QZRQIHW6yz8oAVHdCAUPHJJOHKsRAA6FZIc?e=zdQnor" TargetMode="External"/><Relationship Id="rId738" Type="http://schemas.openxmlformats.org/officeDocument/2006/relationships/hyperlink" Target="https://static.ticimax.cloud/cdn-cgi/image/width=-,quality=85/14553/uploads/urunresimleri/buyuk/cooling-unit-for-saxx-200-373dff.png" TargetMode="External"/><Relationship Id="rId737" Type="http://schemas.openxmlformats.org/officeDocument/2006/relationships/hyperlink" Target="https://jwswelding.com/ewm-cool50-u40-water-cooler-unit?srsltid=AfmBOoqPIDEEkpEkaogobygVQrax6n99wy-L5O-Bhgmo3TDJSkuvSfHG" TargetMode="External"/><Relationship Id="rId736" Type="http://schemas.openxmlformats.org/officeDocument/2006/relationships/hyperlink" Target="https://jwswelding.com/" TargetMode="External"/><Relationship Id="rId735" Type="http://schemas.openxmlformats.org/officeDocument/2006/relationships/hyperlink" Target="https://jwswelding.com/ewm-cool50-u40-water-cooler-unit?srsltid=AfmBOoqPIDEEkpEkaogobygVQrax6n99wy-L5O-Bhgmo3TDJSkuvSfHG" TargetMode="External"/><Relationship Id="rId730" Type="http://schemas.openxmlformats.org/officeDocument/2006/relationships/hyperlink" Target="https://www.millerwelds.com/" TargetMode="External"/><Relationship Id="rId2650" Type="http://schemas.openxmlformats.org/officeDocument/2006/relationships/hyperlink" Target="https://accesstorque.com/cdn/shop/files/166055276119-2.jpg?v=1756055808&amp;width=1100" TargetMode="External"/><Relationship Id="rId1320" Type="http://schemas.openxmlformats.org/officeDocument/2006/relationships/hyperlink" Target="https://www.orbitalsolutions.com/products/m207-remote-pendant" TargetMode="External"/><Relationship Id="rId2651" Type="http://schemas.openxmlformats.org/officeDocument/2006/relationships/hyperlink" Target="https://accesstorque.com/products/ami-model-m-227-rp-remote-pendant-weld-control-arc-machines-w-50-cable-tested" TargetMode="External"/><Relationship Id="rId1321" Type="http://schemas.openxmlformats.org/officeDocument/2006/relationships/hyperlink" Target="https://www.orbitalsolutions.com/products/m207-remote-pendant" TargetMode="External"/><Relationship Id="rId2652" Type="http://schemas.openxmlformats.org/officeDocument/2006/relationships/hyperlink" Target="https://www.ebay.com/itm/166055276119" TargetMode="External"/><Relationship Id="rId1322" Type="http://schemas.openxmlformats.org/officeDocument/2006/relationships/hyperlink" Target="https://www.orbitalsolutions.com/" TargetMode="External"/><Relationship Id="rId2653" Type="http://schemas.openxmlformats.org/officeDocument/2006/relationships/hyperlink" Target="https://accesstorque.com/products/ami-model-m-227-rp-remote-pendant-weld-control-arc-machines-w-50-cable-tested" TargetMode="External"/><Relationship Id="rId1356" Type="http://schemas.openxmlformats.org/officeDocument/2006/relationships/hyperlink" Target="https://www.orbitalsolutions.com/products/m217-m205-eps-1500-remote-pendant" TargetMode="External"/><Relationship Id="rId2687" Type="http://schemas.openxmlformats.org/officeDocument/2006/relationships/hyperlink" Target="https://techsouthproducts.com/products/sanitary-tack-clamp-kit-1-4-inch-for-tube?srsltid=AfmBOoppVLb9YJs0g273vuGBKNFe9EFCH_L9EbQ6Ov6kOdgTPkVOEdWS" TargetMode="External"/><Relationship Id="rId1357" Type="http://schemas.openxmlformats.org/officeDocument/2006/relationships/hyperlink" Target="https://www.orbitalsolutions.com/products/m217-m205-eps-1500-remote-pendant" TargetMode="External"/><Relationship Id="rId2688" Type="http://schemas.openxmlformats.org/officeDocument/2006/relationships/hyperlink" Target="https://techsouthproducts.com/products/sanitary-tack-clamp-kit-1-4-inch-for-tube?srsltid=AfmBOop-IKGIyz9Zb1GJjPn8FcllFtqAB9H9jZXBtapIdsQ9I1scvqoY" TargetMode="External"/><Relationship Id="rId1358" Type="http://schemas.openxmlformats.org/officeDocument/2006/relationships/hyperlink" Target="https://www.orbitalsolutions.com/products/m217-m205-eps-1500-remote-pendant" TargetMode="External"/><Relationship Id="rId2689" Type="http://schemas.openxmlformats.org/officeDocument/2006/relationships/hyperlink" Target="https://techsouthproducts.com/products/sanitary-tack-clamp-kit-1-4-inch-for-tube?srsltid=AfmBOop-IKGIyz9Zb1GJjPn8FcllFtqAB9H9jZXBtapIdsQ9I1scvqoY" TargetMode="External"/><Relationship Id="rId1359" Type="http://schemas.openxmlformats.org/officeDocument/2006/relationships/hyperlink" Target="https://www.orbitalsolutions.com/" TargetMode="External"/><Relationship Id="rId767" Type="http://schemas.openxmlformats.org/officeDocument/2006/relationships/hyperlink" Target="https://thepihut.com/products/raspberry-pi-compute-module-4-io-board?srsltid=AfmBOop_kuzzyeQiYEgHqxpiDhKT0qMP8OeqzxXoaUiShBrhjFlRUgCt" TargetMode="External"/><Relationship Id="rId766" Type="http://schemas.openxmlformats.org/officeDocument/2006/relationships/hyperlink" Target="https://thepihut.com/products/raspberry-pi-compute-module-4-io-board?srsltid=AfmBOop_kuzzyeQiYEgHqxpiDhKT0qMP8OeqzxXoaUiShBrhjFlRUgCt" TargetMode="External"/><Relationship Id="rId765" Type="http://schemas.openxmlformats.org/officeDocument/2006/relationships/hyperlink" Target="https://thepihut.com/cdn/shop/products/raspberry-pi-compute-module-4-io-board-raspberry-pi-sc0326-28206095401155_180x.jpg?v=1646248152" TargetMode="External"/><Relationship Id="rId764" Type="http://schemas.openxmlformats.org/officeDocument/2006/relationships/hyperlink" Target="https://weldingmart.com/" TargetMode="External"/><Relationship Id="rId769" Type="http://schemas.openxmlformats.org/officeDocument/2006/relationships/hyperlink" Target="https://thepihut.com/products/raspberry-pi-compute-module-4-io-board?srsltid=AfmBOop_kuzzyeQiYEgHqxpiDhKT0qMP8OeqzxXoaUiShBrhjFlRUgCt" TargetMode="External"/><Relationship Id="rId768" Type="http://schemas.openxmlformats.org/officeDocument/2006/relationships/hyperlink" Target="https://datasheets.raspberrypi.com/cm4io/cm4io-datasheet.pdf?" TargetMode="External"/><Relationship Id="rId2680" Type="http://schemas.openxmlformats.org/officeDocument/2006/relationships/hyperlink" Target="https://www.axxair.com/hubfs/Produits/SAMX17/SAMX17%20wide%20sideplate.png" TargetMode="External"/><Relationship Id="rId1350" Type="http://schemas.openxmlformats.org/officeDocument/2006/relationships/hyperlink" Target="https://secindustrial.com/automated-welding/orbital-welding/" TargetMode="External"/><Relationship Id="rId2681" Type="http://schemas.openxmlformats.org/officeDocument/2006/relationships/hyperlink" Target="https://www.axxair.com/thin-tubes-products/samx-17" TargetMode="External"/><Relationship Id="rId1351" Type="http://schemas.openxmlformats.org/officeDocument/2006/relationships/hyperlink" Target="https://www.bannerindustries.com/product-lines/arc-machines-inc-orbital-welding/" TargetMode="External"/><Relationship Id="rId2682" Type="http://schemas.openxmlformats.org/officeDocument/2006/relationships/hyperlink" Target="https://www.axxair.com/thin-tubes-products/samx-17" TargetMode="External"/><Relationship Id="rId763" Type="http://schemas.openxmlformats.org/officeDocument/2006/relationships/hyperlink" Target="https://weldingmart.com/products/mk-products-copperhead-iii-orbital-weldhead-1-2-inch-to-3-inch-od-5003?srsltid=AfmBOoqNkiLAp-2py2tH3ZxTERgW5K2PDnE2dN3qSS__G5z2PZYF5OwE" TargetMode="External"/><Relationship Id="rId1352" Type="http://schemas.openxmlformats.org/officeDocument/2006/relationships/hyperlink" Target="https://www.arcmachines.com" TargetMode="External"/><Relationship Id="rId2683" Type="http://schemas.openxmlformats.org/officeDocument/2006/relationships/hyperlink" Target="https://www.axxair.com/thin-tubes-products/samx-17" TargetMode="External"/><Relationship Id="rId762" Type="http://schemas.openxmlformats.org/officeDocument/2006/relationships/hyperlink" Target="https://weldingmart.com/products/mk-products-copperhead-iii-orbital-weldhead-1-2-inch-to-3-inch-od-5003?srsltid=AfmBOoqNkiLAp-2py2tH3ZxTERgW5K2PDnE2dN3qSS__G5z2PZYF5OwE" TargetMode="External"/><Relationship Id="rId1353" Type="http://schemas.openxmlformats.org/officeDocument/2006/relationships/hyperlink" Target="https://www.bannerindustries.com/product-lines/arc-machines-inc-orbital-welding/" TargetMode="External"/><Relationship Id="rId2684" Type="http://schemas.openxmlformats.org/officeDocument/2006/relationships/hyperlink" Target="https://www.axxair.com/thin-tubes-products/samx-17" TargetMode="External"/><Relationship Id="rId761" Type="http://schemas.openxmlformats.org/officeDocument/2006/relationships/hyperlink" Target="https://weldingmart.com/products/mk-products-copperhead-iii-orbital-weldhead-1-2-inch-to-3-inch-od-5003?srsltid=AfmBOoqNkiLAp-2py2tH3ZxTERgW5K2PDnE2dN3qSS__G5z2PZYF5OwE" TargetMode="External"/><Relationship Id="rId1354" Type="http://schemas.openxmlformats.org/officeDocument/2006/relationships/hyperlink" Target="https://www.orbitalsolutions.com/cdn/shop/files/20240411_153450_large.jpg?v=1712875654" TargetMode="External"/><Relationship Id="rId2685" Type="http://schemas.openxmlformats.org/officeDocument/2006/relationships/hyperlink" Target="https://www.axxair.com/" TargetMode="External"/><Relationship Id="rId760" Type="http://schemas.openxmlformats.org/officeDocument/2006/relationships/hyperlink" Target="https://weldingmart.com/products/mk-products-copperhead-iii-orbital-weldhead-1-2-inch-to-3-inch-od-5003?srsltid=AfmBOor2gBeBG7qoYFw6guWoGVdGIEZDC1s8_lLsfIQX__BhRpIkYmoh" TargetMode="External"/><Relationship Id="rId1355" Type="http://schemas.openxmlformats.org/officeDocument/2006/relationships/hyperlink" Target="https://www.orbitalsolutions.com/products/m217-m205-eps-1500-remote-pendant" TargetMode="External"/><Relationship Id="rId2686" Type="http://schemas.openxmlformats.org/officeDocument/2006/relationships/hyperlink" Target="https://techsouthproducts.com/cdn/shop/products/stckit_c7b8b907-b6cc-4870-b8ff-29f8eadca0a2_540x.jpg?v=1595344140" TargetMode="External"/><Relationship Id="rId1345" Type="http://schemas.openxmlformats.org/officeDocument/2006/relationships/hyperlink" Target="https://www.morganitech.com/industrial-tools/ami-207-power-supply/" TargetMode="External"/><Relationship Id="rId2676" Type="http://schemas.openxmlformats.org/officeDocument/2006/relationships/hyperlink" Target="https://www.axxair.com/thin-tubes-products/samx-17" TargetMode="External"/><Relationship Id="rId1346" Type="http://schemas.openxmlformats.org/officeDocument/2006/relationships/hyperlink" Target="https://1drv.ms/i/c/611cdc0d713715db/IQAt_9eSlewcQaRFJV41FgRdARWzkiPGEh6EB_3XxqkX1fQ?e=8jaqT4" TargetMode="External"/><Relationship Id="rId2677" Type="http://schemas.openxmlformats.org/officeDocument/2006/relationships/hyperlink" Target="https://www.axxair.com/thin-tubes-products/samx-17" TargetMode="External"/><Relationship Id="rId1347" Type="http://schemas.openxmlformats.org/officeDocument/2006/relationships/hyperlink" Target="https://www.bannerindustries.com/product-lines/arc-machines-inc-orbital-welding/" TargetMode="External"/><Relationship Id="rId2678" Type="http://schemas.openxmlformats.org/officeDocument/2006/relationships/hyperlink" Target="https://www.axxair.com/thin-tubes-products/samx-17" TargetMode="External"/><Relationship Id="rId1348" Type="http://schemas.openxmlformats.org/officeDocument/2006/relationships/hyperlink" Target="https://www.orbitalsolutions.com/pages/m217-power-supply" TargetMode="External"/><Relationship Id="rId2679" Type="http://schemas.openxmlformats.org/officeDocument/2006/relationships/hyperlink" Target="https://www.axxair.com/" TargetMode="External"/><Relationship Id="rId1349" Type="http://schemas.openxmlformats.org/officeDocument/2006/relationships/hyperlink" Target="https://www.orbitalsolutions.com/pages/m217-power-supply" TargetMode="External"/><Relationship Id="rId756" Type="http://schemas.openxmlformats.org/officeDocument/2006/relationships/hyperlink" Target="https://www.mkproducts.com/p-orb-copperhead.htm" TargetMode="External"/><Relationship Id="rId755" Type="http://schemas.openxmlformats.org/officeDocument/2006/relationships/hyperlink" Target="https://www.mkproducts.com/p-orb-copperhead.htm" TargetMode="External"/><Relationship Id="rId754" Type="http://schemas.openxmlformats.org/officeDocument/2006/relationships/hyperlink" Target="https://www.mkproducts.com/p-orb-copperhead.htm" TargetMode="External"/><Relationship Id="rId753" Type="http://schemas.openxmlformats.org/officeDocument/2006/relationships/hyperlink" Target="https://www.mkproducts.com/p-orb-copperhead.htm" TargetMode="External"/><Relationship Id="rId759" Type="http://schemas.openxmlformats.org/officeDocument/2006/relationships/hyperlink" Target="https://weldingmart.com/products/mk-products-copperhead-iii-orbital-weldhead-1-2-inch-to-3-inch-od-5003?srsltid=AfmBOoqNkiLAp-2py2tH3ZxTERgW5K2PDnE2dN3qSS__G5z2PZYF5OwE" TargetMode="External"/><Relationship Id="rId758" Type="http://schemas.openxmlformats.org/officeDocument/2006/relationships/hyperlink" Target="https://weldingmart.com/cdn/shop/files/MK-Products-Copperhead-III-Orbital-Weldhead-1_2-3-OD-5003.png?v=1753403426&amp;width=250" TargetMode="External"/><Relationship Id="rId757" Type="http://schemas.openxmlformats.org/officeDocument/2006/relationships/hyperlink" Target="https://www.mkproducts.com/" TargetMode="External"/><Relationship Id="rId2670" Type="http://schemas.openxmlformats.org/officeDocument/2006/relationships/hyperlink" Target="https://www.axxair.com/thin-tubes-products/samx-17" TargetMode="External"/><Relationship Id="rId1340" Type="http://schemas.openxmlformats.org/officeDocument/2006/relationships/hyperlink" Target="https://www.morganitech.com/industrial-tools/ami-207-power-supply/" TargetMode="External"/><Relationship Id="rId2671" Type="http://schemas.openxmlformats.org/officeDocument/2006/relationships/hyperlink" Target="https://pretev.ro/pdf/AXXAIR-cap-inchis-de-sudare-microfit-SAMX-17.pdf" TargetMode="External"/><Relationship Id="rId752" Type="http://schemas.openxmlformats.org/officeDocument/2006/relationships/hyperlink" Target="https://www.mkproducts.com/images/products/0/orb-copperheads-250x320.png" TargetMode="External"/><Relationship Id="rId1341"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2672" Type="http://schemas.openxmlformats.org/officeDocument/2006/relationships/hyperlink" Target="https://pretev.ro/pdf/AXXAIR-cap-inchis-de-sudare-microfit-SAMX-17.pdf" TargetMode="External"/><Relationship Id="rId751" Type="http://schemas.openxmlformats.org/officeDocument/2006/relationships/hyperlink" Target="https://weldingmart.com/" TargetMode="External"/><Relationship Id="rId1342" Type="http://schemas.openxmlformats.org/officeDocument/2006/relationships/hyperlink" Target="https://www.morganitech.com/industrial-tools/ami-207-power-supply/" TargetMode="External"/><Relationship Id="rId2673" Type="http://schemas.openxmlformats.org/officeDocument/2006/relationships/hyperlink" Target="https://pretev.ro/pdf/AXXAIR-cap-inchis-de-sudare-microfit-SAMX-17.pdf" TargetMode="External"/><Relationship Id="rId750" Type="http://schemas.openxmlformats.org/officeDocument/2006/relationships/hyperlink" Target="https://weldingmart.com/products/mk-products-copperhead-i-orbital-weldhead-1-8-inch-to-1-inch-od-5001?srsltid=AfmBOopoOnWX3ngcYhqbZhFaqr8cXwKECOe_0btlK9HVZmPiyEpZ4wfU" TargetMode="External"/><Relationship Id="rId1343" Type="http://schemas.openxmlformats.org/officeDocument/2006/relationships/hyperlink" Target="https://www.morganitech.com/industrial-tools/ami-207-power-supply/" TargetMode="External"/><Relationship Id="rId2674" Type="http://schemas.openxmlformats.org/officeDocument/2006/relationships/hyperlink" Target="https://www.axxair.com/hubfs/Produits/SAMX17/SAMX17%20thin%20sideplate.png" TargetMode="External"/><Relationship Id="rId1344" Type="http://schemas.openxmlformats.org/officeDocument/2006/relationships/hyperlink" Target="https://www.morganitech.com/" TargetMode="External"/><Relationship Id="rId2675" Type="http://schemas.openxmlformats.org/officeDocument/2006/relationships/hyperlink" Target="https://www.axxair.com/thin-tubes-products/samx-17" TargetMode="External"/><Relationship Id="rId2621" Type="http://schemas.openxmlformats.org/officeDocument/2006/relationships/hyperlink" Target="https://www.morganitech.com/industrial-tools/ami-orbital-welding-remote-pendant/" TargetMode="External"/><Relationship Id="rId2622" Type="http://schemas.openxmlformats.org/officeDocument/2006/relationships/hyperlink" Target="https://www.morganitech.com/industrial-tools/ami-orbital-welding-remote-pendant/" TargetMode="External"/><Relationship Id="rId2623" Type="http://schemas.openxmlformats.org/officeDocument/2006/relationships/hyperlink" Target="https://www.morganitech.com/industrial-tools/ami-orbital-welding-remote-pendant/" TargetMode="External"/><Relationship Id="rId2624" Type="http://schemas.openxmlformats.org/officeDocument/2006/relationships/hyperlink" Target="https://www.morganitech.com/industrial-tools/ami-orbital-welding-remote-pendant/" TargetMode="External"/><Relationship Id="rId2625" Type="http://schemas.openxmlformats.org/officeDocument/2006/relationships/hyperlink" Target="https://www.morganitech.com/" TargetMode="External"/><Relationship Id="rId2626" Type="http://schemas.openxmlformats.org/officeDocument/2006/relationships/hyperlink" Target="https://encrypted-tbn0.gstatic.com/images?q=tbn:ANd9GcS2r5ppVdGeHfzOMQv10ktJfwsmwzGEfsgPSg&amp;s" TargetMode="External"/><Relationship Id="rId2627" Type="http://schemas.openxmlformats.org/officeDocument/2006/relationships/hyperlink" Target="https://www.morganitech.com/industrial-tools/ami-orbital-welding-remote-pendant/" TargetMode="External"/><Relationship Id="rId2628" Type="http://schemas.openxmlformats.org/officeDocument/2006/relationships/hyperlink" Target="https://www.ebay.com/itm/166055276119" TargetMode="External"/><Relationship Id="rId709" Type="http://schemas.openxmlformats.org/officeDocument/2006/relationships/hyperlink" Target="https://ventevinfra.com/product/15-ft-remote-electrical-tilt-ret-control-cable-assembly-with-aisg-male-n-female-connectors/" TargetMode="External"/><Relationship Id="rId2629" Type="http://schemas.openxmlformats.org/officeDocument/2006/relationships/hyperlink" Target="https://www.morganitech.com/industrial-tools/ami-orbital-welding-remote-pendant/" TargetMode="External"/><Relationship Id="rId708" Type="http://schemas.openxmlformats.org/officeDocument/2006/relationships/hyperlink" Target="https://ventevinfra.com/product/15-ft-remote-electrical-tilt-ret-control-cable-assembly-with-aisg-male-n-female-connectors/" TargetMode="External"/><Relationship Id="rId707" Type="http://schemas.openxmlformats.org/officeDocument/2006/relationships/hyperlink" Target="https://ventevinfra.com/wp-content/uploads/RETCables-052422-V1-385x179.png" TargetMode="External"/><Relationship Id="rId706" Type="http://schemas.openxmlformats.org/officeDocument/2006/relationships/hyperlink" Target="https://www.axxair.com/" TargetMode="External"/><Relationship Id="rId701" Type="http://schemas.openxmlformats.org/officeDocument/2006/relationships/hyperlink" Target="https://www.stokltd.com/en/connection-kit-for-bench-ccbsb-x1x2-1082" TargetMode="External"/><Relationship Id="rId700" Type="http://schemas.openxmlformats.org/officeDocument/2006/relationships/hyperlink" Target="https://www.stokltd.com/" TargetMode="External"/><Relationship Id="rId705" Type="http://schemas.openxmlformats.org/officeDocument/2006/relationships/hyperlink" Target="https://www.calameo.com/sfe-brands/books/007121208c814a46f94de" TargetMode="External"/><Relationship Id="rId704" Type="http://schemas.openxmlformats.org/officeDocument/2006/relationships/hyperlink" Target="https://www.calameo.com/sfe-brands/books/007121208c814a46f94de" TargetMode="External"/><Relationship Id="rId703" Type="http://schemas.openxmlformats.org/officeDocument/2006/relationships/hyperlink" Target="https://www.calameo.com/sfe-brands/books/007121208c814a46f94de" TargetMode="External"/><Relationship Id="rId702" Type="http://schemas.openxmlformats.org/officeDocument/2006/relationships/hyperlink" Target="https://i.calameoassets.com/230908162614-fde06618544a2e0f39e187b7734006e9/large.jpg" TargetMode="External"/><Relationship Id="rId2620" Type="http://schemas.openxmlformats.org/officeDocument/2006/relationships/hyperlink" Target="https://www.morganitech.com/wp-content/uploads/2022/02/AMI-Remote-Pendant.jpg" TargetMode="External"/><Relationship Id="rId2610" Type="http://schemas.openxmlformats.org/officeDocument/2006/relationships/hyperlink" Target="https://www.orbitec-group.com/en/products/rbk-60-s" TargetMode="External"/><Relationship Id="rId2611" Type="http://schemas.openxmlformats.org/officeDocument/2006/relationships/hyperlink" Target="https://www.orbitec-group.com/en/products/rbk-60-s" TargetMode="External"/><Relationship Id="rId2612" Type="http://schemas.openxmlformats.org/officeDocument/2006/relationships/hyperlink" Target="https://www.orbitec-group.com/" TargetMode="External"/><Relationship Id="rId2613" Type="http://schemas.openxmlformats.org/officeDocument/2006/relationships/hyperlink" Target="https://www.orbitec-group.com/files/content/PDF-Dokumente/Garantiebedingungen/General%20Terms_and_Conditions%20_of_Warranty.pdf" TargetMode="External"/><Relationship Id="rId2614" Type="http://schemas.openxmlformats.org/officeDocument/2006/relationships/hyperlink" Target="https://sasvetsteknik.se/wp-content/uploads/2021/09/orbitec-fernbedienung.png" TargetMode="External"/><Relationship Id="rId2615" Type="http://schemas.openxmlformats.org/officeDocument/2006/relationships/hyperlink" Target="https://sasvetsteknik.se/produkt/orbicontrol-3-%E2%80%8B%E2%80%8Bfjarrkontroll/" TargetMode="External"/><Relationship Id="rId2616" Type="http://schemas.openxmlformats.org/officeDocument/2006/relationships/hyperlink" Target="https://sasvetsteknik.se/produkt/orbicontrol-3-%E2%80%8B%E2%80%8Bfjarrkontroll/" TargetMode="External"/><Relationship Id="rId2617" Type="http://schemas.openxmlformats.org/officeDocument/2006/relationships/hyperlink" Target="https://sasvetsteknik.se/produkt/orbicontrol-3-%E2%80%8B%E2%80%8Bfjarrkontroll/" TargetMode="External"/><Relationship Id="rId2618" Type="http://schemas.openxmlformats.org/officeDocument/2006/relationships/hyperlink" Target="https://sasvetsteknik.se/produkt/orbicontrol-3-%E2%80%8B%E2%80%8Bfjarrkontroll/" TargetMode="External"/><Relationship Id="rId2619" Type="http://schemas.openxmlformats.org/officeDocument/2006/relationships/hyperlink" Target="https://sasvetsteknik.se/" TargetMode="External"/><Relationship Id="rId1312" Type="http://schemas.openxmlformats.org/officeDocument/2006/relationships/hyperlink" Target="https://www.mc-techgroup.com/en/products-special-systems/gas-conditioning/gas-coolers/03k3000" TargetMode="External"/><Relationship Id="rId2643" Type="http://schemas.openxmlformats.org/officeDocument/2006/relationships/hyperlink" Target="https://weldingmart.com/" TargetMode="External"/><Relationship Id="rId1313" Type="http://schemas.openxmlformats.org/officeDocument/2006/relationships/hyperlink" Target="https://www.mc-techgroup.com" TargetMode="External"/><Relationship Id="rId2644" Type="http://schemas.openxmlformats.org/officeDocument/2006/relationships/hyperlink" Target="https://ch-delivery.lincolnelectric.com/api/public/content/c1e7ef5dc67a492c9054e5b9d0aa395f?v=3ced64d3&amp;t=600x429" TargetMode="External"/><Relationship Id="rId1314" Type="http://schemas.openxmlformats.org/officeDocument/2006/relationships/hyperlink" Target="https://www.mc-techgroup.com" TargetMode="External"/><Relationship Id="rId2645" Type="http://schemas.openxmlformats.org/officeDocument/2006/relationships/hyperlink" Target="https://weldingmart.com/products/pendant-cable?srsltid=AfmBOookMk73BMdEBIzwdEF5xAfRsKb-AyZS4w4bmTwwBAEEwhnyQwmP" TargetMode="External"/><Relationship Id="rId1315" Type="http://schemas.openxmlformats.org/officeDocument/2006/relationships/hyperlink" Target="https://www.exapro.com/ami-205-p00129016/" TargetMode="External"/><Relationship Id="rId2646" Type="http://schemas.openxmlformats.org/officeDocument/2006/relationships/hyperlink" Target="https://weldingmart.com/products/pendant-cable?srsltid=AfmBOookMk73BMdEBIzwdEF5xAfRsKb-AyZS4w4bmTwwBAEEwhnyQwmP" TargetMode="External"/><Relationship Id="rId1316" Type="http://schemas.openxmlformats.org/officeDocument/2006/relationships/hyperlink" Target="https://encrypted-tbn0.gstatic.com/images?q=tbn:ANd9GcRai5L53vE2060G5qJODyCOp-cqkJWf0Vr9Cg&amp;s" TargetMode="External"/><Relationship Id="rId2647" Type="http://schemas.openxmlformats.org/officeDocument/2006/relationships/hyperlink" Target="https://weldingmart.com/products/pendant-cable?srsltid=AfmBOookMk73BMdEBIzwdEF5xAfRsKb-AyZS4w4bmTwwBAEEwhnyQwmP" TargetMode="External"/><Relationship Id="rId1317" Type="http://schemas.openxmlformats.org/officeDocument/2006/relationships/hyperlink" Target="https://www.orbitalsolutions.com/products/m207-remote-pendant" TargetMode="External"/><Relationship Id="rId2648" Type="http://schemas.openxmlformats.org/officeDocument/2006/relationships/hyperlink" Target="https://weldingmart.com/products/pendant-cable?srsltid=AfmBOookMk73BMdEBIzwdEF5xAfRsKb-AyZS4w4bmTwwBAEEwhnyQwmP" TargetMode="External"/><Relationship Id="rId1318" Type="http://schemas.openxmlformats.org/officeDocument/2006/relationships/hyperlink" Target="https://www.orbitalsolutions.com/products/m207-remote-pendant" TargetMode="External"/><Relationship Id="rId2649" Type="http://schemas.openxmlformats.org/officeDocument/2006/relationships/hyperlink" Target="https://weldingmart.com/" TargetMode="External"/><Relationship Id="rId1319" Type="http://schemas.openxmlformats.org/officeDocument/2006/relationships/hyperlink" Target="https://www.orbitalsolutions.com/products/m207-remote-pendant" TargetMode="External"/><Relationship Id="rId729" Type="http://schemas.openxmlformats.org/officeDocument/2006/relationships/hyperlink" Target="https://www.millerwelds.com/accessories/submerged-arc-accessories/submerged-arc-cables/subarc-control-cables-m30029" TargetMode="External"/><Relationship Id="rId728" Type="http://schemas.openxmlformats.org/officeDocument/2006/relationships/hyperlink" Target="https://www.millerwelds.com/accessories/submerged-arc-accessories/submerged-arc-cables/subarc-control-cables-m30029" TargetMode="External"/><Relationship Id="rId723" Type="http://schemas.openxmlformats.org/officeDocument/2006/relationships/hyperlink" Target="https://www.ebay.com/itm/156198958200" TargetMode="External"/><Relationship Id="rId722" Type="http://schemas.openxmlformats.org/officeDocument/2006/relationships/hyperlink" Target="https://www.ebay.com/itm/156198958200" TargetMode="External"/><Relationship Id="rId721" Type="http://schemas.openxmlformats.org/officeDocument/2006/relationships/hyperlink" Target="https://www.ebay.com/itm/156198958200" TargetMode="External"/><Relationship Id="rId720" Type="http://schemas.openxmlformats.org/officeDocument/2006/relationships/hyperlink" Target="https://i.ebayimg.com/00/s/MTQ4M1gxNjAw/z/YlUAAOSw5J5mNmDT/$_57.JPG?set_id=880000500F" TargetMode="External"/><Relationship Id="rId727" Type="http://schemas.openxmlformats.org/officeDocument/2006/relationships/hyperlink" Target="https://www.millerwelds.com/accessories/submerged-arc-accessories/submerged-arc-cables/subarc-control-cables-m30029" TargetMode="External"/><Relationship Id="rId726" Type="http://schemas.openxmlformats.org/officeDocument/2006/relationships/hyperlink" Target="https://www.millerwelds.com/accessories/submerged-arc-accessories/submerged-arc-cables/subarc-control-cables-m30029" TargetMode="External"/><Relationship Id="rId725" Type="http://schemas.openxmlformats.org/officeDocument/2006/relationships/hyperlink" Target="https://www.millerwelds.com/-/media/miller-electric/import/productimages/image/subarc-control-cable-260622.jpg?mw=445&amp;mh=445&amp;hash=15E67AB9B46EACC2A5C5504AFAD4FA1C" TargetMode="External"/><Relationship Id="rId724" Type="http://schemas.openxmlformats.org/officeDocument/2006/relationships/hyperlink" Target="https://www.ebay.com/itm/156198958200" TargetMode="External"/><Relationship Id="rId2640" Type="http://schemas.openxmlformats.org/officeDocument/2006/relationships/hyperlink" Target="https://weldingmart.com/products/lincoln-remote-control-kit-100-ft-k924-4?srsltid=AfmBOor-VFZVEOK-cgiDctQQuZeHAELp0QUGrLn_n33zA11nSGOwo-7d" TargetMode="External"/><Relationship Id="rId1310" Type="http://schemas.openxmlformats.org/officeDocument/2006/relationships/hyperlink" Target="https://media.exapro.com/product/2020/01/P00129016/a0aa70eec83eeae54cf52dddb40ab48c/462x340/ami-205-p00129016_2.jpg" TargetMode="External"/><Relationship Id="rId2641" Type="http://schemas.openxmlformats.org/officeDocument/2006/relationships/hyperlink" Target="https://4hornind.com/wp-content/uploads/2021/01/e6163.pdf" TargetMode="External"/><Relationship Id="rId1311" Type="http://schemas.openxmlformats.org/officeDocument/2006/relationships/hyperlink" Target="https://www.exapro.com/ami-205-p00129016/" TargetMode="External"/><Relationship Id="rId2642" Type="http://schemas.openxmlformats.org/officeDocument/2006/relationships/hyperlink" Target="https://weldingmart.com/products/lincoln-remote-control-kit-100-ft-k924-4?srsltid=AfmBOor-VFZVEOK-cgiDctQQuZeHAELp0QUGrLn_n33zA11nSGOwo-7d" TargetMode="External"/><Relationship Id="rId1301" Type="http://schemas.openxmlformats.org/officeDocument/2006/relationships/hyperlink" Target="https://www.arcmachines.com" TargetMode="External"/><Relationship Id="rId2632" Type="http://schemas.openxmlformats.org/officeDocument/2006/relationships/hyperlink" Target="https://www.morganitech.com/industrial-tools/ami-orbital-welding-remote-pendant/" TargetMode="External"/><Relationship Id="rId1302" Type="http://schemas.openxmlformats.org/officeDocument/2006/relationships/hyperlink" Target="https://www.morganitech.com/industrial-tools/ami-model-15-weld-head/" TargetMode="External"/><Relationship Id="rId2633" Type="http://schemas.openxmlformats.org/officeDocument/2006/relationships/hyperlink" Target="https://i.ebayimg.com/00/s/MTEzMFgxNDQ3/z/9T4AAOSwtEhkSXSe/$_57.PNG?set_id=880000500F" TargetMode="External"/><Relationship Id="rId1303" Type="http://schemas.openxmlformats.org/officeDocument/2006/relationships/hyperlink" Target="https://www.orbitalsolutions.com/cdn/shop/files/20240411_153450_grande.jpg?v=1712875654" TargetMode="External"/><Relationship Id="rId2634" Type="http://schemas.openxmlformats.org/officeDocument/2006/relationships/hyperlink" Target="https://www.ebay.com/itm/166055276119" TargetMode="External"/><Relationship Id="rId1304" Type="http://schemas.openxmlformats.org/officeDocument/2006/relationships/hyperlink" Target="https://www.orbitalsolutions.com/products/m217-m205-eps-1500-remote-pendant" TargetMode="External"/><Relationship Id="rId2635" Type="http://schemas.openxmlformats.org/officeDocument/2006/relationships/hyperlink" Target="https://www.ebay.com/itm/166055276119" TargetMode="External"/><Relationship Id="rId1305" Type="http://schemas.openxmlformats.org/officeDocument/2006/relationships/hyperlink" Target="https://www.orbitalsolutions.com/products/m217-m205-eps-1500-remote-pendant" TargetMode="External"/><Relationship Id="rId2636" Type="http://schemas.openxmlformats.org/officeDocument/2006/relationships/hyperlink" Target="https://www.ebay.com/itm/166055276119" TargetMode="External"/><Relationship Id="rId1306" Type="http://schemas.openxmlformats.org/officeDocument/2006/relationships/hyperlink" Target="https://www.orbitalsolutions.com/products/m217-m205-eps-1500-remote-pendant" TargetMode="External"/><Relationship Id="rId2637" Type="http://schemas.openxmlformats.org/officeDocument/2006/relationships/hyperlink" Target="https://www.ebay.com/itm/166055276119" TargetMode="External"/><Relationship Id="rId1307" Type="http://schemas.openxmlformats.org/officeDocument/2006/relationships/hyperlink" Target="https://www.orbitalsolutions.com/products/m217-m205-eps-1500-remote-pendant" TargetMode="External"/><Relationship Id="rId2638" Type="http://schemas.openxmlformats.org/officeDocument/2006/relationships/hyperlink" Target="https://weldingmart.com/cdn/shop/files/lincoln-remote-output-control-for-sae-300-he-and-classic-300-he-100-ft-30-5-m-k924-4-lincoln-electric.jpg?v=1746562803&amp;width=900" TargetMode="External"/><Relationship Id="rId1308" Type="http://schemas.openxmlformats.org/officeDocument/2006/relationships/hyperlink" Target="https://www.orbitalsolutions.com/" TargetMode="External"/><Relationship Id="rId2639" Type="http://schemas.openxmlformats.org/officeDocument/2006/relationships/hyperlink" Target="https://weldingmart.com/products/lincoln-remote-control-kit-100-ft-k924-4?srsltid=AfmBOor-VFZVEOK-cgiDctQQuZeHAELp0QUGrLn_n33zA11nSGOwo-7d" TargetMode="External"/><Relationship Id="rId1309" Type="http://schemas.openxmlformats.org/officeDocument/2006/relationships/hyperlink" Target="https://www.orbitalsolutions.com/products/m217-m205-eps-1500-remote-pendant" TargetMode="External"/><Relationship Id="rId719" Type="http://schemas.openxmlformats.org/officeDocument/2006/relationships/hyperlink" Target="https://www.millerwelds.com/" TargetMode="External"/><Relationship Id="rId718" Type="http://schemas.openxmlformats.org/officeDocument/2006/relationships/hyperlink" Target="https://www.millerwelds.com/accessories/welding-cables-and-connectors/continuum-control-motor-cables-m30073" TargetMode="External"/><Relationship Id="rId717" Type="http://schemas.openxmlformats.org/officeDocument/2006/relationships/hyperlink" Target="https://www.millerwelds.com/accessories/welding-cables-and-connectors/continuum-control-motor-cables-m30073" TargetMode="External"/><Relationship Id="rId712" Type="http://schemas.openxmlformats.org/officeDocument/2006/relationships/hyperlink" Target="https://ventevinfra.com/" TargetMode="External"/><Relationship Id="rId711" Type="http://schemas.openxmlformats.org/officeDocument/2006/relationships/hyperlink" Target="https://ventevinfra.com/product/15-ft-remote-electrical-tilt-ret-control-cable-assembly-with-aisg-male-n-female-connectors/" TargetMode="External"/><Relationship Id="rId710" Type="http://schemas.openxmlformats.org/officeDocument/2006/relationships/hyperlink" Target="https://ventevinfra.com/product/15-ft-remote-electrical-tilt-ret-control-cable-assembly-with-aisg-male-n-female-connectors/" TargetMode="External"/><Relationship Id="rId716" Type="http://schemas.openxmlformats.org/officeDocument/2006/relationships/hyperlink" Target="https://www.millerwelds.com/accessories/welding-cables-and-connectors/continuum-control-motor-cables-m30073" TargetMode="External"/><Relationship Id="rId715" Type="http://schemas.openxmlformats.org/officeDocument/2006/relationships/hyperlink" Target="https://www.millerwelds.com/accessories/welding-cables-and-connectors/continuum-control-motor-cables-m30073" TargetMode="External"/><Relationship Id="rId714" Type="http://schemas.openxmlformats.org/officeDocument/2006/relationships/hyperlink" Target="https://www.millerwelds.com/-/media/miller-electric/import/productimages/image/263368025-continuum-control.jpg?mw=445&amp;mh=445&amp;hash=747CB13CA138E5FFA7B2D1A909DF6E5C" TargetMode="External"/><Relationship Id="rId713" Type="http://schemas.openxmlformats.org/officeDocument/2006/relationships/hyperlink" Target="https://ventevinfra.com/product/15-ft-remote-electrical-tilt-ret-control-cable-assembly-with-aisg-male-n-female-connectors/" TargetMode="External"/><Relationship Id="rId2630" Type="http://schemas.openxmlformats.org/officeDocument/2006/relationships/hyperlink" Target="https://www.morganitech.com/industrial-tools/ami-orbital-welding-remote-pendant/" TargetMode="External"/><Relationship Id="rId1300" Type="http://schemas.openxmlformats.org/officeDocument/2006/relationships/hyperlink" Target="https://www.morganitech.com/industrial-tools/ami-model-15-weld-head/" TargetMode="External"/><Relationship Id="rId2631" Type="http://schemas.openxmlformats.org/officeDocument/2006/relationships/hyperlink" Target="https://www.morganitech.com/" TargetMode="External"/><Relationship Id="rId3117" Type="http://schemas.openxmlformats.org/officeDocument/2006/relationships/hyperlink" Target="https://store.tritool.com/products/99-5472-severing-tool-bit?srsltid=AfmBOoro5eAU7d83H4sRdHQ_uAc9Tz0kaeHGVC06roJ88JQX8fdc5dX_" TargetMode="External"/><Relationship Id="rId3116" Type="http://schemas.openxmlformats.org/officeDocument/2006/relationships/hyperlink" Target="https://store.tritool.com/products/99-5472-severing-tool-bit?srsltid=AfmBOoro5eAU7d83H4sRdHQ_uAc9Tz0kaeHGVC06roJ88JQX8fdc5dX_" TargetMode="External"/><Relationship Id="rId3119" Type="http://schemas.openxmlformats.org/officeDocument/2006/relationships/hyperlink" Target="https://store.tritool.com/products/99-5472-severing-tool-bit?srsltid=AfmBOoro5eAU7d83H4sRdHQ_uAc9Tz0kaeHGVC06roJ88JQX8fdc5dX_" TargetMode="External"/><Relationship Id="rId3118" Type="http://schemas.openxmlformats.org/officeDocument/2006/relationships/hyperlink" Target="https://store.tritool.com/products/99-5472-severing-tool-bit?srsltid=AfmBOoro5eAU7d83H4sRdHQ_uAc9Tz0kaeHGVC06roJ88JQX8fdc5dX_" TargetMode="External"/><Relationship Id="rId3111" Type="http://schemas.openxmlformats.org/officeDocument/2006/relationships/hyperlink" Target="https://www.emtek-italy.com/cat/012_Axxair_Saxx300_v.2.4_en_online_compressed.pdf" TargetMode="External"/><Relationship Id="rId3110" Type="http://schemas.openxmlformats.org/officeDocument/2006/relationships/hyperlink" Target="https://www.axxair.com/thin-tubes-products-usa/axxair-saxx-210" TargetMode="External"/><Relationship Id="rId3113" Type="http://schemas.openxmlformats.org/officeDocument/2006/relationships/hyperlink" Target="https://www.axxair.com/" TargetMode="External"/><Relationship Id="rId3112" Type="http://schemas.openxmlformats.org/officeDocument/2006/relationships/hyperlink" Target="https://www.axxair.com/thin-tubes-products-usa/axxair-saxx-210" TargetMode="External"/><Relationship Id="rId3115" Type="http://schemas.openxmlformats.org/officeDocument/2006/relationships/hyperlink" Target="https://store.tritool.com/cdn/shop/products/99-5472.jpg?v=1638913802" TargetMode="External"/><Relationship Id="rId3114" Type="http://schemas.openxmlformats.org/officeDocument/2006/relationships/hyperlink" Target="https://www.axxair.com/thin-tubes-products-usa/axxair-saxx-210" TargetMode="External"/><Relationship Id="rId3106" Type="http://schemas.openxmlformats.org/officeDocument/2006/relationships/hyperlink" Target="https://www.axxair.com/" TargetMode="External"/><Relationship Id="rId3105" Type="http://schemas.openxmlformats.org/officeDocument/2006/relationships/hyperlink" Target="https://www.axxair.com/thin-tubes-products-usa/axxair-saxx-210" TargetMode="External"/><Relationship Id="rId3108" Type="http://schemas.openxmlformats.org/officeDocument/2006/relationships/hyperlink" Target="https://www.axxair.com/hubfs/SAXX-210.jpg" TargetMode="External"/><Relationship Id="rId3107" Type="http://schemas.openxmlformats.org/officeDocument/2006/relationships/hyperlink" Target="https://www.axxair.com/thin-tubes-products-usa/axxair-saxx-210" TargetMode="External"/><Relationship Id="rId3109" Type="http://schemas.openxmlformats.org/officeDocument/2006/relationships/hyperlink" Target="https://www.axxair.com/thin-tubes-products-usa/axxair-saxx-210" TargetMode="External"/><Relationship Id="rId3100" Type="http://schemas.openxmlformats.org/officeDocument/2006/relationships/hyperlink" Target="https://www.westermans.com/axxair-saxx-201-orbital-tig-power-source.aspx" TargetMode="External"/><Relationship Id="rId3102" Type="http://schemas.openxmlformats.org/officeDocument/2006/relationships/hyperlink" Target="https://www.axxair.com/thin-tubes-products-usa/axxair-saxx-210" TargetMode="External"/><Relationship Id="rId3101" Type="http://schemas.openxmlformats.org/officeDocument/2006/relationships/hyperlink" Target="https://www.axxair.com/hubfs/SAXX-210.jpg" TargetMode="External"/><Relationship Id="rId3104" Type="http://schemas.openxmlformats.org/officeDocument/2006/relationships/hyperlink" Target="https://www.emtek-italy.com/cat/012_Axxair_Saxx300_v.2.4_en_online_compressed.pdf" TargetMode="External"/><Relationship Id="rId3103" Type="http://schemas.openxmlformats.org/officeDocument/2006/relationships/hyperlink" Target="https://www.axxair.com/thin-tubes-products-usa/axxair-saxx-210" TargetMode="External"/><Relationship Id="rId3139" Type="http://schemas.openxmlformats.org/officeDocument/2006/relationships/hyperlink" Target="https://www.dunhamtool.com/miser-mandrels/standard-miser-mandrels" TargetMode="External"/><Relationship Id="rId3138" Type="http://schemas.openxmlformats.org/officeDocument/2006/relationships/hyperlink" Target="https://www.dunhamtool.com/miser-mandrels/standard-miser-mandrels/mm1" TargetMode="External"/><Relationship Id="rId3131" Type="http://schemas.openxmlformats.org/officeDocument/2006/relationships/hyperlink" Target="https://store.tritool.com/products/sts-8-308?srsltid=AfmBOooWqJfMRlqU42pk8xbJ_HncNekyrJZZCFuKGayezGU-ax_FHpM1" TargetMode="External"/><Relationship Id="rId3130" Type="http://schemas.openxmlformats.org/officeDocument/2006/relationships/hyperlink" Target="https://store.tritool.com/products/sts-8-308?srsltid=AfmBOooWqJfMRlqU42pk8xbJ_HncNekyrJZZCFuKGayezGU-ax_FHpM1" TargetMode="External"/><Relationship Id="rId3133" Type="http://schemas.openxmlformats.org/officeDocument/2006/relationships/hyperlink" Target="https://store.tritool.com/products/sts-8-308?srsltid=AfmBOooWqJfMRlqU42pk8xbJ_HncNekyrJZZCFuKGayezGU-ax_FHpM1" TargetMode="External"/><Relationship Id="rId3132" Type="http://schemas.openxmlformats.org/officeDocument/2006/relationships/hyperlink" Target="https://store.tritool.com/products/sts-8-308?srsltid=AfmBOooWqJfMRlqU42pk8xbJ_HncNekyrJZZCFuKGayezGU-ax_FHpM1" TargetMode="External"/><Relationship Id="rId3135" Type="http://schemas.openxmlformats.org/officeDocument/2006/relationships/hyperlink" Target="https://store.tritool.com/" TargetMode="External"/><Relationship Id="rId3134" Type="http://schemas.openxmlformats.org/officeDocument/2006/relationships/hyperlink" Target="https://store.tritool.com/products/sts-8-308?srsltid=AfmBOooWqJfMRlqU42pk8xbJ_HncNekyrJZZCFuKGayezGU-ax_FHpM1" TargetMode="External"/><Relationship Id="rId3137" Type="http://schemas.openxmlformats.org/officeDocument/2006/relationships/hyperlink" Target="https://www.dunhamtool.com/media/products/D003MM1_90D79A7E9881F.jpg?dimensions=499x352&amp;format=webp" TargetMode="External"/><Relationship Id="rId3136" Type="http://schemas.openxmlformats.org/officeDocument/2006/relationships/hyperlink" Target="https://store.tritool.com/products/sts-8-308?srsltid=AfmBOooWqJfMRlqU42pk8xbJ_HncNekyrJZZCFuKGayezGU-ax_FHpM1" TargetMode="External"/><Relationship Id="rId3128" Type="http://schemas.openxmlformats.org/officeDocument/2006/relationships/hyperlink" Target="https://transynergy.com.my/product-category/orbitec-welding/orbital-welding-tools/open-frame-weld-heads/" TargetMode="External"/><Relationship Id="rId3127" Type="http://schemas.openxmlformats.org/officeDocument/2006/relationships/hyperlink" Target="https://transynergy.com.my/" TargetMode="External"/><Relationship Id="rId3129" Type="http://schemas.openxmlformats.org/officeDocument/2006/relationships/hyperlink" Target="https://store.tritool.com/cdn/shop/files/308-1_1024x1024@2x.jpg?v=1726674367" TargetMode="External"/><Relationship Id="rId3120" Type="http://schemas.openxmlformats.org/officeDocument/2006/relationships/hyperlink" Target="https://store.tritool.com/" TargetMode="External"/><Relationship Id="rId3122" Type="http://schemas.openxmlformats.org/officeDocument/2006/relationships/hyperlink" Target="https://1drv.ms/i/c/611cdc0d713715db/IQBHaaA2SpmnQJ5Ge9S8Ib0kAfQHRkxEIn9BMv_Dg90J91w?e=HVuyzk" TargetMode="External"/><Relationship Id="rId3121" Type="http://schemas.openxmlformats.org/officeDocument/2006/relationships/hyperlink" Target="https://store.tritool.com/products/99-5472-severing-tool-bit?srsltid=AfmBOoro5eAU7d83H4sRdHQ_uAc9Tz0kaeHGVC06roJ88JQX8fdc5dX_" TargetMode="External"/><Relationship Id="rId3124" Type="http://schemas.openxmlformats.org/officeDocument/2006/relationships/hyperlink" Target="https://transynergy.com.my/product-category/orbitec-welding/orbital-welding-tools/open-frame-weld-heads/" TargetMode="External"/><Relationship Id="rId3123" Type="http://schemas.openxmlformats.org/officeDocument/2006/relationships/hyperlink" Target="https://transynergy.com.my/product/silicon-cable-2-5m-gas-cooled/" TargetMode="External"/><Relationship Id="rId3126" Type="http://schemas.openxmlformats.org/officeDocument/2006/relationships/hyperlink" Target="https://transynergy.com.my/product-category/orbitec-welding/orbital-welding-tools/open-frame-weld-heads/" TargetMode="External"/><Relationship Id="rId3125" Type="http://schemas.openxmlformats.org/officeDocument/2006/relationships/hyperlink" Target="https://transynergy.com.my/product-category/orbitec-welding/orbital-welding-tools/open-frame-weld-heads/" TargetMode="External"/><Relationship Id="rId1378" Type="http://schemas.openxmlformats.org/officeDocument/2006/relationships/hyperlink" Target="https://www.westermans.com/ami-adapter-cable-15ft-m9227-20774.aspx" TargetMode="External"/><Relationship Id="rId1379" Type="http://schemas.openxmlformats.org/officeDocument/2006/relationships/hyperlink" Target="https://www.westermans.com/ami-adapter-cable-15ft-m9227-20774.aspx" TargetMode="External"/><Relationship Id="rId789" Type="http://schemas.openxmlformats.org/officeDocument/2006/relationships/hyperlink" Target="https://ework2019.en.made-in-china.com/product/rEvUekdHCDhi/China-SD4-5-Orbital-Pipe-End-Facing-Machine-0-Degree-Bveling-for-Welding-Preparation.html" TargetMode="External"/><Relationship Id="rId788" Type="http://schemas.openxmlformats.org/officeDocument/2006/relationships/hyperlink" Target="https://ework2019.en.made-in-china.com/product/rEvUekdHCDhi/China-SD4-5-Orbital-Pipe-End-Facing-Machine-0-Degree-Bveling-for-Welding-Preparation.html" TargetMode="External"/><Relationship Id="rId787" Type="http://schemas.openxmlformats.org/officeDocument/2006/relationships/hyperlink" Target="https://ework2019.en.made-in-china.com/product/rEvUekdHCDhi/China-SD4-5-Orbital-Pipe-End-Facing-Machine-0-Degree-Bveling-for-Welding-Preparation.html" TargetMode="External"/><Relationship Id="rId786" Type="http://schemas.openxmlformats.org/officeDocument/2006/relationships/hyperlink" Target="https://ework2019.en.made-in-china.com/product/rEvUekdHCDhi/China-SD4-5-Orbital-Pipe-End-Facing-Machine-0-Degree-Bveling-for-Welding-Preparation.html" TargetMode="External"/><Relationship Id="rId781"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70" Type="http://schemas.openxmlformats.org/officeDocument/2006/relationships/hyperlink" Target="https://pdf.directindustry.com/pdf/arc-machines/model-227-power-supply/9246-876537.html" TargetMode="External"/><Relationship Id="rId780"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71" Type="http://schemas.openxmlformats.org/officeDocument/2006/relationships/hyperlink" Target="https://www.ebay.com/itm/305355232467" TargetMode="External"/><Relationship Id="rId1372" Type="http://schemas.openxmlformats.org/officeDocument/2006/relationships/hyperlink" Target="https://pdf.directindustry.com/pdf/arc-machines/model-227-power-supply/9246-876537.html" TargetMode="External"/><Relationship Id="rId1373" Type="http://schemas.openxmlformats.org/officeDocument/2006/relationships/hyperlink" Target="https://pdf.directindustry.com/pdf/arc-machines/model-227-power-supply/9246-876537.html" TargetMode="External"/><Relationship Id="rId785" Type="http://schemas.openxmlformats.org/officeDocument/2006/relationships/hyperlink" Target="https://ework2019.en.made-in-china.com/product/rEvUekdHCDhi/China-SD4-5-Orbital-Pipe-End-Facing-Machine-0-Degree-Bveling-for-Welding-Preparation.html" TargetMode="External"/><Relationship Id="rId1374" Type="http://schemas.openxmlformats.org/officeDocument/2006/relationships/hyperlink" Target="https://pdf.directindustry.com/pdf/arc-machines/model-227-power-supply/9246-876537.html" TargetMode="External"/><Relationship Id="rId784" Type="http://schemas.openxmlformats.org/officeDocument/2006/relationships/hyperlink" Target="https://image.made-in-china.com/2f0j00flZbDSQrJucL/SD4-5-Orbital-Pipe-End-Facing-Machine-0-Degree-Bveling-for-Welding-Preparation.webp" TargetMode="External"/><Relationship Id="rId1375" Type="http://schemas.openxmlformats.org/officeDocument/2006/relationships/hyperlink" Target="https://www.westermans.com/assets/products/20774/files/14587/thumb/dsc_7820-600-600-c.jpg" TargetMode="External"/><Relationship Id="rId783"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376" Type="http://schemas.openxmlformats.org/officeDocument/2006/relationships/hyperlink" Target="https://www.westermans.com/ami-adapter-cable-15ft-m9227-20774.aspx" TargetMode="External"/><Relationship Id="rId782" Type="http://schemas.openxmlformats.org/officeDocument/2006/relationships/hyperlink" Target="https://eur.vevor.com/" TargetMode="External"/><Relationship Id="rId1377" Type="http://schemas.openxmlformats.org/officeDocument/2006/relationships/hyperlink" Target="https://www.westermans.com/ami-adapter-cable-15ft-m9227-20774.aspx" TargetMode="External"/><Relationship Id="rId1367" Type="http://schemas.openxmlformats.org/officeDocument/2006/relationships/hyperlink" Target="https://www.arcmachines.com" TargetMode="External"/><Relationship Id="rId2698" Type="http://schemas.openxmlformats.org/officeDocument/2006/relationships/hyperlink" Target="https://techsouthproducts.com/cdn/shop/files/stc375_1_580x.png?v=1723622213" TargetMode="External"/><Relationship Id="rId1368" Type="http://schemas.openxmlformats.org/officeDocument/2006/relationships/hyperlink" Target="https://www.morganitech.com/industrial-tools/ami-217-217p-power-supply/" TargetMode="External"/><Relationship Id="rId2699" Type="http://schemas.openxmlformats.org/officeDocument/2006/relationships/hyperlink" Target="https://techsouthproducts.com/products/sanitary-tack-clamp-3-8-inch-for-tube?srsltid=AfmBOorzgt3SiBlBJ8_Ai3Q5FhgzkDtPA4oyHulL-l34DIKSavK4DVZp" TargetMode="External"/><Relationship Id="rId1369" Type="http://schemas.openxmlformats.org/officeDocument/2006/relationships/hyperlink" Target="https://orbitalweldingsupplies.co.uk/wp-content/uploads/2020/04/Arc-machines-M227-orbital-power-supply.jpg" TargetMode="External"/><Relationship Id="rId778"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777" Type="http://schemas.openxmlformats.org/officeDocument/2006/relationships/hyperlink" Target="https://img.vevorstatic.com/us%2FKZWCD3J58YC02UKWGV0%2Fgoods_img_big-v1%2Flathe-turning-tool-m100-1.2.jpg?timestamp=1696843190000&amp;format=webp&amp;format=webp" TargetMode="External"/><Relationship Id="rId776" Type="http://schemas.openxmlformats.org/officeDocument/2006/relationships/hyperlink" Target="https://www.toolholdershop.com/" TargetMode="External"/><Relationship Id="rId775"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779"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770" Type="http://schemas.openxmlformats.org/officeDocument/2006/relationships/hyperlink" Target="https://thepihut.com/products/raspberry-pi-compute-module-4-io-board?srsltid=AfmBOop_kuzzyeQiYEgHqxpiDhKT0qMP8OeqzxXoaUiShBrhjFlRUgCt" TargetMode="External"/><Relationship Id="rId2690" Type="http://schemas.openxmlformats.org/officeDocument/2006/relationships/hyperlink" Target="https://techsouthproducts.com/products/sanitary-tack-clamp-kit-1-4-inch-for-tube?srsltid=AfmBOop-IKGIyz9Zb1GJjPn8FcllFtqAB9H9jZXBtapIdsQ9I1scvqoY" TargetMode="External"/><Relationship Id="rId1360" Type="http://schemas.openxmlformats.org/officeDocument/2006/relationships/hyperlink" Target="https://www.orbitalsolutions.com/products/m217-m205-eps-1500-remote-pendant" TargetMode="External"/><Relationship Id="rId2691" Type="http://schemas.openxmlformats.org/officeDocument/2006/relationships/hyperlink" Target="https://techsouthproducts.com/" TargetMode="External"/><Relationship Id="rId1361" Type="http://schemas.openxmlformats.org/officeDocument/2006/relationships/hyperlink" Target="https://1drv.ms/i/c/611cdc0d713715db/IQDvXNcxJGErSILdZ6M37UkjAVV2BPOMWzP1JbuUFKb5UUc?e=gdOHL8" TargetMode="External"/><Relationship Id="rId2692" Type="http://schemas.openxmlformats.org/officeDocument/2006/relationships/hyperlink" Target="https://encrypted-tbn0.gstatic.com/images?q=tbn:ANd9GcQIdx1XgUK73dXwAqEZzndEIc35EX4MkHa08g&amp;s" TargetMode="External"/><Relationship Id="rId1362" Type="http://schemas.openxmlformats.org/officeDocument/2006/relationships/hyperlink" Target="https://www.morganitech.com/industrial-tools/ami-217-217p-power-supply/" TargetMode="External"/><Relationship Id="rId2693" Type="http://schemas.openxmlformats.org/officeDocument/2006/relationships/hyperlink" Target="https://techsouthproducts.com/products/sanitary-tack-clamp-1-4-inch-for-tube?srsltid=AfmBOooJ8QifuMdFOmeUA8b2PC5WhR8hhPd87NJFNfdgWXUsoD0BdnXI" TargetMode="External"/><Relationship Id="rId774" Type="http://schemas.openxmlformats.org/officeDocument/2006/relationships/hyperlink" Target="https://www.benztooling.com/fileadmin/main/downloads/metal/BENZ-Angle-Heads-Metal-EN-169161.pdf" TargetMode="External"/><Relationship Id="rId1363" Type="http://schemas.openxmlformats.org/officeDocument/2006/relationships/hyperlink" Target="https://www.morganitech.com/industrial-tools/ami-217-217p-power-supply/" TargetMode="External"/><Relationship Id="rId2694" Type="http://schemas.openxmlformats.org/officeDocument/2006/relationships/hyperlink" Target="https://techsouthproducts.com/products/sanitary-tack-clamp-1-4-inch-for-tube?srsltid=AfmBOooJ8QifuMdFOmeUA8b2PC5WhR8hhPd87NJFNfdgWXUsoD0BdnXI" TargetMode="External"/><Relationship Id="rId773" Type="http://schemas.openxmlformats.org/officeDocument/2006/relationships/hyperlink" Targe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TargetMode="External"/><Relationship Id="rId1364" Type="http://schemas.openxmlformats.org/officeDocument/2006/relationships/hyperlink" Target="https://www.morganitech.com/industrial-tools/ami-217-217p-power-supply/" TargetMode="External"/><Relationship Id="rId2695" Type="http://schemas.openxmlformats.org/officeDocument/2006/relationships/hyperlink" Target="https://techsouthproducts.com/products/sanitary-tack-clamp-1-4-inch-for-tube?srsltid=AfmBOooJ8QifuMdFOmeUA8b2PC5WhR8hhPd87NJFNfdgWXUsoD0BdnXI" TargetMode="External"/><Relationship Id="rId772"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365" Type="http://schemas.openxmlformats.org/officeDocument/2006/relationships/hyperlink" Target="https://secindustrial.com/automated-welding/orbital-welding/" TargetMode="External"/><Relationship Id="rId2696" Type="http://schemas.openxmlformats.org/officeDocument/2006/relationships/hyperlink" Target="https://techsouthproducts.com/products/sanitary-tack-clamp-1-4-inch-for-tube?srsltid=AfmBOooJ8QifuMdFOmeUA8b2PC5WhR8hhPd87NJFNfdgWXUsoD0BdnXI" TargetMode="External"/><Relationship Id="rId771" Type="http://schemas.openxmlformats.org/officeDocument/2006/relationships/hyperlink" Target="https://www.toolholdershop.com/images/drawings/Angle%20Head%2090%20degree-4401.jpg" TargetMode="External"/><Relationship Id="rId1366" Type="http://schemas.openxmlformats.org/officeDocument/2006/relationships/hyperlink" Target="https://www.morganitech.com/industrial-tools/ami-217-217p-power-supply/" TargetMode="External"/><Relationship Id="rId2697" Type="http://schemas.openxmlformats.org/officeDocument/2006/relationships/hyperlink" Target="https://techsouthproducts.com/" TargetMode="External"/><Relationship Id="rId1390" Type="http://schemas.openxmlformats.org/officeDocument/2006/relationships/hyperlink" Target="https://www.ebay.com/itm/305355232467" TargetMode="External"/><Relationship Id="rId1391" Type="http://schemas.openxmlformats.org/officeDocument/2006/relationships/hyperlink" Target="https://pdf.directindustry.com/pdf/arc-machines/model-227-power-supply/9246-876537.html" TargetMode="External"/><Relationship Id="rId1392" Type="http://schemas.openxmlformats.org/officeDocument/2006/relationships/hyperlink" Target="https://pdf.directindustry.com/pdf/arc-machines/model-227-power-supply/9246-876537.html" TargetMode="External"/><Relationship Id="rId1393" Type="http://schemas.openxmlformats.org/officeDocument/2006/relationships/hyperlink" Target="https://pdf.directindustry.com/pdf/arc-machines/model-227-power-supply/9246-876537.html" TargetMode="External"/><Relationship Id="rId1394" Type="http://schemas.openxmlformats.org/officeDocument/2006/relationships/hyperlink" Target="https://orbitalweldingsupplies.co.uk/wp-content/uploads/2020/04/Arc-machines-M227-orbital-power-supply.jpg" TargetMode="External"/><Relationship Id="rId1395" Type="http://schemas.openxmlformats.org/officeDocument/2006/relationships/hyperlink" Target="https://pdf.directindustry.com/pdf/arc-machines/model-227-power-supply/9246-876537.html" TargetMode="External"/><Relationship Id="rId1396" Type="http://schemas.openxmlformats.org/officeDocument/2006/relationships/hyperlink" Target="https://www.ebay.com/itm/305355232467" TargetMode="External"/><Relationship Id="rId1397" Type="http://schemas.openxmlformats.org/officeDocument/2006/relationships/hyperlink" Target="https://pdf.directindustry.com/pdf/arc-machines/model-227-power-supply/9246-876537.html" TargetMode="External"/><Relationship Id="rId1398" Type="http://schemas.openxmlformats.org/officeDocument/2006/relationships/hyperlink" Target="https://pdf.directindustry.com/pdf/arc-machines/model-227-power-supply/9246-876537.html" TargetMode="External"/><Relationship Id="rId1399" Type="http://schemas.openxmlformats.org/officeDocument/2006/relationships/hyperlink" Target="https://pdf.directindustry.com/pdf/arc-machines/model-227-power-supply/9246-876537.html" TargetMode="External"/><Relationship Id="rId1389" Type="http://schemas.openxmlformats.org/officeDocument/2006/relationships/hyperlink" Target="https://pdf.directindustry.com/pdf/arc-machines/model-227-power-supply/9246-876537.html" TargetMode="External"/><Relationship Id="rId799" Type="http://schemas.openxmlformats.org/officeDocument/2006/relationships/hyperlink" Target="https://gfservice.ch/en/onlineshop/pipe-saws/axxair-pipe-saws/axxair-pipe-saw-2/" TargetMode="External"/><Relationship Id="rId798" Type="http://schemas.openxmlformats.org/officeDocument/2006/relationships/hyperlink" Target="https://gfservice.ch/en/onlineshop/pipe-saws/axxair-pipe-saws/axxair-pipe-saw-2/" TargetMode="External"/><Relationship Id="rId797" Type="http://schemas.openxmlformats.org/officeDocument/2006/relationships/hyperlink" Target="https://1drv.ms/i/c/611cdc0d713715db/EfbWVvP11vNLnmQpWrAOuyoBje89E2T4EmC7B1R8WbCwBg?e=XX0hzU" TargetMode="External"/><Relationship Id="rId1380" Type="http://schemas.openxmlformats.org/officeDocument/2006/relationships/hyperlink" Target="https://www.arcmachines.com" TargetMode="External"/><Relationship Id="rId792" Type="http://schemas.openxmlformats.org/officeDocument/2006/relationships/hyperlink" Target="https://www.morganitech.com/industrial-tools/axxair-cc122-orbital-cutter/" TargetMode="External"/><Relationship Id="rId1381" Type="http://schemas.openxmlformats.org/officeDocument/2006/relationships/hyperlink" Target="https://www.morganitech.com/wp-content/uploads/2022/02/Orbital-Welding-Accessories-Welding-Cable-Extension.jpg" TargetMode="External"/><Relationship Id="rId791" Type="http://schemas.openxmlformats.org/officeDocument/2006/relationships/hyperlink" Target="https://www.morganitech.com/industrial-tools/axxair-cc122-orbital-cutter/" TargetMode="External"/><Relationship Id="rId1382" Type="http://schemas.openxmlformats.org/officeDocument/2006/relationships/hyperlink" Target="https://www.morganitech.com/industrial-tools/orbital-welding-cable-extension/" TargetMode="External"/><Relationship Id="rId790" Type="http://schemas.openxmlformats.org/officeDocument/2006/relationships/hyperlink" Target="https://1drv.ms/i/c/611cdc0d713715db/Efr5F4tZNYRBlEmRf74lbxABhQb9OzhR6ja-rhI9HUE98A?e=u2T7t2" TargetMode="External"/><Relationship Id="rId1383" Type="http://schemas.openxmlformats.org/officeDocument/2006/relationships/hyperlink" Target="https://www.morganitech.com/industrial-tools/orbital-welding-cable-extension/" TargetMode="External"/><Relationship Id="rId1384" Type="http://schemas.openxmlformats.org/officeDocument/2006/relationships/hyperlink" Target="https://www.morganitech.com/industrial-tools/orbital-welding-cable-extension" TargetMode="External"/><Relationship Id="rId796" Type="http://schemas.openxmlformats.org/officeDocument/2006/relationships/hyperlink" Target="https://www.axxair.com/" TargetMode="External"/><Relationship Id="rId1385" Type="http://schemas.openxmlformats.org/officeDocument/2006/relationships/hyperlink" Target="https://www.morganitech.com/industrial-tools/orbital-welding-cable-extension/" TargetMode="External"/><Relationship Id="rId795" Type="http://schemas.openxmlformats.org/officeDocument/2006/relationships/hyperlink" Target="https://www.morganitech.com/industrial-tools/axxair-cc122-orbital-cutter/" TargetMode="External"/><Relationship Id="rId1386" Type="http://schemas.openxmlformats.org/officeDocument/2006/relationships/hyperlink" Target="https://www.morganitech.com/" TargetMode="External"/><Relationship Id="rId794" Type="http://schemas.openxmlformats.org/officeDocument/2006/relationships/hyperlink" Target="https://www.emtek-italy.com/cat/022_Axxair_CC_122_172_222_322_thin_v.2.4_en_online_compressed.pdf" TargetMode="External"/><Relationship Id="rId1387" Type="http://schemas.openxmlformats.org/officeDocument/2006/relationships/hyperlink" Target="https://www.morganitech.com/industrial-tools/orbital-welding-cable-extension/" TargetMode="External"/><Relationship Id="rId793" Type="http://schemas.openxmlformats.org/officeDocument/2006/relationships/hyperlink" Target="https://www.morganitech.com/industrial-tools/axxair-cc122-orbital-cutter/" TargetMode="External"/><Relationship Id="rId1388" Type="http://schemas.openxmlformats.org/officeDocument/2006/relationships/hyperlink" Target="https://orbitalweldingsupplies.co.uk/wp-content/uploads/2020/04/Arc-machines-M227-orbital-power-supply.jpg" TargetMode="External"/><Relationship Id="rId3191" Type="http://schemas.openxmlformats.org/officeDocument/2006/relationships/hyperlink" Target="https://www.tritool.com/product-catalog/sts-4" TargetMode="External"/><Relationship Id="rId3190" Type="http://schemas.openxmlformats.org/officeDocument/2006/relationships/hyperlink" Target="https://www.tritool.com/product-catalog/sts-4" TargetMode="External"/><Relationship Id="rId3193" Type="http://schemas.openxmlformats.org/officeDocument/2006/relationships/hyperlink" Target="https://www.tritool.com/product-catalog/sts-4" TargetMode="External"/><Relationship Id="rId3192" Type="http://schemas.openxmlformats.org/officeDocument/2006/relationships/hyperlink" Target="https://www.tritool.com/" TargetMode="External"/><Relationship Id="rId3195" Type="http://schemas.openxmlformats.org/officeDocument/2006/relationships/hyperlink" Target="https://www.swagelok.com/-/media/distributor-media/l-n/nordival/services/nordi-toolbox.ashx" TargetMode="External"/><Relationship Id="rId3194" Type="http://schemas.openxmlformats.org/officeDocument/2006/relationships/hyperlink" Target="https://encrypted-tbn0.gstatic.com/images?q=tbn:ANd9GcR9dGcfYm_UBi8WOuwVFY3ZOQFbYNI1fbKJtw&amp;s" TargetMode="External"/><Relationship Id="rId3197" Type="http://schemas.openxmlformats.org/officeDocument/2006/relationships/hyperlink" Target="https://www.swagelok.com/-/media/distributor-media/l-n/nordival/services/nordi-toolbox.ashx" TargetMode="External"/><Relationship Id="rId3196" Type="http://schemas.openxmlformats.org/officeDocument/2006/relationships/hyperlink" Target="https://www.swagelok.com/-/media/distributor-media/l-n/nordival/services/nordi-toolbox.ashx" TargetMode="External"/><Relationship Id="rId3199" Type="http://schemas.openxmlformats.org/officeDocument/2006/relationships/hyperlink" Target="https://www.swagelok.com/" TargetMode="External"/><Relationship Id="rId3198" Type="http://schemas.openxmlformats.org/officeDocument/2006/relationships/hyperlink" Target="https://www.swagelok.com/-/media/distributor-media/l-n/nordival/services/nordi-toolbox.ashx" TargetMode="External"/><Relationship Id="rId3180" Type="http://schemas.openxmlformats.org/officeDocument/2006/relationships/hyperlink" Target="https://www.tritool.com/product-catalog/sts-1" TargetMode="External"/><Relationship Id="rId3182" Type="http://schemas.openxmlformats.org/officeDocument/2006/relationships/hyperlink" Target="https://store.tritool.com/products/sts-1" TargetMode="External"/><Relationship Id="rId3181" Type="http://schemas.openxmlformats.org/officeDocument/2006/relationships/hyperlink" Target="https://www.tritool.com/product-catalog/sts-1" TargetMode="External"/><Relationship Id="rId3184" Type="http://schemas.openxmlformats.org/officeDocument/2006/relationships/hyperlink" Target="https://www.tritool.com/product-catalog/sts-1" TargetMode="External"/><Relationship Id="rId3183" Type="http://schemas.openxmlformats.org/officeDocument/2006/relationships/hyperlink" Target="https://shop.bannerindustries.com/customer/bainne/specpages/tritool_300stsseries_tubesquaringtool_data.pdf" TargetMode="External"/><Relationship Id="rId3186" Type="http://schemas.openxmlformats.org/officeDocument/2006/relationships/hyperlink" Target="https://www.tritool.com/product-catalog/sts-1" TargetMode="External"/><Relationship Id="rId3185" Type="http://schemas.openxmlformats.org/officeDocument/2006/relationships/hyperlink" Target="https://www.tritool.com/" TargetMode="External"/><Relationship Id="rId3188" Type="http://schemas.openxmlformats.org/officeDocument/2006/relationships/hyperlink" Target="https://www.tritool.com/product-catalog/sts-4" TargetMode="External"/><Relationship Id="rId3187" Type="http://schemas.openxmlformats.org/officeDocument/2006/relationships/hyperlink" Target="https://www.tritool.com/files/productcatalog/products/171/images/sts%2d4%5fhero%2d555x555.jpg" TargetMode="External"/><Relationship Id="rId3189" Type="http://schemas.openxmlformats.org/officeDocument/2006/relationships/hyperlink" Target="https://store.tritool.com/products/sts-4" TargetMode="External"/><Relationship Id="rId3151"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3150" Type="http://schemas.openxmlformats.org/officeDocument/2006/relationships/hyperlink" Target="https://www.dunhamtool.com/miser-mandrels/standard-miser-mandrels" TargetMode="External"/><Relationship Id="rId3153" Type="http://schemas.openxmlformats.org/officeDocument/2006/relationships/hyperlink" Target="https://www.weldclass.com.au/blog/116-parts-box-kits-for-mig-tig-and-plasma-torches" TargetMode="External"/><Relationship Id="rId3152" Type="http://schemas.openxmlformats.org/officeDocument/2006/relationships/hyperlink" Target="https://www.weldclass.com.au/blog/116-parts-box-kits-for-mig-tig-and-plasma-torches" TargetMode="External"/><Relationship Id="rId3155" Type="http://schemas.openxmlformats.org/officeDocument/2006/relationships/hyperlink" Target="https://www.weldclass.com.au/blog/116-parts-box-kits-for-mig-tig-and-plasma-torches" TargetMode="External"/><Relationship Id="rId3154" Type="http://schemas.openxmlformats.org/officeDocument/2006/relationships/hyperlink" Target="https://www.weldclass.com.au/blog/116-parts-box-kits-for-mig-tig-and-plasma-torches" TargetMode="External"/><Relationship Id="rId3157" Type="http://schemas.openxmlformats.org/officeDocument/2006/relationships/hyperlink" Target="https://www.weldclass.com.au/blog/116-parts-box-kits-for-mig-tig-and-plasma-torches" TargetMode="External"/><Relationship Id="rId3156" Type="http://schemas.openxmlformats.org/officeDocument/2006/relationships/hyperlink" Target="https://www.weldclass.com.au/" TargetMode="External"/><Relationship Id="rId3159" Type="http://schemas.openxmlformats.org/officeDocument/2006/relationships/hyperlink" Target="https://metronwelding.ie/product/axxair-sxmf-microfit-orbital-head-3-17mm/" TargetMode="External"/><Relationship Id="rId3158" Type="http://schemas.openxmlformats.org/officeDocument/2006/relationships/hyperlink" Target="https://metronwelding.ie/wp-content/uploads/2020/04/SX-MF17.jpg" TargetMode="External"/><Relationship Id="rId3149" Type="http://schemas.openxmlformats.org/officeDocument/2006/relationships/hyperlink" Target="https://www.dunhamtool.com/" TargetMode="External"/><Relationship Id="rId3140" Type="http://schemas.openxmlformats.org/officeDocument/2006/relationships/hyperlink" Target="https://www.dunhamtool.com/miser-mandrels/standard-miser-mandrels" TargetMode="External"/><Relationship Id="rId3142" Type="http://schemas.openxmlformats.org/officeDocument/2006/relationships/hyperlink" Target="https://www.dunhamtool.com/" TargetMode="External"/><Relationship Id="rId3141" Type="http://schemas.openxmlformats.org/officeDocument/2006/relationships/hyperlink" Target="https://www.dunhamtool.com/miser-mandrels/standard-miser-mandrels" TargetMode="External"/><Relationship Id="rId3144" Type="http://schemas.openxmlformats.org/officeDocument/2006/relationships/hyperlink" Target="https://www.dunhamtool.com/media/products/D003MM2_91458E37FBA92.jpg?dimensions=499x352&amp;format=webp" TargetMode="External"/><Relationship Id="rId3143" Type="http://schemas.openxmlformats.org/officeDocument/2006/relationships/hyperlink" Target="https://www.dunhamtool.com/miser-mandrels/standard-miser-mandrels" TargetMode="External"/><Relationship Id="rId3146" Type="http://schemas.openxmlformats.org/officeDocument/2006/relationships/hyperlink" Target="https://www.dunhamtool.com/miser-mandrels/standard-miser-mandrels" TargetMode="External"/><Relationship Id="rId3145" Type="http://schemas.openxmlformats.org/officeDocument/2006/relationships/hyperlink" Target="https://www.dunhamtool.com/miser-mandrels/standard-miser-mandrels/mm2" TargetMode="External"/><Relationship Id="rId3148" Type="http://schemas.openxmlformats.org/officeDocument/2006/relationships/hyperlink" Target="https://www.dunhamtool.com/miser-mandrels/standard-miser-mandrels" TargetMode="External"/><Relationship Id="rId3147" Type="http://schemas.openxmlformats.org/officeDocument/2006/relationships/hyperlink" Target="https://www.dunhamtool.com/miser-mandrels/standard-miser-mandrels" TargetMode="External"/><Relationship Id="rId3171" Type="http://schemas.openxmlformats.org/officeDocument/2006/relationships/hyperlink" Target="https://www.axxair.com/" TargetMode="External"/><Relationship Id="rId3170" Type="http://schemas.openxmlformats.org/officeDocument/2006/relationships/hyperlink" Target="https://www.axxair.com/" TargetMode="External"/><Relationship Id="rId3173" Type="http://schemas.openxmlformats.org/officeDocument/2006/relationships/hyperlink" Target="https://metronwelding.ie/product/axxair-sxmf-microfit-orbital-head-3-17mm/" TargetMode="External"/><Relationship Id="rId3172" Type="http://schemas.openxmlformats.org/officeDocument/2006/relationships/hyperlink" Target="https://metronwelding.ie/wp-content/uploads/2020/04/SX-MF17.jpg" TargetMode="External"/><Relationship Id="rId3175" Type="http://schemas.openxmlformats.org/officeDocument/2006/relationships/hyperlink" Target="https://metronwelding.ie/product/axxair-sxmf-microfit-orbital-head-3-17mm/" TargetMode="External"/><Relationship Id="rId3174" Type="http://schemas.openxmlformats.org/officeDocument/2006/relationships/hyperlink" Target="https://metronwelding.ie/product/axxair-sxmf-microfit-orbital-head-3-17mm/" TargetMode="External"/><Relationship Id="rId3177" Type="http://schemas.openxmlformats.org/officeDocument/2006/relationships/hyperlink" Target="https://www.axxair.com/" TargetMode="External"/><Relationship Id="rId3176" Type="http://schemas.openxmlformats.org/officeDocument/2006/relationships/hyperlink" Target="https://metronwelding.ie/product/axxair-sxmf-microfit-orbital-head-3-17mm/" TargetMode="External"/><Relationship Id="rId3179" Type="http://schemas.openxmlformats.org/officeDocument/2006/relationships/hyperlink" Target="https://1drv.ms/i/c/611cdc0d713715db/ESO9CSNzJmhDsqR817LPhOkBIj-wsmmcNW4D8FNO-dA1eg?e=EM6NWy" TargetMode="External"/><Relationship Id="rId3178" Type="http://schemas.openxmlformats.org/officeDocument/2006/relationships/hyperlink" Target="https://www.axxair.com/" TargetMode="External"/><Relationship Id="rId3160" Type="http://schemas.openxmlformats.org/officeDocument/2006/relationships/hyperlink" Target="https://metronwelding.ie/product/axxair-sxmf-microfit-orbital-head-3-17mm/" TargetMode="External"/><Relationship Id="rId3162" Type="http://schemas.openxmlformats.org/officeDocument/2006/relationships/hyperlink" Target="https://metronwelding.ie/product/axxair-sxmf-microfit-orbital-head-3-17mm/" TargetMode="External"/><Relationship Id="rId3161" Type="http://schemas.openxmlformats.org/officeDocument/2006/relationships/hyperlink" Target="https://metronwelding.ie/product/axxair-sxmf-microfit-orbital-head-3-17mm/" TargetMode="External"/><Relationship Id="rId3164" Type="http://schemas.openxmlformats.org/officeDocument/2006/relationships/hyperlink" Target="https://www.axxair.com/" TargetMode="External"/><Relationship Id="rId3163" Type="http://schemas.openxmlformats.org/officeDocument/2006/relationships/hyperlink" Target="https://www.axxair.com/" TargetMode="External"/><Relationship Id="rId3166" Type="http://schemas.openxmlformats.org/officeDocument/2006/relationships/hyperlink" Target="https://metronwelding.ie/product/axxair-sxmf-microfit-orbital-head-3-17mm/" TargetMode="External"/><Relationship Id="rId3165" Type="http://schemas.openxmlformats.org/officeDocument/2006/relationships/hyperlink" Target="https://metronwelding.ie/wp-content/uploads/2020/04/SX-MF17.jpg" TargetMode="External"/><Relationship Id="rId3168" Type="http://schemas.openxmlformats.org/officeDocument/2006/relationships/hyperlink" Target="https://metronwelding.ie/product/axxair-sxmf-microfit-orbital-head-3-17mm/" TargetMode="External"/><Relationship Id="rId3167" Type="http://schemas.openxmlformats.org/officeDocument/2006/relationships/hyperlink" Target="https://metronwelding.ie/product/axxair-sxmf-microfit-orbital-head-3-17mm/" TargetMode="External"/><Relationship Id="rId3169" Type="http://schemas.openxmlformats.org/officeDocument/2006/relationships/hyperlink" Target="https://metronwelding.ie/product/axxair-sxmf-microfit-orbital-head-3-17mm/" TargetMode="External"/><Relationship Id="rId2700" Type="http://schemas.openxmlformats.org/officeDocument/2006/relationships/hyperlink" Target="https://techsouthproducts.com/products/sanitary-tack-clamp-3-8-inch-for-tube?srsltid=AfmBOorzgt3SiBlBJ8_Ai3Q5FhgzkDtPA4oyHulL-l34DIKSavK4DVZp" TargetMode="External"/><Relationship Id="rId2701" Type="http://schemas.openxmlformats.org/officeDocument/2006/relationships/hyperlink" Target="https://techsouthproducts.com/products/sanitary-tack-clamp-3-8-inch-for-tube?srsltid=AfmBOorzgt3SiBlBJ8_Ai3Q5FhgzkDtPA4oyHulL-l34DIKSavK4DVZp" TargetMode="External"/><Relationship Id="rId2702" Type="http://schemas.openxmlformats.org/officeDocument/2006/relationships/hyperlink" Target="https://techsouthproducts.com/products/sanitary-tack-clamp-3-8-inch-for-tube?srsltid=AfmBOorzgt3SiBlBJ8_Ai3Q5FhgzkDtPA4oyHulL-l34DIKSavK4DVZp" TargetMode="External"/><Relationship Id="rId2703" Type="http://schemas.openxmlformats.org/officeDocument/2006/relationships/hyperlink" Target="https://techsouthproducts.com/" TargetMode="External"/><Relationship Id="rId2704" Type="http://schemas.openxmlformats.org/officeDocument/2006/relationships/hyperlink" Target="https://techsouthproducts.com/cdn/shop/products/stc500_1200x1200.jpg?v=1567614271" TargetMode="External"/><Relationship Id="rId2705" Type="http://schemas.openxmlformats.org/officeDocument/2006/relationships/hyperlink" Target="https://techsouthproducts.com/products/sanitary-tack-clamp-1-2-inch-for-tube?srsltid=AfmBOookZbP3dNPKZJRZzS6GLAkRA3-1wuJ4Mr0Pte9Whyk0hKL7rsJ8" TargetMode="External"/><Relationship Id="rId2706" Type="http://schemas.openxmlformats.org/officeDocument/2006/relationships/hyperlink" Target="https://techsouthproducts.com/products/sanitary-tack-clamp-1-2-inch-for-tube?srsltid=AfmBOookZbP3dNPKZJRZzS6GLAkRA3-1wuJ4Mr0Pte9Whyk0hKL7rsJ8" TargetMode="External"/><Relationship Id="rId2707" Type="http://schemas.openxmlformats.org/officeDocument/2006/relationships/hyperlink" Target="https://techsouthproducts.com/products/sanitary-tack-clamp-1-2-inch-for-tube?srsltid=AfmBOookZbP3dNPKZJRZzS6GLAkRA3-1wuJ4Mr0Pte9Whyk0hKL7rsJ8" TargetMode="External"/><Relationship Id="rId2708" Type="http://schemas.openxmlformats.org/officeDocument/2006/relationships/hyperlink" Target="https://techsouthproducts.com/products/sanitary-tack-clamp-1-2-inch-for-tube?srsltid=AfmBOookZbP3dNPKZJRZzS6GLAkRA3-1wuJ4Mr0Pte9Whyk0hKL7rsJ8" TargetMode="External"/><Relationship Id="rId2709" Type="http://schemas.openxmlformats.org/officeDocument/2006/relationships/hyperlink" Target="https://techsouthproducts.com/" TargetMode="External"/><Relationship Id="rId2720" Type="http://schemas.openxmlformats.org/officeDocument/2006/relationships/hyperlink" Target="https://techsouthproducts.com/products/sanitary-tack-clamp-1-inch-for-tube?srsltid=AfmBOooIQwx6vXPw7JTE05bcPiLEbcifWwgJfD2uNig9B80GfchdLF1T" TargetMode="External"/><Relationship Id="rId2721" Type="http://schemas.openxmlformats.org/officeDocument/2006/relationships/hyperlink" Target="https://techsouthproducts.com/" TargetMode="External"/><Relationship Id="rId2722" Type="http://schemas.openxmlformats.org/officeDocument/2006/relationships/hyperlink" Target="https://techsouthproducts.com/cdn/shop/products/stc1500_1200x1200.jpg?v=1567614397" TargetMode="External"/><Relationship Id="rId2723" Type="http://schemas.openxmlformats.org/officeDocument/2006/relationships/hyperlink" Target="https://techsouthproducts.com/products/sanitary-tack-clamp-1-1-2-inch-for-tube?srsltid=AfmBOorrO5OLAzl_FZgHGzo79aSOQr_bP2jHMkZUX2NNa6Qc9D_TwiDU" TargetMode="External"/><Relationship Id="rId2724" Type="http://schemas.openxmlformats.org/officeDocument/2006/relationships/hyperlink" Target="https://techsouthproducts.com/products/sanitary-tack-clamp-1-1-2-inch-for-tube?srsltid=AfmBOorrO5OLAzl_FZgHGzo79aSOQr_bP2jHMkZUX2NNa6Qc9D_TwiDU" TargetMode="External"/><Relationship Id="rId2725" Type="http://schemas.openxmlformats.org/officeDocument/2006/relationships/hyperlink" Target="https://techsouthproducts.com/products/sanitary-tack-clamp-1-1-2-inch-for-tube?srsltid=AfmBOorrO5OLAzl_FZgHGzo79aSOQr_bP2jHMkZUX2NNa6Qc9D_TwiDU" TargetMode="External"/><Relationship Id="rId2726" Type="http://schemas.openxmlformats.org/officeDocument/2006/relationships/hyperlink" Target="https://techsouthproducts.com/products/sanitary-tack-clamp-1-1-2-inch-for-tube?srsltid=AfmBOorrO5OLAzl_FZgHGzo79aSOQr_bP2jHMkZUX2NNa6Qc9D_TwiDU" TargetMode="External"/><Relationship Id="rId2727" Type="http://schemas.openxmlformats.org/officeDocument/2006/relationships/hyperlink" Target="https://techsouthproducts.com/" TargetMode="External"/><Relationship Id="rId2728" Type="http://schemas.openxmlformats.org/officeDocument/2006/relationships/hyperlink" Target="https://techsouthproducts.com/cdn/shop/products/stc2000_1200x1200.jpg?v=1567614813" TargetMode="External"/><Relationship Id="rId2729" Type="http://schemas.openxmlformats.org/officeDocument/2006/relationships/hyperlink" Target="https://techsouthproducts.com/products/sanitary-tack-clamp-2-inch-for-tube?srsltid=AfmBOorrBN-jJ_MyL3_l4n4bSqzZKeIqlUKtJnCLmQn3CD1hbgg_8CDk" TargetMode="External"/><Relationship Id="rId2710" Type="http://schemas.openxmlformats.org/officeDocument/2006/relationships/hyperlink" Target="https://techsouthproducts.com/cdn/shop/products/stc750_grande.jpg?v=1567614306" TargetMode="External"/><Relationship Id="rId2711" Type="http://schemas.openxmlformats.org/officeDocument/2006/relationships/hyperlink" Target="https://techsouthproducts.com/products/sanitary-tack-clamp-3-4-inch-for-tube?srsltid=AfmBOopNrrJUcL_9owcl7R_j9fUTkmmseu-wfekOi9cYfTZ19Ak1A_Pm" TargetMode="External"/><Relationship Id="rId2712" Type="http://schemas.openxmlformats.org/officeDocument/2006/relationships/hyperlink" Target="https://techsouthproducts.com/products/sanitary-tack-clamp-3-4-inch-for-tube?srsltid=AfmBOopNrrJUcL_9owcl7R_j9fUTkmmseu-wfekOi9cYfTZ19Ak1A_Pm" TargetMode="External"/><Relationship Id="rId2713" Type="http://schemas.openxmlformats.org/officeDocument/2006/relationships/hyperlink" Target="https://techsouthproducts.com/products/sanitary-tack-clamp-3-4-inch-for-tube?srsltid=AfmBOopNrrJUcL_9owcl7R_j9fUTkmmseu-wfekOi9cYfTZ19Ak1A_Pm" TargetMode="External"/><Relationship Id="rId2714" Type="http://schemas.openxmlformats.org/officeDocument/2006/relationships/hyperlink" Target="https://techsouthproducts.com/products/sanitary-tack-clamp-3-4-inch-for-tube?srsltid=AfmBOopNrrJUcL_9owcl7R_j9fUTkmmseu-wfekOi9cYfTZ19Ak1A_Pm" TargetMode="External"/><Relationship Id="rId2715" Type="http://schemas.openxmlformats.org/officeDocument/2006/relationships/hyperlink" Target="https://techsouthproducts.com/" TargetMode="External"/><Relationship Id="rId2716" Type="http://schemas.openxmlformats.org/officeDocument/2006/relationships/hyperlink" Target="https://techsouthproducts.com/cdn/shop/products/stc1000_1200x1200.jpg?v=1567614346" TargetMode="External"/><Relationship Id="rId2717" Type="http://schemas.openxmlformats.org/officeDocument/2006/relationships/hyperlink" Target="https://techsouthproducts.com/products/sanitary-tack-clamp-1-inch-for-tube?srsltid=AfmBOooIQwx6vXPw7JTE05bcPiLEbcifWwgJfD2uNig9B80GfchdLF1T" TargetMode="External"/><Relationship Id="rId2718" Type="http://schemas.openxmlformats.org/officeDocument/2006/relationships/hyperlink" Target="https://techsouthproducts.com/products/sanitary-tack-clamp-1-inch-for-tube?srsltid=AfmBOooIQwx6vXPw7JTE05bcPiLEbcifWwgJfD2uNig9B80GfchdLF1T" TargetMode="External"/><Relationship Id="rId2719" Type="http://schemas.openxmlformats.org/officeDocument/2006/relationships/hyperlink" Target="https://techsouthproducts.com/products/sanitary-tack-clamp-1-inch-for-tube?srsltid=AfmBOooIQwx6vXPw7JTE05bcPiLEbcifWwgJfD2uNig9B80GfchdLF1T" TargetMode="External"/><Relationship Id="rId1455" Type="http://schemas.openxmlformats.org/officeDocument/2006/relationships/hyperlink" Target="https://esab.com/us/nam_en/products-solutions/product/welding-automation/orbital-welding/pipe-systems/cooling-unit-model-m317-cw/" TargetMode="External"/><Relationship Id="rId2786" Type="http://schemas.openxmlformats.org/officeDocument/2006/relationships/hyperlink" Target="https://www.axxair.com/thin-tubes-products-usa/satfx-170" TargetMode="External"/><Relationship Id="rId1456" Type="http://schemas.openxmlformats.org/officeDocument/2006/relationships/hyperlink" Target="https://esab.com/us/nam_en/products-solutions/product/welding-automation/orbital-welding/pipe-systems/cooling-unit-model-m317-cw/" TargetMode="External"/><Relationship Id="rId2787" Type="http://schemas.openxmlformats.org/officeDocument/2006/relationships/hyperlink" Target="https://www.axxair.com/" TargetMode="External"/><Relationship Id="rId1457" Type="http://schemas.openxmlformats.org/officeDocument/2006/relationships/hyperlink" Target="https://esab.com/us/nam_en/products-solutions/product/welding-automation/orbital-welding/pipe-systems/cooling-unit-model-m317-cw/" TargetMode="External"/><Relationship Id="rId2788" Type="http://schemas.openxmlformats.org/officeDocument/2006/relationships/hyperlink" Target="https://www.sfe-rentals.com/ClientArea/images/Orbital%20Welding/Magic%20Zoom/ACHW_%20SATFX-52_TAB-large.jpg" TargetMode="External"/><Relationship Id="rId1458" Type="http://schemas.openxmlformats.org/officeDocument/2006/relationships/hyperlink" Target="https://esab.com/us/nam_en/products-solutions/product/welding-automation/orbital-welding/pipe-systems/cooling-unit-model-m317-cw/" TargetMode="External"/><Relationship Id="rId2789" Type="http://schemas.openxmlformats.org/officeDocument/2006/relationships/hyperlink" Target="https://www.sfe-rentals.com/Products/axxair-orbital-welding/closed-head-welding-satfx-52" TargetMode="External"/><Relationship Id="rId1459" Type="http://schemas.openxmlformats.org/officeDocument/2006/relationships/hyperlink" Target="https://esab.com/us/nam_en/products-solutions/product/welding-automation/orbital-welding/pipe-systems/cooling-unit-model-m317-cw/" TargetMode="External"/><Relationship Id="rId629" Type="http://schemas.openxmlformats.org/officeDocument/2006/relationships/hyperlink" Target="https://cdn4.volusion.store/waxkk-egcbd/v/vspfiles/photos/F51-2.jpg?v-cache=1687702976" TargetMode="External"/><Relationship Id="rId624" Type="http://schemas.openxmlformats.org/officeDocument/2006/relationships/hyperlink" Target="https://www.mniboats.com/3-Clamp-Insert-1-9-2-0-2-25-2-5-2-85-p/c910-0050.htm?srsltid=AfmBOopAJuqnwEgvUSU1RNzT2f0F2PHM9R71BEsmExjzKNKpO3aCcwFY" TargetMode="External"/><Relationship Id="rId623" Type="http://schemas.openxmlformats.org/officeDocument/2006/relationships/hyperlink" Target="https://cdn4.volusion.store/cgrfj-cjkum/v/vspfiles/photos/C910-0050-2.png?v-cache=1666687657" TargetMode="External"/><Relationship Id="rId622" Type="http://schemas.openxmlformats.org/officeDocument/2006/relationships/hyperlink" Target="https://www.morganitech.com/industrial-tools/axxair-cc122-orbital-cutter/" TargetMode="External"/><Relationship Id="rId621" Type="http://schemas.openxmlformats.org/officeDocument/2006/relationships/hyperlink" Target="https://www.morganitech.com/" TargetMode="External"/><Relationship Id="rId628" Type="http://schemas.openxmlformats.org/officeDocument/2006/relationships/hyperlink" Target="https://orbitalum.us/OW115-Clamping-Shells/" TargetMode="External"/><Relationship Id="rId627" Type="http://schemas.openxmlformats.org/officeDocument/2006/relationships/hyperlink" Target="https://orbitalum.us/" TargetMode="External"/><Relationship Id="rId626" Type="http://schemas.openxmlformats.org/officeDocument/2006/relationships/hyperlink" Target="https://orbitalum.us/OW115-Clamping-Shells/" TargetMode="External"/><Relationship Id="rId625" Type="http://schemas.openxmlformats.org/officeDocument/2006/relationships/hyperlink" Target="https://orbitalum.us/OW115-Clamping-Shells/" TargetMode="External"/><Relationship Id="rId2780" Type="http://schemas.openxmlformats.org/officeDocument/2006/relationships/hyperlink" Target="https://www.axxair.com/thin-tubes-products-usa/satfx-170" TargetMode="External"/><Relationship Id="rId1450" Type="http://schemas.openxmlformats.org/officeDocument/2006/relationships/hyperlink" Target="https://www.morganitech.com/industrial-tools/arc-machines-model-317/" TargetMode="External"/><Relationship Id="rId2781" Type="http://schemas.openxmlformats.org/officeDocument/2006/relationships/hyperlink" Target="https://www.axxair.com/" TargetMode="External"/><Relationship Id="rId620" Type="http://schemas.openxmlformats.org/officeDocument/2006/relationships/hyperlink" Target="https://www.morganitech.com/industrial-tools/axxair-cc122-orbital-cutter/" TargetMode="External"/><Relationship Id="rId1451" Type="http://schemas.openxmlformats.org/officeDocument/2006/relationships/hyperlink" Target="https://www.morganitech.com/" TargetMode="External"/><Relationship Id="rId2782" Type="http://schemas.openxmlformats.org/officeDocument/2006/relationships/hyperlink" Target="https://www.axxair.com/hubfs/Site%20web%20-%20SATFX%20170%20500x635.png" TargetMode="External"/><Relationship Id="rId1452" Type="http://schemas.openxmlformats.org/officeDocument/2006/relationships/hyperlink" Target="https://www.morganitech.com/industrial-tools/arc-machines-model-317/" TargetMode="External"/><Relationship Id="rId2783" Type="http://schemas.openxmlformats.org/officeDocument/2006/relationships/hyperlink" Target="https://www.axxair.com/thin-tubes-products-usa/satfx-170" TargetMode="External"/><Relationship Id="rId1453" Type="http://schemas.openxmlformats.org/officeDocument/2006/relationships/hyperlink" Target="https://encrypted-tbn0.gstatic.com/images?q=tbn:ANd9GcRgqYarKvnxW89e80QJS4_sKpxIf3Wr2QQngQ&amp;s" TargetMode="External"/><Relationship Id="rId2784" Type="http://schemas.openxmlformats.org/officeDocument/2006/relationships/hyperlink" Target="https://www.axxair.com/thin-tubes-products-usa/satfx-170" TargetMode="External"/><Relationship Id="rId1454" Type="http://schemas.openxmlformats.org/officeDocument/2006/relationships/hyperlink" Target="https://esab.com/us/nam_en/products-solutions/product/welding-automation/orbital-welding/pipe-systems/cooling-unit-model-m317-cw/" TargetMode="External"/><Relationship Id="rId2785" Type="http://schemas.openxmlformats.org/officeDocument/2006/relationships/hyperlink" Target="https://www.axxair.com/thin-tubes-products-usa/satfx-170" TargetMode="External"/><Relationship Id="rId1444" Type="http://schemas.openxmlformats.org/officeDocument/2006/relationships/hyperlink" Target="https://www.morganitech.com/industrial-tools/arc-machines-model-317/" TargetMode="External"/><Relationship Id="rId2775" Type="http://schemas.openxmlformats.org/officeDocument/2006/relationships/hyperlink" Target="https://www.axxair.com/" TargetMode="External"/><Relationship Id="rId1445" Type="http://schemas.openxmlformats.org/officeDocument/2006/relationships/hyperlink" Target="https://www.morganitech.com/wp-content/uploads/2022/02/Arc-Machines-Model-317-Power-Source.jpg" TargetMode="External"/><Relationship Id="rId2776" Type="http://schemas.openxmlformats.org/officeDocument/2006/relationships/hyperlink" Target="https://www.axxair.com/hubfs/SATFX-170-volets.jpg" TargetMode="External"/><Relationship Id="rId1446" Type="http://schemas.openxmlformats.org/officeDocument/2006/relationships/hyperlink" Target="https://www.morganitech.com/industrial-tools/arc-machines-model-317/" TargetMode="External"/><Relationship Id="rId2777" Type="http://schemas.openxmlformats.org/officeDocument/2006/relationships/hyperlink" Target="https://www.axxair.com/thin-tubes-products-usa/satfx-170" TargetMode="External"/><Relationship Id="rId1447" Type="http://schemas.openxmlformats.org/officeDocument/2006/relationships/hyperlink" Target="https://www.morganitech.com/industrial-tools/arc-machines-model-317/" TargetMode="External"/><Relationship Id="rId2778" Type="http://schemas.openxmlformats.org/officeDocument/2006/relationships/hyperlink" Target="https://www.axxair.com/thin-tubes-products-usa/satfx-170" TargetMode="External"/><Relationship Id="rId1448" Type="http://schemas.openxmlformats.org/officeDocument/2006/relationships/hyperlink" Target="https://www.morganitech.com/industrial-tools/arc-machines-model-317/" TargetMode="External"/><Relationship Id="rId2779" Type="http://schemas.openxmlformats.org/officeDocument/2006/relationships/hyperlink" Target="https://www.axxair.com/thin-tubes-products-usa/satfx-170" TargetMode="External"/><Relationship Id="rId1449" Type="http://schemas.openxmlformats.org/officeDocument/2006/relationships/hyperlink" Target="https://www.morganitech.com/industrial-tools/arc-machines-model-317/" TargetMode="External"/><Relationship Id="rId619" Type="http://schemas.openxmlformats.org/officeDocument/2006/relationships/hyperlink" Target="http://axxairkorea.com/catalog/Bebelling_20200507.pdf" TargetMode="External"/><Relationship Id="rId618" Type="http://schemas.openxmlformats.org/officeDocument/2006/relationships/hyperlink" Target="https://www.morganitech.com/industrial-tools/axxair-cc122-orbital-cutter/" TargetMode="External"/><Relationship Id="rId613" Type="http://schemas.openxmlformats.org/officeDocument/2006/relationships/hyperlink" Target="https://www.steelsupplylp.com/" TargetMode="External"/><Relationship Id="rId61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11"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10" Type="http://schemas.openxmlformats.org/officeDocument/2006/relationships/hyperlink" Target="https://www.ebay.com/itm/334860122178" TargetMode="External"/><Relationship Id="rId617" Type="http://schemas.openxmlformats.org/officeDocument/2006/relationships/hyperlink" Target="https://sfe-rentals.com/Products/axxair-orbital-cutting/orbital-cutting-cc122" TargetMode="External"/><Relationship Id="rId616" Type="http://schemas.openxmlformats.org/officeDocument/2006/relationships/hyperlink" Target="https://www.morganitech.com/industrial-tools/axxair-cc122-orbital-cutter/" TargetMode="External"/><Relationship Id="rId615" Type="http://schemas.openxmlformats.org/officeDocument/2006/relationships/hyperlink" Target="https://www.morganitech.com/wp-content/uploads/2024/09/2-1.jpg" TargetMode="External"/><Relationship Id="rId614" Type="http://schemas.openxmlformats.org/officeDocument/2006/relationships/hyperlink" Target="https://orbitalum.us/RPG-4.5-Tube-Squaring-Machine/" TargetMode="External"/><Relationship Id="rId2770" Type="http://schemas.openxmlformats.org/officeDocument/2006/relationships/hyperlink" Target="https://www.axxair.com/hubfs/SATFX-115.jpg" TargetMode="External"/><Relationship Id="rId1440" Type="http://schemas.openxmlformats.org/officeDocument/2006/relationships/hyperlink" Target="https://www.morganitech.com/industrial-tools/arc-machines-model-317/" TargetMode="External"/><Relationship Id="rId2771" Type="http://schemas.openxmlformats.org/officeDocument/2006/relationships/hyperlink" Target="https://www.axxair.com/thin-tubes-products-usa/satf-115ndhx" TargetMode="External"/><Relationship Id="rId1441" Type="http://schemas.openxmlformats.org/officeDocument/2006/relationships/hyperlink" Target="https://www.morganitech.com/industrial-tools/arc-machines-model-317/" TargetMode="External"/><Relationship Id="rId2772" Type="http://schemas.openxmlformats.org/officeDocument/2006/relationships/hyperlink" Target="https://www.axxair.com/thin-tubes-products-usa/satf-115ndhx" TargetMode="External"/><Relationship Id="rId1442" Type="http://schemas.openxmlformats.org/officeDocument/2006/relationships/hyperlink" Target="https://www.morganitech.com/industrial-tools/arc-machines-model-317/" TargetMode="External"/><Relationship Id="rId2773" Type="http://schemas.openxmlformats.org/officeDocument/2006/relationships/hyperlink" Target="https://www.axxair.com/thin-tubes-products-usa/satf-115ndhx" TargetMode="External"/><Relationship Id="rId1443" Type="http://schemas.openxmlformats.org/officeDocument/2006/relationships/hyperlink" Target="https://www.morganitech.com/" TargetMode="External"/><Relationship Id="rId2774" Type="http://schemas.openxmlformats.org/officeDocument/2006/relationships/hyperlink" Target="https://www.axxair.com/thin-tubes-products-usa/satf-115ndhx" TargetMode="External"/><Relationship Id="rId1477" Type="http://schemas.openxmlformats.org/officeDocument/2006/relationships/hyperlink" Target="https://www.ebay.com/itm/156198958200" TargetMode="External"/><Relationship Id="rId1478" Type="http://schemas.openxmlformats.org/officeDocument/2006/relationships/hyperlink" Target="https://www.ebay.com/itm/156198958200" TargetMode="External"/><Relationship Id="rId1479" Type="http://schemas.openxmlformats.org/officeDocument/2006/relationships/hyperlink" Target="https://www.ebay.com/itm/156198958200" TargetMode="External"/><Relationship Id="rId646" Type="http://schemas.openxmlformats.org/officeDocument/2006/relationships/hyperlink" Target="https://www.mkproducts.com/p-orb-cooler.htm" TargetMode="External"/><Relationship Id="rId645" Type="http://schemas.openxmlformats.org/officeDocument/2006/relationships/hyperlink" Target="https://www.mkproducts.com/" TargetMode="External"/><Relationship Id="rId644" Type="http://schemas.openxmlformats.org/officeDocument/2006/relationships/hyperlink" Target="https://www.mkproducts.com/p-orb-cooler.htm" TargetMode="External"/><Relationship Id="rId643" Type="http://schemas.openxmlformats.org/officeDocument/2006/relationships/hyperlink" Target="https://www.mkproducts.com/p-orb-cooler.htm" TargetMode="External"/><Relationship Id="rId649" Type="http://schemas.openxmlformats.org/officeDocument/2006/relationships/hyperlink" Target="https://www.mkproducts.com/support/ManualsOlder/091-0542_CobraCooler_151.pdf?" TargetMode="External"/><Relationship Id="rId648" Type="http://schemas.openxmlformats.org/officeDocument/2006/relationships/hyperlink" Target="https://www.mkproducts.com/p-orb-cooler.htm" TargetMode="External"/><Relationship Id="rId647" Type="http://schemas.openxmlformats.org/officeDocument/2006/relationships/hyperlink" Target="https://encrypted-tbn0.gstatic.com/images?q=tbn:ANd9GcTOFAcT8cQLov1MQJFDJqkyWK2EN4okizns0A&amp;s" TargetMode="External"/><Relationship Id="rId1470" Type="http://schemas.openxmlformats.org/officeDocument/2006/relationships/hyperlink" Target="https://www.westermans.com/ami-415-227-cable-set-to-suit-extension-cables-20395.aspx?utm_source=chatgpt.com" TargetMode="External"/><Relationship Id="rId1471" Type="http://schemas.openxmlformats.org/officeDocument/2006/relationships/hyperlink" Target="https://www.westermans.com/ami-415-227-cable-set-to-suit-extension-cables-20395.aspx?utm_source=chatgpt.com" TargetMode="External"/><Relationship Id="rId1472" Type="http://schemas.openxmlformats.org/officeDocument/2006/relationships/hyperlink" Target="https://www.ebay.com/" TargetMode="External"/><Relationship Id="rId642" Type="http://schemas.openxmlformats.org/officeDocument/2006/relationships/hyperlink" Target="https://weldingmart.com/products/mk-products-cobra-coolant-case-qty-4-1-gallon-bottles-931-0060-4?srsltid=AfmBOoq7Tky3Bfa-4wlNqmimWKr7Vm3t3kE7spvrLnO0HQD3r4fNToJB" TargetMode="External"/><Relationship Id="rId1473" Type="http://schemas.openxmlformats.org/officeDocument/2006/relationships/hyperlink" Target="https://www.westermans.com/" TargetMode="External"/><Relationship Id="rId641" Type="http://schemas.openxmlformats.org/officeDocument/2006/relationships/hyperlink" Target="https://www.mkproducts.com/images/product_library/Orbital/CobraCooler_250_153_1000.png" TargetMode="External"/><Relationship Id="rId1474" Type="http://schemas.openxmlformats.org/officeDocument/2006/relationships/hyperlink" Target="https://i.ebayimg.com/images/g/ntUAAOSwUG1mNmDO/s-l1600.webp" TargetMode="External"/><Relationship Id="rId640" Type="http://schemas.openxmlformats.org/officeDocument/2006/relationships/hyperlink" Target="https://orbitalservice-group.com/os/closed-weld-heads/" TargetMode="External"/><Relationship Id="rId1475" Type="http://schemas.openxmlformats.org/officeDocument/2006/relationships/hyperlink" Target="https://www.ebay.com/itm/156198958200" TargetMode="External"/><Relationship Id="rId1476" Type="http://schemas.openxmlformats.org/officeDocument/2006/relationships/hyperlink" Target="https://www.ebay.com/itm/156198958200" TargetMode="External"/><Relationship Id="rId1466" Type="http://schemas.openxmlformats.org/officeDocument/2006/relationships/hyperlink" Target="https://www.westermans.com/ami-adapter-cable-15ft-pn-13090805-01-20773.aspx" TargetMode="External"/><Relationship Id="rId2797" Type="http://schemas.openxmlformats.org/officeDocument/2006/relationships/hyperlink" Target="https://www.axxair.com/thin-tubes-products-usa/satf-65ndhx" TargetMode="External"/><Relationship Id="rId1467" Type="http://schemas.openxmlformats.org/officeDocument/2006/relationships/hyperlink" Target="https://www.westermans.com/assets/products/20395/files/13499/thumb/dsc_5793--600.jpg" TargetMode="External"/><Relationship Id="rId2798" Type="http://schemas.openxmlformats.org/officeDocument/2006/relationships/hyperlink" Target="https://www.axxair.com/thin-tubes-products-usa/satf-65ndhx" TargetMode="External"/><Relationship Id="rId1468" Type="http://schemas.openxmlformats.org/officeDocument/2006/relationships/hyperlink" Target="https://www.westermans.com/ami-415-227-cable-set-to-suit-extension-cables-20395.aspx?utm_source=chatgpt.com" TargetMode="External"/><Relationship Id="rId2799" Type="http://schemas.openxmlformats.org/officeDocument/2006/relationships/hyperlink" Target="https://www.axxair.com/" TargetMode="External"/><Relationship Id="rId1469" Type="http://schemas.openxmlformats.org/officeDocument/2006/relationships/hyperlink" Target="https://www.westermans.com/ami-415-227-cable-set-to-suit-extension-cables-20395.aspx?utm_source=chatgpt.com" TargetMode="External"/><Relationship Id="rId635" Type="http://schemas.openxmlformats.org/officeDocument/2006/relationships/hyperlink" Target="https://orbitalservice-group.com/os/closed-weld-heads/" TargetMode="External"/><Relationship Id="rId634" Type="http://schemas.openxmlformats.org/officeDocument/2006/relationships/hyperlink" Target="https://orbitalservice-group.com/wp-content/uploads/CWH-top.png" TargetMode="External"/><Relationship Id="rId633" Type="http://schemas.openxmlformats.org/officeDocument/2006/relationships/hyperlink" Target="https://www.hejnarphotostore.com/product-p/f51.htm" TargetMode="External"/><Relationship Id="rId632" Type="http://schemas.openxmlformats.org/officeDocument/2006/relationships/hyperlink" Target="https://www.hejnarphotostore.com/product-p/f51.htm" TargetMode="External"/><Relationship Id="rId639" Type="http://schemas.openxmlformats.org/officeDocument/2006/relationships/hyperlink" Target="https://orbitalservice-group.com/" TargetMode="External"/><Relationship Id="rId638" Type="http://schemas.openxmlformats.org/officeDocument/2006/relationships/hyperlink" Target="https://orbitalservice-group.com/os/closed-weld-heads/" TargetMode="External"/><Relationship Id="rId637" Type="http://schemas.openxmlformats.org/officeDocument/2006/relationships/hyperlink" Target="https://orbitalservice-group.com/os/closed-weld-heads/" TargetMode="External"/><Relationship Id="rId636" Type="http://schemas.openxmlformats.org/officeDocument/2006/relationships/hyperlink" Target="https://orbitalservice-group.com/os/closed-weld-heads/" TargetMode="External"/><Relationship Id="rId2790" Type="http://schemas.openxmlformats.org/officeDocument/2006/relationships/hyperlink" Target="https://www.sfe-rentals.com/Products/axxair-orbital-welding/closed-head-welding-satfx-52" TargetMode="External"/><Relationship Id="rId1460" Type="http://schemas.openxmlformats.org/officeDocument/2006/relationships/hyperlink" Target="https://www.westermans.com/assets/products/20773/files/14586/thumb/dsc_7825-600-600-c.jpg" TargetMode="External"/><Relationship Id="rId2791" Type="http://schemas.openxmlformats.org/officeDocument/2006/relationships/hyperlink" Target="https://www.sfe-rentals.com/Products/axxair-orbital-welding/closed-head-welding-satfx-52" TargetMode="External"/><Relationship Id="rId1461" Type="http://schemas.openxmlformats.org/officeDocument/2006/relationships/hyperlink" Target="https://www.westermans.com/ami-adapter-cable-15ft-pn-13090805-01-20773.aspx" TargetMode="External"/><Relationship Id="rId2792" Type="http://schemas.openxmlformats.org/officeDocument/2006/relationships/hyperlink" Target="https://www.sfe-rentals.com/Products/axxair-orbital-welding/closed-head-welding-satfx-52" TargetMode="External"/><Relationship Id="rId631" Type="http://schemas.openxmlformats.org/officeDocument/2006/relationships/hyperlink" Target="https://www.ebay.com/itm/330609970008" TargetMode="External"/><Relationship Id="rId1462" Type="http://schemas.openxmlformats.org/officeDocument/2006/relationships/hyperlink" Target="https://www.westermans.com/ami-adapter-cable-15ft-pn-13090805-01-20773.aspx" TargetMode="External"/><Relationship Id="rId2793" Type="http://schemas.openxmlformats.org/officeDocument/2006/relationships/hyperlink" Target="https://www.axxair.com/" TargetMode="External"/><Relationship Id="rId630" Type="http://schemas.openxmlformats.org/officeDocument/2006/relationships/hyperlink" Target="https://www.hejnarphotostore.com/product-p/f51.htm" TargetMode="External"/><Relationship Id="rId1463" Type="http://schemas.openxmlformats.org/officeDocument/2006/relationships/hyperlink" Target="https://www.westermans.com/ami-adapter-cable-15ft-pn-13090805-01-20773.aspx" TargetMode="External"/><Relationship Id="rId2794" Type="http://schemas.openxmlformats.org/officeDocument/2006/relationships/hyperlink" Target="https://www.axxair.com/hubfs/SATFX-76.jpg" TargetMode="External"/><Relationship Id="rId1464" Type="http://schemas.openxmlformats.org/officeDocument/2006/relationships/hyperlink" Target="https://www.westermans.com/ami-adapter-cable-15ft-pn-13090805-01-20773.aspx" TargetMode="External"/><Relationship Id="rId2795" Type="http://schemas.openxmlformats.org/officeDocument/2006/relationships/hyperlink" Target="https://www.axxair.com/thin-tubes-products-usa/satf-65ndhx" TargetMode="External"/><Relationship Id="rId1465" Type="http://schemas.openxmlformats.org/officeDocument/2006/relationships/hyperlink" Target="https://www.westermans.com/" TargetMode="External"/><Relationship Id="rId2796" Type="http://schemas.openxmlformats.org/officeDocument/2006/relationships/hyperlink" Target="https://www.axxair.com/thin-tubes-products-usa/satf-65ndhx" TargetMode="External"/><Relationship Id="rId1411" Type="http://schemas.openxmlformats.org/officeDocument/2006/relationships/hyperlink" Target="https://www.morganitech.com/industrial-tools/ami-cooling-unit/" TargetMode="External"/><Relationship Id="rId2742" Type="http://schemas.openxmlformats.org/officeDocument/2006/relationships/hyperlink" Target="https://techsouthproducts.com/products/sanitary-tack-clamp-3-inch-for-tube?srsltid=AfmBOoq0qHXgeXqWR1L0RUASydPI8hdo4H1vviMdutPjBSZWk-mtjKl1" TargetMode="External"/><Relationship Id="rId1412" Type="http://schemas.openxmlformats.org/officeDocument/2006/relationships/hyperlink" Target="https://www.morganitech.com/industrial-tools/ami-cooling-unit/" TargetMode="External"/><Relationship Id="rId2743" Type="http://schemas.openxmlformats.org/officeDocument/2006/relationships/hyperlink" Target="https://techsouthproducts.com/products/sanitary-tack-clamp-3-inch-for-tube?srsltid=AfmBOoq0qHXgeXqWR1L0RUASydPI8hdo4H1vviMdutPjBSZWk-mtjKl1" TargetMode="External"/><Relationship Id="rId1413" Type="http://schemas.openxmlformats.org/officeDocument/2006/relationships/hyperlink" Target="https://www.morganitech.com/industrial-tools/ami-cooling-unit/" TargetMode="External"/><Relationship Id="rId2744" Type="http://schemas.openxmlformats.org/officeDocument/2006/relationships/hyperlink" Target="https://techsouthproducts.com/products/sanitary-tack-clamp-3-inch-for-tube?srsltid=AfmBOoq0qHXgeXqWR1L0RUASydPI8hdo4H1vviMdutPjBSZWk-mtjKl1" TargetMode="External"/><Relationship Id="rId1414" Type="http://schemas.openxmlformats.org/officeDocument/2006/relationships/hyperlink" Target="https://www.arcmachines.com" TargetMode="External"/><Relationship Id="rId2745" Type="http://schemas.openxmlformats.org/officeDocument/2006/relationships/hyperlink" Target="https://techsouthproducts.com/" TargetMode="External"/><Relationship Id="rId1415" Type="http://schemas.openxmlformats.org/officeDocument/2006/relationships/hyperlink" Target="https://www.morganitech.com/industrial-tools/ami-cooling-unit/" TargetMode="External"/><Relationship Id="rId2746" Type="http://schemas.openxmlformats.org/officeDocument/2006/relationships/hyperlink" Target="https://techsouthproducts.com/cdn/shop/products/stc4000_580x.jpg?v=1567614893" TargetMode="External"/><Relationship Id="rId1416" Type="http://schemas.openxmlformats.org/officeDocument/2006/relationships/hyperlink" Target="https://www.westermans.com/assets/products/15184/files/1857/thumb/2019-08-02%2012.52.07-600-600-c.jpg" TargetMode="External"/><Relationship Id="rId2747" Type="http://schemas.openxmlformats.org/officeDocument/2006/relationships/hyperlink" Target="https://techsouthproducts.com/products/sanitary-tack-clamp-4-inch-for-tube?srsltid=AfmBOorhSkIji18pW30ymfx4e93uaK6IefhH1vmroWk3qU0n39MsHJDn" TargetMode="External"/><Relationship Id="rId1417" Type="http://schemas.openxmlformats.org/officeDocument/2006/relationships/hyperlink" Target="https://www.westermans.com/ami-307-orbital-tube-welding-power-source-for-fusion-butt-welding.aspx" TargetMode="External"/><Relationship Id="rId2748" Type="http://schemas.openxmlformats.org/officeDocument/2006/relationships/hyperlink" Target="https://techsouthproducts.com/products/sanitary-tack-clamp-4-inch-for-tube?srsltid=AfmBOorhSkIji18pW30ymfx4e93uaK6IefhH1vmroWk3qU0n39MsHJDn" TargetMode="External"/><Relationship Id="rId1418" Type="http://schemas.openxmlformats.org/officeDocument/2006/relationships/hyperlink" Target="https://www.westermans.com/ami-307-orbital-tube-welding-power-source-for-fusion-butt-welding.aspx" TargetMode="External"/><Relationship Id="rId2749" Type="http://schemas.openxmlformats.org/officeDocument/2006/relationships/hyperlink" Target="https://techsouthproducts.com/products/sanitary-tack-clamp-4-inch-for-tube?srsltid=AfmBOorhSkIji18pW30ymfx4e93uaK6IefhH1vmroWk3qU0n39MsHJDn" TargetMode="External"/><Relationship Id="rId1419" Type="http://schemas.openxmlformats.org/officeDocument/2006/relationships/hyperlink" Target="https://www.westermans.com/ami-307-orbital-tube-welding-power-source-for-fusion-butt-welding.aspx" TargetMode="External"/><Relationship Id="rId2740" Type="http://schemas.openxmlformats.org/officeDocument/2006/relationships/hyperlink" Target="https://techsouthproducts.com/cdn/shop/products/stc3000_1200x1200.jpg?v=1567615145" TargetMode="External"/><Relationship Id="rId1410" Type="http://schemas.openxmlformats.org/officeDocument/2006/relationships/hyperlink" Target="https://www.morganitech.com/industrial-tools/ami-cooling-unit/" TargetMode="External"/><Relationship Id="rId2741" Type="http://schemas.openxmlformats.org/officeDocument/2006/relationships/hyperlink" Target="https://techsouthproducts.com/products/sanitary-tack-clamp-3-inch-for-tube?srsltid=AfmBOoq0qHXgeXqWR1L0RUASydPI8hdo4H1vviMdutPjBSZWk-mtjKl1" TargetMode="External"/><Relationship Id="rId1400" Type="http://schemas.openxmlformats.org/officeDocument/2006/relationships/hyperlink" Target="https://www.morganitech.com/wp-content/uploads/2022/02/ami_cooler.jpg.webp" TargetMode="External"/><Relationship Id="rId2731" Type="http://schemas.openxmlformats.org/officeDocument/2006/relationships/hyperlink" Target="https://techsouthproducts.com/products/sanitary-tack-clamp-2-inch-for-tube?srsltid=AfmBOorrBN-jJ_MyL3_l4n4bSqzZKeIqlUKtJnCLmQn3CD1hbgg_8CDk" TargetMode="External"/><Relationship Id="rId1401" Type="http://schemas.openxmlformats.org/officeDocument/2006/relationships/hyperlink" Target="https://www.morganitech.com/industrial-tools/ami-cooling-unit/" TargetMode="External"/><Relationship Id="rId2732" Type="http://schemas.openxmlformats.org/officeDocument/2006/relationships/hyperlink" Target="https://techsouthproducts.com/products/sanitary-tack-clamp-2-inch-for-tube?srsltid=AfmBOorrBN-jJ_MyL3_l4n4bSqzZKeIqlUKtJnCLmQn3CD1hbgg_8CDk" TargetMode="External"/><Relationship Id="rId1402" Type="http://schemas.openxmlformats.org/officeDocument/2006/relationships/hyperlink" Target="https://www.morganitech.com/industrial-tools/ami-cooling-unit/" TargetMode="External"/><Relationship Id="rId2733" Type="http://schemas.openxmlformats.org/officeDocument/2006/relationships/hyperlink" Target="https://techsouthproducts.com/" TargetMode="External"/><Relationship Id="rId1403" Type="http://schemas.openxmlformats.org/officeDocument/2006/relationships/hyperlink" Target="https://www.morganitech.com/industrial-tools/ami-cooling-unit/" TargetMode="External"/><Relationship Id="rId2734" Type="http://schemas.openxmlformats.org/officeDocument/2006/relationships/hyperlink" Target="https://techsouthproducts.com/cdn/shop/products/stc2500_1200x1200.jpg?v=1567614784" TargetMode="External"/><Relationship Id="rId1404" Type="http://schemas.openxmlformats.org/officeDocument/2006/relationships/hyperlink" Target="https://www.morganitech.com/industrial-tools/ami-cooling-unit/" TargetMode="External"/><Relationship Id="rId2735" Type="http://schemas.openxmlformats.org/officeDocument/2006/relationships/hyperlink" Target="https://techsouthproducts.com/products/sanitary-tack-clamp-2-1-2-inch-for-tube?srsltid=AfmBOorwz8c00iFj12We_TaDq0VnB4tcnDwxc8IUXp01f9RUGnnDjf57" TargetMode="External"/><Relationship Id="rId1405" Type="http://schemas.openxmlformats.org/officeDocument/2006/relationships/hyperlink" Target="https://www.morganitech.com/industrial-tools/ami-cooling-unit/" TargetMode="External"/><Relationship Id="rId2736" Type="http://schemas.openxmlformats.org/officeDocument/2006/relationships/hyperlink" Target="https://techsouthproducts.com/products/sanitary-tack-clamp-2-1-2-inch-for-tube?srsltid=AfmBOorwz8c00iFj12We_TaDq0VnB4tcnDwxc8IUXp01f9RUGnnDjf57" TargetMode="External"/><Relationship Id="rId1406" Type="http://schemas.openxmlformats.org/officeDocument/2006/relationships/hyperlink" Target="https://www.arcmachines.com" TargetMode="External"/><Relationship Id="rId2737" Type="http://schemas.openxmlformats.org/officeDocument/2006/relationships/hyperlink" Target="https://techsouthproducts.com/products/sanitary-tack-clamp-2-1-2-inch-for-tube?srsltid=AfmBOorwz8c00iFj12We_TaDq0VnB4tcnDwxc8IUXp01f9RUGnnDjf57" TargetMode="External"/><Relationship Id="rId1407" Type="http://schemas.openxmlformats.org/officeDocument/2006/relationships/hyperlink" Target="https://www.morganitech.com/industrial-tools/ami-cooling-unit/" TargetMode="External"/><Relationship Id="rId2738" Type="http://schemas.openxmlformats.org/officeDocument/2006/relationships/hyperlink" Target="https://techsouthproducts.com/products/sanitary-tack-clamp-2-1-2-inch-for-tube?srsltid=AfmBOorwz8c00iFj12We_TaDq0VnB4tcnDwxc8IUXp01f9RUGnnDjf57" TargetMode="External"/><Relationship Id="rId1408" Type="http://schemas.openxmlformats.org/officeDocument/2006/relationships/hyperlink" Target="https://www.morganitech.com/wp-content/uploads/2022/02/ami_cooler.jpg.webp" TargetMode="External"/><Relationship Id="rId2739" Type="http://schemas.openxmlformats.org/officeDocument/2006/relationships/hyperlink" Target="https://techsouthproducts.com/" TargetMode="External"/><Relationship Id="rId1409" Type="http://schemas.openxmlformats.org/officeDocument/2006/relationships/hyperlink" Target="https://www.morganitech.com/industrial-tools/ami-cooling-unit/" TargetMode="External"/><Relationship Id="rId2730" Type="http://schemas.openxmlformats.org/officeDocument/2006/relationships/hyperlink" Target="https://techsouthproducts.com/products/sanitary-tack-clamp-2-inch-for-tube?srsltid=AfmBOorrBN-jJ_MyL3_l4n4bSqzZKeIqlUKtJnCLmQn3CD1hbgg_8CDk" TargetMode="External"/><Relationship Id="rId1433" Type="http://schemas.openxmlformats.org/officeDocument/2006/relationships/hyperlink" Target="https://www.morganitech.com/industrial-tools/ami-orbital-welding-remote-pendant/" TargetMode="External"/><Relationship Id="rId2764" Type="http://schemas.openxmlformats.org/officeDocument/2006/relationships/hyperlink" Target="https://www.axxair.com/hubfs/SATFX-76.jpg" TargetMode="External"/><Relationship Id="rId1434" Type="http://schemas.openxmlformats.org/officeDocument/2006/relationships/hyperlink" Target="https://www.morganitech.com/industrial-tools/ami-orbital-welding-remote-pendant/" TargetMode="External"/><Relationship Id="rId2765" Type="http://schemas.openxmlformats.org/officeDocument/2006/relationships/hyperlink" Target="https://www.axxair.com/thin-tubes-products-usa/satf-65ndhx" TargetMode="External"/><Relationship Id="rId1435" Type="http://schemas.openxmlformats.org/officeDocument/2006/relationships/hyperlink" Target="https://www.morganitech.com/" TargetMode="External"/><Relationship Id="rId2766" Type="http://schemas.openxmlformats.org/officeDocument/2006/relationships/hyperlink" Target="https://www.axxair.com/thin-tubes-products-usa/satf-65ndhx" TargetMode="External"/><Relationship Id="rId1436" Type="http://schemas.openxmlformats.org/officeDocument/2006/relationships/hyperlink" Target="https://www.morganitech.com/industrial-tools/ami-orbital-welding-remote-pendant/" TargetMode="External"/><Relationship Id="rId2767" Type="http://schemas.openxmlformats.org/officeDocument/2006/relationships/hyperlink" Target="https://www.axxair.com/thin-tubes-products-usa/satf-65ndhx" TargetMode="External"/><Relationship Id="rId1437" Type="http://schemas.openxmlformats.org/officeDocument/2006/relationships/hyperlink" Target="https://www.morganitech.com/wp-content/uploads/2022/02/Arc-Machines-Model-317-Power-Source.jpg" TargetMode="External"/><Relationship Id="rId2768" Type="http://schemas.openxmlformats.org/officeDocument/2006/relationships/hyperlink" Target="https://www.axxair.com/thin-tubes-products-usa/satf-65ndhx" TargetMode="External"/><Relationship Id="rId1438" Type="http://schemas.openxmlformats.org/officeDocument/2006/relationships/hyperlink" Target="https://www.morganitech.com/industrial-tools/arc-machines-model-317/" TargetMode="External"/><Relationship Id="rId2769" Type="http://schemas.openxmlformats.org/officeDocument/2006/relationships/hyperlink" Target="https://www.axxair.com/" TargetMode="External"/><Relationship Id="rId1439" Type="http://schemas.openxmlformats.org/officeDocument/2006/relationships/hyperlink" Target="https://www.morganitech.com/industrial-tools/arc-machines-model-317/" TargetMode="External"/><Relationship Id="rId609"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08" Type="http://schemas.openxmlformats.org/officeDocument/2006/relationships/hyperlink" Target="https://www.steelsupplylp.com/uploads/category/_800xAUTO_fit_center-center_100_none/11GA-square-tubing-1.00-x-1__.00-inches.jpg" TargetMode="External"/><Relationship Id="rId607" Type="http://schemas.openxmlformats.org/officeDocument/2006/relationships/hyperlink" Target="https://www.tradetools.com/makita-specialized-136mm-50t-metal-cut-saw-blade-b-15730?srsltid=AfmBOooVFdaY4TC1ul-JPYQlmIrL_FRdCCT5jJATjq-xOcGcsngapkj5" TargetMode="External"/><Relationship Id="rId602" Type="http://schemas.openxmlformats.org/officeDocument/2006/relationships/hyperlink" Target="https://cdn11.bigcommerce.com/s-xsnp47c4d3/images/stencil/1280w/products/5703/79455/B-15730__80802.1722581224.png" TargetMode="External"/><Relationship Id="rId601" Type="http://schemas.openxmlformats.org/officeDocument/2006/relationships/hyperlink" Target="https://www.amazon.com/Tungsten-Carbide-Replacement-Spoilboard-Surfacing/dp/B0D941B95L" TargetMode="External"/><Relationship Id="rId600" Type="http://schemas.openxmlformats.org/officeDocument/2006/relationships/hyperlink" Target="https://www.amazon.com/Tungsten-Carbide-Replacement-Spoilboard-Surfacing/dp/B0D941B95L" TargetMode="External"/><Relationship Id="rId606" Type="http://schemas.openxmlformats.org/officeDocument/2006/relationships/hyperlink" Target="https://www.tradetools.com/" TargetMode="External"/><Relationship Id="rId605" Type="http://schemas.openxmlformats.org/officeDocument/2006/relationships/hyperlink" Target="https://www.tradetools.com/makita-specialized-136mm-50t-metal-cut-saw-blade-b-15730?srsltid=AfmBOooVFdaY4TC1ul-JPYQlmIrL_FRdCCT5jJATjq-xOcGcsngapkj5" TargetMode="External"/><Relationship Id="rId604" Type="http://schemas.openxmlformats.org/officeDocument/2006/relationships/hyperlink" Target="https://www.tradetools.com/makita-specialized-136mm-50t-metal-cut-saw-blade-b-15730?srsltid=AfmBOooVFdaY4TC1ul-JPYQlmIrL_FRdCCT5jJATjq-xOcGcsngapkj5" TargetMode="External"/><Relationship Id="rId603" Type="http://schemas.openxmlformats.org/officeDocument/2006/relationships/hyperlink" Target="https://www.tradetools.com/makita-specialized-136mm-50t-metal-cut-saw-blade-b-15730?srsltid=AfmBOooVFdaY4TC1ul-JPYQlmIrL_FRdCCT5jJATjq-xOcGcsngapkj5" TargetMode="External"/><Relationship Id="rId2760" Type="http://schemas.openxmlformats.org/officeDocument/2006/relationships/hyperlink" Target="https://www.axxair.com/thin-tubes-products-usa/satf-115ndhx" TargetMode="External"/><Relationship Id="rId1430" Type="http://schemas.openxmlformats.org/officeDocument/2006/relationships/hyperlink" Target="https://www.morganitech.com/wp-content/uploads/2022/02/AMI-Orbital-Welding-Remote-Pendant.jpg" TargetMode="External"/><Relationship Id="rId2761" Type="http://schemas.openxmlformats.org/officeDocument/2006/relationships/hyperlink" Target="https://www.westermans.com/assets/products/18757/files/8388/satf40ndhx-65ndhx-115ndhx.pdf" TargetMode="External"/><Relationship Id="rId1431" Type="http://schemas.openxmlformats.org/officeDocument/2006/relationships/hyperlink" Target="https://www.morganitech.com/industrial-tools/ami-orbital-welding-remote-pendant/" TargetMode="External"/><Relationship Id="rId2762" Type="http://schemas.openxmlformats.org/officeDocument/2006/relationships/hyperlink" Target="https://www.westermans.com/assets/products/18757/files/8388/satf40ndhx-65ndhx-115ndhx.pdf" TargetMode="External"/><Relationship Id="rId1432" Type="http://schemas.openxmlformats.org/officeDocument/2006/relationships/hyperlink" Target="https://www.morganitech.com/industrial-tools/ami-orbital-welding-remote-pendant/" TargetMode="External"/><Relationship Id="rId2763" Type="http://schemas.openxmlformats.org/officeDocument/2006/relationships/hyperlink" Target="https://www.westermans.com/" TargetMode="External"/><Relationship Id="rId1422" Type="http://schemas.openxmlformats.org/officeDocument/2006/relationships/hyperlink" Target="https://www.westermans.com/ami-307-orbital-tube-welding-power-source-for-fusion-butt-welding.aspx" TargetMode="External"/><Relationship Id="rId2753" Type="http://schemas.openxmlformats.org/officeDocument/2006/relationships/hyperlink" Target="https://techsouthproducts.com/products/sanitary-tack-clamp-6-inch-for-tube?srsltid=AfmBOopbLeMfFYz1S4linfO6DBXoqedTOhajihcrbT2pF6RZUoXqTbhf" TargetMode="External"/><Relationship Id="rId1423" Type="http://schemas.openxmlformats.org/officeDocument/2006/relationships/hyperlink" Target="https://www.westermans.com/assets/products/15184/files/1851/thumb/2021-05-21%2011.46.46-600-600-c.jpg" TargetMode="External"/><Relationship Id="rId2754" Type="http://schemas.openxmlformats.org/officeDocument/2006/relationships/hyperlink" Target="https://techsouthproducts.com/products/sanitary-tack-clamp-6-inch-for-tube?srsltid=AfmBOopbLeMfFYz1S4linfO6DBXoqedTOhajihcrbT2pF6RZUoXqTbhf" TargetMode="External"/><Relationship Id="rId1424" Type="http://schemas.openxmlformats.org/officeDocument/2006/relationships/hyperlink" Target="https://www.westermans.com/ami-307-orbital-tube-welding-power-source-for-fusion-butt-welding.aspx" TargetMode="External"/><Relationship Id="rId2755" Type="http://schemas.openxmlformats.org/officeDocument/2006/relationships/hyperlink" Target="https://techsouthproducts.com/products/sanitary-tack-clamp-6-inch-for-tube?srsltid=AfmBOopbLeMfFYz1S4linfO6DBXoqedTOhajihcrbT2pF6RZUoXqTbhf" TargetMode="External"/><Relationship Id="rId1425" Type="http://schemas.openxmlformats.org/officeDocument/2006/relationships/hyperlink" Target="https://www.westermans.com/ami-307-orbital-tube-welding-power-source-for-fusion-butt-welding.aspx" TargetMode="External"/><Relationship Id="rId2756" Type="http://schemas.openxmlformats.org/officeDocument/2006/relationships/hyperlink" Target="https://techsouthproducts.com/products/sanitary-tack-clamp-6-inch-for-tube?srsltid=AfmBOopbLeMfFYz1S4linfO6DBXoqedTOhajihcrbT2pF6RZUoXqTbhf" TargetMode="External"/><Relationship Id="rId1426" Type="http://schemas.openxmlformats.org/officeDocument/2006/relationships/hyperlink" Target="https://www.westermans.com/ami-307-orbital-tube-welding-power-source-for-fusion-butt-welding.aspx" TargetMode="External"/><Relationship Id="rId2757" Type="http://schemas.openxmlformats.org/officeDocument/2006/relationships/hyperlink" Target="https://techsouthproducts.com/" TargetMode="External"/><Relationship Id="rId1427" Type="http://schemas.openxmlformats.org/officeDocument/2006/relationships/hyperlink" Target="https://www.westermans.com/ami-307-orbital-tube-welding-power-source-for-fusion-butt-welding.aspx" TargetMode="External"/><Relationship Id="rId2758" Type="http://schemas.openxmlformats.org/officeDocument/2006/relationships/hyperlink" Target="https://encrypted-tbn0.gstatic.com/images?q=tbn:ANd9GcTwlsqLXsIyPv8mVuLYbjmQ0jR_4xi9i2FgFQ&amp;s" TargetMode="External"/><Relationship Id="rId1428" Type="http://schemas.openxmlformats.org/officeDocument/2006/relationships/hyperlink" Target="https://www.westermans.com/" TargetMode="External"/><Relationship Id="rId2759" Type="http://schemas.openxmlformats.org/officeDocument/2006/relationships/hyperlink" Target="https://www.westermans.com/assets/products/18757/files/8388/satf40ndhx-65ndhx-115ndhx.pdf" TargetMode="External"/><Relationship Id="rId1429" Type="http://schemas.openxmlformats.org/officeDocument/2006/relationships/hyperlink" Target="https://www.westermans.com/ami-307-orbital-tube-welding-power-source-for-fusion-butt-welding.aspx" TargetMode="External"/><Relationship Id="rId2750" Type="http://schemas.openxmlformats.org/officeDocument/2006/relationships/hyperlink" Target="https://techsouthproducts.com/products/sanitary-tack-clamp-4-inch-for-tube?srsltid=AfmBOorhSkIji18pW30ymfx4e93uaK6IefhH1vmroWk3qU0n39MsHJDn" TargetMode="External"/><Relationship Id="rId1420" Type="http://schemas.openxmlformats.org/officeDocument/2006/relationships/hyperlink" Target="https://www.westermans.com/ami-307-orbital-tube-welding-power-source-for-fusion-butt-welding.aspx" TargetMode="External"/><Relationship Id="rId2751" Type="http://schemas.openxmlformats.org/officeDocument/2006/relationships/hyperlink" Target="https://techsouthproducts.com/" TargetMode="External"/><Relationship Id="rId1421" Type="http://schemas.openxmlformats.org/officeDocument/2006/relationships/hyperlink" Target="https://www.westermans.com/" TargetMode="External"/><Relationship Id="rId2752" Type="http://schemas.openxmlformats.org/officeDocument/2006/relationships/hyperlink" Target="https://encrypted-tbn0.gstatic.com/images?q=tbn:ANd9GcRgz47kSURcuWUYJ6CArX0gWHWa80eoxT0OOg&amp;s" TargetMode="External"/><Relationship Id="rId3238" Type="http://schemas.openxmlformats.org/officeDocument/2006/relationships/hyperlink" Target="https://www.orbitec-group.com/en/products/inverter-tetrix-351" TargetMode="External"/><Relationship Id="rId3237" Type="http://schemas.openxmlformats.org/officeDocument/2006/relationships/hyperlink" Target="https://1drv.ms/i/c/611cdc0d713715db/IQBMU_4WHhKwTa4t06kU-xZHASVpIxuDR4jTpJEkkGuV210?e=5aXUce" TargetMode="External"/><Relationship Id="rId3239" Type="http://schemas.openxmlformats.org/officeDocument/2006/relationships/hyperlink" Target="https://www.orbitec-group.com/en/products/inverter-tetrix-351" TargetMode="External"/><Relationship Id="rId3230" Type="http://schemas.openxmlformats.org/officeDocument/2006/relationships/hyperlink" Target="https://www.orbitecuk.com/product/tetrix-200-inverter/" TargetMode="External"/><Relationship Id="rId3232" Type="http://schemas.openxmlformats.org/officeDocument/2006/relationships/hyperlink" Target="https://www.schweiss-shop.de/en/ewm/ewm-tetrix-200-dc-mv-comfort-20-puls-5p-tig-multivolt-inverter-welder-portable-gas-decentral" TargetMode="External"/><Relationship Id="rId3231" Type="http://schemas.openxmlformats.org/officeDocument/2006/relationships/hyperlink" Target="https://www.orbitec-group.com/en/products/inverter-tetrix-200" TargetMode="External"/><Relationship Id="rId3234" Type="http://schemas.openxmlformats.org/officeDocument/2006/relationships/hyperlink" Target="https://www.orbitecuk.com/product/tetrix-200-inverter/" TargetMode="External"/><Relationship Id="rId3233" Type="http://schemas.openxmlformats.org/officeDocument/2006/relationships/hyperlink" Target="https://www.orbitecuk.com/product/tetrix-200-inverter/" TargetMode="External"/><Relationship Id="rId3236" Type="http://schemas.openxmlformats.org/officeDocument/2006/relationships/hyperlink" Target="https://www.orbitecuk.com/product/tetrix-200-inverter/" TargetMode="External"/><Relationship Id="rId3235" Type="http://schemas.openxmlformats.org/officeDocument/2006/relationships/hyperlink" Target="https://www.orbitec-group.com/" TargetMode="External"/><Relationship Id="rId3227" Type="http://schemas.openxmlformats.org/officeDocument/2006/relationships/hyperlink" Target="https://serialnine.com/" TargetMode="External"/><Relationship Id="rId3226" Type="http://schemas.openxmlformats.org/officeDocument/2006/relationships/hyperlink" Target="https://serialnine.com/products/jzx-tension-arms?srsltid=AfmBOoob05tqUXVKmJp5jqt5-g8RbrfkL3ySwryxQsv55o993mEjhQzS" TargetMode="External"/><Relationship Id="rId3229" Type="http://schemas.openxmlformats.org/officeDocument/2006/relationships/hyperlink" Target="https://1drv.ms/i/c/611cdc0d713715db/IQC_zDDw8Fo7SobkB8Vt-FWrAa8G05SHiZ_3POpCf9Ja5Zw?e=SPXy3U" TargetMode="External"/><Relationship Id="rId3228" Type="http://schemas.openxmlformats.org/officeDocument/2006/relationships/hyperlink" Target="https://serialnine.com/products/jzx-tension-arms?srsltid=AfmBOoob05tqUXVKmJp5jqt5-g8RbrfkL3ySwryxQsv55o993mEjhQzS" TargetMode="External"/><Relationship Id="rId699" Type="http://schemas.openxmlformats.org/officeDocument/2006/relationships/hyperlink" Target="https://www.stokltd.com/en/connection-kit-for-bench-ccbsb-x1x2-1082" TargetMode="External"/><Relationship Id="rId698" Type="http://schemas.openxmlformats.org/officeDocument/2006/relationships/hyperlink" Target="https://www.stokltd.com/en/connection-kit-for-bench-ccbsb-x1x2-1082" TargetMode="External"/><Relationship Id="rId693"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692"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691" Type="http://schemas.openxmlformats.org/officeDocument/2006/relationships/hyperlink" Target="https://alvinscable.com/products/alvins-cables-m8-a-code-4-pin-male-to-rj45-ethernet-cable-cat6a-high-flex-shielded-for-beckhoff-zk1090-3191-industrial-automation-ethercat-fieldbus-20in-50cm?srsltid=AfmBOorO1sPb2APILSV7B-sYPRnTC7apHdGuCevWfTuEgFDLh1_F1rit" TargetMode="External"/><Relationship Id="rId3221" Type="http://schemas.openxmlformats.org/officeDocument/2006/relationships/hyperlink" Target="https://serialnine.com/cdn/shop/files/is300-jzx-tension-arms-chasermark-iicrestaverossablitcrown-650113.jpg?v=1750964954&amp;width=1536" TargetMode="External"/><Relationship Id="rId690" Type="http://schemas.openxmlformats.org/officeDocument/2006/relationships/hyperlink" Target="https://alvinscable.com/cdn/shop/files/51Nx0syZzYL._SL1000.jpg" TargetMode="External"/><Relationship Id="rId3220" Type="http://schemas.openxmlformats.org/officeDocument/2006/relationships/hyperlink" Target="https://wittex.de/" TargetMode="External"/><Relationship Id="rId697" Type="http://schemas.openxmlformats.org/officeDocument/2006/relationships/hyperlink" Target="https://www.stokltd.com/en/support-bench-additional---15m-module-1084" TargetMode="External"/><Relationship Id="rId3223" Type="http://schemas.openxmlformats.org/officeDocument/2006/relationships/hyperlink" Target="https://www.ebay.ca/itm/163916248187" TargetMode="External"/><Relationship Id="rId696" Type="http://schemas.openxmlformats.org/officeDocument/2006/relationships/hyperlink" Target="https://www.stokltd.com/en/connection-kit-for-bench-ccbsb-x1x2-1082" TargetMode="External"/><Relationship Id="rId3222" Type="http://schemas.openxmlformats.org/officeDocument/2006/relationships/hyperlink" Target="https://serialnine.com/products/jzx-tension-arms?srsltid=AfmBOoob05tqUXVKmJp5jqt5-g8RbrfkL3ySwryxQsv55o993mEjhQzS" TargetMode="External"/><Relationship Id="rId695" Type="http://schemas.openxmlformats.org/officeDocument/2006/relationships/hyperlink" Target="https://static.ticimax.cloud/cdn-cgi/image/width=-,quality=99/14553/uploads/urunresimleri/buyuk/connection-kit-for-bench-ccbsb-x1x2-b-b7da.jpg" TargetMode="External"/><Relationship Id="rId3225" Type="http://schemas.openxmlformats.org/officeDocument/2006/relationships/hyperlink" Target="https://serialnine.com/products/jzx-tension-arms?srsltid=AfmBOoob05tqUXVKmJp5jqt5-g8RbrfkL3ySwryxQsv55o993mEjhQzS" TargetMode="External"/><Relationship Id="rId694" Type="http://schemas.openxmlformats.org/officeDocument/2006/relationships/hyperlink" Target="https://alvinscable.com/" TargetMode="External"/><Relationship Id="rId3224" Type="http://schemas.openxmlformats.org/officeDocument/2006/relationships/hyperlink" Target="https://serialnine.com/products/jzx-tension-arms?srsltid=AfmBOoob05tqUXVKmJp5jqt5-g8RbrfkL3ySwryxQsv55o993mEjhQzS" TargetMode="External"/><Relationship Id="rId3259" Type="http://schemas.openxmlformats.org/officeDocument/2006/relationships/hyperlink" Target="https://machinebidder.com/media/lot/4-341.jpg" TargetMode="External"/><Relationship Id="rId3250" Type="http://schemas.openxmlformats.org/officeDocument/2006/relationships/hyperlink" Target="https://www.orbitec-group.com/" TargetMode="External"/><Relationship Id="rId3252" Type="http://schemas.openxmlformats.org/officeDocument/2006/relationships/hyperlink" Target="https://www.orbitecuk.com/wp-content/uploads/2025/01/tigtronic-controller-5.png" TargetMode="External"/><Relationship Id="rId3251" Type="http://schemas.openxmlformats.org/officeDocument/2006/relationships/hyperlink" Target="https://www.orbitec-group.com/en/products/tigtronic-series" TargetMode="External"/><Relationship Id="rId3254" Type="http://schemas.openxmlformats.org/officeDocument/2006/relationships/hyperlink" Target="https://www.directindustry.com/prod/orbitec-gmbh/product-165773-1829651.html" TargetMode="External"/><Relationship Id="rId3253" Type="http://schemas.openxmlformats.org/officeDocument/2006/relationships/hyperlink" Target="https://www.orbitec-group.com/en/products/tigtronic-series" TargetMode="External"/><Relationship Id="rId3256" Type="http://schemas.openxmlformats.org/officeDocument/2006/relationships/hyperlink" Target="https://www.orbitec-group.com/en/products/tigtronic-series" TargetMode="External"/><Relationship Id="rId3255" Type="http://schemas.openxmlformats.org/officeDocument/2006/relationships/hyperlink" Target="https://pdf.directindustry.com/pdf/orbitec-gmbh/orbital-54/165773-1077816.html" TargetMode="External"/><Relationship Id="rId3258" Type="http://schemas.openxmlformats.org/officeDocument/2006/relationships/hyperlink" Target="https://www.orbitec-group.com/en/products/tigtronic-series" TargetMode="External"/><Relationship Id="rId3257" Type="http://schemas.openxmlformats.org/officeDocument/2006/relationships/hyperlink" Target="https://www.orbitec-group.com/" TargetMode="External"/><Relationship Id="rId3249" Type="http://schemas.openxmlformats.org/officeDocument/2006/relationships/hyperlink" Target="https://www.indiamart.com/proddetail/tigtronic-205-inverter-20424478433.html" TargetMode="External"/><Relationship Id="rId3248" Type="http://schemas.openxmlformats.org/officeDocument/2006/relationships/hyperlink" Target="https://www.orbitec-group.com/en/products/tigtronic-series" TargetMode="External"/><Relationship Id="rId3241" Type="http://schemas.openxmlformats.org/officeDocument/2006/relationships/hyperlink" Target="https://parsdeyhim.com/wp-content/uploads/2024/03/Tetrix-351.pdf" TargetMode="External"/><Relationship Id="rId3240" Type="http://schemas.openxmlformats.org/officeDocument/2006/relationships/hyperlink" Target="https://www.directindustry.com/prod/orbitec-gmbh/product-165773-1829668.html" TargetMode="External"/><Relationship Id="rId3243" Type="http://schemas.openxmlformats.org/officeDocument/2006/relationships/hyperlink" Target="https://www.orbitec-group.com/" TargetMode="External"/><Relationship Id="rId3242" Type="http://schemas.openxmlformats.org/officeDocument/2006/relationships/hyperlink" Target="https://www.orbitec-group.com/en/products/inverter-tetrix-351" TargetMode="External"/><Relationship Id="rId3245" Type="http://schemas.openxmlformats.org/officeDocument/2006/relationships/hyperlink" Target="https://5.imimg.com/data5/OF/LL/MY-4470681/tigtronic-205-inverter.png" TargetMode="External"/><Relationship Id="rId3244" Type="http://schemas.openxmlformats.org/officeDocument/2006/relationships/hyperlink" Target="https://www.orbitec-group.com/en/products/inverter-tetrix-351" TargetMode="External"/><Relationship Id="rId3247" Type="http://schemas.openxmlformats.org/officeDocument/2006/relationships/hyperlink" Target="https://www.indiamart.com/proddetail/tigtronic-205-inverter-20424478433.html" TargetMode="External"/><Relationship Id="rId3246" Type="http://schemas.openxmlformats.org/officeDocument/2006/relationships/hyperlink" Target="https://www.indiamart.com/proddetail/tigtronic-205-inverter-20424478433.html" TargetMode="External"/><Relationship Id="rId1499" Type="http://schemas.openxmlformats.org/officeDocument/2006/relationships/hyperlink" Target="https://www.morganitech.com/wp-content/uploads/2024/05/740063-M227-Oper-Manual-Rev-E.pdf" TargetMode="External"/><Relationship Id="rId668" Type="http://schemas.openxmlformats.org/officeDocument/2006/relationships/hyperlink" Target="https://www.weldporn.com/product/cobraturn-t-260-digital-turntable/" TargetMode="External"/><Relationship Id="rId667" Type="http://schemas.openxmlformats.org/officeDocument/2006/relationships/hyperlink" Target="https://encrypted-tbn0.gstatic.com/images?q=tbn:ANd9GcTAftYQwQ63dI3hBqIFZvEzIoK4Jnr7LjlJ7w&amp;s" TargetMode="External"/><Relationship Id="rId666" Type="http://schemas.openxmlformats.org/officeDocument/2006/relationships/hyperlink" Target="https://precisionweldingsupply.com/rentals-consumables/orbital-welding-systems/" TargetMode="External"/><Relationship Id="rId665" Type="http://schemas.openxmlformats.org/officeDocument/2006/relationships/hyperlink" Target="https://precisionweldingsupply.com/" TargetMode="External"/><Relationship Id="rId669" Type="http://schemas.openxmlformats.org/officeDocument/2006/relationships/hyperlink" Target="https://weldingmart.com/products/mk-products-cobraturn-t-30-digital-turntable-125-001?srsltid=AfmBOopJhdQFdPXVrzNRetbu35XTio6vdv25zPKphpfM5R9T3x1qln8Z" TargetMode="External"/><Relationship Id="rId1490" Type="http://schemas.openxmlformats.org/officeDocument/2006/relationships/hyperlink" Target="https://www.westermans.com/ami-adapter-cable-15ft-pn-13090805-01-20773.aspx" TargetMode="External"/><Relationship Id="rId660" Type="http://schemas.openxmlformats.org/officeDocument/2006/relationships/hyperlink" Target="https://weldingmart.com/products/mk-products-cobratig-150-orbital-power-supply-254-153?srsltid=AfmBOor1aahYH_-hOEXznTpwWMNB5OfjjoDDG7_8dwbd_DNzEOAS1Je8" TargetMode="External"/><Relationship Id="rId1491" Type="http://schemas.openxmlformats.org/officeDocument/2006/relationships/hyperlink" Target="https://www.westermans.com/ami-adapter-cable-15ft-pn-13090805-01-20773.aspx" TargetMode="External"/><Relationship Id="rId1492" Type="http://schemas.openxmlformats.org/officeDocument/2006/relationships/hyperlink" Target="https://www.westermans.com/ami-adapter-cable-15ft-pn-13090805-01-20773.aspx" TargetMode="External"/><Relationship Id="rId1493" Type="http://schemas.openxmlformats.org/officeDocument/2006/relationships/hyperlink" Target="https://www.westermans.com/ami-adapter-cable-15ft-pn-13090805-01-20773.aspx" TargetMode="External"/><Relationship Id="rId1494" Type="http://schemas.openxmlformats.org/officeDocument/2006/relationships/hyperlink" Target="https://www.westermans.com/" TargetMode="External"/><Relationship Id="rId664" Type="http://schemas.openxmlformats.org/officeDocument/2006/relationships/hyperlink" Target="https://precisionweldingsupply.com/rentals-consumables/orbital-welding-systems/" TargetMode="External"/><Relationship Id="rId1495" Type="http://schemas.openxmlformats.org/officeDocument/2006/relationships/hyperlink" Target="https://www.westermans.com/ami-adapter-cable-15ft-pn-13090805-01-20773.aspx" TargetMode="External"/><Relationship Id="rId663" Type="http://schemas.openxmlformats.org/officeDocument/2006/relationships/hyperlink" Target="https://www.mkproducts.com/support/ManualsOlder/091-0417B_CobraTig150_254-150_LoRes.pdf?" TargetMode="External"/><Relationship Id="rId1496" Type="http://schemas.openxmlformats.org/officeDocument/2006/relationships/hyperlink" Target="https://www.morganitech.com/wp-content/uploads/2022/02/AMI-Remote-Pendant.jpg" TargetMode="External"/><Relationship Id="rId662" Type="http://schemas.openxmlformats.org/officeDocument/2006/relationships/hyperlink" Target="https://www.ebay.com/itm/297711297441" TargetMode="External"/><Relationship Id="rId1497" Type="http://schemas.openxmlformats.org/officeDocument/2006/relationships/hyperlink" Target="https://www.morganitech.com/industrial-tools/ami-orbital-welding-remote-pendant/" TargetMode="External"/><Relationship Id="rId661" Type="http://schemas.openxmlformats.org/officeDocument/2006/relationships/hyperlink" Target="https://weldingmart.com/products/mk-products-cobratig-150-orbital-power-supply-254-153?srsltid=AfmBOoraBZ8tWbcAF1mLhflAVUlOQyh7dI2MQdcng-yCHj0jc-oclV-H" TargetMode="External"/><Relationship Id="rId1498" Type="http://schemas.openxmlformats.org/officeDocument/2006/relationships/hyperlink" Target="https://www.morganitech.com/industrial-tools/ami-orbital-welding-remote-pendant/" TargetMode="External"/><Relationship Id="rId1488" Type="http://schemas.openxmlformats.org/officeDocument/2006/relationships/hyperlink" Target="https://www.westermans.com/ami-acr-machines-model-81.aspx" TargetMode="External"/><Relationship Id="rId1489" Type="http://schemas.openxmlformats.org/officeDocument/2006/relationships/hyperlink" Target="https://www.westermans.com/assets/products/20773/files/14585/thumb/dsc_7824--600.jpg" TargetMode="External"/><Relationship Id="rId657" Type="http://schemas.openxmlformats.org/officeDocument/2006/relationships/hyperlink" Target="https://www.mkproducts.com/support/Docs/031-0181.pdf" TargetMode="External"/><Relationship Id="rId656" Type="http://schemas.openxmlformats.org/officeDocument/2006/relationships/hyperlink" Target="https://www.mkproducts.com/support/Manuals/091-0675b-cobratig-150-lores.pdf?" TargetMode="External"/><Relationship Id="rId655" Type="http://schemas.openxmlformats.org/officeDocument/2006/relationships/hyperlink" Target="https://www.ebay.com/itm/284477129266?" TargetMode="External"/><Relationship Id="rId654" Type="http://schemas.openxmlformats.org/officeDocument/2006/relationships/hyperlink" Target="https://precisionweldingsupply.com/services/calibrations/" TargetMode="External"/><Relationship Id="rId659" Type="http://schemas.openxmlformats.org/officeDocument/2006/relationships/hyperlink" Target="https://weldingmart.com/cdn/shop/files/MK-Products-Cobratig-150-Orbital-Power-Supply-254-153_grande.png?v=1753403943" TargetMode="External"/><Relationship Id="rId658" Type="http://schemas.openxmlformats.org/officeDocument/2006/relationships/hyperlink" Target="https://www.mkproducts.com/support/ManualsOlder/091-0542_CobraCooler_151.pdf?" TargetMode="External"/><Relationship Id="rId1480" Type="http://schemas.openxmlformats.org/officeDocument/2006/relationships/hyperlink" Target="https://pdf.directindustry.com/pdf/arc-machines/model-415-programmable-multi-function-weld-power-supply/9246-49110.html?utm_source=chatgpt.com" TargetMode="External"/><Relationship Id="rId1481" Type="http://schemas.openxmlformats.org/officeDocument/2006/relationships/hyperlink" Target="https://pdf.directindustry.com/pdf/arc-machines/model-415-programmable-multi-function-weld-power-supply/9246-49110.html?utm_source=chatgpt.com" TargetMode="External"/><Relationship Id="rId1482" Type="http://schemas.openxmlformats.org/officeDocument/2006/relationships/hyperlink" Target="https://encrypted-tbn0.gstatic.com/images?q=tbn:ANd9GcThgI91V9zCzacP81GHyZda_aere4_knfzeJA&amp;s" TargetMode="External"/><Relationship Id="rId1483" Type="http://schemas.openxmlformats.org/officeDocument/2006/relationships/hyperlink" Target="https://orbitalweldingsupplies.co.uk/product/arc-machines-415-wdr-multi-function-weld-power-supply/" TargetMode="External"/><Relationship Id="rId653" Type="http://schemas.openxmlformats.org/officeDocument/2006/relationships/hyperlink" Target="https://encrypted-tbn0.gstatic.com/images?q=tbn:ANd9GcSBH6VX1u29reiBEUSSsAHHmpemRpVT-UvqhQ&amp;s" TargetMode="External"/><Relationship Id="rId1484" Type="http://schemas.openxmlformats.org/officeDocument/2006/relationships/hyperlink" Target="https://www.westermans.com/ami-acr-machines-model-81.aspx" TargetMode="External"/><Relationship Id="rId652" Type="http://schemas.openxmlformats.org/officeDocument/2006/relationships/hyperlink" Target="https://www.mkproducts.com/p-orb-cooler.htm" TargetMode="External"/><Relationship Id="rId1485" Type="http://schemas.openxmlformats.org/officeDocument/2006/relationships/hyperlink" Target="https://www.westermans.com/downloads/m415-multi-function-power-supply.pdf" TargetMode="External"/><Relationship Id="rId651" Type="http://schemas.openxmlformats.org/officeDocument/2006/relationships/hyperlink" Target="https://www.mkproducts.com/support/ManualsOlder/091-0542_CobraCooler_151.pdf?" TargetMode="External"/><Relationship Id="rId1486" Type="http://schemas.openxmlformats.org/officeDocument/2006/relationships/hyperlink" Target="https://www.westermans.com/ami-acr-machines-model-81.aspx" TargetMode="External"/><Relationship Id="rId650" Type="http://schemas.openxmlformats.org/officeDocument/2006/relationships/hyperlink" Target="https://www.mkproducts.com/p-orb-cooler.htm" TargetMode="External"/><Relationship Id="rId1487" Type="http://schemas.openxmlformats.org/officeDocument/2006/relationships/hyperlink" Target="https://www.westermans.com/" TargetMode="External"/><Relationship Id="rId3216" Type="http://schemas.openxmlformats.org/officeDocument/2006/relationships/hyperlink" Target="https://wittex.de/en/telescope-mirror.html" TargetMode="External"/><Relationship Id="rId3215" Type="http://schemas.openxmlformats.org/officeDocument/2006/relationships/hyperlink" Target="https://wittex.de/images/product_images/info_images/teleskopspiegelnahh_z1.jpg" TargetMode="External"/><Relationship Id="rId3218" Type="http://schemas.openxmlformats.org/officeDocument/2006/relationships/hyperlink" Target="https://wittex.de/en/telescope-mirror.html" TargetMode="External"/><Relationship Id="rId3217" Type="http://schemas.openxmlformats.org/officeDocument/2006/relationships/hyperlink" Target="https://wittex.de/en/telescope-mirror.html" TargetMode="External"/><Relationship Id="rId3219" Type="http://schemas.openxmlformats.org/officeDocument/2006/relationships/hyperlink" Target="https://wittex.de/en/telescope-mirror.html" TargetMode="External"/><Relationship Id="rId689" Type="http://schemas.openxmlformats.org/officeDocument/2006/relationships/hyperlink" Target="https://powermastergenerators.com.au/product/8m-welding-kit-10-weld-leads-08/" TargetMode="External"/><Relationship Id="rId688" Type="http://schemas.openxmlformats.org/officeDocument/2006/relationships/hyperlink" Target="https://powermastergenerators.com.au/" TargetMode="External"/><Relationship Id="rId687" Type="http://schemas.openxmlformats.org/officeDocument/2006/relationships/hyperlink" Target="https://powermastergenerators.com.au/product/8m-welding-kit-10-weld-leads-08/" TargetMode="External"/><Relationship Id="rId682" Type="http://schemas.openxmlformats.org/officeDocument/2006/relationships/hyperlink" Target="https://weldingmart.com/products/mk-products-cobraturn-t-260-digital-turntable-127-008?srsltid=AfmBOorDgEEpEc_W5Li1XMl-0H4OJsoidYHgOhgTgaYg98dQkX8GcICE" TargetMode="External"/><Relationship Id="rId681" Type="http://schemas.openxmlformats.org/officeDocument/2006/relationships/hyperlink" Target="https://weldingmart.com/" TargetMode="External"/><Relationship Id="rId680" Type="http://schemas.openxmlformats.org/officeDocument/2006/relationships/hyperlink" Target="https://weldingmart.com/products/mk-products-cobraturn-t-260-digital-turntable-127-008?srsltid=AfmBOorDgEEpEc_W5Li1XMl-0H4OJsoidYHgOhgTgaYg98dQkX8GcICE" TargetMode="External"/><Relationship Id="rId3210" Type="http://schemas.openxmlformats.org/officeDocument/2006/relationships/hyperlink" Target="https://www.orbitalum.com/en/products/product-details/table_mounts.html" TargetMode="External"/><Relationship Id="rId686" Type="http://schemas.openxmlformats.org/officeDocument/2006/relationships/hyperlink" Target="https://powermastergenerators.com.au/product/8m-welding-kit-10-weld-leads-08/" TargetMode="External"/><Relationship Id="rId3212" Type="http://schemas.openxmlformats.org/officeDocument/2006/relationships/hyperlink" Target="https://www.orbitalum.com/en/products/product-details/table_mounts.html" TargetMode="External"/><Relationship Id="rId685" Type="http://schemas.openxmlformats.org/officeDocument/2006/relationships/hyperlink" Target="https://powermastergenerators.com.au/product/8m-welding-kit-10-weld-leads-08/" TargetMode="External"/><Relationship Id="rId3211" Type="http://schemas.openxmlformats.org/officeDocument/2006/relationships/hyperlink" Target="https://www.orbitalum.com/en/products/product-details/table_mounts.html" TargetMode="External"/><Relationship Id="rId684" Type="http://schemas.openxmlformats.org/officeDocument/2006/relationships/hyperlink" Target="https://powermastergenerators.com.au/product/8m-welding-kit-10-weld-leads-08/" TargetMode="External"/><Relationship Id="rId3214" Type="http://schemas.openxmlformats.org/officeDocument/2006/relationships/hyperlink" Target="https://www.orbitalum.com/" TargetMode="External"/><Relationship Id="rId683" Type="http://schemas.openxmlformats.org/officeDocument/2006/relationships/hyperlink" Target="https://powermastergenerators.com.au/wp-content/uploads/2024/07/8M-Welding-Kit-10-Weld-Leads-08-available-at-Power-Master-Generators-.webp" TargetMode="External"/><Relationship Id="rId3213" Type="http://schemas.openxmlformats.org/officeDocument/2006/relationships/hyperlink" Target="https://www.orbitalum.com/en/products/product-details/table_mounts.html" TargetMode="External"/><Relationship Id="rId3205" Type="http://schemas.openxmlformats.org/officeDocument/2006/relationships/hyperlink" Target="https://alfahdsteel.net/download/catalogsProduct/56_Orbitec%20Orbital%20Welding%20Products%202024.pdf" TargetMode="External"/><Relationship Id="rId3204" Type="http://schemas.openxmlformats.org/officeDocument/2006/relationships/hyperlink" Target="https://www.orbitec-group.com/en/products/evo-switchbox" TargetMode="External"/><Relationship Id="rId3207" Type="http://schemas.openxmlformats.org/officeDocument/2006/relationships/hyperlink" Target="https://www.orbitec-group.com/" TargetMode="External"/><Relationship Id="rId3206" Type="http://schemas.openxmlformats.org/officeDocument/2006/relationships/hyperlink" Target="https://www.orbitec-group.com/en/products/evo-switchbox" TargetMode="External"/><Relationship Id="rId3209" Type="http://schemas.openxmlformats.org/officeDocument/2006/relationships/hyperlink" Target="https://www.orbitalum.com/files/images/Products_preview/zubehoer_OW/img_prod_preview_Tischhalterung.jpg" TargetMode="External"/><Relationship Id="rId3208" Type="http://schemas.openxmlformats.org/officeDocument/2006/relationships/hyperlink" Target="https://www.orbitec-group.com/en/products/evo-switchbox" TargetMode="External"/><Relationship Id="rId679" Type="http://schemas.openxmlformats.org/officeDocument/2006/relationships/hyperlink" Target="https://www.mkproducts.com/ProductCatalog/Products/091-0751_CobraTurn_T-260-compressed.pdf?" TargetMode="External"/><Relationship Id="rId678" Type="http://schemas.openxmlformats.org/officeDocument/2006/relationships/hyperlink" Target="https://weldingmart.com/products/mk-products-cobraturn-t-260-digital-turntable-127-008?srsltid=AfmBOorDgEEpEc_W5Li1XMl-0H4OJsoidYHgOhgTgaYg98dQkX8GcICE" TargetMode="External"/><Relationship Id="rId677" Type="http://schemas.openxmlformats.org/officeDocument/2006/relationships/hyperlink" Target="https://weldingmart.com/products/mk-products-cobraturn-t-260-digital-turntable-127-008?srsltid=AfmBOorDgEEpEc_W5Li1XMl-0H4OJsoidYHgOhgTgaYg98dQkX8GcICE" TargetMode="External"/><Relationship Id="rId676" Type="http://schemas.openxmlformats.org/officeDocument/2006/relationships/hyperlink" Target="https://weldingmart.com/products/mk-products-cobraturn-t-260-digital-turntable-127-008?srsltid=AfmBOorDgEEpEc_W5Li1XMl-0H4OJsoidYHgOhgTgaYg98dQkX8GcICE" TargetMode="External"/><Relationship Id="rId671" Type="http://schemas.openxmlformats.org/officeDocument/2006/relationships/hyperlink" Target="https://www.mkproducts.com/support/ManualsOlder/091-0677D_CobraTurn_DigTurntable_Lores.pdf?" TargetMode="External"/><Relationship Id="rId670" Type="http://schemas.openxmlformats.org/officeDocument/2006/relationships/hyperlink" Target="https://weldingmart.com/products/mk-products-cobraturn-t-30-digital-turntable-125-001?srsltid=AfmBOopy27bvpPYnaNdNBTY9AP5W_YX-4hS55G1fUENnF5OkeJPPk-p7" TargetMode="External"/><Relationship Id="rId675" Type="http://schemas.openxmlformats.org/officeDocument/2006/relationships/hyperlink" Target="https://weldingmart.com/cdn/shop/files/mk-products-cobraturn-t-260-digital-turntable-127-008-mk_grande.png?v=1746573873" TargetMode="External"/><Relationship Id="rId3201" Type="http://schemas.openxmlformats.org/officeDocument/2006/relationships/hyperlink" Target="https://www.orbitec-group.com/assets/images/c/orbitec_switchbox_01-v477s0e1f8zhf6a.jpg" TargetMode="External"/><Relationship Id="rId674" Type="http://schemas.openxmlformats.org/officeDocument/2006/relationships/hyperlink" Target="https://weldingmart.com/products/mk-products-cobraturn-t-30-digital-turntable-125-001?srsltid=AfmBOopJhdQFdPXVrzNRetbu35XTio6vdv25zPKphpfM5R9T3x1qln8Z" TargetMode="External"/><Relationship Id="rId3200" Type="http://schemas.openxmlformats.org/officeDocument/2006/relationships/hyperlink" Target="https://www.swagelok.com/-/media/distributor-media/l-n/nordival/services/nordi-toolbox.ashx" TargetMode="External"/><Relationship Id="rId673" Type="http://schemas.openxmlformats.org/officeDocument/2006/relationships/hyperlink" Target="https://weldingmart.com/" TargetMode="External"/><Relationship Id="rId3203" Type="http://schemas.openxmlformats.org/officeDocument/2006/relationships/hyperlink" Target="https://www.orbitec-group.com/en/products/evo-switchbox" TargetMode="External"/><Relationship Id="rId672" Type="http://schemas.openxmlformats.org/officeDocument/2006/relationships/hyperlink" Target="https://weldingmart.com/products/mk-products-cobraturn-t-30-digital-turntable-125-001?srsltid=AfmBOopJhdQFdPXVrzNRetbu35XTio6vdv25zPKphpfM5R9T3x1qln8Z" TargetMode="External"/><Relationship Id="rId3202" Type="http://schemas.openxmlformats.org/officeDocument/2006/relationships/hyperlink" Target="https://www.orbitec-group.com/en/products/evo-switchbox" TargetMode="External"/><Relationship Id="rId190" Type="http://schemas.openxmlformats.org/officeDocument/2006/relationships/hyperlink" Target="https://www.tritool.com/product-catalog/606sb?" TargetMode="External"/><Relationship Id="rId194" Type="http://schemas.openxmlformats.org/officeDocument/2006/relationships/hyperlink" Target="https://www.tritool.com/product-catalog/606sb?" TargetMode="External"/><Relationship Id="rId193" Type="http://schemas.openxmlformats.org/officeDocument/2006/relationships/hyperlink" Target="https://encrypted-tbn0.gstatic.com/images?q=tbn:ANd9GcQveFnIaHA81Dq2MzuT-UOQgq_tXuztBkYeaA&amp;s" TargetMode="External"/><Relationship Id="rId192" Type="http://schemas.openxmlformats.org/officeDocument/2006/relationships/hyperlink" Target="https://www.tritool.com/" TargetMode="External"/><Relationship Id="rId191" Type="http://schemas.openxmlformats.org/officeDocument/2006/relationships/hyperlink" Target="https://tritool.com/product-catalog/606sb" TargetMode="External"/><Relationship Id="rId187" Type="http://schemas.openxmlformats.org/officeDocument/2006/relationships/hyperlink" Target="https://www.tritool.com/files/productcatalog/products/24/images/604-612sb-product.png" TargetMode="External"/><Relationship Id="rId186" Type="http://schemas.openxmlformats.org/officeDocument/2006/relationships/hyperlink" Target="https://store.tritool.com/products/576ac-severmaster%E2%84%A2?srsltid=AfmBOopzqhK5xcHKD7qjz-cUywc6wwrXKX0-C9GOimlwacQXtEfWnxER" TargetMode="External"/><Relationship Id="rId185" Type="http://schemas.openxmlformats.org/officeDocument/2006/relationships/hyperlink" Target="https://www.tritool.com/" TargetMode="External"/><Relationship Id="rId184" Type="http://schemas.openxmlformats.org/officeDocument/2006/relationships/hyperlink" Target="https://tritool.com/product-catalog/576ac" TargetMode="External"/><Relationship Id="rId189" Type="http://schemas.openxmlformats.org/officeDocument/2006/relationships/hyperlink" Target="https://www.tritool.com/product-catalog/606sb?" TargetMode="External"/><Relationship Id="rId188" Type="http://schemas.openxmlformats.org/officeDocument/2006/relationships/hyperlink" Target="https://www.tritool.com/product-catalog/606sb" TargetMode="External"/><Relationship Id="rId183" Type="http://schemas.openxmlformats.org/officeDocument/2006/relationships/hyperlink" Target="https://www.techsouthinc.com/wp-content/uploads/2021/06/5712AC-Tube-Severing-Machine.pdf?" TargetMode="External"/><Relationship Id="rId182" Type="http://schemas.openxmlformats.org/officeDocument/2006/relationships/hyperlink" Target="https://store.tritool.com/products/30-day-lease-576ac-severmaster%E2%84%A2?srsltid=AfmBOopuJ2xXCZFuie3_C7SIQPQpN7nYhuetNQV04O76ZzDe0gwVEyD9" TargetMode="External"/><Relationship Id="rId181" Type="http://schemas.openxmlformats.org/officeDocument/2006/relationships/hyperlink" Target="https://store.tritool.com/products/30-day-lease-576ac-severmaster%E2%84%A2?srsltid=AfmBOopuJ2xXCZFuie3_C7SIQPQpN7nYhuetNQV04O76ZzDe0gwVEyD9" TargetMode="External"/><Relationship Id="rId180" Type="http://schemas.openxmlformats.org/officeDocument/2006/relationships/hyperlink" Target="https://store.tritool.com/products/576ac-severmaster%E2%84%A2?srsltid=AfmBOopzqhK5xcHKD7qjz-cUywc6wwrXKX0-C9GOimlwacQXtEfWnxER" TargetMode="External"/><Relationship Id="rId176" Type="http://schemas.openxmlformats.org/officeDocument/2006/relationships/hyperlink" Target="https://www.tritool.com/product-catalog/572ac?" TargetMode="External"/><Relationship Id="rId175" Type="http://schemas.openxmlformats.org/officeDocument/2006/relationships/hyperlink" Target="https://www.tritool.com/product-catalog/572ac?" TargetMode="External"/><Relationship Id="rId174" Type="http://schemas.openxmlformats.org/officeDocument/2006/relationships/hyperlink" Target="https://store.tritool.com/products/572ac-severmaster%E2%84%A2?srsltid=AfmBOorC_LIs9al4nwiWPe84AvaOrBpNbXHtD_ePcWJgQx4921kKkNiu" TargetMode="External"/><Relationship Id="rId173" Type="http://schemas.openxmlformats.org/officeDocument/2006/relationships/hyperlink" Target="https://1drv.ms/i/c/611cdc0d713715db/EWXKsoTA07xBsxNSC59LNzwBoV_g53gabPJLEI_pJkw_uQ?e=6QhVhh" TargetMode="External"/><Relationship Id="rId179" Type="http://schemas.openxmlformats.org/officeDocument/2006/relationships/hyperlink" Target="https://1drv.ms/i/c/611cdc0d713715db/EcR_tg8n-d1CohWixSRMciwB14rgR0l0L-BVEkCTxtEW2A?e=QmpJzI" TargetMode="External"/><Relationship Id="rId178" Type="http://schemas.openxmlformats.org/officeDocument/2006/relationships/hyperlink" Target="https://store.tritool.com/products/572ac-severmaster%E2%84%A2?srsltid=AfmBOorC_LIs9al4nwiWPe84AvaOrBpNbXHtD_ePcWJgQx4921kKkNiu" TargetMode="External"/><Relationship Id="rId177" Type="http://schemas.openxmlformats.org/officeDocument/2006/relationships/hyperlink" Target="https://www.tritool.com/" TargetMode="External"/><Relationship Id="rId198" Type="http://schemas.openxmlformats.org/officeDocument/2006/relationships/hyperlink" Target="https://www.tritool.com/" TargetMode="External"/><Relationship Id="rId197" Type="http://schemas.openxmlformats.org/officeDocument/2006/relationships/hyperlink" Target="https://device.report/m/70837c192735e98c2676f4b9d95ea1da96068e73a96da115333aae9af39af19a.pdf?" TargetMode="External"/><Relationship Id="rId196" Type="http://schemas.openxmlformats.org/officeDocument/2006/relationships/hyperlink" Target="https://www.tritool.com/product-catalog/606sb" TargetMode="External"/><Relationship Id="rId195" Type="http://schemas.openxmlformats.org/officeDocument/2006/relationships/hyperlink" Target="https://www.tritool.com/product-catalog/606sb?" TargetMode="External"/><Relationship Id="rId199" Type="http://schemas.openxmlformats.org/officeDocument/2006/relationships/hyperlink" Target="https://1drv.ms/i/c/611cdc0d713715db/Eapc1N-rjRNPj2YDFXohsC0BmtSC5pBaaMe72S-TFcJa9A?e=9SYYDq" TargetMode="External"/><Relationship Id="rId150" Type="http://schemas.openxmlformats.org/officeDocument/2006/relationships/hyperlink" Target="https://www.generalwelding.co.uk/product/tri-tool-model-304-tube-squaring-machine/" TargetMode="External"/><Relationship Id="rId149" Type="http://schemas.openxmlformats.org/officeDocument/2006/relationships/hyperlink" Target="https://www.gequip.com/products/tri-tool-304-tube-squaring-machine-used?srsltid=AfmBOorp4tEA8adwlBJ5zXvE8XzqOcmQZ4QTWQLLHzhsDqBkYDqASbJ5&amp;" TargetMode="External"/><Relationship Id="rId148" Type="http://schemas.openxmlformats.org/officeDocument/2006/relationships/hyperlink" Target="https://store.tritool.com/products/30-day-lease-sts-4-tube-squaring-machine?srsltid=AfmBOooDGy9uewtCpRyXmE4BImguSBNdST1sYTUo6tHBo6JI64ksquMg" TargetMode="External"/><Relationship Id="rId3270" Type="http://schemas.openxmlformats.org/officeDocument/2006/relationships/hyperlink" Target="https://www.tritool.com/" TargetMode="External"/><Relationship Id="rId3272" Type="http://schemas.openxmlformats.org/officeDocument/2006/relationships/hyperlink" Target="https://encrypted-tbn0.gstatic.com/images?q=tbn:ANd9GcTKN4kIKmm1ZiMpBUl6P52oSYo1r2LG-30kcg&amp;s" TargetMode="External"/><Relationship Id="rId3271" Type="http://schemas.openxmlformats.org/officeDocument/2006/relationships/hyperlink" Target="https://store.tritool.com/products/99-2919-beveling-tool-bit-bevel-37-5" TargetMode="External"/><Relationship Id="rId143" Type="http://schemas.openxmlformats.org/officeDocument/2006/relationships/hyperlink" Target="https://www.gequip.com/products/tri-tool-304-tube-squaring-machine-used?srsltid=AfmBOorp4tEA8adwlBJ5zXvE8XzqOcmQZ4QTWQLLHzhsDqBkYDqASbJ5&amp;" TargetMode="External"/><Relationship Id="rId3274" Type="http://schemas.openxmlformats.org/officeDocument/2006/relationships/hyperlink" Target="https://www.ebay.com/itm/286230890295" TargetMode="External"/><Relationship Id="rId142" Type="http://schemas.openxmlformats.org/officeDocument/2006/relationships/hyperlink" Target="https://tritoolnorge.no/produkter/300-serien-facing/304-6.4-til-114.3mm" TargetMode="External"/><Relationship Id="rId3273" Type="http://schemas.openxmlformats.org/officeDocument/2006/relationships/hyperlink" Target="https://int.rsdelivers.com/product/rs-pro/rs-pro-square-tool-bit-hss-4-in-m42/5227957" TargetMode="External"/><Relationship Id="rId141" Type="http://schemas.openxmlformats.org/officeDocument/2006/relationships/hyperlink" Target="https://1drv.ms/i/c/611cdc0d713715db/ESx4SWWfmuRLiPY_N67mj8kBLorNDVRMo_cAOhZDTF8BbA?e=RSN8Nh" TargetMode="External"/><Relationship Id="rId3276" Type="http://schemas.openxmlformats.org/officeDocument/2006/relationships/hyperlink" Target="https://int.rsdelivers.com/product/rs-pro/rs-pro-square-tool-bit-hss-4-in-m42/5227957" TargetMode="External"/><Relationship Id="rId140" Type="http://schemas.openxmlformats.org/officeDocument/2006/relationships/hyperlink" Target="https://precisionweldingsupply.com/products/tube-squaring-facing/tri-tool-products/" TargetMode="External"/><Relationship Id="rId3275" Type="http://schemas.openxmlformats.org/officeDocument/2006/relationships/hyperlink" Target="https://int.rsdelivers.com/product/rs-pro/rs-pro-square-tool-bit-hss-4-in-m42/5227957" TargetMode="External"/><Relationship Id="rId147" Type="http://schemas.openxmlformats.org/officeDocument/2006/relationships/hyperlink" Target="https://1drv.ms/i/c/611cdc0d713715db/EeIt7N_DCPBCqPkbK7vt94UB8ymbxLTPt14Cc-zh8WWBVw?e=yu41iF" TargetMode="External"/><Relationship Id="rId3278" Type="http://schemas.openxmlformats.org/officeDocument/2006/relationships/hyperlink" Target="https://orbitalservice-group.com/os/open-weld-heads/" TargetMode="External"/><Relationship Id="rId146" Type="http://schemas.openxmlformats.org/officeDocument/2006/relationships/hyperlink" Target="https://store.tritool.com/products/30-day-lease-sts-4-tube-squaring-machine?srsltid=AfmBOoqY_ZYh24x_tAWWCM7_KL5zyRzgGjlU2E6v73G8eXKTSCDGPw7r" TargetMode="External"/><Relationship Id="rId3277" Type="http://schemas.openxmlformats.org/officeDocument/2006/relationships/hyperlink" Target="https://orbitalservice-group.com/wp-content/uploads/OWH273-Offene_Schweisszange-Open_Weld_Head.jpg" TargetMode="External"/><Relationship Id="rId145" Type="http://schemas.openxmlformats.org/officeDocument/2006/relationships/hyperlink" Target="https://www.tritool.com" TargetMode="External"/><Relationship Id="rId144" Type="http://schemas.openxmlformats.org/officeDocument/2006/relationships/hyperlink" Target="https://www.generalwelding.co.uk/product/tri-tool-model-304-tube-squaring-machine/" TargetMode="External"/><Relationship Id="rId3279" Type="http://schemas.openxmlformats.org/officeDocument/2006/relationships/hyperlink" Target="https://www.directindustry.com/prod/orbitec-gmbh/product-165773-2345219.html" TargetMode="External"/><Relationship Id="rId139" Type="http://schemas.openxmlformats.org/officeDocument/2006/relationships/hyperlink" Target="https://precisionweldingsupply.com/" TargetMode="External"/><Relationship Id="rId138" Type="http://schemas.openxmlformats.org/officeDocument/2006/relationships/hyperlink" Target="https://precisionweldingsupply.com/products/tube-squaring-facing/tri-tool-products/" TargetMode="External"/><Relationship Id="rId137" Type="http://schemas.openxmlformats.org/officeDocument/2006/relationships/hyperlink" Target="https://precisionweldingsupply.com/products/tube-squaring-facing/tri-tool-products/" TargetMode="External"/><Relationship Id="rId3261" Type="http://schemas.openxmlformats.org/officeDocument/2006/relationships/hyperlink" Target="https://machinebidder.com/lots/orbitec-tigtronic-type-205-orbital-welder" TargetMode="External"/><Relationship Id="rId3260" Type="http://schemas.openxmlformats.org/officeDocument/2006/relationships/hyperlink" Target="https://machinebidder.com/lots/orbitec-tigtronic-type-205-orbital-welder" TargetMode="External"/><Relationship Id="rId132" Type="http://schemas.openxmlformats.org/officeDocument/2006/relationships/hyperlink" Target="https://www.tritool.com" TargetMode="External"/><Relationship Id="rId3263" Type="http://schemas.openxmlformats.org/officeDocument/2006/relationships/hyperlink" Target="https://machinebidder.com/lots/orbitec-tigtronic-type-205-orbital-welder" TargetMode="External"/><Relationship Id="rId131" Type="http://schemas.openxmlformats.org/officeDocument/2006/relationships/hyperlink" Target="https://www.tritool.com/product-catalog/301sp" TargetMode="External"/><Relationship Id="rId3262" Type="http://schemas.openxmlformats.org/officeDocument/2006/relationships/hyperlink" Target="https://machinebidder.com/lots/orbitec-tigtronic-type-205-orbital-welder" TargetMode="External"/><Relationship Id="rId130" Type="http://schemas.openxmlformats.org/officeDocument/2006/relationships/hyperlink" Target="https://www.manualslib.com/manual/1173885/Tri-Tool-301sp.html?" TargetMode="External"/><Relationship Id="rId3265" Type="http://schemas.openxmlformats.org/officeDocument/2006/relationships/hyperlink" Target="https://store.tritool.com/cdn/shop/products/99-3712.jpg?v=1640213856" TargetMode="External"/><Relationship Id="rId3264" Type="http://schemas.openxmlformats.org/officeDocument/2006/relationships/hyperlink" Target="https://machinebidder.com/lots/orbitec-tigtronic-type-205-orbital-welder" TargetMode="External"/><Relationship Id="rId136" Type="http://schemas.openxmlformats.org/officeDocument/2006/relationships/hyperlink" Target="https://precisionweldingsupply.com/products/tube-squaring-facing/tri-tool-products/" TargetMode="External"/><Relationship Id="rId3267" Type="http://schemas.openxmlformats.org/officeDocument/2006/relationships/hyperlink" Target="https://store.tritool.com/products/99-2919-beveling-tool-bit-bevel-37-5" TargetMode="External"/><Relationship Id="rId135" Type="http://schemas.openxmlformats.org/officeDocument/2006/relationships/hyperlink" Target="https://precisionweldingsupply.com/products/tube-squaring-facing/tri-tool-products/" TargetMode="External"/><Relationship Id="rId3266" Type="http://schemas.openxmlformats.org/officeDocument/2006/relationships/hyperlink" Target="https://store.tritool.com/products/99-2919-beveling-tool-bit-bevel-37-5" TargetMode="External"/><Relationship Id="rId134" Type="http://schemas.openxmlformats.org/officeDocument/2006/relationships/hyperlink" Target="https://precisionweldingsupply.com/products/tube-squaring-facing/tri-tool-products/" TargetMode="External"/><Relationship Id="rId3269" Type="http://schemas.openxmlformats.org/officeDocument/2006/relationships/hyperlink" Target="https://store.tritool.com/products/99-2919-beveling-tool-bit-bevel-37-5" TargetMode="External"/><Relationship Id="rId133" Type="http://schemas.openxmlformats.org/officeDocument/2006/relationships/hyperlink" Target="https://1drv.ms/i/c/611cdc0d713715db/EdqlAI0FmgJOoNOUuWBLdmIBB7dR33wp6PlZhe2q3EsX9g?e=zm53zv" TargetMode="External"/><Relationship Id="rId3268" Type="http://schemas.openxmlformats.org/officeDocument/2006/relationships/hyperlink" Target="https://store.tritool.com/products/99-2919-beveling-tool-bit-bevel-37-5" TargetMode="External"/><Relationship Id="rId172" Type="http://schemas.openxmlformats.org/officeDocument/2006/relationships/hyperlink" Target="https://www.amazon.com.au/Orbit-Height-Adjustable-Bench-Black/dp/B0C73F436D" TargetMode="External"/><Relationship Id="rId171" Type="http://schemas.openxmlformats.org/officeDocument/2006/relationships/hyperlink" Target="https://www.amazon.com.au/Orbit-Height-Adjustable-Bench-Black/dp/B0C73F436D" TargetMode="External"/><Relationship Id="rId170" Type="http://schemas.openxmlformats.org/officeDocument/2006/relationships/hyperlink" Target="https://www.amazon.com.au/Orbit-Height-Adjustable-Bench-Black/dp/B0C73F436D" TargetMode="External"/><Relationship Id="rId3290" Type="http://schemas.openxmlformats.org/officeDocument/2006/relationships/hyperlink" Target="https://www.orbitec-group.com/en/" TargetMode="External"/><Relationship Id="rId3292" Type="http://schemas.openxmlformats.org/officeDocument/2006/relationships/hyperlink" Target="https://weldingcuttingtorch.com/olsen-heavy-duty-oxygen-acetylene-cutting-welding-torch-kit.htm" TargetMode="External"/><Relationship Id="rId3291" Type="http://schemas.openxmlformats.org/officeDocument/2006/relationships/hyperlink" Target="https://weldingcuttingtorch.com/img/Olsen-Heavy-Duty-Oxygen-Acetylene-Cutting-Welding-Torch-Kit-01-kv.jpg" TargetMode="External"/><Relationship Id="rId3294" Type="http://schemas.openxmlformats.org/officeDocument/2006/relationships/hyperlink" Target="https://orbitalservice-group.com/os/open-weld-heads/" TargetMode="External"/><Relationship Id="rId3293" Type="http://schemas.openxmlformats.org/officeDocument/2006/relationships/hyperlink" Target="https://weldingcuttingtorch.com/olsen-heavy-duty-oxygen-acetylene-cutting-welding-torch-kit.htm" TargetMode="External"/><Relationship Id="rId165" Type="http://schemas.openxmlformats.org/officeDocument/2006/relationships/hyperlink" Target="https://ainsdalelunchandleisure.org.uk/itm/ROLLER-CONVEYOR-CCBSB-X1-N-Molnella-Taly/307595" TargetMode="External"/><Relationship Id="rId3296" Type="http://schemas.openxmlformats.org/officeDocument/2006/relationships/hyperlink" Target="https://www.orbitec-group.com/en/" TargetMode="External"/><Relationship Id="rId164" Type="http://schemas.openxmlformats.org/officeDocument/2006/relationships/hyperlink" Target="https://m.media-amazon.com/images/I/61aGL7Ibv0L._SL1500_.jpg" TargetMode="External"/><Relationship Id="rId3295" Type="http://schemas.openxmlformats.org/officeDocument/2006/relationships/hyperlink" Target="https://weldingcuttingtorch.com/olsen-heavy-duty-oxygen-acetylene-cutting-welding-torch-kit.htm" TargetMode="External"/><Relationship Id="rId163" Type="http://schemas.openxmlformats.org/officeDocument/2006/relationships/hyperlink" Target="https://www.plumboss.com.au/" TargetMode="External"/><Relationship Id="rId3298" Type="http://schemas.openxmlformats.org/officeDocument/2006/relationships/hyperlink" Target="https://icamstore.net/product-category/tripods-supports/tripod/page/4/" TargetMode="External"/><Relationship Id="rId162" Type="http://schemas.openxmlformats.org/officeDocument/2006/relationships/hyperlink" Target="https://www.plumboss.com.au/products/exactcut-bevel-head-37-5-pb-p7048123" TargetMode="External"/><Relationship Id="rId3297" Type="http://schemas.openxmlformats.org/officeDocument/2006/relationships/hyperlink" Target="https://1drv.ms/i/c/611cdc0d713715db/EaJzln2ahnRPkyWALuo836YBgupRn-uduIX_tfVYIpXFzA?e=HID5AN" TargetMode="External"/><Relationship Id="rId169" Type="http://schemas.openxmlformats.org/officeDocument/2006/relationships/hyperlink" Target="https://www.amazon.com.au/Orbit-Height-Adjustable-Bench-Black/dp/B0C73F436D" TargetMode="External"/><Relationship Id="rId168" Type="http://schemas.openxmlformats.org/officeDocument/2006/relationships/hyperlink" Target="https://www.amazon.com.au/Orbit-Height-Adjustable-Bench-Black/dp/B0C73F436D" TargetMode="External"/><Relationship Id="rId3299" Type="http://schemas.openxmlformats.org/officeDocument/2006/relationships/hyperlink" Target="https://www.accio.com/t-v2/plp/tripod-stands" TargetMode="External"/><Relationship Id="rId167" Type="http://schemas.openxmlformats.org/officeDocument/2006/relationships/hyperlink" Target="https://m.media-amazon.com/images/I/414E8odprnL._AC_UF1000,1000_QL80_.jpg" TargetMode="External"/><Relationship Id="rId166" Type="http://schemas.openxmlformats.org/officeDocument/2006/relationships/hyperlink" Target="https://www.valuevervedeals.com/product-p-122813.html" TargetMode="External"/><Relationship Id="rId161" Type="http://schemas.openxmlformats.org/officeDocument/2006/relationships/hyperlink" Target="https://www.plumboss.com.au/products/exactcut-bevel-head-37-5-pb-p7048123" TargetMode="External"/><Relationship Id="rId160" Type="http://schemas.openxmlformats.org/officeDocument/2006/relationships/hyperlink" Target="https://www.plumboss.com.au/products/exactcut-bevel-head-37-5-pb-p7048123" TargetMode="External"/><Relationship Id="rId159" Type="http://schemas.openxmlformats.org/officeDocument/2006/relationships/hyperlink" Target="https://www.plumboss.com.au/products/exactcut-bevel-head-37-5-pb-p7048123" TargetMode="External"/><Relationship Id="rId3281" Type="http://schemas.openxmlformats.org/officeDocument/2006/relationships/hyperlink" Target="https://orbitalservice-group.com/os/open-weld-heads/" TargetMode="External"/><Relationship Id="rId3280" Type="http://schemas.openxmlformats.org/officeDocument/2006/relationships/hyperlink" Target="https://www.orbitecuk.com/wp-content/uploads/2024/10/20240704_Catalogue_Orbitec_May_2024_en-1.pdf" TargetMode="External"/><Relationship Id="rId3283" Type="http://schemas.openxmlformats.org/officeDocument/2006/relationships/hyperlink" Target="https://www.orbitec-group.com/en/" TargetMode="External"/><Relationship Id="rId3282" Type="http://schemas.openxmlformats.org/officeDocument/2006/relationships/hyperlink" Target="https://www.orbitec-group.com/en/" TargetMode="External"/><Relationship Id="rId154" Type="http://schemas.openxmlformats.org/officeDocument/2006/relationships/hyperlink" Target="https://www.techsouthinc.com/facing-squaring/" TargetMode="External"/><Relationship Id="rId3285" Type="http://schemas.openxmlformats.org/officeDocument/2006/relationships/hyperlink" Target="https://orbitalservice-group.com/os/open-weld-heads/" TargetMode="External"/><Relationship Id="rId153" Type="http://schemas.openxmlformats.org/officeDocument/2006/relationships/hyperlink" Target="https://1drv.ms/i/c/611cdc0d713715db/EQvi9TM3HcxPp535IlCiTooBh89iQs67qx5hrKNON-ME2w?e=ewEGOa" TargetMode="External"/><Relationship Id="rId3284" Type="http://schemas.openxmlformats.org/officeDocument/2006/relationships/hyperlink" Target="https://www.orbitaltools.co.nz/wp-content/uploads/2019/03/Orbitalum-TP-AVC_OSC.jpg" TargetMode="External"/><Relationship Id="rId152" Type="http://schemas.openxmlformats.org/officeDocument/2006/relationships/hyperlink" Target="https://store.tritool.com/products/30-day-lease-sts-4-tube-squaring-machine?srsltid=AfmBOoqY_ZYh24x_tAWWCM7_KL5zyRzgGjlU2E6v73G8eXKTSCDGPw7r" TargetMode="External"/><Relationship Id="rId3287" Type="http://schemas.openxmlformats.org/officeDocument/2006/relationships/hyperlink" Target="https://www.orbitecuk.com/wp-content/uploads/2024/10/20240704_Catalogue_Orbitec_May_2024_en-1.pdf" TargetMode="External"/><Relationship Id="rId151" Type="http://schemas.openxmlformats.org/officeDocument/2006/relationships/hyperlink" Target="https://www.tritool.com" TargetMode="External"/><Relationship Id="rId3286" Type="http://schemas.openxmlformats.org/officeDocument/2006/relationships/hyperlink" Target="https://www.directindustry.com/prod/orbitec-gmbh/product-165773-2345219.html" TargetMode="External"/><Relationship Id="rId158" Type="http://schemas.openxmlformats.org/officeDocument/2006/relationships/hyperlink" Target="https://www.plumboss.com.au/cdn/shop/files/exactCUT-Bevel-Head-30-PB-P7048130-Hero-1_82554d4c-7b4b-4ee7-b746-7690b707f63f.jpg?height=705&amp;v=1697073295" TargetMode="External"/><Relationship Id="rId3289" Type="http://schemas.openxmlformats.org/officeDocument/2006/relationships/hyperlink" Target="https://www.orbitec-group.com/en/" TargetMode="External"/><Relationship Id="rId157" Type="http://schemas.openxmlformats.org/officeDocument/2006/relationships/hyperlink" Target="https://www.techsouthinc.com/" TargetMode="External"/><Relationship Id="rId3288" Type="http://schemas.openxmlformats.org/officeDocument/2006/relationships/hyperlink" Target="https://orbitalservice-group.com/os/open-weld-heads/" TargetMode="External"/><Relationship Id="rId156" Type="http://schemas.openxmlformats.org/officeDocument/2006/relationships/hyperlink" Target="https://www.tritool.com" TargetMode="External"/><Relationship Id="rId155" Type="http://schemas.openxmlformats.org/officeDocument/2006/relationships/hyperlink" Target="https://www.techsouthinc.com/facing-squaring/" TargetMode="External"/><Relationship Id="rId2820" Type="http://schemas.openxmlformats.org/officeDocument/2006/relationships/hyperlink" Target="https://www.orbitec-group.com/en/products/s-lt-tube-saws" TargetMode="External"/><Relationship Id="rId2821" Type="http://schemas.openxmlformats.org/officeDocument/2006/relationships/hyperlink" Target="https://www.orbitec-group.com/en/products/s-lt-tube-saws" TargetMode="External"/><Relationship Id="rId2822" Type="http://schemas.openxmlformats.org/officeDocument/2006/relationships/hyperlink" Target="https://orbitalum.us/83mm-Performance-Saw-Blade-for-1.2mm-3.0mm-Tube/" TargetMode="External"/><Relationship Id="rId2823" Type="http://schemas.openxmlformats.org/officeDocument/2006/relationships/hyperlink" Target="https://www.orbitec-group.com/en/products/s-lt-tube-saws" TargetMode="External"/><Relationship Id="rId2824" Type="http://schemas.openxmlformats.org/officeDocument/2006/relationships/hyperlink" Target="https://www.orbitec-group.com/en/products/s-lt-tube-saws" TargetMode="External"/><Relationship Id="rId2825" Type="http://schemas.openxmlformats.org/officeDocument/2006/relationships/hyperlink" Target="https://www.orbitec-group.com/" TargetMode="External"/><Relationship Id="rId2826" Type="http://schemas.openxmlformats.org/officeDocument/2006/relationships/hyperlink" Target="https://www.orbitec-group.com/files/content/PDF-Dokumente/Garantiebedingungen/General%20Terms_and_Conditions%20_of_Warranty.pdf" TargetMode="External"/><Relationship Id="rId2827" Type="http://schemas.openxmlformats.org/officeDocument/2006/relationships/hyperlink" Target="https://orbitalum.us/assets/images/60cd5a737fbbb5ac97077458845b6555.jpg" TargetMode="External"/><Relationship Id="rId2828" Type="http://schemas.openxmlformats.org/officeDocument/2006/relationships/hyperlink" Target="https://orbitalum.us/63mm-Performance-Saw-Blade-for-1.2mm-2.5mm-Tube/" TargetMode="External"/><Relationship Id="rId2829" Type="http://schemas.openxmlformats.org/officeDocument/2006/relationships/hyperlink" Target="https://orbitalum.us/63mm-Performance-Saw-Blade-for-1.2mm-2.5mm-Tube/" TargetMode="External"/><Relationship Id="rId2810" Type="http://schemas.openxmlformats.org/officeDocument/2006/relationships/hyperlink" Target="https://www.axxair.com/hubfs/Fiches%20techniques/ENG/THICK/12.THICK-SATO-115-170-220(AVC-OSC).pdf" TargetMode="External"/><Relationship Id="rId2811" Type="http://schemas.openxmlformats.org/officeDocument/2006/relationships/hyperlink" Target="https://www.stokltd.com/en/open-head-avc/osc-with-angular-motor--for-saxx-od-38--220mm-1324" TargetMode="External"/><Relationship Id="rId2812" Type="http://schemas.openxmlformats.org/officeDocument/2006/relationships/hyperlink" Target="https://www.axxair.com/" TargetMode="External"/><Relationship Id="rId2813" Type="http://schemas.openxmlformats.org/officeDocument/2006/relationships/hyperlink" Target="https://www.alfain.eu/static/_foto_zbozi/2/1/2/7/1/1001@2E3@2E4525._._.o.jpeg" TargetMode="External"/><Relationship Id="rId2814" Type="http://schemas.openxmlformats.org/officeDocument/2006/relationships/hyperlink" Target="https://www.alfain.eu/z21271-saw-blade-lubricant-orbitec-tube-250ml?lang=en" TargetMode="External"/><Relationship Id="rId2815" Type="http://schemas.openxmlformats.org/officeDocument/2006/relationships/hyperlink" Target="https://www.alfain.eu/z21271-saw-blade-lubricant-orbitec-tube-250ml?lang=en" TargetMode="External"/><Relationship Id="rId2816" Type="http://schemas.openxmlformats.org/officeDocument/2006/relationships/hyperlink" Target="https://www.alfain.eu/z21271-saw-blade-lubricant-orbitec-tube-250ml?lang=en" TargetMode="External"/><Relationship Id="rId2817" Type="http://schemas.openxmlformats.org/officeDocument/2006/relationships/hyperlink" Target="https://www.alfain.eu/z21271-saw-blade-lubricant-orbitec-tube-250ml?lang=en" TargetMode="External"/><Relationship Id="rId2818" Type="http://schemas.openxmlformats.org/officeDocument/2006/relationships/hyperlink" Target="https://www.alfain.eu/" TargetMode="External"/><Relationship Id="rId2819" Type="http://schemas.openxmlformats.org/officeDocument/2006/relationships/hyperlink" Target="https://www.orbitec-group.com/assets/images/6/Saegeblatt_1-3mm_beschichtet-t3mq6tnefb7fp1q.jpg" TargetMode="External"/><Relationship Id="rId1510" Type="http://schemas.openxmlformats.org/officeDocument/2006/relationships/hyperlink" Target="https://www.morganitech.com/industrial-tools/orbital-welding-cable-extension/" TargetMode="External"/><Relationship Id="rId2841" Type="http://schemas.openxmlformats.org/officeDocument/2006/relationships/hyperlink" Target="https://sasvetsteknik.se/wp-content/uploads/2021/10/sa-saegeblatt_2_5-7_STANDARD.jpeg" TargetMode="External"/><Relationship Id="rId1511" Type="http://schemas.openxmlformats.org/officeDocument/2006/relationships/hyperlink" Target="https://www.morganitech.com/wp-content/uploads/2022/02/AMI-Extension-Cable.jpg.webp" TargetMode="External"/><Relationship Id="rId2842" Type="http://schemas.openxmlformats.org/officeDocument/2006/relationships/hyperlink" Target="https://sasvetsteknik.se/produkt/saw-blade-for-wall-thickness-1-3mm/" TargetMode="External"/><Relationship Id="rId1512" Type="http://schemas.openxmlformats.org/officeDocument/2006/relationships/hyperlink" Target="https://www.morganitech.com/industrial-tools/orbital-welding-cable-extension/?utm_source=chatgpt.com" TargetMode="External"/><Relationship Id="rId2843" Type="http://schemas.openxmlformats.org/officeDocument/2006/relationships/hyperlink" Target="https://sasvetsteknik.se/produkt/saw-blade-for-wall-thickness-1-3mm/" TargetMode="External"/><Relationship Id="rId1513" Type="http://schemas.openxmlformats.org/officeDocument/2006/relationships/hyperlink" Target="https://www.morganitech.com/industrial-tools/orbital-welding-cable-extension" TargetMode="External"/><Relationship Id="rId2844" Type="http://schemas.openxmlformats.org/officeDocument/2006/relationships/hyperlink" Target="https://sasvetsteknik.se/produkt/saw-blade-for-wall-thickness-1-3mm/" TargetMode="External"/><Relationship Id="rId1514" Type="http://schemas.openxmlformats.org/officeDocument/2006/relationships/hyperlink" Target="https://www.morganitech.com/industrial-tools/orbital-welding-cable-extension/" TargetMode="External"/><Relationship Id="rId2845" Type="http://schemas.openxmlformats.org/officeDocument/2006/relationships/hyperlink" Target="https://sasvetsteknik.se/produkt/saw-blade-for-wall-thickness-1-3mm/" TargetMode="External"/><Relationship Id="rId1515" Type="http://schemas.openxmlformats.org/officeDocument/2006/relationships/hyperlink" Target="https://www.morganitech.com/industrial-tools/orbital-welding-cable-extension" TargetMode="External"/><Relationship Id="rId2846" Type="http://schemas.openxmlformats.org/officeDocument/2006/relationships/hyperlink" Target="https://sasvetsteknik.se/" TargetMode="External"/><Relationship Id="rId1516" Type="http://schemas.openxmlformats.org/officeDocument/2006/relationships/hyperlink" Target="https://www.morganitech.com/industrial-tools/orbital-welding-cable-extension/" TargetMode="External"/><Relationship Id="rId2847" Type="http://schemas.openxmlformats.org/officeDocument/2006/relationships/hyperlink" Target="https://sasvetsteknik.se/produkt/saw-blade-for-wall-thickness-1-3mm/" TargetMode="External"/><Relationship Id="rId1517" Type="http://schemas.openxmlformats.org/officeDocument/2006/relationships/hyperlink" Target="https://www.morganitech.com/" TargetMode="External"/><Relationship Id="rId2848" Type="http://schemas.openxmlformats.org/officeDocument/2006/relationships/hyperlink" Target="https://sasvetsteknik.se/wp-content/uploads/2021/10/sa-saegeblatt_2_5-7_PREMIUM.jpeg" TargetMode="External"/><Relationship Id="rId1518" Type="http://schemas.openxmlformats.org/officeDocument/2006/relationships/hyperlink" Target="https://www.morganitech.com/industrial-tools/orbital-welding-cable-extension/" TargetMode="External"/><Relationship Id="rId2849" Type="http://schemas.openxmlformats.org/officeDocument/2006/relationships/hyperlink" Target="https://sasvetsteknik.se/produkt/saw-blade-for-wall-thickness-25-7-mm/" TargetMode="External"/><Relationship Id="rId1519" Type="http://schemas.openxmlformats.org/officeDocument/2006/relationships/hyperlink" Target="https://www.morganitech.com/wp-content/uploads/2022/02/AMI-Extension-Cable.jpg.webp" TargetMode="External"/><Relationship Id="rId2840" Type="http://schemas.openxmlformats.org/officeDocument/2006/relationships/hyperlink" Target="https://sasvetsteknik.se/produkt/saw-blade-for-wall-thickness-25-7-mm/" TargetMode="External"/><Relationship Id="rId2830" Type="http://schemas.openxmlformats.org/officeDocument/2006/relationships/hyperlink" Target="https://orbitalum.us/63mm-Performance-Saw-Blade-for-1.2mm-2.5mm-Tube/" TargetMode="External"/><Relationship Id="rId1500" Type="http://schemas.openxmlformats.org/officeDocument/2006/relationships/hyperlink" Target="https://www.morganitech.com/industrial-tools/ami-orbital-welding-remote-pendant/" TargetMode="External"/><Relationship Id="rId2831" Type="http://schemas.openxmlformats.org/officeDocument/2006/relationships/hyperlink" Target="https://orbitalum.us/63mm-Performance-Saw-Blade-for-1.2mm-2.5mm-Tube/" TargetMode="External"/><Relationship Id="rId1501" Type="http://schemas.openxmlformats.org/officeDocument/2006/relationships/hyperlink" Target="https://www.arcmachines.com" TargetMode="External"/><Relationship Id="rId2832" Type="http://schemas.openxmlformats.org/officeDocument/2006/relationships/hyperlink" Target="https://orbitalum.us/" TargetMode="External"/><Relationship Id="rId1502" Type="http://schemas.openxmlformats.org/officeDocument/2006/relationships/hyperlink" Target="https://www.morganitech.com/industrial-tools/ami-orbital-welding-remote-pendant/" TargetMode="External"/><Relationship Id="rId2833" Type="http://schemas.openxmlformats.org/officeDocument/2006/relationships/hyperlink" Target="https://orbitalum.us/Warranty-Registration/" TargetMode="External"/><Relationship Id="rId1503" Type="http://schemas.openxmlformats.org/officeDocument/2006/relationships/hyperlink" Target="https://www.morganitech.com/wp-content/uploads/2022/02/AMI-Extension-Cable.jpg.webp" TargetMode="External"/><Relationship Id="rId2834" Type="http://schemas.openxmlformats.org/officeDocument/2006/relationships/hyperlink" Target="https://sasvetsteknik.se/wp-content/uploads/2021/10/sa-saegeblatt_2_5-7_PREMIUM.jpeg" TargetMode="External"/><Relationship Id="rId1504" Type="http://schemas.openxmlformats.org/officeDocument/2006/relationships/hyperlink" Target="https://www.morganitech.com/industrial-tools/orbital-welding-cable-extension/?utm_source=chatgpt.com" TargetMode="External"/><Relationship Id="rId2835" Type="http://schemas.openxmlformats.org/officeDocument/2006/relationships/hyperlink" Target="https://sasvetsteknik.se/produkt/saw-blade-for-wall-thickness-25-7-mm/" TargetMode="External"/><Relationship Id="rId1505" Type="http://schemas.openxmlformats.org/officeDocument/2006/relationships/hyperlink" Target="https://www.morganitech.com/industrial-tools/orbital-welding-cable-extension" TargetMode="External"/><Relationship Id="rId2836" Type="http://schemas.openxmlformats.org/officeDocument/2006/relationships/hyperlink" Target="https://sasvetsteknik.se/produkt/saw-blade-for-wall-thickness-25-7-mm/" TargetMode="External"/><Relationship Id="rId1506" Type="http://schemas.openxmlformats.org/officeDocument/2006/relationships/hyperlink" Target="https://www.morganitech.com/industrial-tools/orbital-welding-cable-extension/" TargetMode="External"/><Relationship Id="rId2837" Type="http://schemas.openxmlformats.org/officeDocument/2006/relationships/hyperlink" Target="https://sasvetsteknik.se/produkt/saw-blade-for-wall-thickness-25-7-mm/" TargetMode="External"/><Relationship Id="rId1507" Type="http://schemas.openxmlformats.org/officeDocument/2006/relationships/hyperlink" Target="https://www.morganitech.com/industrial-tools/orbital-welding-cable-extension" TargetMode="External"/><Relationship Id="rId2838" Type="http://schemas.openxmlformats.org/officeDocument/2006/relationships/hyperlink" Target="https://sasvetsteknik.se/produkt/saw-blade-for-wall-thickness-25-7-mm/" TargetMode="External"/><Relationship Id="rId1508" Type="http://schemas.openxmlformats.org/officeDocument/2006/relationships/hyperlink" Target="https://www.morganitech.com/industrial-tools/orbital-welding-cable-extension/" TargetMode="External"/><Relationship Id="rId2839" Type="http://schemas.openxmlformats.org/officeDocument/2006/relationships/hyperlink" Target="https://sasvetsteknik.se/" TargetMode="External"/><Relationship Id="rId1509" Type="http://schemas.openxmlformats.org/officeDocument/2006/relationships/hyperlink" Target="https://www.morganitech.com/" TargetMode="External"/><Relationship Id="rId2800" Type="http://schemas.openxmlformats.org/officeDocument/2006/relationships/hyperlink" Target="https://encrypted-tbn0.gstatic.com/images?q=tbn:ANd9GcSFKTxuLVXFqWrGGeKQfkgp90j2T6jGDRdT0A&amp;s" TargetMode="External"/><Relationship Id="rId2801" Type="http://schemas.openxmlformats.org/officeDocument/2006/relationships/hyperlink" Target="https://www.gminzenjering.co.rs/en/product/sato-220e4x/" TargetMode="External"/><Relationship Id="rId2802" Type="http://schemas.openxmlformats.org/officeDocument/2006/relationships/hyperlink" Target="https://sfe-rentals.com/Products/axxair-orbital-welding/open-welding-sato-220e41" TargetMode="External"/><Relationship Id="rId2803" Type="http://schemas.openxmlformats.org/officeDocument/2006/relationships/hyperlink" Target="https://www.gminzenjering.co.rs/en/product/sato-220e4x/" TargetMode="External"/><Relationship Id="rId2804" Type="http://schemas.openxmlformats.org/officeDocument/2006/relationships/hyperlink" Target="https://www.gminzenjering.co.rs/en/product/sato-220e4x/" TargetMode="External"/><Relationship Id="rId2805" Type="http://schemas.openxmlformats.org/officeDocument/2006/relationships/hyperlink" Target="https://www.gminzenjering.co.rs/" TargetMode="External"/><Relationship Id="rId2806" Type="http://schemas.openxmlformats.org/officeDocument/2006/relationships/hyperlink" Target="https://static.ticimax.cloud/cdn-cgi/image/width=-,quality=85/14553/uploads/urunresimleri/buyuk/open-head-avcosc-with-angular-motor-fo-95182c.jpg" TargetMode="External"/><Relationship Id="rId2807" Type="http://schemas.openxmlformats.org/officeDocument/2006/relationships/hyperlink" Target="https://www.stokltd.com/en/open-head-avc/osc-with-angular-motor--for-saxx-od-38--220mm-1324" TargetMode="External"/><Relationship Id="rId2808" Type="http://schemas.openxmlformats.org/officeDocument/2006/relationships/hyperlink" Target="https://www.orbitaltools.co.nz/product/orbiweld-tp-avc-osc-weldhead/" TargetMode="External"/><Relationship Id="rId2809" Type="http://schemas.openxmlformats.org/officeDocument/2006/relationships/hyperlink" Target="https://www.axxair.com/hubfs/Fiches%20techniques/ENG/THICK/12.THICK-SATO-115-170-220(AVC-OSC).pdf" TargetMode="External"/><Relationship Id="rId1576" Type="http://schemas.openxmlformats.org/officeDocument/2006/relationships/hyperlink" Target="https://www.morganitech.com/wp-content/uploads/2022/02/Model-79-AMI-Orbital-Welding-Heads-2.jpg.webp" TargetMode="External"/><Relationship Id="rId1577" Type="http://schemas.openxmlformats.org/officeDocument/2006/relationships/hyperlink" Target="https://www.morganitech.com/industrial-tools/model-79-ami-orbital-welding-heads/" TargetMode="External"/><Relationship Id="rId1578" Type="http://schemas.openxmlformats.org/officeDocument/2006/relationships/hyperlink" Target="https://www.morganitech.com/industrial-tools/model-79-ami-orbital-welding-heads/" TargetMode="External"/><Relationship Id="rId1579" Type="http://schemas.openxmlformats.org/officeDocument/2006/relationships/hyperlink" Target="https://www.morganitech.com/industrial-tools/model-79-ami-orbital-welding-heads/" TargetMode="External"/><Relationship Id="rId987" Type="http://schemas.openxmlformats.org/officeDocument/2006/relationships/hyperlink" Target="https://techsouthproducts.com/products/4-inch-pipe-fit-up-clamp?srsltid=AfmBOoroBfixg95ozqqMVkV8GzqoykMXfTQv13imQNz32HGbTtn-yjr9" TargetMode="External"/><Relationship Id="rId986" Type="http://schemas.openxmlformats.org/officeDocument/2006/relationships/hyperlink" Target="https://techsouthproducts.com/products/4-inch-pipe-fit-up-clamp?srsltid=AfmBOoroBfixg95ozqqMVkV8GzqoykMXfTQv13imQNz32HGbTtn-yjr9" TargetMode="External"/><Relationship Id="rId985" Type="http://schemas.openxmlformats.org/officeDocument/2006/relationships/hyperlink" Target="https://techsouthproducts.com/products/4-inch-pipe-fit-up-clamp?srsltid=AfmBOoroBfixg95ozqqMVkV8GzqoykMXfTQv13imQNz32HGbTtn-yjr9" TargetMode="External"/><Relationship Id="rId984" Type="http://schemas.openxmlformats.org/officeDocument/2006/relationships/hyperlink" Target="https://techsouthproducts.com/products/4-inch-pipe-fit-up-clamp?srsltid=AfmBOoroBfixg95ozqqMVkV8GzqoykMXfTQv13imQNz32HGbTtn-yjr9" TargetMode="External"/><Relationship Id="rId989" Type="http://schemas.openxmlformats.org/officeDocument/2006/relationships/hyperlink" Target="https://metronwelding.ie/wp-content/uploads/2020/04/SX-MF17.jpg" TargetMode="External"/><Relationship Id="rId988" Type="http://schemas.openxmlformats.org/officeDocument/2006/relationships/hyperlink" Target="https://techsouthproducts.com/" TargetMode="External"/><Relationship Id="rId1570" Type="http://schemas.openxmlformats.org/officeDocument/2006/relationships/hyperlink" Target="https://www.morganitech.com/industrial-tools/model-79-ami-orbital-welding-heads/" TargetMode="External"/><Relationship Id="rId1571" Type="http://schemas.openxmlformats.org/officeDocument/2006/relationships/hyperlink" Target="https://www.morganitech.com/industrial-tools/model-79-ami-orbital-welding-heads/" TargetMode="External"/><Relationship Id="rId983" Type="http://schemas.openxmlformats.org/officeDocument/2006/relationships/hyperlink" Target="https://techsouthproducts.com/cdn/shop/products/fu4500_grande.jpg?v=1568595653" TargetMode="External"/><Relationship Id="rId1572" Type="http://schemas.openxmlformats.org/officeDocument/2006/relationships/hyperlink" Target="https://www.morganitech.com/wp-content/uploads/2022/02/AMI_Model_79_Full_Function_Precision_Weld_Heads_Factsheet_NA_EN.pdf" TargetMode="External"/><Relationship Id="rId982" Type="http://schemas.openxmlformats.org/officeDocument/2006/relationships/hyperlink" Target="https://techsouthproducts.com/" TargetMode="External"/><Relationship Id="rId1573" Type="http://schemas.openxmlformats.org/officeDocument/2006/relationships/hyperlink" Target="https://www.morganitech.com/industrial-tools/model-79-ami-orbital-welding-heads/" TargetMode="External"/><Relationship Id="rId981" Type="http://schemas.openxmlformats.org/officeDocument/2006/relationships/hyperlink" Target="https://techsouthproducts.com/products/3-inch-pipe-fit-up-clamp?srsltid=AfmBOoplMrjNI8G_PDDLZX_mK1vtA2J5l282-KzchOxF3DhSOiJF1QJe" TargetMode="External"/><Relationship Id="rId1574" Type="http://schemas.openxmlformats.org/officeDocument/2006/relationships/hyperlink" Target="https://www.morganitech.com/" TargetMode="External"/><Relationship Id="rId980" Type="http://schemas.openxmlformats.org/officeDocument/2006/relationships/hyperlink" Target="https://techsouthproducts.com/products/3-inch-pipe-fit-up-clamp?srsltid=AfmBOoplMrjNI8G_PDDLZX_mK1vtA2J5l282-KzchOxF3DhSOiJF1QJe" TargetMode="External"/><Relationship Id="rId1575" Type="http://schemas.openxmlformats.org/officeDocument/2006/relationships/hyperlink" Target="https://www.morganitech.com/industrial-tools/model-79-ami-orbital-welding-heads/" TargetMode="External"/><Relationship Id="rId1565" Type="http://schemas.openxmlformats.org/officeDocument/2006/relationships/hyperlink" Target="https://www.morganitech.com/industrial-tools/model-79-ami-orbital-welding-heads/" TargetMode="External"/><Relationship Id="rId2896" Type="http://schemas.openxmlformats.org/officeDocument/2006/relationships/hyperlink" Target="https://ediamondtools.com/products/saw-blades-for-handheld-hydraulic-wall-saws?srsltid=AfmBOorLNPjzBy8I8ohTf3gL3rZBS3SbR4za_vvrKa4Eudo52FeZ1oma" TargetMode="External"/><Relationship Id="rId1566" Type="http://schemas.openxmlformats.org/officeDocument/2006/relationships/hyperlink" Target="https://www.morganitech.com/" TargetMode="External"/><Relationship Id="rId2897" Type="http://schemas.openxmlformats.org/officeDocument/2006/relationships/hyperlink" Target="https://image.made-in-china.com/2f0j00ZVefuqkWnQod/1200mm-Diamond-Wall-Saw-Blades-for-Concrete-Cutting.jpg" TargetMode="External"/><Relationship Id="rId1567" Type="http://schemas.openxmlformats.org/officeDocument/2006/relationships/hyperlink" Target="https://www.morganitech.com/industrial-tools/model-79-ami-orbital-welding-heads/" TargetMode="External"/><Relationship Id="rId2898" Type="http://schemas.openxmlformats.org/officeDocument/2006/relationships/hyperlink" Target="https://toolscn0.en.made-in-china.com/product/kehQGVpcbvkW/China-1200mm-Diamond-Wall-Saw-Blades-for-Concrete-Cutting.html" TargetMode="External"/><Relationship Id="rId1568" Type="http://schemas.openxmlformats.org/officeDocument/2006/relationships/hyperlink" Target="https://www.morganitech.com/wp-content/uploads/2022/02/Model-79-AMI-Orbital-Welding-Heads-2.jpg.webp" TargetMode="External"/><Relationship Id="rId2899" Type="http://schemas.openxmlformats.org/officeDocument/2006/relationships/hyperlink" Target="https://toolscn0.en.made-in-china.com/product/kehQGVpcbvkW/China-1200mm-Diamond-Wall-Saw-Blades-for-Concrete-Cutting.html" TargetMode="External"/><Relationship Id="rId1569" Type="http://schemas.openxmlformats.org/officeDocument/2006/relationships/hyperlink" Target="https://www.morganitech.com/industrial-tools/model-79-ami-orbital-welding-heads/" TargetMode="External"/><Relationship Id="rId976" Type="http://schemas.openxmlformats.org/officeDocument/2006/relationships/hyperlink" Target="https://techsouthproducts.com/" TargetMode="External"/><Relationship Id="rId975" Type="http://schemas.openxmlformats.org/officeDocument/2006/relationships/hyperlink" Target="https://techsouthproducts.com/products/2-inch-pipe-fit-up-clamp?srsltid=AfmBOopjjIdyFqTfbOiaj6y3k9mizXbsOqn0fwvL0-qZaDbv9Sm5iJQL" TargetMode="External"/><Relationship Id="rId974" Type="http://schemas.openxmlformats.org/officeDocument/2006/relationships/hyperlink" Target="https://techsouthproducts.com/products/2-inch-pipe-fit-up-clamp?srsltid=AfmBOopjjIdyFqTfbOiaj6y3k9mizXbsOqn0fwvL0-qZaDbv9Sm5iJQL" TargetMode="External"/><Relationship Id="rId973" Type="http://schemas.openxmlformats.org/officeDocument/2006/relationships/hyperlink" Target="https://techsouthproducts.com/products/2-inch-pipe-fit-up-clamp?srsltid=AfmBOopjjIdyFqTfbOiaj6y3k9mizXbsOqn0fwvL0-qZaDbv9Sm5iJQL" TargetMode="External"/><Relationship Id="rId979" Type="http://schemas.openxmlformats.org/officeDocument/2006/relationships/hyperlink" Target="https://techsouthproducts.com/products/3-inch-pipe-fit-up-clamp?srsltid=AfmBOoplMrjNI8G_PDDLZX_mK1vtA2J5l282-KzchOxF3DhSOiJF1QJe" TargetMode="External"/><Relationship Id="rId978" Type="http://schemas.openxmlformats.org/officeDocument/2006/relationships/hyperlink" Target="https://techsouthproducts.com/products/3-inch-pipe-fit-up-clamp?srsltid=AfmBOoplMrjNI8G_PDDLZX_mK1vtA2J5l282-KzchOxF3DhSOiJF1QJe" TargetMode="External"/><Relationship Id="rId977" Type="http://schemas.openxmlformats.org/officeDocument/2006/relationships/hyperlink" Target="https://techsouthproducts.com/cdn/shop/products/fu3500_1200x1200.jpg?v=1568595570" TargetMode="External"/><Relationship Id="rId2890" Type="http://schemas.openxmlformats.org/officeDocument/2006/relationships/hyperlink" Target="https://ediamondtools.com/cdn/shop/products/ProductPic_101119__-_2-min_1024x1024.jpg?v=1571961008" TargetMode="External"/><Relationship Id="rId1560" Type="http://schemas.openxmlformats.org/officeDocument/2006/relationships/hyperlink" Target="https://www.morganitech.com/wp-content/uploads/2022/02/Model-79-AMI-Orbital-Welding-Heads-2.jpg.webp" TargetMode="External"/><Relationship Id="rId2891" Type="http://schemas.openxmlformats.org/officeDocument/2006/relationships/hyperlink" Target="https://ediamondtools.com/products/saw-blades-for-handheld-hydraulic-wall-saws?srsltid=AfmBOorLNPjzBy8I8ohTf3gL3rZBS3SbR4za_vvrKa4Eudo52FeZ1oma" TargetMode="External"/><Relationship Id="rId972" Type="http://schemas.openxmlformats.org/officeDocument/2006/relationships/hyperlink" Target="https://techsouthproducts.com/products/2-inch-pipe-fit-up-clamp?srsltid=AfmBOopjjIdyFqTfbOiaj6y3k9mizXbsOqn0fwvL0-qZaDbv9Sm5iJQL" TargetMode="External"/><Relationship Id="rId1561" Type="http://schemas.openxmlformats.org/officeDocument/2006/relationships/hyperlink" Target="https://www.morganitech.com/industrial-tools/model-79-ami-orbital-welding-heads/" TargetMode="External"/><Relationship Id="rId2892" Type="http://schemas.openxmlformats.org/officeDocument/2006/relationships/hyperlink" Target="https://ediamondtools.com/products/saw-blades-for-handheld-hydraulic-wall-saws?srsltid=AfmBOorLNPjzBy8I8ohTf3gL3rZBS3SbR4za_vvrKa4Eudo52FeZ1oma" TargetMode="External"/><Relationship Id="rId971" Type="http://schemas.openxmlformats.org/officeDocument/2006/relationships/hyperlink" Target="https://techsouthproducts.com/cdn/shop/products/fu2375_1200x1200.jpg?v=1568595379" TargetMode="External"/><Relationship Id="rId1562" Type="http://schemas.openxmlformats.org/officeDocument/2006/relationships/hyperlink" Target="https://www.morganitech.com/industrial-tools/model-79-ami-orbital-welding-heads/" TargetMode="External"/><Relationship Id="rId2893" Type="http://schemas.openxmlformats.org/officeDocument/2006/relationships/hyperlink" Target="https://ediamondtools.com/products/saw-blades-for-handheld-hydraulic-wall-saws?srsltid=AfmBOorLNPjzBy8I8ohTf3gL3rZBS3SbR4za_vvrKa4Eudo52FeZ1oma" TargetMode="External"/><Relationship Id="rId970" Type="http://schemas.openxmlformats.org/officeDocument/2006/relationships/hyperlink" Target="https://techsouthproducts.com/" TargetMode="External"/><Relationship Id="rId1563" Type="http://schemas.openxmlformats.org/officeDocument/2006/relationships/hyperlink" Target="https://www.morganitech.com/industrial-tools/model-79-ami-orbital-welding-heads/" TargetMode="External"/><Relationship Id="rId2894" Type="http://schemas.openxmlformats.org/officeDocument/2006/relationships/hyperlink" Target="https://ediamondtools.com/products/saw-blades-for-handheld-hydraulic-wall-saws?srsltid=AfmBOorLNPjzBy8I8ohTf3gL3rZBS3SbR4za_vvrKa4Eudo52FeZ1oma" TargetMode="External"/><Relationship Id="rId1564" Type="http://schemas.openxmlformats.org/officeDocument/2006/relationships/hyperlink" Target="https://www.morganitech.com/wp-content/uploads/2022/02/AMI_Model_79_Full_Function_Precision_Weld_Heads_Factsheet_NA_EN.pdf" TargetMode="External"/><Relationship Id="rId2895" Type="http://schemas.openxmlformats.org/officeDocument/2006/relationships/hyperlink" Target="https://ediamondtools.com/" TargetMode="External"/><Relationship Id="rId1598" Type="http://schemas.openxmlformats.org/officeDocument/2006/relationships/hyperlink" Target="https://www.westermans.com/ami-79-4500-open-weld-head.aspx" TargetMode="External"/><Relationship Id="rId1599" Type="http://schemas.openxmlformats.org/officeDocument/2006/relationships/hyperlink" Target="https://www.westermans.com/assets/products/16222/files/10377/thumb/ami%2079-6625--600.jpg" TargetMode="External"/><Relationship Id="rId1590" Type="http://schemas.openxmlformats.org/officeDocument/2006/relationships/hyperlink" Target="https://www.morganitech.com/" TargetMode="External"/><Relationship Id="rId1591" Type="http://schemas.openxmlformats.org/officeDocument/2006/relationships/hyperlink" Target="https://www.morganitech.com/industrial-tools/model-79-ami-orbital-welding-heads/" TargetMode="External"/><Relationship Id="rId1592" Type="http://schemas.openxmlformats.org/officeDocument/2006/relationships/hyperlink" Target="https://www.westermans.com/assets/products/13552/files/4636/thumb/dsc_4016--600.jpg" TargetMode="External"/><Relationship Id="rId1593" Type="http://schemas.openxmlformats.org/officeDocument/2006/relationships/hyperlink" Target="https://www.westermans.com/ami-79-4500-open-weld-head.aspx" TargetMode="External"/><Relationship Id="rId1594" Type="http://schemas.openxmlformats.org/officeDocument/2006/relationships/hyperlink" Target="https://www.westermans.com/ami-79-4500-open-weld-head.aspx" TargetMode="External"/><Relationship Id="rId1595" Type="http://schemas.openxmlformats.org/officeDocument/2006/relationships/hyperlink" Target="https://www.westermans.com/downloads/m79%20spec%20.pdf" TargetMode="External"/><Relationship Id="rId1596" Type="http://schemas.openxmlformats.org/officeDocument/2006/relationships/hyperlink" Target="https://www.westermans.com/ami-79-4500-open-weld-head.aspx" TargetMode="External"/><Relationship Id="rId1597" Type="http://schemas.openxmlformats.org/officeDocument/2006/relationships/hyperlink" Target="https://www.westermans.com/" TargetMode="External"/><Relationship Id="rId1587" Type="http://schemas.openxmlformats.org/officeDocument/2006/relationships/hyperlink" Target="https://www.morganitech.com/industrial-tools/model-79-ami-orbital-welding-heads/" TargetMode="External"/><Relationship Id="rId1588" Type="http://schemas.openxmlformats.org/officeDocument/2006/relationships/hyperlink" Target="https://www.morganitech.com/wp-content/uploads/2022/02/AMI_Model_79_Full_Function_Precision_Weld_Heads_Factsheet_NA_EN.pdf" TargetMode="External"/><Relationship Id="rId1589" Type="http://schemas.openxmlformats.org/officeDocument/2006/relationships/hyperlink" Target="https://www.morganitech.com/industrial-tools/model-79-ami-orbital-welding-heads/" TargetMode="External"/><Relationship Id="rId998" Type="http://schemas.openxmlformats.org/officeDocument/2006/relationships/hyperlink" Target="https://orbimax.com.au/products/bup-control-box?srsltid=AfmBOoqp1DpB_lqcXG58h1SH5_reE6qCSLl1LS9TV9i5VX3gcQ7Bmvz-" TargetMode="External"/><Relationship Id="rId997" Type="http://schemas.openxmlformats.org/officeDocument/2006/relationships/hyperlink" Target="https://orbimax.com.au/products/bup-control-box?srsltid=AfmBOoqp1DpB_lqcXG58h1SH5_reE6qCSLl1LS9TV9i5VX3gcQ7Bmvz-" TargetMode="External"/><Relationship Id="rId996" Type="http://schemas.openxmlformats.org/officeDocument/2006/relationships/hyperlink" Target="https://orbimax.com.au/products/bup-control-box?srsltid=AfmBOoqp1DpB_lqcXG58h1SH5_reE6qCSLl1LS9TV9i5VX3gcQ7Bmvz-" TargetMode="External"/><Relationship Id="rId995" Type="http://schemas.openxmlformats.org/officeDocument/2006/relationships/hyperlink" Target="https://1drv.ms/i/c/611cdc0d713715db/IQCYxnfx6aXRQ5Af7reW7X8WAUJzaNSd-R6N6q1DoHGa3mY?e=YiU5v4" TargetMode="External"/><Relationship Id="rId999" Type="http://schemas.openxmlformats.org/officeDocument/2006/relationships/hyperlink" Target="https://orbimax.com.au/products/bup-control-box?srsltid=AfmBOoqp1DpB_lqcXG58h1SH5_reE6qCSLl1LS9TV9i5VX3gcQ7Bmvz-" TargetMode="External"/><Relationship Id="rId990" Type="http://schemas.openxmlformats.org/officeDocument/2006/relationships/hyperlink" Target="https://metronwelding.ie/product/axxair-sxmf-microfit-orbital-head-3-17mm/" TargetMode="External"/><Relationship Id="rId1580" Type="http://schemas.openxmlformats.org/officeDocument/2006/relationships/hyperlink" Target="https://www.morganitech.com/wp-content/uploads/2022/02/AMI_Model_79_Full_Function_Precision_Weld_Heads_Factsheet_NA_EN.pdf" TargetMode="External"/><Relationship Id="rId1581" Type="http://schemas.openxmlformats.org/officeDocument/2006/relationships/hyperlink" Target="https://www.morganitech.com/industrial-tools/model-79-ami-orbital-welding-heads/" TargetMode="External"/><Relationship Id="rId1582" Type="http://schemas.openxmlformats.org/officeDocument/2006/relationships/hyperlink" Target="https://www.morganitech.com/" TargetMode="External"/><Relationship Id="rId994" Type="http://schemas.openxmlformats.org/officeDocument/2006/relationships/hyperlink" Target="https://metronwelding.ie/" TargetMode="External"/><Relationship Id="rId1583" Type="http://schemas.openxmlformats.org/officeDocument/2006/relationships/hyperlink" Target="https://www.morganitech.com/industrial-tools/model-79-ami-orbital-welding-heads/" TargetMode="External"/><Relationship Id="rId993" Type="http://schemas.openxmlformats.org/officeDocument/2006/relationships/hyperlink" Target="https://metronwelding.ie/product/axxair-sxmf-microfit-orbital-head-3-17mm/" TargetMode="External"/><Relationship Id="rId1584" Type="http://schemas.openxmlformats.org/officeDocument/2006/relationships/hyperlink" Target="https://www.morganitech.com/wp-content/uploads/2022/02/Model-79-AMI-Orbital-Welding-Heads-2.jpg.webp" TargetMode="External"/><Relationship Id="rId992" Type="http://schemas.openxmlformats.org/officeDocument/2006/relationships/hyperlink" Target="https://metronwelding.ie/product/axxair-sxmf-microfit-orbital-head-3-17mm/" TargetMode="External"/><Relationship Id="rId1585" Type="http://schemas.openxmlformats.org/officeDocument/2006/relationships/hyperlink" Target="https://www.morganitech.com/industrial-tools/model-79-ami-orbital-welding-heads/" TargetMode="External"/><Relationship Id="rId991" Type="http://schemas.openxmlformats.org/officeDocument/2006/relationships/hyperlink" Target="https://metronwelding.ie/product/axxair-sxmf-microfit-orbital-head-3-17mm/" TargetMode="External"/><Relationship Id="rId1586" Type="http://schemas.openxmlformats.org/officeDocument/2006/relationships/hyperlink" Target="https://www.morganitech.com/industrial-tools/model-79-ami-orbital-welding-heads/" TargetMode="External"/><Relationship Id="rId1532" Type="http://schemas.openxmlformats.org/officeDocument/2006/relationships/hyperlink" Target="https://i.ebayimg.com/images/g/YlUAAOSw5J5mNmDT/s-l1600.webp" TargetMode="External"/><Relationship Id="rId2863" Type="http://schemas.openxmlformats.org/officeDocument/2006/relationships/hyperlink" Target="https://ediamondtools.com/products/saw-blades-for-handheld-hydraulic-wall-saws?srsltid=AfmBOoposryqhF9k6DNFXVXfzuz9xXKN0gHZimIzlcPTarqr-dKlE0QV" TargetMode="External"/><Relationship Id="rId1533" Type="http://schemas.openxmlformats.org/officeDocument/2006/relationships/hyperlink" Target="https://www.ebay.com/itm/156198958200" TargetMode="External"/><Relationship Id="rId2864" Type="http://schemas.openxmlformats.org/officeDocument/2006/relationships/hyperlink" Target="https://ediamondtools.com/products/saw-blades-for-handheld-hydraulic-wall-saws?srsltid=AfmBOoposryqhF9k6DNFXVXfzuz9xXKN0gHZimIzlcPTarqr-dKlE0QV" TargetMode="External"/><Relationship Id="rId1534" Type="http://schemas.openxmlformats.org/officeDocument/2006/relationships/hyperlink" Target="https://www.ebay.com/itm/156198958200" TargetMode="External"/><Relationship Id="rId2865" Type="http://schemas.openxmlformats.org/officeDocument/2006/relationships/hyperlink" Target="https://ediamondtools.com/products/saw-blades-for-handheld-hydraulic-wall-saws?srsltid=AfmBOoposryqhF9k6DNFXVXfzuz9xXKN0gHZimIzlcPTarqr-dKlE0QV" TargetMode="External"/><Relationship Id="rId1535" Type="http://schemas.openxmlformats.org/officeDocument/2006/relationships/hyperlink" Target="https://www.ebay.com/itm/156198958200" TargetMode="External"/><Relationship Id="rId2866" Type="http://schemas.openxmlformats.org/officeDocument/2006/relationships/hyperlink" Target="https://ediamondtools.com/products/saw-blades-for-handheld-hydraulic-wall-saws?srsltid=AfmBOoposryqhF9k6DNFXVXfzuz9xXKN0gHZimIzlcPTarqr-dKlE0QV" TargetMode="External"/><Relationship Id="rId1536" Type="http://schemas.openxmlformats.org/officeDocument/2006/relationships/hyperlink" Target="https://www.ebay.com/itm/156198958200" TargetMode="External"/><Relationship Id="rId2867" Type="http://schemas.openxmlformats.org/officeDocument/2006/relationships/hyperlink" Target="https://ediamondtools.com/" TargetMode="External"/><Relationship Id="rId1537" Type="http://schemas.openxmlformats.org/officeDocument/2006/relationships/hyperlink" Target="https://www.morganitech.com/wp-content/uploads/2022/02/AMI4500.jpg" TargetMode="External"/><Relationship Id="rId2868" Type="http://schemas.openxmlformats.org/officeDocument/2006/relationships/hyperlink" Target="https://ediamondtools.com/products/saw-blades-for-handheld-hydraulic-wall-saws?srsltid=AfmBOoposryqhF9k6DNFXVXfzuz9xXKN0gHZimIzlcPTarqr-dKlE0QV" TargetMode="External"/><Relationship Id="rId1538" Type="http://schemas.openxmlformats.org/officeDocument/2006/relationships/hyperlink" Target="https://www.morganitech.com/industrial-tools/ami-4-500-weld-head/" TargetMode="External"/><Relationship Id="rId2869" Type="http://schemas.openxmlformats.org/officeDocument/2006/relationships/hyperlink" Target="https://1drv.ms/i/c/611cdc0d713715db/ETiv-031A_JCpqaAgdRrrnQBoj-mK7Ok4V96JHbjIbwlsw?e=dGz51B" TargetMode="External"/><Relationship Id="rId1539" Type="http://schemas.openxmlformats.org/officeDocument/2006/relationships/hyperlink" Target="https://www.morganitech.com/industrial-tools/ami-4-500-weld-head/" TargetMode="External"/><Relationship Id="rId949" Type="http://schemas.openxmlformats.org/officeDocument/2006/relationships/hyperlink" Target="https://www.climaxportable.com/products/key-mills/km4000-key-mill/" TargetMode="External"/><Relationship Id="rId948" Type="http://schemas.openxmlformats.org/officeDocument/2006/relationships/hyperlink" Target="https://www.climaxportable.com/products/key-mills/km4000-key-mill/" TargetMode="External"/><Relationship Id="rId943" Type="http://schemas.openxmlformats.org/officeDocument/2006/relationships/hyperlink" Target="https://www.orbitaltools.co.nz/" TargetMode="External"/><Relationship Id="rId942" Type="http://schemas.openxmlformats.org/officeDocument/2006/relationships/hyperlink" Target="https://www.orbitaltools.co.nz/product/orbitalum-rpg-4-5-8-6-tube-facing-machines/" TargetMode="External"/><Relationship Id="rId941" Type="http://schemas.openxmlformats.org/officeDocument/2006/relationships/hyperlink" Target="https://kalla.pl/sites/default/files/rpg_l.pdf" TargetMode="External"/><Relationship Id="rId940" Type="http://schemas.openxmlformats.org/officeDocument/2006/relationships/hyperlink" Target="https://www.orbitaltools.co.nz/product/orbitalum-rpg-4-5-8-6-tube-facing-machines/" TargetMode="External"/><Relationship Id="rId947" Type="http://schemas.openxmlformats.org/officeDocument/2006/relationships/hyperlink" Target="https://www.climaxportable.com/products/key-mills/km4000-key-mill/" TargetMode="External"/><Relationship Id="rId946" Type="http://schemas.openxmlformats.org/officeDocument/2006/relationships/hyperlink" Target="https://www.climaxportable.com/products/key-mills/km4000-key-mill/" TargetMode="External"/><Relationship Id="rId945" Type="http://schemas.openxmlformats.org/officeDocument/2006/relationships/hyperlink" Target="https://1drv.ms/i/c/611cdc0d713715db/Ea5OGJd6fshFoIasY8YSWNUB8AGtMCh2lqjR6TZo0OhB2Q?e=fj0nTZ" TargetMode="External"/><Relationship Id="rId944" Type="http://schemas.openxmlformats.org/officeDocument/2006/relationships/hyperlink" Target="https://www.orbitaltools.co.nz/product/orbitalum-rpg-4-5-8-6-tube-facing-machines/" TargetMode="External"/><Relationship Id="rId2860" Type="http://schemas.openxmlformats.org/officeDocument/2006/relationships/hyperlink" Target="https://www.sonmak.com/" TargetMode="External"/><Relationship Id="rId1530" Type="http://schemas.openxmlformats.org/officeDocument/2006/relationships/hyperlink" Target="https://www.ebay.com/itm/156198958200" TargetMode="External"/><Relationship Id="rId2861" Type="http://schemas.openxmlformats.org/officeDocument/2006/relationships/hyperlink" Target="https://www.sonmak.com/product/wall-saw-blades/" TargetMode="External"/><Relationship Id="rId1531" Type="http://schemas.openxmlformats.org/officeDocument/2006/relationships/hyperlink" Target="https://www.ebay.com/itm/156198958200" TargetMode="External"/><Relationship Id="rId2862" Type="http://schemas.openxmlformats.org/officeDocument/2006/relationships/hyperlink" Target="https://ediamondtools.com/cdn/shop/products/ProductPic_101119__-_2-min_1024x1024.jpg?v=1571961008" TargetMode="External"/><Relationship Id="rId1521" Type="http://schemas.openxmlformats.org/officeDocument/2006/relationships/hyperlink" Target="https://www.morganitech.com/industrial-tools/orbital-welding-cable-extension" TargetMode="External"/><Relationship Id="rId2852" Type="http://schemas.openxmlformats.org/officeDocument/2006/relationships/hyperlink" Target="https://sasvetsteknik.se/produkt/saw-blade-for-wall-thickness-25-7-mm/" TargetMode="External"/><Relationship Id="rId1522" Type="http://schemas.openxmlformats.org/officeDocument/2006/relationships/hyperlink" Target="https://www.morganitech.com/industrial-tools/orbital-welding-cable-extension/" TargetMode="External"/><Relationship Id="rId2853" Type="http://schemas.openxmlformats.org/officeDocument/2006/relationships/hyperlink" Target="https://sasvetsteknik.se/" TargetMode="External"/><Relationship Id="rId1523" Type="http://schemas.openxmlformats.org/officeDocument/2006/relationships/hyperlink" Target="https://www.morganitech.com/industrial-tools/orbital-welding-cable-extension" TargetMode="External"/><Relationship Id="rId2854" Type="http://schemas.openxmlformats.org/officeDocument/2006/relationships/hyperlink" Target="https://sasvetsteknik.se/produkt/saw-blade-for-wall-thickness-25-7-mm/" TargetMode="External"/><Relationship Id="rId1524" Type="http://schemas.openxmlformats.org/officeDocument/2006/relationships/hyperlink" Target="https://www.morganitech.com/industrial-tools/orbital-welding-cable-extension/" TargetMode="External"/><Relationship Id="rId2855" Type="http://schemas.openxmlformats.org/officeDocument/2006/relationships/hyperlink" Target="https://www.sonmak.com/wp-content/uploads/2023/06/24.jpg" TargetMode="External"/><Relationship Id="rId1525" Type="http://schemas.openxmlformats.org/officeDocument/2006/relationships/hyperlink" Target="https://www.morganitech.com/" TargetMode="External"/><Relationship Id="rId2856" Type="http://schemas.openxmlformats.org/officeDocument/2006/relationships/hyperlink" Target="https://www.sonmak.com/product/wall-saw-blades/" TargetMode="External"/><Relationship Id="rId1526" Type="http://schemas.openxmlformats.org/officeDocument/2006/relationships/hyperlink" Target="https://www.morganitech.com/industrial-tools/orbital-welding-cable-extension/" TargetMode="External"/><Relationship Id="rId2857" Type="http://schemas.openxmlformats.org/officeDocument/2006/relationships/hyperlink" Target="https://www.sonmak.com/product/wall-saw-blades/" TargetMode="External"/><Relationship Id="rId1527" Type="http://schemas.openxmlformats.org/officeDocument/2006/relationships/hyperlink" Target="https://i.ebayimg.com/images/g/YlUAAOSw5J5mNmDT/s-l1600.webp" TargetMode="External"/><Relationship Id="rId2858" Type="http://schemas.openxmlformats.org/officeDocument/2006/relationships/hyperlink" Target="https://www.sonmak.com/product/wall-saw-blades/" TargetMode="External"/><Relationship Id="rId1528" Type="http://schemas.openxmlformats.org/officeDocument/2006/relationships/hyperlink" Target="https://www.ebay.com/itm/156198958200" TargetMode="External"/><Relationship Id="rId2859" Type="http://schemas.openxmlformats.org/officeDocument/2006/relationships/hyperlink" Target="https://www.sonmak.com/product/wall-saw-blades/" TargetMode="External"/><Relationship Id="rId1529" Type="http://schemas.openxmlformats.org/officeDocument/2006/relationships/hyperlink" Target="https://www.ebay.com/itm/156198958200" TargetMode="External"/><Relationship Id="rId939" Type="http://schemas.openxmlformats.org/officeDocument/2006/relationships/hyperlink" Target="https://www.orbitaltools.co.nz/product/orbitalum-rpg-4-5-8-6-tube-facing-machines/" TargetMode="External"/><Relationship Id="rId938" Type="http://schemas.openxmlformats.org/officeDocument/2006/relationships/hyperlink" Target="https://www.orbitaltools.co.nz/product/orbitalum-rpg-4-5-8-6-tube-facing-machines/" TargetMode="External"/><Relationship Id="rId937" Type="http://schemas.openxmlformats.org/officeDocument/2006/relationships/hyperlink" Target="https://1drv.ms/i/c/611cdc0d713715db/IQB3pxbGSUwnQZbDP9ZY2n0OAadJIIDLItUiGqXfQ2s93pk?e=S1ukCm" TargetMode="External"/><Relationship Id="rId932" Type="http://schemas.openxmlformats.org/officeDocument/2006/relationships/hyperlink" Target="https://orbitalum.us/RPG-4.5-Stainless-Steel-Clamping-Shells/" TargetMode="External"/><Relationship Id="rId931" Type="http://schemas.openxmlformats.org/officeDocument/2006/relationships/hyperlink" Target="https://orbitalum.us/assets/images/69e51a1e0805af96640fba4da49bb6d8.jpg" TargetMode="External"/><Relationship Id="rId930" Type="http://schemas.openxmlformats.org/officeDocument/2006/relationships/hyperlink" Target="https://www.nodha.com/Orbital-Cutting-Welding/Tube-Facing-Machine.html" TargetMode="External"/><Relationship Id="rId936" Type="http://schemas.openxmlformats.org/officeDocument/2006/relationships/hyperlink" Target="https://orbitalum.us/" TargetMode="External"/><Relationship Id="rId935" Type="http://schemas.openxmlformats.org/officeDocument/2006/relationships/hyperlink" Target="https://orbitalum.us/RPG-4.5-Stainless-Steel-Clamping-Shells/" TargetMode="External"/><Relationship Id="rId934" Type="http://schemas.openxmlformats.org/officeDocument/2006/relationships/hyperlink" Target="https://systemtools.se/wp-content/uploads/2025/05/20250331_Catalogue_Orbitec_May_2025_en.pdf" TargetMode="External"/><Relationship Id="rId933" Type="http://schemas.openxmlformats.org/officeDocument/2006/relationships/hyperlink" Target="https://orbitalum.us/RPG-4.5-Stainless-Steel-Clamping-Shells/" TargetMode="External"/><Relationship Id="rId2850" Type="http://schemas.openxmlformats.org/officeDocument/2006/relationships/hyperlink" Target="https://sasvetsteknik.se/produkt/saw-blade-for-wall-thickness-25-7-mm/" TargetMode="External"/><Relationship Id="rId1520" Type="http://schemas.openxmlformats.org/officeDocument/2006/relationships/hyperlink" Target="https://www.morganitech.com/industrial-tools/orbital-welding-cable-extension/?utm_source=chatgpt.com" TargetMode="External"/><Relationship Id="rId2851" Type="http://schemas.openxmlformats.org/officeDocument/2006/relationships/hyperlink" Target="https://sasvetsteknik.se/produkt/saw-blade-for-wall-thickness-25-7-mm/" TargetMode="External"/><Relationship Id="rId1554" Type="http://schemas.openxmlformats.org/officeDocument/2006/relationships/hyperlink" Target="https://www.westermans.com/ami-m6--weld-head.aspx" TargetMode="External"/><Relationship Id="rId2885" Type="http://schemas.openxmlformats.org/officeDocument/2006/relationships/hyperlink" Target="https://ediamondtools.com/products/saw-blades-for-handheld-hydraulic-wall-saws?srsltid=AfmBOorLNPjzBy8I8ohTf3gL3rZBS3SbR4za_vvrKa4Eudo52FeZ1oma" TargetMode="External"/><Relationship Id="rId1555" Type="http://schemas.openxmlformats.org/officeDocument/2006/relationships/hyperlink" Target="https://www.westermans.com/ami-m6--weld-head.aspx" TargetMode="External"/><Relationship Id="rId2886" Type="http://schemas.openxmlformats.org/officeDocument/2006/relationships/hyperlink" Target="https://ediamondtools.com/products/saw-blades-for-handheld-hydraulic-wall-saws?srsltid=AfmBOorLNPjzBy8I8ohTf3gL3rZBS3SbR4za_vvrKa4Eudo52FeZ1oma" TargetMode="External"/><Relationship Id="rId1556" Type="http://schemas.openxmlformats.org/officeDocument/2006/relationships/hyperlink" Target="https://www.westermans.com/assets/products/18472/files/7524/ami%20m6%20weld%20head.pdf" TargetMode="External"/><Relationship Id="rId2887" Type="http://schemas.openxmlformats.org/officeDocument/2006/relationships/hyperlink" Target="https://ediamondtools.com/products/saw-blades-for-handheld-hydraulic-wall-saws?srsltid=AfmBOorLNPjzBy8I8ohTf3gL3rZBS3SbR4za_vvrKa4Eudo52FeZ1oma" TargetMode="External"/><Relationship Id="rId1557" Type="http://schemas.openxmlformats.org/officeDocument/2006/relationships/hyperlink" Target="https://www.westermans.com/ami-m6--weld-head.aspx" TargetMode="External"/><Relationship Id="rId2888" Type="http://schemas.openxmlformats.org/officeDocument/2006/relationships/hyperlink" Target="https://ediamondtools.com/" TargetMode="External"/><Relationship Id="rId1558" Type="http://schemas.openxmlformats.org/officeDocument/2006/relationships/hyperlink" Target="https://www.westermans.com/" TargetMode="External"/><Relationship Id="rId2889" Type="http://schemas.openxmlformats.org/officeDocument/2006/relationships/hyperlink" Target="https://ediamondtools.com/products/saw-blades-for-handheld-hydraulic-wall-saws?srsltid=AfmBOorLNPjzBy8I8ohTf3gL3rZBS3SbR4za_vvrKa4Eudo52FeZ1oma" TargetMode="External"/><Relationship Id="rId1559" Type="http://schemas.openxmlformats.org/officeDocument/2006/relationships/hyperlink" Target="https://www.westermans.com/ami-m6--weld-head.aspx" TargetMode="External"/><Relationship Id="rId965" Type="http://schemas.openxmlformats.org/officeDocument/2006/relationships/hyperlink" Target="https://techsouthproducts.com/cdn/shop/products/fu1315_grande.png?v=1568595159" TargetMode="External"/><Relationship Id="rId964" Type="http://schemas.openxmlformats.org/officeDocument/2006/relationships/hyperlink" Target="https://www.orbitec-group.com/" TargetMode="External"/><Relationship Id="rId963" Type="http://schemas.openxmlformats.org/officeDocument/2006/relationships/hyperlink" Target="https://www.orbitec-group.com/en/welding-accessories?" TargetMode="External"/><Relationship Id="rId962" Type="http://schemas.openxmlformats.org/officeDocument/2006/relationships/hyperlink" Target="https://www.orbitec-group.com/en/welding-accessories?" TargetMode="External"/><Relationship Id="rId969" Type="http://schemas.openxmlformats.org/officeDocument/2006/relationships/hyperlink" Target="https://techsouthproducts.com/products/1-inch-pipe-fit-up-clamp?srsltid=AfmBOor33GsurLLGSDorZiEodq98g9K3Zm2M5FJmcBk7bL8Fkc9FB9F0" TargetMode="External"/><Relationship Id="rId968" Type="http://schemas.openxmlformats.org/officeDocument/2006/relationships/hyperlink" Target="https://techsouthproducts.com/products/1-inch-pipe-fit-up-clamp?srsltid=AfmBOooug77LHlFplTuOErF6XE6zcTKQSyF02qvkSAOCFWmFSKeuWZL2&amp;" TargetMode="External"/><Relationship Id="rId967" Type="http://schemas.openxmlformats.org/officeDocument/2006/relationships/hyperlink" Target="https://techsouthproducts.com/products/1-inch-pipe-fit-up-clamp?srsltid=AfmBOor33GsurLLGSDorZiEodq98g9K3Zm2M5FJmcBk7bL8Fkc9FB9F0" TargetMode="External"/><Relationship Id="rId966" Type="http://schemas.openxmlformats.org/officeDocument/2006/relationships/hyperlink" Target="https://techsouthproducts.com/products/1-inch-pipe-fit-up-clamp?srsltid=AfmBOor33GsurLLGSDorZiEodq98g9K3Zm2M5FJmcBk7bL8Fkc9FB9F0" TargetMode="External"/><Relationship Id="rId2880" Type="http://schemas.openxmlformats.org/officeDocument/2006/relationships/hyperlink" Target="https://precisionweldingsupply.com/product/axxair-ls6872-saw-blade-orbital-tube-pipe-comparable-to-790-041-035-gf-welding/" TargetMode="External"/><Relationship Id="rId961" Type="http://schemas.openxmlformats.org/officeDocument/2006/relationships/hyperlink" Target="https://techsouthproducts.com/products/1-1-2-inch-pipe-fit-up-clamp?srsltid=AfmBOoobIQnvPGmGbGlLBELL00PkK7WRl-ktbhQSRqFGf_5R5TyLYqgg" TargetMode="External"/><Relationship Id="rId1550" Type="http://schemas.openxmlformats.org/officeDocument/2006/relationships/hyperlink" Target="https://www.morganitech.com/industrial-tools/ami-model-52-weld-head/" TargetMode="External"/><Relationship Id="rId2881" Type="http://schemas.openxmlformats.org/officeDocument/2006/relationships/hyperlink" Target="https://precisionweldingsupply.com/" TargetMode="External"/><Relationship Id="rId960" Type="http://schemas.openxmlformats.org/officeDocument/2006/relationships/hyperlink" Target="https://techsouthproducts.com/products/1-1-2-inch-pipe-fit-up-clamp?srsltid=AfmBOoobIQnvPGmGbGlLBELL00PkK7WRl-ktbhQSRqFGf_5R5TyLYqgg" TargetMode="External"/><Relationship Id="rId1551" Type="http://schemas.openxmlformats.org/officeDocument/2006/relationships/hyperlink" Target="https://www.morganitech.com/" TargetMode="External"/><Relationship Id="rId2882" Type="http://schemas.openxmlformats.org/officeDocument/2006/relationships/hyperlink" Target="https://precisionweldingsupply.com/product/axxair-ls6872-saw-blade-orbital-tube-pipe-comparable-to-790-041-035-gf-welding/" TargetMode="External"/><Relationship Id="rId1552" Type="http://schemas.openxmlformats.org/officeDocument/2006/relationships/hyperlink" Target="https://www.morganitech.com/industrial-tools/ami-model-52-weld-head/" TargetMode="External"/><Relationship Id="rId2883" Type="http://schemas.openxmlformats.org/officeDocument/2006/relationships/hyperlink" Target="https://ediamondtools.com/cdn/shop/products/ProductPic_101119__-_2-min_1024x1024.jpg?v=1571961008" TargetMode="External"/><Relationship Id="rId1553" Type="http://schemas.openxmlformats.org/officeDocument/2006/relationships/hyperlink" Target="https://www.westermans.com/assets/products/18472/files/7523/thumb/ami%20m6--600.png" TargetMode="External"/><Relationship Id="rId2884" Type="http://schemas.openxmlformats.org/officeDocument/2006/relationships/hyperlink" Target="https://ediamondtools.com/products/saw-blades-for-handheld-hydraulic-wall-saws?srsltid=AfmBOorLNPjzBy8I8ohTf3gL3rZBS3SbR4za_vvrKa4Eudo52FeZ1oma" TargetMode="External"/><Relationship Id="rId1543" Type="http://schemas.openxmlformats.org/officeDocument/2006/relationships/hyperlink" Target="https://www.arcmachines.com" TargetMode="External"/><Relationship Id="rId2874" Type="http://schemas.openxmlformats.org/officeDocument/2006/relationships/hyperlink" Target="https://precisionweldingsupply.com/" TargetMode="External"/><Relationship Id="rId1544" Type="http://schemas.openxmlformats.org/officeDocument/2006/relationships/hyperlink" Target="https://www.morganitech.com/industrial-tools/ami-4-500-weld-head/" TargetMode="External"/><Relationship Id="rId2875" Type="http://schemas.openxmlformats.org/officeDocument/2006/relationships/hyperlink" Target="https://precisionweldingsupply.com/product/axxair-ls6872-saw-blade-orbital-tube-pipe-comparable-to-790-041-035-gf-welding/" TargetMode="External"/><Relationship Id="rId1545" Type="http://schemas.openxmlformats.org/officeDocument/2006/relationships/hyperlink" Target="https://orbitalweldingsupplies.co.uk/wp-content/uploads/2018/08/arc_machines_model_52_heavy_duty_weld_head.jpg" TargetMode="External"/><Relationship Id="rId2876" Type="http://schemas.openxmlformats.org/officeDocument/2006/relationships/hyperlink" Target="https://1drv.ms/i/c/611cdc0d713715db/EYWjDLYn1d1Kokrf154vYcIBZOEFh3Xy9O_AFrl8hWf7AA?e=jIrMap" TargetMode="External"/><Relationship Id="rId1546" Type="http://schemas.openxmlformats.org/officeDocument/2006/relationships/hyperlink" Target="https://orbitalweldingsupplies.co.uk/product/arc-machines-model-52-heavy-duty-weld-head/" TargetMode="External"/><Relationship Id="rId2877" Type="http://schemas.openxmlformats.org/officeDocument/2006/relationships/hyperlink" Target="https://precisionweldingsupply.com/product/axxair-ls6872-saw-blade-orbital-tube-pipe-comparable-to-790-041-035-gf-welding/" TargetMode="External"/><Relationship Id="rId1547" Type="http://schemas.openxmlformats.org/officeDocument/2006/relationships/hyperlink" Target="https://www.morganitech.com/industrial-tools/ami-model-52-weld-head/" TargetMode="External"/><Relationship Id="rId2878" Type="http://schemas.openxmlformats.org/officeDocument/2006/relationships/hyperlink" Target="https://precisionweldingsupply.com/product/axxair-ls6872-saw-blade-orbital-tube-pipe-comparable-to-790-041-035-gf-welding/" TargetMode="External"/><Relationship Id="rId1548" Type="http://schemas.openxmlformats.org/officeDocument/2006/relationships/hyperlink" Target="https://orbitalweldingsupplies.co.uk/product/arc-machines-model-52-heavy-duty-weld-head/" TargetMode="External"/><Relationship Id="rId2879" Type="http://schemas.openxmlformats.org/officeDocument/2006/relationships/hyperlink" Target="https://precisionweldingsupply.com/product/axxair-ls6872-saw-blade-orbital-tube-pipe-comparable-to-790-041-035-gf-welding/" TargetMode="External"/><Relationship Id="rId1549" Type="http://schemas.openxmlformats.org/officeDocument/2006/relationships/hyperlink" Target="https://www.morganitech.com/wp-content/uploads/2022/01/AMI_Model_52_HeavyDuty_PrecisionAutomated_OrbitalWeldHead_Factsheet_NA_EN.pdf" TargetMode="External"/><Relationship Id="rId959" Type="http://schemas.openxmlformats.org/officeDocument/2006/relationships/hyperlink" Target="https://techsouthproducts.com/cdn/shop/products/fu1900_580x.jpg?v=1568595260" TargetMode="External"/><Relationship Id="rId954" Type="http://schemas.openxmlformats.org/officeDocument/2006/relationships/hyperlink" Target="https://www.mastercity.lt/en/sherman-amphenol-type-connector-10-pin" TargetMode="External"/><Relationship Id="rId953" Type="http://schemas.openxmlformats.org/officeDocument/2006/relationships/hyperlink" Target="https://encrypted-tbn0.gstatic.com/images?q=tbn:ANd9GcRNftiQ6ObkaamefMXioEJheVfCVHbN9qep-Q&amp;s" TargetMode="External"/><Relationship Id="rId952" Type="http://schemas.openxmlformats.org/officeDocument/2006/relationships/hyperlink" Target="https://www.climaxportable.com/products/key-mills/km4000-key-mill/" TargetMode="External"/><Relationship Id="rId951" Type="http://schemas.openxmlformats.org/officeDocument/2006/relationships/hyperlink" Target="https://www.climaxportable.com/" TargetMode="External"/><Relationship Id="rId958" Type="http://schemas.openxmlformats.org/officeDocument/2006/relationships/hyperlink" Target="https://www.mastercity.lt/" TargetMode="External"/><Relationship Id="rId957" Type="http://schemas.openxmlformats.org/officeDocument/2006/relationships/hyperlink" Target="https://www.mastercity.lt/en/sherman-amphenol-type-connector-10-pin" TargetMode="External"/><Relationship Id="rId956" Type="http://schemas.openxmlformats.org/officeDocument/2006/relationships/hyperlink" Target="https://www.mastercity.lt/en/sherman-amphenol-type-connector-10-pin" TargetMode="External"/><Relationship Id="rId955" Type="http://schemas.openxmlformats.org/officeDocument/2006/relationships/hyperlink" Target="https://www.mastercity.lt/en/sherman-amphenol-type-connector-10-pin" TargetMode="External"/><Relationship Id="rId950" Type="http://schemas.openxmlformats.org/officeDocument/2006/relationships/hyperlink" Target="https://www.climaxportable.com/products/key-mills/km4000-key-mill/" TargetMode="External"/><Relationship Id="rId2870" Type="http://schemas.openxmlformats.org/officeDocument/2006/relationships/hyperlink" Target="https://precisionweldingsupply.com/product/axxair-ls6872-saw-blade-orbital-tube-pipe-comparable-to-790-041-035-gf-welding/" TargetMode="External"/><Relationship Id="rId1540" Type="http://schemas.openxmlformats.org/officeDocument/2006/relationships/hyperlink" Target="https://www.morganitech.com/industrial-tools/ami-4-500-weld-head/" TargetMode="External"/><Relationship Id="rId2871" Type="http://schemas.openxmlformats.org/officeDocument/2006/relationships/hyperlink" Target="https://precisionweldingsupply.com/product/axxair-ls6872-saw-blade-orbital-tube-pipe-comparable-to-790-041-035-gf-welding/" TargetMode="External"/><Relationship Id="rId1541" Type="http://schemas.openxmlformats.org/officeDocument/2006/relationships/hyperlink" Target="https://www.morganitech.com/wp-content/uploads/2022/01/AMI_Model_4-500_Bench-Top_Weld-Head_Factsheet_NA_EN.pdf" TargetMode="External"/><Relationship Id="rId2872" Type="http://schemas.openxmlformats.org/officeDocument/2006/relationships/hyperlink" Target="https://precisionweldingsupply.com/product/axxair-ls6872-saw-blade-orbital-tube-pipe-comparable-to-790-041-035-gf-welding/" TargetMode="External"/><Relationship Id="rId1542" Type="http://schemas.openxmlformats.org/officeDocument/2006/relationships/hyperlink" Target="https://www.morganitech.com/industrial-tools/ami-4-500-weld-head/" TargetMode="External"/><Relationship Id="rId2873" Type="http://schemas.openxmlformats.org/officeDocument/2006/relationships/hyperlink" Target="https://precisionweldingsupply.com/product/axxair-ls6872-saw-blade-orbital-tube-pipe-comparable-to-790-041-035-gf-welding/" TargetMode="External"/><Relationship Id="rId2027" Type="http://schemas.openxmlformats.org/officeDocument/2006/relationships/hyperlink" Target="https://store.tritool.com/products/sts-8-308?srsltid=AfmBOoqDy7ITMAmSdUj9EyCmsH2ZVpUDv-mOrPeL9CNkDwWKXi6cp7B3" TargetMode="External"/><Relationship Id="rId3359" Type="http://schemas.openxmlformats.org/officeDocument/2006/relationships/hyperlink" Target="https://www.orbitec-group.com/en/" TargetMode="External"/><Relationship Id="rId2028" Type="http://schemas.openxmlformats.org/officeDocument/2006/relationships/hyperlink" Target="https://www.totalbusiness.com/" TargetMode="External"/><Relationship Id="rId3358" Type="http://schemas.openxmlformats.org/officeDocument/2006/relationships/hyperlink" Target="https://www.orbitec-group.com/en/products/planfix-115-s" TargetMode="External"/><Relationship Id="rId2029" Type="http://schemas.openxmlformats.org/officeDocument/2006/relationships/hyperlink" Target="https://store.tritool.com/products/sts-8-308?srsltid=AfmBOoqDy7ITMAmSdUj9EyCmsH2ZVpUDv-mOrPeL9CNkDwWKXi6cp7B3" TargetMode="External"/><Relationship Id="rId107" Type="http://schemas.openxmlformats.org/officeDocument/2006/relationships/hyperlink" Target="https://precisionweldingsupply.com/products/tube-squaring-facing/tri-tool-products/" TargetMode="External"/><Relationship Id="rId106" Type="http://schemas.openxmlformats.org/officeDocument/2006/relationships/hyperlink" Target="https://www.tritool.com/product-catalog/301sp?" TargetMode="External"/><Relationship Id="rId105" Type="http://schemas.openxmlformats.org/officeDocument/2006/relationships/hyperlink" Target="https://www.tritool.com/product-catalog/301sp" TargetMode="External"/><Relationship Id="rId104" Type="http://schemas.openxmlformats.org/officeDocument/2006/relationships/hyperlink" Target="https://1drv.ms/i/c/611cdc0d713715db/EUUszgnvN-tFjHTbHBIxfSYBfdTRbGPg4QJrzXQpEID_rQ?e=3IEf96" TargetMode="External"/><Relationship Id="rId109" Type="http://schemas.openxmlformats.org/officeDocument/2006/relationships/hyperlink" Target="https://www.tritool.com/" TargetMode="External"/><Relationship Id="rId108" Type="http://schemas.openxmlformats.org/officeDocument/2006/relationships/hyperlink" Target="https://justram.com/product/model-301e-portable-tube-squaring-machine/?" TargetMode="External"/><Relationship Id="rId3351" Type="http://schemas.openxmlformats.org/officeDocument/2006/relationships/hyperlink" Target="https://www.orbitec-group.com/en/" TargetMode="External"/><Relationship Id="rId2020" Type="http://schemas.openxmlformats.org/officeDocument/2006/relationships/hyperlink" Target="https://www.totalbusiness.com/" TargetMode="External"/><Relationship Id="rId3350" Type="http://schemas.openxmlformats.org/officeDocument/2006/relationships/hyperlink" Target="https://www.orbitec-group.com/en/products/planfix-115-s" TargetMode="External"/><Relationship Id="rId2021" Type="http://schemas.openxmlformats.org/officeDocument/2006/relationships/hyperlink" Target="https://store.tritool.com/products/sts-8-308?srsltid=AfmBOoqDy7ITMAmSdUj9EyCmsH2ZVpUDv-mOrPeL9CNkDwWKXi6cp7B3" TargetMode="External"/><Relationship Id="rId3353" Type="http://schemas.openxmlformats.org/officeDocument/2006/relationships/hyperlink" Target="https://1drv.ms/i/c/611cdc0d713715db/IQCSpVnpOX5AQ6MFB-3q5awEAUwFLQ66cWplIA-vWtSqgX0?e=qFK5wi" TargetMode="External"/><Relationship Id="rId2022" Type="http://schemas.openxmlformats.org/officeDocument/2006/relationships/hyperlink" Target="https://store.tritool.com/cdn/shop/files/308-1_1024x1024@2x.jpg?v=1726674367" TargetMode="External"/><Relationship Id="rId3352" Type="http://schemas.openxmlformats.org/officeDocument/2006/relationships/hyperlink" Target="https://www.orbitec-group.com/en/" TargetMode="External"/><Relationship Id="rId103" Type="http://schemas.openxmlformats.org/officeDocument/2006/relationships/hyperlink" Target="https://www.tritool.com/" TargetMode="External"/><Relationship Id="rId2023" Type="http://schemas.openxmlformats.org/officeDocument/2006/relationships/hyperlink" Target="https://store.tritool.com/products/sts-8-308?srsltid=AfmBOoqDy7ITMAmSdUj9EyCmsH2ZVpUDv-mOrPeL9CNkDwWKXi6cp7B3" TargetMode="External"/><Relationship Id="rId3355" Type="http://schemas.openxmlformats.org/officeDocument/2006/relationships/hyperlink" Target="https://www.orbitec-group.com/en/products/planfix-115-s" TargetMode="External"/><Relationship Id="rId102" Type="http://schemas.openxmlformats.org/officeDocument/2006/relationships/hyperlink" Target="https://sasvetsteknik.se/produkt/301-5sp/" TargetMode="External"/><Relationship Id="rId2024" Type="http://schemas.openxmlformats.org/officeDocument/2006/relationships/hyperlink" Target="https://store.tritool.com/products/sts-8-308?srsltid=AfmBOorB7NSxF6X45Q0wruDaE4M0DObnhZEluhsLkt1ppB5FOCmKitMs" TargetMode="External"/><Relationship Id="rId3354" Type="http://schemas.openxmlformats.org/officeDocument/2006/relationships/hyperlink" Target="https://www.orbitec-group.com/en/products/planfix-115-s" TargetMode="External"/><Relationship Id="rId101" Type="http://schemas.openxmlformats.org/officeDocument/2006/relationships/hyperlink" Target="https://www.tsiorbital.com/_files/ugd/b488d7_476603bceadb4a62872e1c2335dfe331.pdf" TargetMode="External"/><Relationship Id="rId2025" Type="http://schemas.openxmlformats.org/officeDocument/2006/relationships/hyperlink" Target="https://store.tritool.com/products/sts-8-308?srsltid=AfmBOorB7NSxF6X45Q0wruDaE4M0DObnhZEluhsLkt1ppB5FOCmKitMs" TargetMode="External"/><Relationship Id="rId3357" Type="http://schemas.openxmlformats.org/officeDocument/2006/relationships/hyperlink" Target="https://www.orbitec-group.com/en/products/planfix-115-s" TargetMode="External"/><Relationship Id="rId100" Type="http://schemas.openxmlformats.org/officeDocument/2006/relationships/hyperlink" Target="https://www.tritool.com/product-catalog/3015sp" TargetMode="External"/><Relationship Id="rId2026" Type="http://schemas.openxmlformats.org/officeDocument/2006/relationships/hyperlink" Target="https://store.tritool.com/products/sts-8-308?srsltid=AfmBOoqDy7ITMAmSdUj9EyCmsH2ZVpUDv-mOrPeL9CNkDwWKXi6cp7B3" TargetMode="External"/><Relationship Id="rId3356" Type="http://schemas.openxmlformats.org/officeDocument/2006/relationships/hyperlink" Target="https://sasvetsteknik.se/produkt/planfix-115-s/" TargetMode="External"/><Relationship Id="rId2016" Type="http://schemas.openxmlformats.org/officeDocument/2006/relationships/hyperlink" Target="https://store.tritool.com/products/sts-8-308?srsltid=AfmBOorB7NSxF6X45Q0wruDaE4M0DObnhZEluhsLkt1ppB5FOCmKitMs" TargetMode="External"/><Relationship Id="rId3348" Type="http://schemas.openxmlformats.org/officeDocument/2006/relationships/hyperlink" Target="https://sasvetsteknik.se/produkt/planfix-115-s/" TargetMode="External"/><Relationship Id="rId2017" Type="http://schemas.openxmlformats.org/officeDocument/2006/relationships/hyperlink" Target="https://store.tritool.com/products/sts-8-308?srsltid=AfmBOorB7NSxF6X45Q0wruDaE4M0DObnhZEluhsLkt1ppB5FOCmKitMs" TargetMode="External"/><Relationship Id="rId3347" Type="http://schemas.openxmlformats.org/officeDocument/2006/relationships/hyperlink" Target="https://www.orbitec-group.com/en/products/planfix-115-s" TargetMode="External"/><Relationship Id="rId2018" Type="http://schemas.openxmlformats.org/officeDocument/2006/relationships/hyperlink" Target="https://store.tritool.com/products/sts-8-308?srsltid=AfmBOoqDy7ITMAmSdUj9EyCmsH2ZVpUDv-mOrPeL9CNkDwWKXi6cp7B3" TargetMode="External"/><Relationship Id="rId2019" Type="http://schemas.openxmlformats.org/officeDocument/2006/relationships/hyperlink" Target="https://store.tritool.com/products/sts-8-308?srsltid=AfmBOoqDy7ITMAmSdUj9EyCmsH2ZVpUDv-mOrPeL9CNkDwWKXi6cp7B3" TargetMode="External"/><Relationship Id="rId3349" Type="http://schemas.openxmlformats.org/officeDocument/2006/relationships/hyperlink" Target="https://www.orbitec-group.com/en/products/planfix-115-s" TargetMode="External"/><Relationship Id="rId3340" Type="http://schemas.openxmlformats.org/officeDocument/2006/relationships/hyperlink" Target="https://www.rapidwelding.com/RPG-Tube-Squaring-Machines" TargetMode="External"/><Relationship Id="rId2010" Type="http://schemas.openxmlformats.org/officeDocument/2006/relationships/hyperlink" Target="https://www.generalwelding.co.uk/product/tri-tool-model-308-tube-squaring-machine/" TargetMode="External"/><Relationship Id="rId3342" Type="http://schemas.openxmlformats.org/officeDocument/2006/relationships/hyperlink" Target="https://www.rapidwelding.com/RPG-Tube-Squaring-Machines" TargetMode="External"/><Relationship Id="rId2011" Type="http://schemas.openxmlformats.org/officeDocument/2006/relationships/hyperlink" Target="https://www.generalwelding.co.uk/product/tri-tool-model-308-tube-squaring-machine/" TargetMode="External"/><Relationship Id="rId3341" Type="http://schemas.openxmlformats.org/officeDocument/2006/relationships/hyperlink" Target="https://www.orbitecuk.com/wp-content/uploads/2024/10/20240704_Catalogue_Orbitec_May_2024_en-1.pdf" TargetMode="External"/><Relationship Id="rId2012" Type="http://schemas.openxmlformats.org/officeDocument/2006/relationships/hyperlink" Target="https://www.generalwelding.co.uk/" TargetMode="External"/><Relationship Id="rId3344" Type="http://schemas.openxmlformats.org/officeDocument/2006/relationships/hyperlink" Target="https://www.orbitec-group.com/en/" TargetMode="External"/><Relationship Id="rId2013" Type="http://schemas.openxmlformats.org/officeDocument/2006/relationships/hyperlink" Target="https://www.generalwelding.co.uk/product/tri-tool-model-308-tube-squaring-machine/" TargetMode="External"/><Relationship Id="rId3343" Type="http://schemas.openxmlformats.org/officeDocument/2006/relationships/hyperlink" Target="https://www.orbitec-group.com/en/" TargetMode="External"/><Relationship Id="rId2014" Type="http://schemas.openxmlformats.org/officeDocument/2006/relationships/hyperlink" Target="https://store.tritool.com/cdn/shop/files/308-1_1024x1024@2x.jpg?v=1726674367" TargetMode="External"/><Relationship Id="rId3346" Type="http://schemas.openxmlformats.org/officeDocument/2006/relationships/hyperlink" Target="https://www.orbitec-group.com/en/products/planfix-115-s" TargetMode="External"/><Relationship Id="rId2015" Type="http://schemas.openxmlformats.org/officeDocument/2006/relationships/hyperlink" Target="https://store.tritool.com/products/sts-8-308?srsltid=AfmBOoqDy7ITMAmSdUj9EyCmsH2ZVpUDv-mOrPeL9CNkDwWKXi6cp7B3" TargetMode="External"/><Relationship Id="rId3345" Type="http://schemas.openxmlformats.org/officeDocument/2006/relationships/hyperlink" Target="https://1drv.ms/i/c/611cdc0d713715db/IQC9Jz4EMlmYQoR4G9QfL3kjAbpPOPn97pzIdQlO52nyOtk?e=awuye2" TargetMode="External"/><Relationship Id="rId2049" Type="http://schemas.openxmlformats.org/officeDocument/2006/relationships/hyperlink" Target="https://precisionweldingsupply.com/wp-content/uploads/Axxair-SATFX52-SATFX76-SATFX115.pdf" TargetMode="External"/><Relationship Id="rId129" Type="http://schemas.openxmlformats.org/officeDocument/2006/relationships/hyperlink" Target="https://www.tritool.com/product-catalog/301sp?" TargetMode="External"/><Relationship Id="rId128" Type="http://schemas.openxmlformats.org/officeDocument/2006/relationships/hyperlink" Target="https://www.tritool.com/product-catalog/301sp" TargetMode="External"/><Relationship Id="rId127" Type="http://schemas.openxmlformats.org/officeDocument/2006/relationships/hyperlink" Target="https://1drv.ms/i/c/611cdc0d713715db/EVHX5MiL6fJMiDEBQ_Vf-kkB5Z2qICdKWhZ_adJbpjiR2A?e=XAnHfN" TargetMode="External"/><Relationship Id="rId126" Type="http://schemas.openxmlformats.org/officeDocument/2006/relationships/hyperlink" Target="https://www.plattcases.com/content/Platt_Catalog.pdf" TargetMode="External"/><Relationship Id="rId3371" Type="http://schemas.openxmlformats.org/officeDocument/2006/relationships/hyperlink" Target="https://www.orbitec-group.com/en/products/planfix-40-s" TargetMode="External"/><Relationship Id="rId2040" Type="http://schemas.openxmlformats.org/officeDocument/2006/relationships/hyperlink" Target="https://www.tritool.com/product-catalog/surefire8" TargetMode="External"/><Relationship Id="rId3370" Type="http://schemas.openxmlformats.org/officeDocument/2006/relationships/hyperlink" Target="https://www.orbitecuk.com/product/planfix-40-s-tube-squaring-tool/" TargetMode="External"/><Relationship Id="rId121" Type="http://schemas.openxmlformats.org/officeDocument/2006/relationships/hyperlink" Target="https://www.tritool.com/" TargetMode="External"/><Relationship Id="rId2041" Type="http://schemas.openxmlformats.org/officeDocument/2006/relationships/hyperlink" Target="https://store.tritool.com/products/surefire-8" TargetMode="External"/><Relationship Id="rId3373" Type="http://schemas.openxmlformats.org/officeDocument/2006/relationships/hyperlink" Target="https://www.orbitecuk.com/wp-content/uploads/2024/10/20240704_Catalogue_Orbitec_May_2024_en-1.pdf" TargetMode="External"/><Relationship Id="rId120" Type="http://schemas.openxmlformats.org/officeDocument/2006/relationships/hyperlink" Target="https://www.tritool.com/product-catalog/301sp" TargetMode="External"/><Relationship Id="rId2042" Type="http://schemas.openxmlformats.org/officeDocument/2006/relationships/hyperlink" Target="https://www.tritool.com/product-catalog/surefire8" TargetMode="External"/><Relationship Id="rId3372" Type="http://schemas.openxmlformats.org/officeDocument/2006/relationships/hyperlink" Target="https://www.orbitecuk.com/product/planfix-40-s-tube-squaring-tool/" TargetMode="External"/><Relationship Id="rId2043" Type="http://schemas.openxmlformats.org/officeDocument/2006/relationships/hyperlink" Target="https://www.tritool.com/" TargetMode="External"/><Relationship Id="rId3375" Type="http://schemas.openxmlformats.org/officeDocument/2006/relationships/hyperlink" Target="https://www.orbitec-group.com/en/" TargetMode="External"/><Relationship Id="rId2044" Type="http://schemas.openxmlformats.org/officeDocument/2006/relationships/hyperlink" Target="https://www.tritool.com/product-catalog/surefire8" TargetMode="External"/><Relationship Id="rId3374" Type="http://schemas.openxmlformats.org/officeDocument/2006/relationships/hyperlink" Target="https://www.orbitecuk.com/product/planfix-40-s-tube-squaring-tool/" TargetMode="External"/><Relationship Id="rId125" Type="http://schemas.openxmlformats.org/officeDocument/2006/relationships/hyperlink" Target="https://www.plattcases.com/content/Platt_Catalog.pdf" TargetMode="External"/><Relationship Id="rId2045" Type="http://schemas.openxmlformats.org/officeDocument/2006/relationships/hyperlink" Target="https://www.axxair.com/hubfs/SATFX-52.jpg" TargetMode="External"/><Relationship Id="rId3377" Type="http://schemas.openxmlformats.org/officeDocument/2006/relationships/hyperlink" Target="https://1drv.ms/i/c/611cdc0d713715db/IQBLGthnJYp4R5mTqrPiXoyQAdpyMg8AiUtfuFo0nn8m_cE?e=Jo28fV" TargetMode="External"/><Relationship Id="rId124" Type="http://schemas.openxmlformats.org/officeDocument/2006/relationships/hyperlink" Target="https://www.ebay.com/itm/182974672314" TargetMode="External"/><Relationship Id="rId2046" Type="http://schemas.openxmlformats.org/officeDocument/2006/relationships/hyperlink" Target="https://www.axxair.com/thin-tubes-products/satf-40ndhx" TargetMode="External"/><Relationship Id="rId3376" Type="http://schemas.openxmlformats.org/officeDocument/2006/relationships/hyperlink" Target="https://www.orbitec-group.com/en/" TargetMode="External"/><Relationship Id="rId123" Type="http://schemas.openxmlformats.org/officeDocument/2006/relationships/hyperlink" Target="https://www.monoprice.com/product?p_id=12182&amp;srsltid=AfmBOorhzS1QjOkGygwvCMRxM1RXB6cpnFOXuUMOvUb1CPymU6Nn3FbG" TargetMode="External"/><Relationship Id="rId2047" Type="http://schemas.openxmlformats.org/officeDocument/2006/relationships/hyperlink" Target="https://www.sfe-rentals.com/Products/axxair-orbital-welding/closed-head-welding-satfx-52" TargetMode="External"/><Relationship Id="rId3379" Type="http://schemas.openxmlformats.org/officeDocument/2006/relationships/hyperlink" Target="https://www.orbitec-group.com/en/products/planfix-40-s" TargetMode="External"/><Relationship Id="rId122" Type="http://schemas.openxmlformats.org/officeDocument/2006/relationships/hyperlink" Target="https://1drv.ms/i/c/611cdc0d713715db/ESIQlfKq4bZLnDX6BC--J34BJ2G7suJm-6JazjXZII2khg?e=hSktQg" TargetMode="External"/><Relationship Id="rId2048" Type="http://schemas.openxmlformats.org/officeDocument/2006/relationships/hyperlink" Target="https://www.axxair.com/thin-tubes-products/satf-40ndhx" TargetMode="External"/><Relationship Id="rId3378" Type="http://schemas.openxmlformats.org/officeDocument/2006/relationships/hyperlink" Target="https://www.orbitecuk.com/product/planfix-40-s-tube-squaring-tool/" TargetMode="External"/><Relationship Id="rId2038" Type="http://schemas.openxmlformats.org/officeDocument/2006/relationships/hyperlink" Target="https://1drv.ms/i/c/611cdc0d713715db/ERD6dQCR3NBOq5QY2F_0FRUBh0ke3cYwToSKdqYIBdVaAw?e=4yeLTc" TargetMode="External"/><Relationship Id="rId2039" Type="http://schemas.openxmlformats.org/officeDocument/2006/relationships/hyperlink" Target="https://www.tritool.com/product-catalog/surefire8" TargetMode="External"/><Relationship Id="rId3369" Type="http://schemas.openxmlformats.org/officeDocument/2006/relationships/hyperlink" Target="https://1drv.ms/i/c/611cdc0d713715db/IQBGzifwaAdhSabQ2ijfgc1mAcNbjWmtcw7-VuoktAeRHdk?e=5fF06x" TargetMode="External"/><Relationship Id="rId118" Type="http://schemas.openxmlformats.org/officeDocument/2006/relationships/hyperlink" Target="https://www.tritool.com/product-catalog/301sp?" TargetMode="External"/><Relationship Id="rId117" Type="http://schemas.openxmlformats.org/officeDocument/2006/relationships/hyperlink" Target="https://www.tritool.com/product-catalog/301sp" TargetMode="External"/><Relationship Id="rId116" Type="http://schemas.openxmlformats.org/officeDocument/2006/relationships/hyperlink" Target="https://1drv.ms/i/c/611cdc0d713715db/EVHX5MiL6fJMiDEBQ_Vf-kkB5Z2qICdKWhZ_adJbpjiR2A?e=XAnHfN" TargetMode="External"/><Relationship Id="rId115" Type="http://schemas.openxmlformats.org/officeDocument/2006/relationships/hyperlink" Target="https://powuse.com/collections/metabo-battery-adapter-converter?srsltid=AfmBOorj7Cg-PgBLiBvCZQx2bWY4ERymyE8qE8QtxTtthFRd8kiZ403c" TargetMode="External"/><Relationship Id="rId3360" Type="http://schemas.openxmlformats.org/officeDocument/2006/relationships/hyperlink" Target="https://www.orbitec-group.com/en/" TargetMode="External"/><Relationship Id="rId119" Type="http://schemas.openxmlformats.org/officeDocument/2006/relationships/hyperlink" Target="https://www.manualslib.com/manual/1173885/Tri-Tool-301sp.html?" TargetMode="External"/><Relationship Id="rId110" Type="http://schemas.openxmlformats.org/officeDocument/2006/relationships/hyperlink" Target="https://1drv.ms/i/c/611cdc0d713715db/EXFijPWO9wVCq_Dq_N3xmYYBuBWj2sUHihZfvd2lerFCvw?e=KB3ykc" TargetMode="External"/><Relationship Id="rId2030" Type="http://schemas.openxmlformats.org/officeDocument/2006/relationships/hyperlink" Target="https://1drv.ms/i/c/611cdc0d713715db/ERD6dQCR3NBOq5QY2F_0FRUBh0ke3cYwToSKdqYIBdVaAw?e=4yeLTc" TargetMode="External"/><Relationship Id="rId3362" Type="http://schemas.openxmlformats.org/officeDocument/2006/relationships/hyperlink" Target="https://www.orbitecuk.com/product/planfix-40-s-tube-squaring-tool/" TargetMode="External"/><Relationship Id="rId2031" Type="http://schemas.openxmlformats.org/officeDocument/2006/relationships/hyperlink" Target="https://www.tritool.com/product-catalog/surefire4" TargetMode="External"/><Relationship Id="rId3361" Type="http://schemas.openxmlformats.org/officeDocument/2006/relationships/hyperlink" Target="https://img.directindustry.com/images_di/photo-g/165773-20515890.jpg" TargetMode="External"/><Relationship Id="rId2032" Type="http://schemas.openxmlformats.org/officeDocument/2006/relationships/hyperlink" Target="https://www.tritool.com/product-catalog/surefire4" TargetMode="External"/><Relationship Id="rId3364" Type="http://schemas.openxmlformats.org/officeDocument/2006/relationships/hyperlink" Target="https://www.orbitecuk.com/product/planfix-40-s-tube-squaring-tool/" TargetMode="External"/><Relationship Id="rId2033" Type="http://schemas.openxmlformats.org/officeDocument/2006/relationships/hyperlink" Target="https://www.tritool.com/product-catalog/surefire4" TargetMode="External"/><Relationship Id="rId3363" Type="http://schemas.openxmlformats.org/officeDocument/2006/relationships/hyperlink" Target="https://www.orbitec-group.com/en/products/planfix-40-s" TargetMode="External"/><Relationship Id="rId114" Type="http://schemas.openxmlformats.org/officeDocument/2006/relationships/hyperlink" Target="https://powuse.com/collections/metabo-battery-adapter-converter?srsltid=AfmBOorj7Cg-PgBLiBvCZQx2bWY4ERymyE8qE8QtxTtthFRd8kiZ403c" TargetMode="External"/><Relationship Id="rId2034" Type="http://schemas.openxmlformats.org/officeDocument/2006/relationships/hyperlink" Target="https://store.tritool.com/products/surefire-4" TargetMode="External"/><Relationship Id="rId3366" Type="http://schemas.openxmlformats.org/officeDocument/2006/relationships/hyperlink" Target="https://www.orbitecuk.com/product/planfix-40-s-tube-squaring-tool/" TargetMode="External"/><Relationship Id="rId113" Type="http://schemas.openxmlformats.org/officeDocument/2006/relationships/hyperlink" Target="https://powuse.com/collections/metabo-battery-adapter-converter?srsltid=AfmBOorj7Cg-PgBLiBvCZQx2bWY4ERymyE8qE8QtxTtthFRd8kiZ403c" TargetMode="External"/><Relationship Id="rId2035" Type="http://schemas.openxmlformats.org/officeDocument/2006/relationships/hyperlink" Target="https://www.tritool.com/product-catalog/surefire4" TargetMode="External"/><Relationship Id="rId3365" Type="http://schemas.openxmlformats.org/officeDocument/2006/relationships/hyperlink" Target="https://www.orbitecuk.com/wp-content/uploads/2024/10/20240704_Catalogue_Orbitec_May_2024_en-1.pdf" TargetMode="External"/><Relationship Id="rId112" Type="http://schemas.openxmlformats.org/officeDocument/2006/relationships/hyperlink" Target="https://www.ebay.com/itm/204686166949" TargetMode="External"/><Relationship Id="rId2036" Type="http://schemas.openxmlformats.org/officeDocument/2006/relationships/hyperlink" Target="https://www.tritool.com/" TargetMode="External"/><Relationship Id="rId3368" Type="http://schemas.openxmlformats.org/officeDocument/2006/relationships/hyperlink" Target="https://www.orbitec-group.com/en/" TargetMode="External"/><Relationship Id="rId111" Type="http://schemas.openxmlformats.org/officeDocument/2006/relationships/hyperlink" Target="https://www.amazon.com/Hilitand-Battery-Adapter-METABO-Connector/dp/B09LHYHCXJ" TargetMode="External"/><Relationship Id="rId2037" Type="http://schemas.openxmlformats.org/officeDocument/2006/relationships/hyperlink" Target="https://www.tritool.com/product-catalog/surefire4" TargetMode="External"/><Relationship Id="rId3367" Type="http://schemas.openxmlformats.org/officeDocument/2006/relationships/hyperlink" Target="https://www.orbitec-group.com/en/" TargetMode="External"/><Relationship Id="rId3315" Type="http://schemas.openxmlformats.org/officeDocument/2006/relationships/hyperlink" Target="https://www.axxair.com/" TargetMode="External"/><Relationship Id="rId3314" Type="http://schemas.openxmlformats.org/officeDocument/2006/relationships/hyperlink" Target="https://www.axxair.com/" TargetMode="External"/><Relationship Id="rId3317" Type="http://schemas.openxmlformats.org/officeDocument/2006/relationships/hyperlink" Target="https://encrypted-tbn0.gstatic.com/images?q=tbn:ANd9GcQMahmtX8iZLnDax-c8-IdcMRXqDsT2Vx47lA&amp;s" TargetMode="External"/><Relationship Id="rId3316" Type="http://schemas.openxmlformats.org/officeDocument/2006/relationships/hyperlink" Target="https://www.westermans.com/assets/products/19149/files/9537/axxair210saxx.pdf" TargetMode="External"/><Relationship Id="rId3319" Type="http://schemas.openxmlformats.org/officeDocument/2006/relationships/hyperlink" Target="https://iranexpertparts.com/en/product/water-cooled-welding-headosk-21-cs-osk-38-cs-osk-21-cw-osk-38-cw-2/" TargetMode="External"/><Relationship Id="rId3318" Type="http://schemas.openxmlformats.org/officeDocument/2006/relationships/hyperlink" Target="https://www.directindustry.com/prod/orbitec-gmbh/product-165773-1829751.html" TargetMode="External"/><Relationship Id="rId3311" Type="http://schemas.openxmlformats.org/officeDocument/2006/relationships/hyperlink" Target="https://precisionweldingsupply.com/rentals-consumables/orbital-welding-systems/" TargetMode="External"/><Relationship Id="rId3310" Type="http://schemas.openxmlformats.org/officeDocument/2006/relationships/hyperlink" Target="https://www.axxair.com/" TargetMode="External"/><Relationship Id="rId3313" Type="http://schemas.openxmlformats.org/officeDocument/2006/relationships/hyperlink" Target="https://axxairkorea.com/catalog/Power%20source_20200507.pdf" TargetMode="External"/><Relationship Id="rId3312" Type="http://schemas.openxmlformats.org/officeDocument/2006/relationships/hyperlink" Target="https://www.morganitech.com/axxair-orbital-welding/" TargetMode="External"/><Relationship Id="rId3304" Type="http://schemas.openxmlformats.org/officeDocument/2006/relationships/hyperlink" Target="https://store.tritool.com" TargetMode="External"/><Relationship Id="rId3303" Type="http://schemas.openxmlformats.org/officeDocument/2006/relationships/hyperlink" Target="https://precisionweldingsupply.com/rentals-consumables/orbital-welding-systems/" TargetMode="External"/><Relationship Id="rId3306" Type="http://schemas.openxmlformats.org/officeDocument/2006/relationships/hyperlink" Target="https://www.tritool.com/product-catalog/202ts" TargetMode="External"/><Relationship Id="rId3305" Type="http://schemas.openxmlformats.org/officeDocument/2006/relationships/hyperlink" Target="https://masteralloy.com.sg/wp-content/uploads/2024/05/Tri-Tool-Technologies-Catalogue-2024-compressed.pdf" TargetMode="External"/><Relationship Id="rId3308" Type="http://schemas.openxmlformats.org/officeDocument/2006/relationships/hyperlink" Target="https://www.tritool.com/" TargetMode="External"/><Relationship Id="rId3307" Type="http://schemas.openxmlformats.org/officeDocument/2006/relationships/hyperlink" Target="https://www.tritool.com/" TargetMode="External"/><Relationship Id="rId3309" Type="http://schemas.openxmlformats.org/officeDocument/2006/relationships/hyperlink" Target="https://www.axxair.com/hubfs/fiche-produit/FR/SAXX-200.jpg" TargetMode="External"/><Relationship Id="rId3300" Type="http://schemas.openxmlformats.org/officeDocument/2006/relationships/hyperlink" Target="https://icamstore.net/product-category/tripods-supports/tripod/page/4/" TargetMode="External"/><Relationship Id="rId3302" Type="http://schemas.openxmlformats.org/officeDocument/2006/relationships/hyperlink" Target="https://www.tritool.com/product-catalog/202ts" TargetMode="External"/><Relationship Id="rId3301" Type="http://schemas.openxmlformats.org/officeDocument/2006/relationships/hyperlink" Target="https://encrypted-tbn0.gstatic.com/images?q=tbn:ANd9GcTu4zex4nxjDMcSDVYrJcenNQclDDgoTN8_KA&amp;s" TargetMode="External"/><Relationship Id="rId2005" Type="http://schemas.openxmlformats.org/officeDocument/2006/relationships/hyperlink" Target="https://www.electrexwelding.com/en/product/welding-machine-mig-306-c-digit-ii/" TargetMode="External"/><Relationship Id="rId3337" Type="http://schemas.openxmlformats.org/officeDocument/2006/relationships/hyperlink" Target="https://www.orbitec-group.com/en/" TargetMode="External"/><Relationship Id="rId2006" Type="http://schemas.openxmlformats.org/officeDocument/2006/relationships/hyperlink" Target="https://www.generalwelding.co.uk/wp-content/uploads/2020/10/1752.jpg" TargetMode="External"/><Relationship Id="rId3336" Type="http://schemas.openxmlformats.org/officeDocument/2006/relationships/hyperlink" Target="https://www.orbitec-group.com/en/" TargetMode="External"/><Relationship Id="rId2007" Type="http://schemas.openxmlformats.org/officeDocument/2006/relationships/hyperlink" Target="https://www.generalwelding.co.uk/product/tri-tool-model-308-tube-squaring-machine/" TargetMode="External"/><Relationship Id="rId3339" Type="http://schemas.openxmlformats.org/officeDocument/2006/relationships/hyperlink" Target="https://www.rapidwelding.com/RPG-Tube-Squaring-Machines" TargetMode="External"/><Relationship Id="rId2008" Type="http://schemas.openxmlformats.org/officeDocument/2006/relationships/hyperlink" Target="https://justram.com/product/model-308-tube-squaring-machine/" TargetMode="External"/><Relationship Id="rId3338" Type="http://schemas.openxmlformats.org/officeDocument/2006/relationships/hyperlink" Target="https://ehwachs.com/assets/images/7e6c569b073bdc638073d967cf66ae1b.jpg" TargetMode="External"/><Relationship Id="rId2009" Type="http://schemas.openxmlformats.org/officeDocument/2006/relationships/hyperlink" Target="https://www.generalwelding.co.uk/product/tri-tool-model-308-tube-squaring-machine/" TargetMode="External"/><Relationship Id="rId3331" Type="http://schemas.openxmlformats.org/officeDocument/2006/relationships/hyperlink" Target="https://ehwachs.com/assets/images/7e6c569b073bdc638073d967cf66ae1b.jpg" TargetMode="External"/><Relationship Id="rId2000" Type="http://schemas.openxmlformats.org/officeDocument/2006/relationships/hyperlink" Target="https://www.electrexwelding.com/en/product/welding-machine-mig-306-c-digit-ii/" TargetMode="External"/><Relationship Id="rId3330" Type="http://schemas.openxmlformats.org/officeDocument/2006/relationships/hyperlink" Target="https://www.orbitec-group.com/en/" TargetMode="External"/><Relationship Id="rId2001" Type="http://schemas.openxmlformats.org/officeDocument/2006/relationships/hyperlink" Target="https://www.elkogc.lv/en/product/mig-306-c-digit-ii" TargetMode="External"/><Relationship Id="rId3333" Type="http://schemas.openxmlformats.org/officeDocument/2006/relationships/hyperlink" Target="https://www.rapidwelding.com/RPG-Tube-Squaring-Machines" TargetMode="External"/><Relationship Id="rId2002" Type="http://schemas.openxmlformats.org/officeDocument/2006/relationships/hyperlink" Target="https://www.electrexwelding.com/wp-content/uploads/2020/01/MIG-306-C-DIGIT-II-EN-FR.pdf" TargetMode="External"/><Relationship Id="rId3332" Type="http://schemas.openxmlformats.org/officeDocument/2006/relationships/hyperlink" Target="https://www.rapidwelding.com/RPG-Tube-Squaring-Machines" TargetMode="External"/><Relationship Id="rId2003" Type="http://schemas.openxmlformats.org/officeDocument/2006/relationships/hyperlink" Target="https://www.electrexwelding.com/en/product/welding-machine-mig-306-c-digit-ii/" TargetMode="External"/><Relationship Id="rId3335" Type="http://schemas.openxmlformats.org/officeDocument/2006/relationships/hyperlink" Target="https://www.rapidwelding.com/RPG-Tube-Squaring-Machines" TargetMode="External"/><Relationship Id="rId2004" Type="http://schemas.openxmlformats.org/officeDocument/2006/relationships/hyperlink" Target="https://www.electrexwelding.com/" TargetMode="External"/><Relationship Id="rId3334" Type="http://schemas.openxmlformats.org/officeDocument/2006/relationships/hyperlink" Target="https://www.orbitecuk.com/wp-content/uploads/2024/10/20240704_Catalogue_Orbitec_May_2024_en-1.pdf" TargetMode="External"/><Relationship Id="rId3326" Type="http://schemas.openxmlformats.org/officeDocument/2006/relationships/hyperlink" Target="https://www.rapidwelding.com/RPG-Tube-Squaring-Machines" TargetMode="External"/><Relationship Id="rId3325" Type="http://schemas.openxmlformats.org/officeDocument/2006/relationships/hyperlink" Target="https://www.rapidwelding.com/RPG-Tube-Squaring-Machines" TargetMode="External"/><Relationship Id="rId3328" Type="http://schemas.openxmlformats.org/officeDocument/2006/relationships/hyperlink" Target="https://www.rapidwelding.com/RPG-Tube-Squaring-Machines" TargetMode="External"/><Relationship Id="rId3327" Type="http://schemas.openxmlformats.org/officeDocument/2006/relationships/hyperlink" Target="https://www.orbitecuk.com/wp-content/uploads/2024/10/20240704_Catalogue_Orbitec_May_2024_en-1.pdf" TargetMode="External"/><Relationship Id="rId3329" Type="http://schemas.openxmlformats.org/officeDocument/2006/relationships/hyperlink" Target="https://www.orbitec-group.com/en/" TargetMode="External"/><Relationship Id="rId3320" Type="http://schemas.openxmlformats.org/officeDocument/2006/relationships/hyperlink" Target="https://www.orbitecuk.com/wp-content/uploads/2024/10/20240704_Catalogue_Orbitec_May_2024_en-1.pdf" TargetMode="External"/><Relationship Id="rId3322" Type="http://schemas.openxmlformats.org/officeDocument/2006/relationships/hyperlink" Target="https://www.orbitec-group.com/en/products/gas-cooled-welding-heads-osk" TargetMode="External"/><Relationship Id="rId3321" Type="http://schemas.openxmlformats.org/officeDocument/2006/relationships/hyperlink" Target="https://www.directindustry.com/prod/orbitec-gmbh/product-165773-1829751.html" TargetMode="External"/><Relationship Id="rId3324" Type="http://schemas.openxmlformats.org/officeDocument/2006/relationships/hyperlink" Target="https://ehwachs.com/assets/images/7e6c569b073bdc638073d967cf66ae1b.jpg" TargetMode="External"/><Relationship Id="rId3323" Type="http://schemas.openxmlformats.org/officeDocument/2006/relationships/hyperlink" Target="https://www.orbitec-group.com/en/" TargetMode="External"/><Relationship Id="rId2090" Type="http://schemas.openxmlformats.org/officeDocument/2006/relationships/hyperlink" Target="https://orbimax.com.au/products/gf6-orbital-pipe-cutting-and-bevelling-saw?srsltid=AfmBOopQFKmHVpuCwSQqgTya9yuPmWqCsDoDQfddEM4Cj0rjWGh4z4tf" TargetMode="External"/><Relationship Id="rId2091" Type="http://schemas.openxmlformats.org/officeDocument/2006/relationships/hyperlink" Target="https://orbitalum.us/GF-6-MVM-230V-EU-Pipe-and-Tube-Saw/" TargetMode="External"/><Relationship Id="rId2092" Type="http://schemas.openxmlformats.org/officeDocument/2006/relationships/hyperlink" Target="https://orbitalum.us/GF-6-MVM-230V-EU-Pipe-and-Tube-Saw/" TargetMode="External"/><Relationship Id="rId2093" Type="http://schemas.openxmlformats.org/officeDocument/2006/relationships/hyperlink" Target="https://www.orbitalweldingandcutting.com/pdf/OC_pds__GF__EN.pdf" TargetMode="External"/><Relationship Id="rId2094" Type="http://schemas.openxmlformats.org/officeDocument/2006/relationships/hyperlink" Target="https://orbimax.com.au/products/gf6-orbital-pipe-cutting-and-bevelling-saw?srsltid=AfmBOoq7UZ25-bvfR45_xhDHN2pmjL2sKXt0lI74o9h7vzkT_G4hi3GI" TargetMode="External"/><Relationship Id="rId2095" Type="http://schemas.openxmlformats.org/officeDocument/2006/relationships/hyperlink" Target="https://www.axxair.com/" TargetMode="External"/><Relationship Id="rId2096" Type="http://schemas.openxmlformats.org/officeDocument/2006/relationships/hyperlink" Target="https://orbimax.com.au/products/gf6-orbital-pipe-cutting-and-bevelling-saw?srsltid=AfmBOoq7UZ25-bvfR45_xhDHN2pmjL2sKXt0lI74o9h7vzkT_G4hi3GI" TargetMode="External"/><Relationship Id="rId2097" Type="http://schemas.openxmlformats.org/officeDocument/2006/relationships/hyperlink" Target="https://lh3.googleusercontent.com/proxy/EccNVecAUmThrtR-RDKyAaJ3U4lCQvtJqD9riSchbG38JWWh8KlTMQYQJ1ZmQx6fpimj_sDu-PQHmmqpi0OW8uf3IJR0KXUxfmucWlpiT6pQcw" TargetMode="External"/><Relationship Id="rId2098" Type="http://schemas.openxmlformats.org/officeDocument/2006/relationships/hyperlink" Target="http://www.zjaotai.com/products/OSG-120.html" TargetMode="External"/><Relationship Id="rId2099" Type="http://schemas.openxmlformats.org/officeDocument/2006/relationships/hyperlink" Target="https://www.zjaotai.com/products/OSG-120.html" TargetMode="External"/><Relationship Id="rId3391" Type="http://schemas.openxmlformats.org/officeDocument/2006/relationships/hyperlink" Target="https://www.orbitec-group.com/en/" TargetMode="External"/><Relationship Id="rId2060" Type="http://schemas.openxmlformats.org/officeDocument/2006/relationships/hyperlink" Target="https://dach.assaabloy.com/de/images/catalog/mediacockpit/ONESYSTEM/CT_IMAGE_webp_zoom/n1510.webp" TargetMode="External"/><Relationship Id="rId3390" Type="http://schemas.openxmlformats.org/officeDocument/2006/relationships/hyperlink" Target="https://www.orbitecuk.com/product/planfix-40-s-tube-squaring-tool/" TargetMode="External"/><Relationship Id="rId2061" Type="http://schemas.openxmlformats.org/officeDocument/2006/relationships/hyperlink" Target="https://dach.assaabloy.com/de/en/produktkatalog/onesystem-t352958-p33973-roller-latch-lock-n1510-n1510000x520008" TargetMode="External"/><Relationship Id="rId3393" Type="http://schemas.openxmlformats.org/officeDocument/2006/relationships/hyperlink" Target="https://encrypted-tbn0.gstatic.com/images?q=tbn:ANd9GcTTpnITza1dJm95G8fRv0qH4MraT20_1flpxA&amp;s" TargetMode="External"/><Relationship Id="rId2062" Type="http://schemas.openxmlformats.org/officeDocument/2006/relationships/hyperlink" Target="https://dach.assaabloy.com/de/en/produktkatalog/onesystem-t352958-p33973-roller-latch-lock-n1510-n1510000x520008" TargetMode="External"/><Relationship Id="rId3392" Type="http://schemas.openxmlformats.org/officeDocument/2006/relationships/hyperlink" Target="https://www.orbitec-group.com/en/" TargetMode="External"/><Relationship Id="rId2063" Type="http://schemas.openxmlformats.org/officeDocument/2006/relationships/hyperlink" Target="https://dach.assaabloy.com/de/en/produktkatalog/onesystem-t352958-p33973-roller-latch-lock-n1510-n1510000x520008" TargetMode="External"/><Relationship Id="rId3395" Type="http://schemas.openxmlformats.org/officeDocument/2006/relationships/hyperlink" Target="https://www.emtek-italy.com/cat/022_Axxair_CC_122_172_222_322_thin_v.2.4_en_online_compressed.pdf" TargetMode="External"/><Relationship Id="rId2064" Type="http://schemas.openxmlformats.org/officeDocument/2006/relationships/hyperlink" Target="https://dach.assaabloy.com/de/en/produktkatalog/onesystem-t352958-p33973-roller-latch-lock-n1510-n1510000x520008" TargetMode="External"/><Relationship Id="rId3394" Type="http://schemas.openxmlformats.org/officeDocument/2006/relationships/hyperlink" Target="https://encrypted-tbn0.gstatic.com/images?q=tbn:ANd9GcTTpnITza1dJm95G8fRv0qH4MraT20_1flpxA&amp;s" TargetMode="External"/><Relationship Id="rId2065" Type="http://schemas.openxmlformats.org/officeDocument/2006/relationships/hyperlink" Target="https://dach.assaabloy.com/" TargetMode="External"/><Relationship Id="rId3397" Type="http://schemas.openxmlformats.org/officeDocument/2006/relationships/hyperlink" Target="https://www.axxair.com/" TargetMode="External"/><Relationship Id="rId2066" Type="http://schemas.openxmlformats.org/officeDocument/2006/relationships/hyperlink" Target="https://dach.assaabloy.com/de/en/produktkatalog/onesystem-t352958-p33973-roller-latch-lock-n1510-n1510000x520008" TargetMode="External"/><Relationship Id="rId3396" Type="http://schemas.openxmlformats.org/officeDocument/2006/relationships/hyperlink" Target="https://www.emtek-italy.com/cat/022_Axxair_CC_122_172_222_322_thin_v.2.4_en_online_compressed.pdf" TargetMode="External"/><Relationship Id="rId2067" Type="http://schemas.openxmlformats.org/officeDocument/2006/relationships/hyperlink" Target="https://img4.fastenal.com/infp360pmm/derivates/3/001/129/564/924865940_primary_eng.jpg" TargetMode="External"/><Relationship Id="rId3399" Type="http://schemas.openxmlformats.org/officeDocument/2006/relationships/hyperlink" Target="https://www.orbitec-group.com/en/products/tungsten-grinder" TargetMode="External"/><Relationship Id="rId2068" Type="http://schemas.openxmlformats.org/officeDocument/2006/relationships/hyperlink" Target="https://www.fastenal.com/product/details/99862090" TargetMode="External"/><Relationship Id="rId3398" Type="http://schemas.openxmlformats.org/officeDocument/2006/relationships/hyperlink" Target="https://encrypted-tbn0.gstatic.com/images?q=tbn:ANd9GcQQhHx2VqlqEX3SzrtD816SLbi-ZSa8E4nKuQ&amp;s" TargetMode="External"/><Relationship Id="rId2069" Type="http://schemas.openxmlformats.org/officeDocument/2006/relationships/hyperlink" Target="https://www.fastenal.com/product/details/99862090" TargetMode="External"/><Relationship Id="rId3380" Type="http://schemas.openxmlformats.org/officeDocument/2006/relationships/hyperlink" Target="https://www.orbitecuk.com/product/planfix-40-s-tube-squaring-tool/" TargetMode="External"/><Relationship Id="rId2050" Type="http://schemas.openxmlformats.org/officeDocument/2006/relationships/hyperlink" Target="https://www.axxair.com/thin-tubes-products/satf-40ndhx" TargetMode="External"/><Relationship Id="rId3382" Type="http://schemas.openxmlformats.org/officeDocument/2006/relationships/hyperlink" Target="https://www.orbitecuk.com/product/planfix-40-s-tube-squaring-tool/" TargetMode="External"/><Relationship Id="rId2051" Type="http://schemas.openxmlformats.org/officeDocument/2006/relationships/hyperlink" Target="https://www.axxair.com/" TargetMode="External"/><Relationship Id="rId3381" Type="http://schemas.openxmlformats.org/officeDocument/2006/relationships/hyperlink" Target="https://www.orbitecuk.com/wp-content/uploads/2024/10/20240704_Catalogue_Orbitec_May_2024_en-1.pdf" TargetMode="External"/><Relationship Id="rId2052" Type="http://schemas.openxmlformats.org/officeDocument/2006/relationships/hyperlink" Target="https://www.axxair.com/thin-tubes-products/satf-40ndhx" TargetMode="External"/><Relationship Id="rId3384" Type="http://schemas.openxmlformats.org/officeDocument/2006/relationships/hyperlink" Target="https://www.orbitec-group.com/en/" TargetMode="External"/><Relationship Id="rId2053" Type="http://schemas.openxmlformats.org/officeDocument/2006/relationships/hyperlink" Target="https://coldsawshop.com/cdn/shop/products/40BoreM35-Co5.png?v=1623542893&amp;width=533" TargetMode="External"/><Relationship Id="rId3383" Type="http://schemas.openxmlformats.org/officeDocument/2006/relationships/hyperlink" Target="https://www.orbitec-group.com/en/" TargetMode="External"/><Relationship Id="rId2054" Type="http://schemas.openxmlformats.org/officeDocument/2006/relationships/hyperlink" Target="https://coldsawshop.com/collections/m35-co5-cobalt-cold-saw-blades" TargetMode="External"/><Relationship Id="rId3386" Type="http://schemas.openxmlformats.org/officeDocument/2006/relationships/hyperlink" Target="https://www.orbitecuk.com/product/planfix-40-s-tube-squaring-tool/" TargetMode="External"/><Relationship Id="rId2055" Type="http://schemas.openxmlformats.org/officeDocument/2006/relationships/hyperlink" Target="https://coldsawshop.com/collections/m35-co5-cobalt-cold-saw-blades" TargetMode="External"/><Relationship Id="rId3385" Type="http://schemas.openxmlformats.org/officeDocument/2006/relationships/hyperlink" Target="https://encrypted-tbn0.gstatic.com/images?q=tbn:ANd9GcT9Z7cAVw6OlT0gvw3rmcwcbIZaixhUxY6ULA&amp;s" TargetMode="External"/><Relationship Id="rId2056" Type="http://schemas.openxmlformats.org/officeDocument/2006/relationships/hyperlink" Target="https://coldsawshop.com/collections/m35-co5-cobalt-cold-saw-blades" TargetMode="External"/><Relationship Id="rId3388" Type="http://schemas.openxmlformats.org/officeDocument/2006/relationships/hyperlink" Target="https://www.orbitecuk.com/product/planfix-40-s-tube-squaring-tool/" TargetMode="External"/><Relationship Id="rId2057" Type="http://schemas.openxmlformats.org/officeDocument/2006/relationships/hyperlink" Target="https://coldsawshop.com/collections/m35-co5-cobalt-cold-saw-blades" TargetMode="External"/><Relationship Id="rId3387" Type="http://schemas.openxmlformats.org/officeDocument/2006/relationships/hyperlink" Target="https://www.orbitec-group.com/en/products/planfix-40-s" TargetMode="External"/><Relationship Id="rId2058" Type="http://schemas.openxmlformats.org/officeDocument/2006/relationships/hyperlink" Target="https://coldsawshop.com/" TargetMode="External"/><Relationship Id="rId2059" Type="http://schemas.openxmlformats.org/officeDocument/2006/relationships/hyperlink" Target="https://coldsawshop.com/collections/m35-co5-cobalt-cold-saw-blades" TargetMode="External"/><Relationship Id="rId3389" Type="http://schemas.openxmlformats.org/officeDocument/2006/relationships/hyperlink" Target="https://www.orbitecuk.com/wp-content/uploads/2024/10/20240704_Catalogue_Orbitec_May_2024_en-1.pdf" TargetMode="External"/><Relationship Id="rId2080" Type="http://schemas.openxmlformats.org/officeDocument/2006/relationships/hyperlink" Target="https://www.orbitecuk.com/" TargetMode="External"/><Relationship Id="rId2081" Type="http://schemas.openxmlformats.org/officeDocument/2006/relationships/hyperlink" Target="https://www.orbitec-group.com/en/products/wire-feeders-orbifeed" TargetMode="External"/><Relationship Id="rId2082" Type="http://schemas.openxmlformats.org/officeDocument/2006/relationships/hyperlink" Target="https://1drv.ms/i/c/611cdc0d713715db/IQCtHNMYg2SXTojU6QL_wq2aAfxUU_M1m6F2NsJkOFnv5ec?e=SgaUDO" TargetMode="External"/><Relationship Id="rId2083" Type="http://schemas.openxmlformats.org/officeDocument/2006/relationships/hyperlink" Target="https://www.alibaba.com/product-detail/External-wire-feed-unit-for-orbital_50040381638.html" TargetMode="External"/><Relationship Id="rId2084" Type="http://schemas.openxmlformats.org/officeDocument/2006/relationships/hyperlink" Target="https://www.alibaba.com/product-detail/External-wire-feed-unit-for-orbital_50040381638.html" TargetMode="External"/><Relationship Id="rId2085" Type="http://schemas.openxmlformats.org/officeDocument/2006/relationships/hyperlink" Target="https://www.alibaba.com/product-detail/External-wire-feed-unit-for-orbital_50040381638.html" TargetMode="External"/><Relationship Id="rId2086" Type="http://schemas.openxmlformats.org/officeDocument/2006/relationships/hyperlink" Target="https://www.alibaba.com/product-detail/External-wire-feed-unit-for-orbital_50040381638.html" TargetMode="External"/><Relationship Id="rId2087" Type="http://schemas.openxmlformats.org/officeDocument/2006/relationships/hyperlink" Target="https://www.alibaba.com/" TargetMode="External"/><Relationship Id="rId2088" Type="http://schemas.openxmlformats.org/officeDocument/2006/relationships/hyperlink" Target="https://www.alibaba.com/product-detail/External-wire-feed-unit-for-orbital_50040381638.html" TargetMode="External"/><Relationship Id="rId2089" Type="http://schemas.openxmlformats.org/officeDocument/2006/relationships/hyperlink" Target="https://orbimax.com.au/cdn/shop/products/GF6_Orbital_Tube_Pipe_Cutter-1-sw_1100x.jpg?v=1614296125" TargetMode="External"/><Relationship Id="rId2070" Type="http://schemas.openxmlformats.org/officeDocument/2006/relationships/hyperlink" Target="https://www.fastenal.com/product/details/99862090" TargetMode="External"/><Relationship Id="rId2071" Type="http://schemas.openxmlformats.org/officeDocument/2006/relationships/hyperlink" Target="https://www.fastenal.com/product/details/99862090" TargetMode="External"/><Relationship Id="rId2072" Type="http://schemas.openxmlformats.org/officeDocument/2006/relationships/hyperlink" Target="https://www.avtecdental.com/" TargetMode="External"/><Relationship Id="rId2073" Type="http://schemas.openxmlformats.org/officeDocument/2006/relationships/hyperlink" Target="https://www.fastenal.com/product/details/99862090" TargetMode="External"/><Relationship Id="rId2074" Type="http://schemas.openxmlformats.org/officeDocument/2006/relationships/hyperlink" Target="https://1drv.ms/i/c/611cdc0d713715db/IQAlhXHKfdhvQJzAfvRtZEY3AQ7zqo_goRHtWHpA9Q4zHA0?e=0oeGaG" TargetMode="External"/><Relationship Id="rId2075" Type="http://schemas.openxmlformats.org/officeDocument/2006/relationships/hyperlink" Target="https://www.orbitecuk.com/product/orbifeed-15-wire-feed-unit/" TargetMode="External"/><Relationship Id="rId2076" Type="http://schemas.openxmlformats.org/officeDocument/2006/relationships/hyperlink" Target="https://www.orbitec-group.com/en/products/wire-feeders-orbifeed" TargetMode="External"/><Relationship Id="rId2077" Type="http://schemas.openxmlformats.org/officeDocument/2006/relationships/hyperlink" Target="https://www.orbitecuk.com/product/orbifeed-15-wire-feed-unit/" TargetMode="External"/><Relationship Id="rId2078" Type="http://schemas.openxmlformats.org/officeDocument/2006/relationships/hyperlink" Target="https://www.orbitecuk.com/wp-content/uploads/2023/12/Orbifeed-Consumables.pdf" TargetMode="External"/><Relationship Id="rId2079" Type="http://schemas.openxmlformats.org/officeDocument/2006/relationships/hyperlink" Target="https://www.orbitecuk.com/product/orbifeed-15-wire-feed-unit/" TargetMode="External"/><Relationship Id="rId2940" Type="http://schemas.openxmlformats.org/officeDocument/2006/relationships/hyperlink" Target="https://www.hampdon.com.au/pipe-saw-guide-vise-1-inch-lefon-sg100-cutting-blo" TargetMode="External"/><Relationship Id="rId1610" Type="http://schemas.openxmlformats.org/officeDocument/2006/relationships/hyperlink" Target="https://orbitalweldingsupplies.co.uk/product/arc-machines-model-81-small-diameter-weld-head/?utm_source=chatgpt.com" TargetMode="External"/><Relationship Id="rId2941" Type="http://schemas.openxmlformats.org/officeDocument/2006/relationships/hyperlink" Target="https://pdf.directindustry.com/pdf/lefon-machinery/lefon-saw-guide-catalog/40040-69896.html" TargetMode="External"/><Relationship Id="rId1611" Type="http://schemas.openxmlformats.org/officeDocument/2006/relationships/hyperlink" Target="https://orbitalweldingsupplies.co.uk/" TargetMode="External"/><Relationship Id="rId2942" Type="http://schemas.openxmlformats.org/officeDocument/2006/relationships/hyperlink" Target="https://pdf.directindustry.com/pdf/lefon-machinery/lefon-saw-guide-catalog/40040-69896.html" TargetMode="External"/><Relationship Id="rId1612" Type="http://schemas.openxmlformats.org/officeDocument/2006/relationships/hyperlink" Target="https://orbitalweldingsupplies.co.uk/product/arc-machines-model-81-small-diameter-weld-head/?utm_source=chatgpt.com" TargetMode="External"/><Relationship Id="rId2943" Type="http://schemas.openxmlformats.org/officeDocument/2006/relationships/hyperlink" Target="https://lefonmachine.com/solutions/stainless-steel-tube-cutting-solution/saw-guide/" TargetMode="External"/><Relationship Id="rId1613" Type="http://schemas.openxmlformats.org/officeDocument/2006/relationships/hyperlink" Target="https://www.westermans.com/assets/products/13613/files/3856/thumb/2022-03-10%2009.48.34--600.jpg" TargetMode="External"/><Relationship Id="rId2944" Type="http://schemas.openxmlformats.org/officeDocument/2006/relationships/hyperlink" Target="https://www.hampdon.com.au/assets/full/SG100.jpg?20220203155652" TargetMode="External"/><Relationship Id="rId1614" Type="http://schemas.openxmlformats.org/officeDocument/2006/relationships/hyperlink" Target="https://www.westermans.com/ami-m81-pipe-welding-head.aspx" TargetMode="External"/><Relationship Id="rId2945" Type="http://schemas.openxmlformats.org/officeDocument/2006/relationships/hyperlink" Target="https://www.hampdon.com.au/pipe-saw-guide-vise-1-inch-lefon-sg100-cutting-blo" TargetMode="External"/><Relationship Id="rId1615" Type="http://schemas.openxmlformats.org/officeDocument/2006/relationships/hyperlink" Target="https://www.westermans.com/ami-m81-pipe-welding-head.aspx" TargetMode="External"/><Relationship Id="rId2946" Type="http://schemas.openxmlformats.org/officeDocument/2006/relationships/hyperlink" Target="https://www.hampdon.com.au/pipe-saw-guide-vise-1-inch-lefon-sg100-cutting-blo" TargetMode="External"/><Relationship Id="rId1616" Type="http://schemas.openxmlformats.org/officeDocument/2006/relationships/hyperlink" Target="https://www.westermans.com/downloads/m81%20brochure.pdf" TargetMode="External"/><Relationship Id="rId2947" Type="http://schemas.openxmlformats.org/officeDocument/2006/relationships/hyperlink" Target="https://pdf.directindustry.com/pdf/lefon-machinery/lefon-saw-guide-catalog/40040-69896.html" TargetMode="External"/><Relationship Id="rId907" Type="http://schemas.openxmlformats.org/officeDocument/2006/relationships/hyperlink" Target="https://www.stokltd.com/en/urunler/orbital-kaynak" TargetMode="External"/><Relationship Id="rId1617" Type="http://schemas.openxmlformats.org/officeDocument/2006/relationships/hyperlink" Target="https://www.westermans.com/ami-m81-pipe-welding-head.aspx" TargetMode="External"/><Relationship Id="rId2948" Type="http://schemas.openxmlformats.org/officeDocument/2006/relationships/hyperlink" Target="https://www.hampdon.com.au/pipe-saw-guide-vise-1-inch-lefon-sg100-cutting-blo" TargetMode="External"/><Relationship Id="rId906" Type="http://schemas.openxmlformats.org/officeDocument/2006/relationships/hyperlink" Target="https://static.ticimax.cloud/cdn-cgi/image/width=540,quality=85/14553/uploads/urunresimleri/buyuk/extension-bundle-for-sat-saxx-10m-air--412f45.jpg" TargetMode="External"/><Relationship Id="rId1618" Type="http://schemas.openxmlformats.org/officeDocument/2006/relationships/hyperlink" Target="https://www.westermans.com/" TargetMode="External"/><Relationship Id="rId2949" Type="http://schemas.openxmlformats.org/officeDocument/2006/relationships/hyperlink" Target="https://lefonmachine.com/solutions/stainless-steel-tube-cutting-solution/saw-guide/" TargetMode="External"/><Relationship Id="rId905" Type="http://schemas.openxmlformats.org/officeDocument/2006/relationships/hyperlink" Target="https://www.nationalwelding.com.au/" TargetMode="External"/><Relationship Id="rId1619" Type="http://schemas.openxmlformats.org/officeDocument/2006/relationships/hyperlink" Target="https://www.westermans.com/ami-m81-pipe-welding-head.aspx" TargetMode="External"/><Relationship Id="rId904" Type="http://schemas.openxmlformats.org/officeDocument/2006/relationships/hyperlink" Target="https://www.nationalwelding.com.au/water-cooled-tig-torch-extension-cable-8m-unimig-u?srsltid=AfmBOopZWuXip3Z6IBSGCoyn8rtWWFiYr2IY1LIghBZOdiMIDhPlbOgg" TargetMode="External"/><Relationship Id="rId909" Type="http://schemas.openxmlformats.org/officeDocument/2006/relationships/hyperlink" Target="https://www.stokltd.com/en/extension-bundle-for-sat-saxx-10m---water-with-wire-1166" TargetMode="External"/><Relationship Id="rId908" Type="http://schemas.openxmlformats.org/officeDocument/2006/relationships/hyperlink" Target="https://www.stokltd.com/en/extension-bundle-for-sat-saxx-10m---water-with-wire-1166" TargetMode="External"/><Relationship Id="rId903" Type="http://schemas.openxmlformats.org/officeDocument/2006/relationships/hyperlink" Target="https://www.nationalwelding.com.au/water-cooled-tig-torch-extension-cable-8m-unimig-u?srsltid=AfmBOopZWuXip3Z6IBSGCoyn8rtWWFiYr2IY1LIghBZOdiMIDhPlbOgg" TargetMode="External"/><Relationship Id="rId902" Type="http://schemas.openxmlformats.org/officeDocument/2006/relationships/hyperlink" Target="https://sasvetsteknik.se/produkt/extension-cable-assembly-8m-combined-gas-and-water-cooled/" TargetMode="External"/><Relationship Id="rId901" Type="http://schemas.openxmlformats.org/officeDocument/2006/relationships/hyperlink" Target="https://www.nationalwelding.com.au/water-cooled-tig-torch-extension-cable-8m-unimig-u?srsltid=AfmBOoo9CU9eNfsPLb_ry2QskV55czdWIQqys2Al01P3cPJfan7nrF2H" TargetMode="External"/><Relationship Id="rId900" Type="http://schemas.openxmlformats.org/officeDocument/2006/relationships/hyperlink" Target="https://www.nationalwelding.com.au/assets/full/U42033.webp?20250402092744" TargetMode="External"/><Relationship Id="rId2930" Type="http://schemas.openxmlformats.org/officeDocument/2006/relationships/hyperlink" Target="https://www.hampdon.com.au/Pipe-Saw-Guide-Vise-12-12.7mm-LEFON-SG050-Half-Inch-Cutting-Block" TargetMode="External"/><Relationship Id="rId1600" Type="http://schemas.openxmlformats.org/officeDocument/2006/relationships/hyperlink" Target="https://www.westermans.com/ami-79-6625-open-weld-head.aspx" TargetMode="External"/><Relationship Id="rId2931" Type="http://schemas.openxmlformats.org/officeDocument/2006/relationships/hyperlink" Target="https://www.hampdon.com.au/assets/full/SG075.jpg?20220203110507" TargetMode="External"/><Relationship Id="rId1601" Type="http://schemas.openxmlformats.org/officeDocument/2006/relationships/hyperlink" Target="https://www.westermans.com/ami-79-6625-open-weld-head.aspx" TargetMode="External"/><Relationship Id="rId2932" Type="http://schemas.openxmlformats.org/officeDocument/2006/relationships/hyperlink" Target="https://www.hampdon.com.au/pipe-saw-guide-/-vise-3/4-/-19.05mm-lefon-sg075-cutting-block" TargetMode="External"/><Relationship Id="rId1602" Type="http://schemas.openxmlformats.org/officeDocument/2006/relationships/hyperlink" Target="https://www.westermans.com/downloads/m79%20heads%20brochure.pdf" TargetMode="External"/><Relationship Id="rId2933" Type="http://schemas.openxmlformats.org/officeDocument/2006/relationships/hyperlink" Target="https://www.hampdon.com.au/pipe-saw-guide-/-vise-3/4-/-19.05mm-lefon-sg075-cutting-block" TargetMode="External"/><Relationship Id="rId1603" Type="http://schemas.openxmlformats.org/officeDocument/2006/relationships/hyperlink" Target="https://www.westermans.com/downloads/m79%20heads%20brochure.pdf" TargetMode="External"/><Relationship Id="rId2934" Type="http://schemas.openxmlformats.org/officeDocument/2006/relationships/hyperlink" Target="https://pdf.directindustry.com/pdf/lefon-machinery/lefon-saw-guide-catalog/40040-69896.html" TargetMode="External"/><Relationship Id="rId1604" Type="http://schemas.openxmlformats.org/officeDocument/2006/relationships/hyperlink" Target="https://www.westermans.com/" TargetMode="External"/><Relationship Id="rId2935" Type="http://schemas.openxmlformats.org/officeDocument/2006/relationships/hyperlink" Target="https://www.hampdon.com.au/pipe-saw-guide-/-vise-3/4-/-19.05mm-lefon-sg075-cutting-block" TargetMode="External"/><Relationship Id="rId1605" Type="http://schemas.openxmlformats.org/officeDocument/2006/relationships/hyperlink" Target="https://www.westermans.com/downloads/m79%20heads%20brochure.pdf" TargetMode="External"/><Relationship Id="rId2936" Type="http://schemas.openxmlformats.org/officeDocument/2006/relationships/hyperlink" Target="https://lefonmachine.com/solutions/stainless-steel-tube-cutting-solution/saw-guide/" TargetMode="External"/><Relationship Id="rId1606" Type="http://schemas.openxmlformats.org/officeDocument/2006/relationships/hyperlink" Target="https://orbitalweldingsupplies.co.uk/wp-content/uploads/2018/08/arc_machines_model_81_orbital_welder.jpg" TargetMode="External"/><Relationship Id="rId2937" Type="http://schemas.openxmlformats.org/officeDocument/2006/relationships/hyperlink" Target="https://www.hampdon.com.au/pipe-saw-guide-/-vise-3/4-/-19.05mm-lefon-sg075-cutting-block" TargetMode="External"/><Relationship Id="rId1607" Type="http://schemas.openxmlformats.org/officeDocument/2006/relationships/hyperlink" Target="https://orbitalweldingsupplies.co.uk/product/arc-machines-model-81-small-diameter-weld-head/?utm_source=chatgpt.com" TargetMode="External"/><Relationship Id="rId2938" Type="http://schemas.openxmlformats.org/officeDocument/2006/relationships/hyperlink" Target="https://img.directindustry.com/images_di/photo-mg/40040-11171102.jpg" TargetMode="External"/><Relationship Id="rId1608" Type="http://schemas.openxmlformats.org/officeDocument/2006/relationships/hyperlink" Target="https://esab.com/us/nam_en/products-solutions/product/welding-automation/orbital-welding/pipe-systems/model-81-small-pipe-weld-heads/?utm_source=chatgpt.com" TargetMode="External"/><Relationship Id="rId2939" Type="http://schemas.openxmlformats.org/officeDocument/2006/relationships/hyperlink" Target="https://pdf.directindustry.com/pdf/lefon-machinery/lefon-saw-guide-catalog/40040-69896.html" TargetMode="External"/><Relationship Id="rId1609" Type="http://schemas.openxmlformats.org/officeDocument/2006/relationships/hyperlink" Target="https://orbitalweldingsupplies.co.uk/product/arc-machines-model-81-small-diameter-weld-head/?utm_source=chatgpt.com" TargetMode="External"/><Relationship Id="rId1631" Type="http://schemas.openxmlformats.org/officeDocument/2006/relationships/hyperlink" Target="https://www.westermans.com/ami--m81-rings-heads-also-in-stock.aspx" TargetMode="External"/><Relationship Id="rId2962" Type="http://schemas.openxmlformats.org/officeDocument/2006/relationships/hyperlink" Target="https://www.hampdon.com.au/Pipe-Saw-Guide-/-Vise-1.315-/-33.4mm-Cutting-Block-LEFON" TargetMode="External"/><Relationship Id="rId1632" Type="http://schemas.openxmlformats.org/officeDocument/2006/relationships/hyperlink" Target="https://www.westermans.com/" TargetMode="External"/><Relationship Id="rId2963" Type="http://schemas.openxmlformats.org/officeDocument/2006/relationships/hyperlink" Target="https://lefonmachine.com/solutions/stainless-steel-tube-cutting-solution/saw-guide/" TargetMode="External"/><Relationship Id="rId1633" Type="http://schemas.openxmlformats.org/officeDocument/2006/relationships/hyperlink" Target="https://www.westermans.com/ami--m81-rings-heads-also-in-stock.aspx" TargetMode="External"/><Relationship Id="rId2964" Type="http://schemas.openxmlformats.org/officeDocument/2006/relationships/hyperlink" Target="https://www.hampdon.com.au/Pipe-Saw-Guide-/-Vise-1.315-/-33.4mm-Cutting-Block-LEFON" TargetMode="External"/><Relationship Id="rId1634" Type="http://schemas.openxmlformats.org/officeDocument/2006/relationships/hyperlink" Target="https://www.westermans.com/assets/products/17539/files/11121/thumb/dsc_3081--600.jpg" TargetMode="External"/><Relationship Id="rId2965" Type="http://schemas.openxmlformats.org/officeDocument/2006/relationships/hyperlink" Target="https://www.hampdon.com.au/assets/full/SG150.jpg?20220203165121" TargetMode="External"/><Relationship Id="rId1635" Type="http://schemas.openxmlformats.org/officeDocument/2006/relationships/hyperlink" Target="https://www.westermans.com/ami--m81-rings-heads-also-in-stock.aspx" TargetMode="External"/><Relationship Id="rId2966" Type="http://schemas.openxmlformats.org/officeDocument/2006/relationships/hyperlink" Target="https://www.hampdon.com.au/pipe-saw-guide-/-vise-1.5-inch-38.1mm-lefon-sg150-cutting-block" TargetMode="External"/><Relationship Id="rId1636" Type="http://schemas.openxmlformats.org/officeDocument/2006/relationships/hyperlink" Target="https://www.westermans.com/ami--m81-rings-heads-also-in-stock.aspx" TargetMode="External"/><Relationship Id="rId2967" Type="http://schemas.openxmlformats.org/officeDocument/2006/relationships/hyperlink" Target="https://www.hampdon.com.au/pipe-saw-guide-/-vise-1.5-inch-38.1mm-lefon-sg150-cutting-block" TargetMode="External"/><Relationship Id="rId1637" Type="http://schemas.openxmlformats.org/officeDocument/2006/relationships/hyperlink" Target="https://www.westermans.com/assets/products/17539/files/4841/471011-en_us-factsheet_main-01.pdf" TargetMode="External"/><Relationship Id="rId2968" Type="http://schemas.openxmlformats.org/officeDocument/2006/relationships/hyperlink" Target="https://pdf.directindustry.com/pdf/lefon-machinery/lefon-saw-guide-catalog/40040-69896.html" TargetMode="External"/><Relationship Id="rId1638" Type="http://schemas.openxmlformats.org/officeDocument/2006/relationships/hyperlink" Target="https://www.westermans.com/ami--m81-rings-heads-also-in-stock.aspx" TargetMode="External"/><Relationship Id="rId2969" Type="http://schemas.openxmlformats.org/officeDocument/2006/relationships/hyperlink" Target="https://www.hampdon.com.au/pipe-saw-guide-/-vise-1.5-inch-38.1mm-lefon-sg150-cutting-block" TargetMode="External"/><Relationship Id="rId929" Type="http://schemas.openxmlformats.org/officeDocument/2006/relationships/hyperlink" Target="https://www.nodha.com/" TargetMode="External"/><Relationship Id="rId1639" Type="http://schemas.openxmlformats.org/officeDocument/2006/relationships/hyperlink" Target="https://www.westermans.com/" TargetMode="External"/><Relationship Id="rId928" Type="http://schemas.openxmlformats.org/officeDocument/2006/relationships/hyperlink" Target="https://www.nodha.com/Orbital-Cutting-Welding/Tube-Facing-Machine.html" TargetMode="External"/><Relationship Id="rId927" Type="http://schemas.openxmlformats.org/officeDocument/2006/relationships/hyperlink" Target="https://systemtools.se/wp-content/uploads/2025/05/20250331_Catalogue_Orbitec_May_2025_en.pdf?" TargetMode="External"/><Relationship Id="rId926" Type="http://schemas.openxmlformats.org/officeDocument/2006/relationships/hyperlink" Target="https://www.alibaba.com/product-detail/Handheld-Tube-Facing-Machine-Pipe-Flat_1601524028620.html" TargetMode="External"/><Relationship Id="rId921" Type="http://schemas.openxmlformats.org/officeDocument/2006/relationships/hyperlink" Target="https://systemtools.se/wp-content/uploads/2025/05/20250331_Catalogue_Orbitec_May_2025_en.pdf?" TargetMode="External"/><Relationship Id="rId920" Type="http://schemas.openxmlformats.org/officeDocument/2006/relationships/hyperlink" Target="https://www.alibaba.com/product-detail/SD1-0-Tube-Facing-Machine-Stainless_1601113694228.html" TargetMode="External"/><Relationship Id="rId925" Type="http://schemas.openxmlformats.org/officeDocument/2006/relationships/hyperlink" Target="https://www.nodha.com/Orbital-Cutting-Welding/Tube-Facing-Machine.html" TargetMode="External"/><Relationship Id="rId924" Type="http://schemas.openxmlformats.org/officeDocument/2006/relationships/hyperlink" Target="https://1drv.ms/i/c/611cdc0d713715db/EYbvdshD_UdOmsgxpZXWXkIBVej9tLjvnr8lyb4-9lAueg?e=J3Ki4F" TargetMode="External"/><Relationship Id="rId923" Type="http://schemas.openxmlformats.org/officeDocument/2006/relationships/hyperlink" Target="https://www.alibaba.com/product-detail/SD-1-0DC-Tube-Facing-Machine_1600270396234.html" TargetMode="External"/><Relationship Id="rId922" Type="http://schemas.openxmlformats.org/officeDocument/2006/relationships/hyperlink" Target="https://www.alibaba.com/product-detail/SD-1-0DC-Tube-Facing-Machine_1600270396234.html" TargetMode="External"/><Relationship Id="rId2960" Type="http://schemas.openxmlformats.org/officeDocument/2006/relationships/hyperlink" Target="https://www.hampdon.com.au/Pipe-Saw-Guide-/-Vise-1.315-/-33.4mm-Cutting-Block-LEFON" TargetMode="External"/><Relationship Id="rId1630" Type="http://schemas.openxmlformats.org/officeDocument/2006/relationships/hyperlink" Target="https://www.westermans.com/assets/products/17539/files/4841/471011-en_us-factsheet_main-01.pdf" TargetMode="External"/><Relationship Id="rId2961" Type="http://schemas.openxmlformats.org/officeDocument/2006/relationships/hyperlink" Target="https://pdf.directindustry.com/pdf/lefon-machinery/lefon-saw-guide-catalog/40040-69896.html" TargetMode="External"/><Relationship Id="rId1620" Type="http://schemas.openxmlformats.org/officeDocument/2006/relationships/hyperlink" Target="https://www.westermans.com/assets/products/17539/files/11120/thumb/dsc_3080--600.jpg" TargetMode="External"/><Relationship Id="rId2951" Type="http://schemas.openxmlformats.org/officeDocument/2006/relationships/hyperlink" Target="https://img.directindustry.com/images_di/photo-mg/40040-11171102.jpg" TargetMode="External"/><Relationship Id="rId1621" Type="http://schemas.openxmlformats.org/officeDocument/2006/relationships/hyperlink" Target="https://www.westermans.com/ami--m81-rings-heads-also-in-stock.aspx" TargetMode="External"/><Relationship Id="rId2952" Type="http://schemas.openxmlformats.org/officeDocument/2006/relationships/hyperlink" Target="https://pdf.directindustry.com/pdf/lefon-machinery/lefon-saw-guide-catalog/40040-69896.html" TargetMode="External"/><Relationship Id="rId1622" Type="http://schemas.openxmlformats.org/officeDocument/2006/relationships/hyperlink" Target="https://www.westermans.com/ami--m81-rings-heads-also-in-stock.aspx" TargetMode="External"/><Relationship Id="rId2953" Type="http://schemas.openxmlformats.org/officeDocument/2006/relationships/hyperlink" Target="https://www.hampdon.com.au/Pipe-Saw-Guide-/-Vise-1.315-/-33.4mm-Cutting-Block-LEFON" TargetMode="External"/><Relationship Id="rId1623" Type="http://schemas.openxmlformats.org/officeDocument/2006/relationships/hyperlink" Target="https://www.westermans.com/assets/products/17539/files/4841/471011-en_us-factsheet_main-01.pdf" TargetMode="External"/><Relationship Id="rId2954" Type="http://schemas.openxmlformats.org/officeDocument/2006/relationships/hyperlink" Target="https://pdf.directindustry.com/pdf/lefon-machinery/lefon-saw-guide-catalog/40040-69896.html" TargetMode="External"/><Relationship Id="rId1624" Type="http://schemas.openxmlformats.org/officeDocument/2006/relationships/hyperlink" Target="https://www.westermans.com/ami--m81-rings-heads-also-in-stock.aspx" TargetMode="External"/><Relationship Id="rId2955" Type="http://schemas.openxmlformats.org/officeDocument/2006/relationships/hyperlink" Target="https://pdf.directindustry.com/pdf/lefon-machinery/lefon-saw-guide-catalog/40040-69896.html" TargetMode="External"/><Relationship Id="rId1625" Type="http://schemas.openxmlformats.org/officeDocument/2006/relationships/hyperlink" Target="https://www.westermans.com/" TargetMode="External"/><Relationship Id="rId2956" Type="http://schemas.openxmlformats.org/officeDocument/2006/relationships/hyperlink" Target="https://lefonmachine.com/solutions/stainless-steel-tube-cutting-solution/saw-guide/" TargetMode="External"/><Relationship Id="rId1626" Type="http://schemas.openxmlformats.org/officeDocument/2006/relationships/hyperlink" Target="https://www.westermans.com/ami--m81-rings-heads-also-in-stock.aspx" TargetMode="External"/><Relationship Id="rId2957" Type="http://schemas.openxmlformats.org/officeDocument/2006/relationships/hyperlink" Target="https://www.hampdon.com.au/Pipe-Saw-Guide-/-Vise-1.315-/-33.4mm-Cutting-Block-LEFON" TargetMode="External"/><Relationship Id="rId1627" Type="http://schemas.openxmlformats.org/officeDocument/2006/relationships/hyperlink" Target="https://www.westermans.com/assets/products/17539/files/13365/thumb/dsc_5440--600.jpg" TargetMode="External"/><Relationship Id="rId2958" Type="http://schemas.openxmlformats.org/officeDocument/2006/relationships/hyperlink" Target="https://www.hampdon.com.au/assets/full/SG131.jpg?20220203155932" TargetMode="External"/><Relationship Id="rId918" Type="http://schemas.openxmlformats.org/officeDocument/2006/relationships/hyperlink" Target="https://1drv.ms/i/c/611cdc0d713715db/IQAt9OJJqXUkRY3nVFD7UsSgAc-fzzH2QrbIZvmGbW7bCLU?e=6sgdDz" TargetMode="External"/><Relationship Id="rId1628" Type="http://schemas.openxmlformats.org/officeDocument/2006/relationships/hyperlink" Target="https://www.westermans.com/ami--m81-rings-heads-also-in-stock.aspx" TargetMode="External"/><Relationship Id="rId2959" Type="http://schemas.openxmlformats.org/officeDocument/2006/relationships/hyperlink" Target="https://www.hampdon.com.au/Pipe-Saw-Guide-/-Vise-1.315-/-33.4mm-Cutting-Block-LEFON" TargetMode="External"/><Relationship Id="rId917" Type="http://schemas.openxmlformats.org/officeDocument/2006/relationships/hyperlink" Target="https://www.stokltd.com/" TargetMode="External"/><Relationship Id="rId1629" Type="http://schemas.openxmlformats.org/officeDocument/2006/relationships/hyperlink" Target="https://www.westermans.com/ami--m81-rings-heads-also-in-stock.aspx" TargetMode="External"/><Relationship Id="rId916" Type="http://schemas.openxmlformats.org/officeDocument/2006/relationships/hyperlink" Target="https://www.stokltd.com/en/extension-bundle-for-sat-saxx-10m---water-with-wire-1166" TargetMode="External"/><Relationship Id="rId915" Type="http://schemas.openxmlformats.org/officeDocument/2006/relationships/hyperlink" Target="https://www.stokltd.com/en/extension-bundle-for-sat-saxx-10m---water-with-wire-1166" TargetMode="External"/><Relationship Id="rId919" Type="http://schemas.openxmlformats.org/officeDocument/2006/relationships/hyperlink" Target="https://www.alibaba.com/product-detail/SD-1-0DC-Tube-Facing-Machine_1600270396234.html" TargetMode="External"/><Relationship Id="rId910" Type="http://schemas.openxmlformats.org/officeDocument/2006/relationships/hyperlink" Target="https://www.stokltd.com/en/extension-bundle-for-sat-saxx-10m---water-with-wire-1166" TargetMode="External"/><Relationship Id="rId914" Type="http://schemas.openxmlformats.org/officeDocument/2006/relationships/hyperlink" Target="https://www.stokltd.com/en/extension-bundle-for-sat-saxx-10m---water-with-wire-1166" TargetMode="External"/><Relationship Id="rId913" Type="http://schemas.openxmlformats.org/officeDocument/2006/relationships/hyperlink" Target="https://www.stokltd.com/en/urunler/orbital-kaynak" TargetMode="External"/><Relationship Id="rId912" Type="http://schemas.openxmlformats.org/officeDocument/2006/relationships/hyperlink" Target="https://static.ticimax.cloud/cdn-cgi/image/width=540,quality=85/14553/uploads/urunresimleri/buyuk/extension-bundle-for-sat-saxx-10m-air--412f45.jpg" TargetMode="External"/><Relationship Id="rId911" Type="http://schemas.openxmlformats.org/officeDocument/2006/relationships/hyperlink" Target="https://www.stokltd.com/" TargetMode="External"/><Relationship Id="rId2950" Type="http://schemas.openxmlformats.org/officeDocument/2006/relationships/hyperlink" Target="https://www.hampdon.com.au/pipe-saw-guide-vise-1-inch-lefon-sg100-cutting-blo" TargetMode="External"/><Relationship Id="rId2900" Type="http://schemas.openxmlformats.org/officeDocument/2006/relationships/hyperlink" Target="https://toolscn0.en.made-in-china.com/product/kehQGVpcbvkW/China-1200mm-Diamond-Wall-Saw-Blades-for-Concrete-Cutting.html" TargetMode="External"/><Relationship Id="rId2901" Type="http://schemas.openxmlformats.org/officeDocument/2006/relationships/hyperlink" Target="https://toolscn0.en.made-in-china.com/product/kehQGVpcbvkW/China-1200mm-Diamond-Wall-Saw-Blades-for-Concrete-Cutting.html" TargetMode="External"/><Relationship Id="rId2902" Type="http://schemas.openxmlformats.org/officeDocument/2006/relationships/hyperlink" Target="https://toolscn0.en.made-in-china.com/product/kehQGVpcbvkW/China-1200mm-Diamond-Wall-Saw-Blades-for-Concrete-Cutting.html" TargetMode="External"/><Relationship Id="rId2903" Type="http://schemas.openxmlformats.org/officeDocument/2006/relationships/hyperlink" Target="https://www.diamondproducts.com/media/catalog/product/cache/1/image/9df78eab33525d08d6e5fb8d27136e95/9/m/9mm-wallsawblade_1_1.jpg" TargetMode="External"/><Relationship Id="rId2904" Type="http://schemas.openxmlformats.org/officeDocument/2006/relationships/hyperlink" Target="https://www.diamondproducts.com/super-premium-silver-hydraulic-hand-saw-wall-saw-blades-8544" TargetMode="External"/><Relationship Id="rId2905" Type="http://schemas.openxmlformats.org/officeDocument/2006/relationships/hyperlink" Target="https://www.diamondproducts.com/super-premium-silver-hydraulic-hand-saw-wall-saw-blades-8544" TargetMode="External"/><Relationship Id="rId2906" Type="http://schemas.openxmlformats.org/officeDocument/2006/relationships/hyperlink" Target="https://www.diamondproducts.com/super-premium-silver-hydraulic-hand-saw-wall-saw-blades-8544" TargetMode="External"/><Relationship Id="rId2907" Type="http://schemas.openxmlformats.org/officeDocument/2006/relationships/hyperlink" Target="https://www.diamondproducts.com/super-premium-silver-hydraulic-hand-saw-wall-saw-blades-8544" TargetMode="External"/><Relationship Id="rId2908" Type="http://schemas.openxmlformats.org/officeDocument/2006/relationships/hyperlink" Target="https://www.diamondproducts.com/" TargetMode="External"/><Relationship Id="rId2909" Type="http://schemas.openxmlformats.org/officeDocument/2006/relationships/hyperlink" Target="https://www.diamondproducts.com/super-premium-silver-hydraulic-hand-saw-wall-saw-blades-8544" TargetMode="External"/><Relationship Id="rId2920" Type="http://schemas.openxmlformats.org/officeDocument/2006/relationships/hyperlink" Target="https://ehwachs.com/Trav-L-Cutter-Tooling/HSS-37.5-Degree-Bevel-Cutter-Right-hand-outside-6in-x-3-4in/" TargetMode="External"/><Relationship Id="rId2921" Type="http://schemas.openxmlformats.org/officeDocument/2006/relationships/hyperlink" Target="https://ehwachs.com/Trav-L-Cutter-Tooling/HSS-37.5-Degree-Bevel-Cutter-Right-hand-outside-6in-x-3-4in/" TargetMode="External"/><Relationship Id="rId2922" Type="http://schemas.openxmlformats.org/officeDocument/2006/relationships/hyperlink" Target="https://ehwachs.com/" TargetMode="External"/><Relationship Id="rId2923" Type="http://schemas.openxmlformats.org/officeDocument/2006/relationships/hyperlink" Target="https://ehwachs.com/Trav-L-Cutter-Tooling/HSS-37.5-Degree-Bevel-Cutter-Right-hand-outside-6in-x-3-4in/" TargetMode="External"/><Relationship Id="rId2924" Type="http://schemas.openxmlformats.org/officeDocument/2006/relationships/hyperlink" Target="https://www.hampdon.com.au/assets/full/SG050.jpg?20220202182300" TargetMode="External"/><Relationship Id="rId2925" Type="http://schemas.openxmlformats.org/officeDocument/2006/relationships/hyperlink" Target="https://www.hampdon.com.au/Pipe-Saw-Guide-Vise-12-12.7mm-LEFON-SG050-Half-Inch-Cutting-Block" TargetMode="External"/><Relationship Id="rId2926" Type="http://schemas.openxmlformats.org/officeDocument/2006/relationships/hyperlink" Target="https://www.ebay.com/itm/116231080613" TargetMode="External"/><Relationship Id="rId2927" Type="http://schemas.openxmlformats.org/officeDocument/2006/relationships/hyperlink" Target="https://pdf.directindustry.com/pdf/lefon-machinery/lefon-saw-guide-catalog/40040-69896.html" TargetMode="External"/><Relationship Id="rId2928" Type="http://schemas.openxmlformats.org/officeDocument/2006/relationships/hyperlink" Target="https://www.hampdon.com.au/Pipe-Saw-Guide-Vise-12-12.7mm-LEFON-SG050-Half-Inch-Cutting-Block" TargetMode="External"/><Relationship Id="rId2929" Type="http://schemas.openxmlformats.org/officeDocument/2006/relationships/hyperlink" Target="https://lefonmachine.com/solutions/stainless-steel-tube-cutting-solution/saw-guide/" TargetMode="External"/><Relationship Id="rId2910" Type="http://schemas.openxmlformats.org/officeDocument/2006/relationships/hyperlink" Target="https://1drv.ms/i/c/611cdc0d713715db/IQD2kjrLYpmOSKZ0ZQFOiSKNAewexapprEzlUxQPryUsdP4?e=FEwGVR" TargetMode="External"/><Relationship Id="rId2911" Type="http://schemas.openxmlformats.org/officeDocument/2006/relationships/hyperlink" Target="https://orbimax.com.au/products/68mm-30-gf-blade-combination-bevel-cutter-790042161?srsltid=AfmBOoqL4G58M3iZSMdi3Hrmfn6Sg8YbgkNe__rY6K0HkHWOs324jWm8" TargetMode="External"/><Relationship Id="rId2912" Type="http://schemas.openxmlformats.org/officeDocument/2006/relationships/hyperlink" Target="https://orbimax.com.au/products/68mm-30-gf-blade-combination-bevel-cutter-790042161?srsltid=AfmBOoqL4G58M3iZSMdi3Hrmfn6Sg8YbgkNe__rY6K0HkHWOs324jWm8" TargetMode="External"/><Relationship Id="rId2913" Type="http://schemas.openxmlformats.org/officeDocument/2006/relationships/hyperlink" Target="https://orbimax.com.au/products/68mm-30-gf-blade-combination-bevel-cutter-790042161?srsltid=AfmBOoqL4G58M3iZSMdi3Hrmfn6Sg8YbgkNe__rY6K0HkHWOs324jWm8" TargetMode="External"/><Relationship Id="rId2914" Type="http://schemas.openxmlformats.org/officeDocument/2006/relationships/hyperlink" Target="https://orbimax.com.au/products/68mm-30-gf-blade-combination-bevel-cutter-790042161?srsltid=AfmBOoqL4G58M3iZSMdi3Hrmfn6Sg8YbgkNe__rY6K0HkHWOs324jWm8" TargetMode="External"/><Relationship Id="rId2915" Type="http://schemas.openxmlformats.org/officeDocument/2006/relationships/hyperlink" Target="https://orbimax.com.au/" TargetMode="External"/><Relationship Id="rId2916" Type="http://schemas.openxmlformats.org/officeDocument/2006/relationships/hyperlink" Target="https://orbimax.com.au/products/68mm-30-gf-blade-combination-bevel-cutter-790042161?srsltid=AfmBOoqL4G58M3iZSMdi3Hrmfn6Sg8YbgkNe__rY6K0HkHWOs324jWm8" TargetMode="External"/><Relationship Id="rId2917" Type="http://schemas.openxmlformats.org/officeDocument/2006/relationships/hyperlink" Target="https://ehwachs.com/assets/images/61f845a1eab4e6c3118521bba13b3db3.jpg" TargetMode="External"/><Relationship Id="rId2918" Type="http://schemas.openxmlformats.org/officeDocument/2006/relationships/hyperlink" Target="https://ehwachs.com/Trav-L-Cutter-Tooling/HSS-37.5-Degree-Bevel-Cutter-Right-hand-outside-6in-x-3-4in/" TargetMode="External"/><Relationship Id="rId2919" Type="http://schemas.openxmlformats.org/officeDocument/2006/relationships/hyperlink" Target="https://ehwachs.com/Trav-L-Cutter-Tooling/HSS-37.5-Degree-Bevel-Cutter-Right-hand-outside-6in-x-3-4in/" TargetMode="External"/><Relationship Id="rId1697" Type="http://schemas.openxmlformats.org/officeDocument/2006/relationships/hyperlink" Target="https://www.westermans.com/assets/products/17539/files/11120/thumb/dsc_3080--600.jpg" TargetMode="External"/><Relationship Id="rId1698" Type="http://schemas.openxmlformats.org/officeDocument/2006/relationships/hyperlink" Target="https://www.westermans.com/ami--m81-rings-heads-also-in-stock.aspx" TargetMode="External"/><Relationship Id="rId1699" Type="http://schemas.openxmlformats.org/officeDocument/2006/relationships/hyperlink" Target="https://www.westermans.com/ami--m81-rings-heads-also-in-stock.aspx" TargetMode="External"/><Relationship Id="rId866" Type="http://schemas.openxmlformats.org/officeDocument/2006/relationships/hyperlink" Target="https://www.orbitecuk.com/wp-content/uploads/2024/11/EVO-200-WP-Orbital-Welding-System-Autorange.jpg" TargetMode="External"/><Relationship Id="rId865" Type="http://schemas.openxmlformats.org/officeDocument/2006/relationships/hyperlink" Target="https://alfahdsteel.net/download/catalogsProduct/56_Orbitec%20Orbital%20Welding%20Products%202024.pdf" TargetMode="External"/><Relationship Id="rId864" Type="http://schemas.openxmlformats.org/officeDocument/2006/relationships/hyperlink" Target="https://www.orbitecuk.com/wp-content/uploads/2024/11/EVO-200-WP-Orbital-Welding-System-Autorange.jpg" TargetMode="External"/><Relationship Id="rId863" Type="http://schemas.openxmlformats.org/officeDocument/2006/relationships/hyperlink" Target="https://www.orbitecuk.com/evo-200-wp/" TargetMode="External"/><Relationship Id="rId869" Type="http://schemas.openxmlformats.org/officeDocument/2006/relationships/hyperlink" Target="https://encrypted-tbn0.gstatic.com/images?q=tbn:ANd9GcSz-5XTbdq15GDedcXoF2f9xHh-ygWXtXxQEA&amp;s" TargetMode="External"/><Relationship Id="rId868" Type="http://schemas.openxmlformats.org/officeDocument/2006/relationships/hyperlink" Target="https://www.orbitecuk.com/wp-content/uploads/2024/11/EVO-200-WP-Orbital-Welding-System-Autorange.jpg" TargetMode="External"/><Relationship Id="rId867" Type="http://schemas.openxmlformats.org/officeDocument/2006/relationships/hyperlink" Target="https://www.orbitecuk.com/" TargetMode="External"/><Relationship Id="rId1690" Type="http://schemas.openxmlformats.org/officeDocument/2006/relationships/hyperlink" Target="https://www.westermans.com/assets/products/17539/files/11122/thumb/dsc_3087--600.jpg" TargetMode="External"/><Relationship Id="rId1691" Type="http://schemas.openxmlformats.org/officeDocument/2006/relationships/hyperlink" Target="https://www.westermans.com/ami--m81-rings-heads-also-in-stock.aspx" TargetMode="External"/><Relationship Id="rId1692" Type="http://schemas.openxmlformats.org/officeDocument/2006/relationships/hyperlink" Target="https://www.westermans.com/ami--m81-rings-heads-also-in-stock.aspx" TargetMode="External"/><Relationship Id="rId862" Type="http://schemas.openxmlformats.org/officeDocument/2006/relationships/hyperlink" Target="https://www.orbitecuk.com/evo-200-wp/" TargetMode="External"/><Relationship Id="rId1693" Type="http://schemas.openxmlformats.org/officeDocument/2006/relationships/hyperlink" Target="https://www.westermans.com/assets/products/17539/files/4841/471011-en_us-factsheet_main-01.pdf" TargetMode="External"/><Relationship Id="rId861" Type="http://schemas.openxmlformats.org/officeDocument/2006/relationships/hyperlink" Target="https://1drv.ms/i/c/611cdc0d713715db/IQA08g9-g1Z3SpvcE1GSz6wgAfqFaK5gcN1MyYvrQy1YUZs?e=Wze3gl" TargetMode="External"/><Relationship Id="rId1694" Type="http://schemas.openxmlformats.org/officeDocument/2006/relationships/hyperlink" Target="https://www.westermans.com/ami--m81-rings-heads-also-in-stock.aspx" TargetMode="External"/><Relationship Id="rId860" Type="http://schemas.openxmlformats.org/officeDocument/2006/relationships/hyperlink" Target="https://www.orbitec-group.com/en/products/evo-series" TargetMode="External"/><Relationship Id="rId1695" Type="http://schemas.openxmlformats.org/officeDocument/2006/relationships/hyperlink" Target="https://www.westermans.com/" TargetMode="External"/><Relationship Id="rId1696" Type="http://schemas.openxmlformats.org/officeDocument/2006/relationships/hyperlink" Target="https://www.westermans.com/ami--m81-rings-heads-also-in-stock.aspx" TargetMode="External"/><Relationship Id="rId1686" Type="http://schemas.openxmlformats.org/officeDocument/2006/relationships/hyperlink" Target="https://www.westermans.com/assets/products/17539/files/4841/471011-en_us-factsheet_main-01.pdf" TargetMode="External"/><Relationship Id="rId1687" Type="http://schemas.openxmlformats.org/officeDocument/2006/relationships/hyperlink" Target="https://www.westermans.com/ami--m81-rings-heads-also-in-stock.aspx" TargetMode="External"/><Relationship Id="rId1688" Type="http://schemas.openxmlformats.org/officeDocument/2006/relationships/hyperlink" Target="https://www.westermans.com/" TargetMode="External"/><Relationship Id="rId1689" Type="http://schemas.openxmlformats.org/officeDocument/2006/relationships/hyperlink" Target="https://www.westermans.com/ami--m81-rings-heads-also-in-stock.aspx" TargetMode="External"/><Relationship Id="rId855" Type="http://schemas.openxmlformats.org/officeDocument/2006/relationships/hyperlink" Target="https://www.orbitec-group.com/en/products/evo-series" TargetMode="External"/><Relationship Id="rId854" Type="http://schemas.openxmlformats.org/officeDocument/2006/relationships/hyperlink" Target="https://www.orbitec-group.com/en/products/evo-series" TargetMode="External"/><Relationship Id="rId853" Type="http://schemas.openxmlformats.org/officeDocument/2006/relationships/hyperlink" Target="https://www.orbitec-group.com/assets/images/8/evo_kuehlgeraet_freigestellt-yzdkpqytv18xpbq.webp" TargetMode="External"/><Relationship Id="rId852" Type="http://schemas.openxmlformats.org/officeDocument/2006/relationships/hyperlink" Target="https://www.orbitec-group.com/en/products/evo-cool-water-cooling-unit" TargetMode="External"/><Relationship Id="rId859" Type="http://schemas.openxmlformats.org/officeDocument/2006/relationships/hyperlink" Target="https://www.orbitec-group.com/" TargetMode="External"/><Relationship Id="rId858" Type="http://schemas.openxmlformats.org/officeDocument/2006/relationships/hyperlink" Target="https://www.orbitec-group.com/en/products/evo-series" TargetMode="External"/><Relationship Id="rId857" Type="http://schemas.openxmlformats.org/officeDocument/2006/relationships/hyperlink" Target="https://www.orbitecuk.com/wp-content/uploads/2024/10/20240704_Catalogue_Orbitec_May_2024_en-1.pdf" TargetMode="External"/><Relationship Id="rId856" Type="http://schemas.openxmlformats.org/officeDocument/2006/relationships/hyperlink" Target="https://www.orbitec-group.com/en/products/evo-series" TargetMode="External"/><Relationship Id="rId1680" Type="http://schemas.openxmlformats.org/officeDocument/2006/relationships/hyperlink" Target="https://www.westermans.com/ami--m81-rings-heads-also-in-stock.aspx" TargetMode="External"/><Relationship Id="rId1681" Type="http://schemas.openxmlformats.org/officeDocument/2006/relationships/hyperlink" Target="https://www.westermans.com/" TargetMode="External"/><Relationship Id="rId851" Type="http://schemas.openxmlformats.org/officeDocument/2006/relationships/hyperlink" Target="https://www.orbitec-group.com/" TargetMode="External"/><Relationship Id="rId1682" Type="http://schemas.openxmlformats.org/officeDocument/2006/relationships/hyperlink" Target="https://www.westermans.com/ami--m81-rings-heads-also-in-stock.aspx" TargetMode="External"/><Relationship Id="rId850" Type="http://schemas.openxmlformats.org/officeDocument/2006/relationships/hyperlink" Target="https://www.orbitec-group.com/en/products/evo-cool-water-cooling-unit" TargetMode="External"/><Relationship Id="rId1683" Type="http://schemas.openxmlformats.org/officeDocument/2006/relationships/hyperlink" Target="https://www.westermans.com/assets/products/17539/files/11121/thumb/dsc_3081--600.jpg" TargetMode="External"/><Relationship Id="rId1684" Type="http://schemas.openxmlformats.org/officeDocument/2006/relationships/hyperlink" Target="https://www.westermans.com/ami--m81-rings-heads-also-in-stock.aspx" TargetMode="External"/><Relationship Id="rId1685" Type="http://schemas.openxmlformats.org/officeDocument/2006/relationships/hyperlink" Target="https://www.westermans.com/ami--m81-rings-heads-also-in-stock.aspx" TargetMode="External"/><Relationship Id="rId3414" Type="http://schemas.openxmlformats.org/officeDocument/2006/relationships/hyperlink" Target="https://weldmongerstore.com/products/ckworldwide-tig-torch-package-ck20-25sf-fx?srsltid=AfmBOopk8YAOjM44vETn0VvFppDRC9-2bczomns83Vmh0xUIw_Y_GX80" TargetMode="External"/><Relationship Id="rId3413" Type="http://schemas.openxmlformats.org/officeDocument/2006/relationships/hyperlink" Target="https://weldmongerstore.com/products/ckworldwide-tig-torch-package-ck20-25sf-fx?srsltid=AfmBOopk8YAOjM44vETn0VvFppDRC9-2bczomns83Vmh0xUIw_Y_GX80" TargetMode="External"/><Relationship Id="rId3416" Type="http://schemas.openxmlformats.org/officeDocument/2006/relationships/hyperlink" Target="https://weldmongerstore.com/products/ckworldwide-tig-torch-package-ck20-25sf-fx?srsltid=AfmBOopk8YAOjM44vETn0VvFppDRC9-2bczomns83Vmh0xUIw_Y_GX80" TargetMode="External"/><Relationship Id="rId3415" Type="http://schemas.openxmlformats.org/officeDocument/2006/relationships/hyperlink" Target="https://weldmongerstore.com/products/ckworldwide-tig-torch-package-ck20-25sf-fx?srsltid=AfmBOopk8YAOjM44vETn0VvFppDRC9-2bczomns83Vmh0xUIw_Y_GX80" TargetMode="External"/><Relationship Id="rId3418" Type="http://schemas.openxmlformats.org/officeDocument/2006/relationships/hyperlink" Target="https://weldmongerstore.com/products/ckworldwide-tig-torch-package-ck20-25sf-fx?srsltid=AfmBOopk8YAOjM44vETn0VvFppDRC9-2bczomns83Vmh0xUIw_Y_GX80" TargetMode="External"/><Relationship Id="rId3417" Type="http://schemas.openxmlformats.org/officeDocument/2006/relationships/hyperlink" Target="https://www.axxair.com/" TargetMode="External"/><Relationship Id="rId3419" Type="http://schemas.openxmlformats.org/officeDocument/2006/relationships/hyperlink" Target="https://1drv.ms/i/c/611cdc0d713715db/IQATsyxfYL7oQZqqq-kJvKUGAbzK747bcdM7IeHhV-84IHg?e=8h3uI7" TargetMode="External"/><Relationship Id="rId888" Type="http://schemas.openxmlformats.org/officeDocument/2006/relationships/hyperlink" Target="https://www.orbitecuk.com/wp-content/uploads/2023/12/EVO-pdf.pdf?" TargetMode="External"/><Relationship Id="rId887" Type="http://schemas.openxmlformats.org/officeDocument/2006/relationships/hyperlink" Target="https://www.orbitec-group.com/en/products/evo-series" TargetMode="External"/><Relationship Id="rId886" Type="http://schemas.openxmlformats.org/officeDocument/2006/relationships/hyperlink" Target="https://www.orbitec-group.com/en/products/evo-series" TargetMode="External"/><Relationship Id="rId885" Type="http://schemas.openxmlformats.org/officeDocument/2006/relationships/hyperlink" Target="https://www.orbitec-group.com/en/products/evo-series" TargetMode="External"/><Relationship Id="rId889" Type="http://schemas.openxmlformats.org/officeDocument/2006/relationships/hyperlink" Target="https://www.orbitec-group.com/en/products/evo-series" TargetMode="External"/><Relationship Id="rId880" Type="http://schemas.openxmlformats.org/officeDocument/2006/relationships/hyperlink" Target="https://alfahdsteel.net/download/catalogsProduct/56_Orbitec%20Orbital%20Welding%20Products%202024.pdf" TargetMode="External"/><Relationship Id="rId884" Type="http://schemas.openxmlformats.org/officeDocument/2006/relationships/hyperlink" Target="https://www.orbitec-group.com/assets/images/k/RZ_EVO_200_WP_01-632yr451cmytky2.jpg" TargetMode="External"/><Relationship Id="rId3410" Type="http://schemas.openxmlformats.org/officeDocument/2006/relationships/hyperlink" Target="https://arc-zone.com/intl-cordless-sharpie-grinder-a-ptgk-2-dxcl?srsltid=AfmBOoogvoaahtivXmE8wciiNvkyjHVwe-0hjo5aNgjVkZWg7KqWkEg8" TargetMode="External"/><Relationship Id="rId883" Type="http://schemas.openxmlformats.org/officeDocument/2006/relationships/hyperlink" Target="https://www.orbitec-group.com/en/products/evo-switchbox" TargetMode="External"/><Relationship Id="rId882" Type="http://schemas.openxmlformats.org/officeDocument/2006/relationships/hyperlink" Target="https://www.orbitec-group.com/" TargetMode="External"/><Relationship Id="rId3412" Type="http://schemas.openxmlformats.org/officeDocument/2006/relationships/hyperlink" Target="https://weldmongerstore.com/cdn/shop/files/CK20-12SF_7dcdf911-4175-4847-8c36-ed4d68269177_1400x1400_1.webp?v=1747946997&amp;width=1500" TargetMode="External"/><Relationship Id="rId881" Type="http://schemas.openxmlformats.org/officeDocument/2006/relationships/hyperlink" Target="https://www.orbitec-group.com/en/products/evo-switchbox" TargetMode="External"/><Relationship Id="rId3411" Type="http://schemas.openxmlformats.org/officeDocument/2006/relationships/hyperlink" Target="https://arc-zone.com/" TargetMode="External"/><Relationship Id="rId3403" Type="http://schemas.openxmlformats.org/officeDocument/2006/relationships/hyperlink" Target="https://www.orbitec-group.com/en/products/tungsten-grinder" TargetMode="External"/><Relationship Id="rId3402" Type="http://schemas.openxmlformats.org/officeDocument/2006/relationships/hyperlink" Target="https://www.iwws.net/files//flyers_tig/sharpie_tungsten_grinder.pdf" TargetMode="External"/><Relationship Id="rId3405" Type="http://schemas.openxmlformats.org/officeDocument/2006/relationships/hyperlink" Target="https://www.orbitec-group.com/en/products/tungsten-grinder" TargetMode="External"/><Relationship Id="rId3404" Type="http://schemas.openxmlformats.org/officeDocument/2006/relationships/hyperlink" Target="https://www.orbitec-group.com/" TargetMode="External"/><Relationship Id="rId3407" Type="http://schemas.openxmlformats.org/officeDocument/2006/relationships/hyperlink" Target="https://arc-zone.com/intl-cordless-sharpie-grinder-a-ptgk-2-dxcl?srsltid=AfmBOoogvoaahtivXmE8wciiNvkyjHVwe-0hjo5aNgjVkZWg7KqWkEg8" TargetMode="External"/><Relationship Id="rId3406" Type="http://schemas.openxmlformats.org/officeDocument/2006/relationships/hyperlink" Target="https://encrypted-tbn0.gstatic.com/images?q=tbn:ANd9GcQMXPckI9ELaxDrZIjlcLJ0sX4DDEhOVBMsVQ&amp;s" TargetMode="External"/><Relationship Id="rId3409" Type="http://schemas.openxmlformats.org/officeDocument/2006/relationships/hyperlink" Target="https://techsouthproducts.com/pages/tungsten-grinder" TargetMode="External"/><Relationship Id="rId3408" Type="http://schemas.openxmlformats.org/officeDocument/2006/relationships/hyperlink" Target="https://arc-zone.com/intl-cordless-sharpie-grinder-a-ptgk-2-dxcl?srsltid=AfmBOoogvoaahtivXmE8wciiNvkyjHVwe-0hjo5aNgjVkZWg7KqWkEg8" TargetMode="External"/><Relationship Id="rId877" Type="http://schemas.openxmlformats.org/officeDocument/2006/relationships/hyperlink" Target="https://www.orbitec-group.com/en/products/evo-switchbox" TargetMode="External"/><Relationship Id="rId876" Type="http://schemas.openxmlformats.org/officeDocument/2006/relationships/hyperlink" Target="https://www.orbitec-group.com/assets/images/c/orbitec_switchbox_01-v477s0e1f8zhf6a.jpg" TargetMode="External"/><Relationship Id="rId875" Type="http://schemas.openxmlformats.org/officeDocument/2006/relationships/hyperlink" Target="https://www.orbitecuk.com/evo-200-wp/" TargetMode="External"/><Relationship Id="rId874" Type="http://schemas.openxmlformats.org/officeDocument/2006/relationships/hyperlink" Target="https://www.orbitecuk.com/" TargetMode="External"/><Relationship Id="rId879" Type="http://schemas.openxmlformats.org/officeDocument/2006/relationships/hyperlink" Target="https://www.orbitec-group.com/en/products/evo-switchbox" TargetMode="External"/><Relationship Id="rId878" Type="http://schemas.openxmlformats.org/officeDocument/2006/relationships/hyperlink" Target="https://www.orbitec-group.com/en/products/evo-switchbox" TargetMode="External"/><Relationship Id="rId873" Type="http://schemas.openxmlformats.org/officeDocument/2006/relationships/hyperlink" Target="https://www.orbitecuk.com/evo-200-wp/" TargetMode="External"/><Relationship Id="rId872" Type="http://schemas.openxmlformats.org/officeDocument/2006/relationships/hyperlink" Target="https://www.orbitecuk.com/evo-200-wp/" TargetMode="External"/><Relationship Id="rId871" Type="http://schemas.openxmlformats.org/officeDocument/2006/relationships/hyperlink" Target="https://www.orbitecuk.com/evo-200-wp/" TargetMode="External"/><Relationship Id="rId3401" Type="http://schemas.openxmlformats.org/officeDocument/2006/relationships/hyperlink" Target="https://www.orbitec-group.com/en/products/tungsten-grinder" TargetMode="External"/><Relationship Id="rId870" Type="http://schemas.openxmlformats.org/officeDocument/2006/relationships/hyperlink" Target="https://www.orbitecuk.com/evo-200-wp/" TargetMode="External"/><Relationship Id="rId3400" Type="http://schemas.openxmlformats.org/officeDocument/2006/relationships/hyperlink" Target="https://www.orbitec-group.com/en/products/tungsten-grinder" TargetMode="External"/><Relationship Id="rId1653" Type="http://schemas.openxmlformats.org/officeDocument/2006/relationships/hyperlink" Target="https://www.westermans.com/" TargetMode="External"/><Relationship Id="rId2984" Type="http://schemas.openxmlformats.org/officeDocument/2006/relationships/hyperlink" Target="https://www.hampdon.com.au/pipe-saw-guide-vise-2-inch-lefon-sg200-cutting-blo" TargetMode="External"/><Relationship Id="rId1654" Type="http://schemas.openxmlformats.org/officeDocument/2006/relationships/hyperlink" Target="https://www.westermans.com/ami--m81-rings-heads-also-in-stock.aspx" TargetMode="External"/><Relationship Id="rId2985" Type="http://schemas.openxmlformats.org/officeDocument/2006/relationships/hyperlink" Target="https://www.hampdon.com.au/assets/full/SG237.jpg?20220204095920" TargetMode="External"/><Relationship Id="rId1655" Type="http://schemas.openxmlformats.org/officeDocument/2006/relationships/hyperlink" Target="https://www.westermans.com/assets/products/17539/files/13365/thumb/dsc_5440-600-600-c.jpg" TargetMode="External"/><Relationship Id="rId2986" Type="http://schemas.openxmlformats.org/officeDocument/2006/relationships/hyperlink" Target="https://www.hampdon.com.au/pipe-saw-guide-/-vise-60.3mm-/-2.375-lefon-sg237-cutting-block" TargetMode="External"/><Relationship Id="rId1656" Type="http://schemas.openxmlformats.org/officeDocument/2006/relationships/hyperlink" Target="https://www.westermans.com/ami--m81-rings-heads-also-in-stock.aspx" TargetMode="External"/><Relationship Id="rId2987" Type="http://schemas.openxmlformats.org/officeDocument/2006/relationships/hyperlink" Target="https://www.hampdon.com.au/pipe-saw-guide-/-vise-60.3mm-/-2.375-lefon-sg237-cutting-block" TargetMode="External"/><Relationship Id="rId1657" Type="http://schemas.openxmlformats.org/officeDocument/2006/relationships/hyperlink" Target="https://www.westermans.com/ami--m81-rings-heads-also-in-stock.aspx" TargetMode="External"/><Relationship Id="rId2988" Type="http://schemas.openxmlformats.org/officeDocument/2006/relationships/hyperlink" Target="https://pdf.directindustry.com/pdf/lefon-machinery/lefon-saw-guide-catalog/40040-69896.html" TargetMode="External"/><Relationship Id="rId1658" Type="http://schemas.openxmlformats.org/officeDocument/2006/relationships/hyperlink" Target="https://www.westermans.com/assets/products/17539/files/4841/471011-en_us-factsheet_main-01.pdf" TargetMode="External"/><Relationship Id="rId2989" Type="http://schemas.openxmlformats.org/officeDocument/2006/relationships/hyperlink" Target="https://www.hampdon.com.au/pipe-saw-guide-/-vise-60.3mm-/-2.375-lefon-sg237-cutting-block" TargetMode="External"/><Relationship Id="rId1659" Type="http://schemas.openxmlformats.org/officeDocument/2006/relationships/hyperlink" Target="https://www.westermans.com/ami--m81-rings-heads-also-in-stock.aspx" TargetMode="External"/><Relationship Id="rId829" Type="http://schemas.openxmlformats.org/officeDocument/2006/relationships/hyperlink" Target="https://electricmotorwarehouse.com/dual-shaft-motors/?srsltid=AfmBOooyKbAJteLLfEoKFnmM8SU4afwYKcnaDdepVc49PunUTgR_Enbw" TargetMode="External"/><Relationship Id="rId828" Type="http://schemas.openxmlformats.org/officeDocument/2006/relationships/hyperlink" Target="https://electricmotorwarehouse.com/dual-shaft-motors/?srsltid=AfmBOooyKbAJteLLfEoKFnmM8SU4afwYKcnaDdepVc49PunUTgR_Enbw" TargetMode="External"/><Relationship Id="rId827" Type="http://schemas.openxmlformats.org/officeDocument/2006/relationships/hyperlink" Target="https://www.ebay.com/itm/226453820069" TargetMode="External"/><Relationship Id="rId822" Type="http://schemas.openxmlformats.org/officeDocument/2006/relationships/hyperlink" Target="https://weldingmart.com/products/mk-products-diamondback-orbital-weldhead-2-inch-to-6-inch-od-5006?srsltid=AfmBOoq9VZNFnV3kpLP26PnBhzPtq_7pwsHYWjsCEElooz4T8JMLmey8" TargetMode="External"/><Relationship Id="rId821" Type="http://schemas.openxmlformats.org/officeDocument/2006/relationships/hyperlink" Target="https://www.mkproducts.com/support/Manuals/091-0511C_DiamondBack_w_Insert_LoRes.pdf" TargetMode="External"/><Relationship Id="rId820" Type="http://schemas.openxmlformats.org/officeDocument/2006/relationships/hyperlink" Target="https://weldingmart.com/products/mk-products-diamondback-orbital-weldhead-2-inch-to-6-inch-od-5006?srsltid=AfmBOormYFJDJ15Gv1aH4CqbcxlMU1aj6iQ_afwgioZfqQC1mGewglRH" TargetMode="External"/><Relationship Id="rId826" Type="http://schemas.openxmlformats.org/officeDocument/2006/relationships/hyperlink" Target="https://electricmotorwarehouse.com/dual-shaft-motors/?srsltid=AfmBOooQZ9D2rehPmt4tdgXJuSJmTCxjG6RQ6gwlp6wN5IlwSh6a2ioi" TargetMode="External"/><Relationship Id="rId825" Type="http://schemas.openxmlformats.org/officeDocument/2006/relationships/hyperlink" Target="https://cdn11.bigcommerce.com/s-sqg85bm/images/stencil/500x659/products/10481/35072/1090__22563.1568550603.jpg?c=2" TargetMode="External"/><Relationship Id="rId824" Type="http://schemas.openxmlformats.org/officeDocument/2006/relationships/hyperlink" Target="https://weldingmart.com/products/mk-products-diamondback-orbital-weldhead-2-inch-to-6-inch-od-5006?srsltid=AfmBOoq9VZNFnV3kpLP26PnBhzPtq_7pwsHYWjsCEElooz4T8JMLmey8" TargetMode="External"/><Relationship Id="rId823" Type="http://schemas.openxmlformats.org/officeDocument/2006/relationships/hyperlink" Target="https://weldingmart.com/" TargetMode="External"/><Relationship Id="rId2980" Type="http://schemas.openxmlformats.org/officeDocument/2006/relationships/hyperlink" Target="https://www.hampdon.com.au/pipe-saw-guide-vise-2-inch-lefon-sg200-cutting-blo" TargetMode="External"/><Relationship Id="rId1650" Type="http://schemas.openxmlformats.org/officeDocument/2006/relationships/hyperlink" Target="https://www.westermans.com/ami--m81-rings-heads-also-in-stock.aspx" TargetMode="External"/><Relationship Id="rId2981" Type="http://schemas.openxmlformats.org/officeDocument/2006/relationships/hyperlink" Target="https://pdf.directindustry.com/pdf/lefon-machinery/lefon-saw-guide-catalog/40040-69896.html" TargetMode="External"/><Relationship Id="rId1651" Type="http://schemas.openxmlformats.org/officeDocument/2006/relationships/hyperlink" Target="https://www.westermans.com/assets/products/17539/files/4841/471011-en_us-factsheet_main-01.pdf" TargetMode="External"/><Relationship Id="rId2982" Type="http://schemas.openxmlformats.org/officeDocument/2006/relationships/hyperlink" Target="https://www.hampdon.com.au/pipe-saw-guide-vise-2-inch-lefon-sg200-cutting-blo" TargetMode="External"/><Relationship Id="rId1652" Type="http://schemas.openxmlformats.org/officeDocument/2006/relationships/hyperlink" Target="https://www.westermans.com/ami--m81-rings-heads-also-in-stock.aspx" TargetMode="External"/><Relationship Id="rId2983" Type="http://schemas.openxmlformats.org/officeDocument/2006/relationships/hyperlink" Target="https://lefonmachine.com/solutions/stainless-steel-tube-cutting-solution/saw-guide/" TargetMode="External"/><Relationship Id="rId1642" Type="http://schemas.openxmlformats.org/officeDocument/2006/relationships/hyperlink" Target="https://www.westermans.com/ami--m81-rings-heads-also-in-stock.aspx" TargetMode="External"/><Relationship Id="rId2973" Type="http://schemas.openxmlformats.org/officeDocument/2006/relationships/hyperlink" Target="https://pdf.directindustry.com/pdf/lefon-machinery/lefon-saw-guide-catalog/40040-69896.html" TargetMode="External"/><Relationship Id="rId1643" Type="http://schemas.openxmlformats.org/officeDocument/2006/relationships/hyperlink" Target="https://www.westermans.com/ami--m81-rings-heads-also-in-stock.aspx" TargetMode="External"/><Relationship Id="rId2974" Type="http://schemas.openxmlformats.org/officeDocument/2006/relationships/hyperlink" Target="https://www.hampdon.com.au/pipe-saw-guide-/-vise-1.5-inch-38.1mm-lefon-sg150-cutting-block" TargetMode="External"/><Relationship Id="rId1644" Type="http://schemas.openxmlformats.org/officeDocument/2006/relationships/hyperlink" Target="https://www.westermans.com/assets/products/17539/files/4841/471011-en_us-factsheet_main-01.pdf" TargetMode="External"/><Relationship Id="rId2975" Type="http://schemas.openxmlformats.org/officeDocument/2006/relationships/hyperlink" Target="https://pdf.directindustry.com/pdf/lefon-machinery/lefon-saw-guide-catalog/40040-69896.html" TargetMode="External"/><Relationship Id="rId1645" Type="http://schemas.openxmlformats.org/officeDocument/2006/relationships/hyperlink" Target="https://www.westermans.com/ami--m81-rings-heads-also-in-stock.aspx" TargetMode="External"/><Relationship Id="rId2976" Type="http://schemas.openxmlformats.org/officeDocument/2006/relationships/hyperlink" Target="https://pdf.directindustry.com/pdf/lefon-machinery/lefon-saw-guide-catalog/40040-69896.html" TargetMode="External"/><Relationship Id="rId1646" Type="http://schemas.openxmlformats.org/officeDocument/2006/relationships/hyperlink" Target="https://www.westermans.com/" TargetMode="External"/><Relationship Id="rId2977" Type="http://schemas.openxmlformats.org/officeDocument/2006/relationships/hyperlink" Target="https://lefonmachine.com/solutions/stainless-steel-tube-cutting-solution/saw-guide/" TargetMode="External"/><Relationship Id="rId1647" Type="http://schemas.openxmlformats.org/officeDocument/2006/relationships/hyperlink" Target="https://www.westermans.com/ami--m81-rings-heads-also-in-stock.aspx" TargetMode="External"/><Relationship Id="rId2978" Type="http://schemas.openxmlformats.org/officeDocument/2006/relationships/hyperlink" Target="https://www.hampdon.com.au/assets/full/SG200.jpg?20220203175537" TargetMode="External"/><Relationship Id="rId1648" Type="http://schemas.openxmlformats.org/officeDocument/2006/relationships/hyperlink" Target="https://www.westermans.com/assets/products/17539/files/3470/thumb/dsc_2685--600.jpg" TargetMode="External"/><Relationship Id="rId2979" Type="http://schemas.openxmlformats.org/officeDocument/2006/relationships/hyperlink" Target="https://www.hampdon.com.au/pipe-saw-guide-vise-2-inch-lefon-sg200-cutting-blo" TargetMode="External"/><Relationship Id="rId1649" Type="http://schemas.openxmlformats.org/officeDocument/2006/relationships/hyperlink" Target="https://www.westermans.com/ami--m81-rings-heads-also-in-stock.aspx" TargetMode="External"/><Relationship Id="rId819" Type="http://schemas.openxmlformats.org/officeDocument/2006/relationships/hyperlink" Target="https://weldingmart.com/products/mk-products-diamondback-orbital-weldhead-2-inch-to-6-inch-od-5006?srsltid=AfmBOopUJI8y6X9J31ineqBLS689XZ-Mtbw_Y5CDaaOc-sa73Xne63WA" TargetMode="External"/><Relationship Id="rId818" Type="http://schemas.openxmlformats.org/officeDocument/2006/relationships/hyperlink" Target="https://weldingmart.com/products/mk-products-diamondback-orbital-weldhead-2-inch-to-6-inch-od-5006?srsltid=AfmBOopiW5E9sFc-WVXzEG_rfxoU8EnsKyML144X08jRNnpo3ucj4zfw" TargetMode="External"/><Relationship Id="rId817" Type="http://schemas.openxmlformats.org/officeDocument/2006/relationships/hyperlink" Target="https://weldingmart.com/cdn/shop/files/MK-Products-Diamondback-Orbital-Weldhead-2-Inch-to-6-Inch-OD-5006_grande.png?v=1753403427" TargetMode="External"/><Relationship Id="rId816" Type="http://schemas.openxmlformats.org/officeDocument/2006/relationships/hyperlink" Target="https://arc-zone.com/diamond-grinding-wheel-790-052-488?srsltid=AfmBOoqZoJ0G4O7HG9MJoRiH3z91Yht0v6e0Xdd_8LhtH5afa0RH1Arc" TargetMode="External"/><Relationship Id="rId811" Type="http://schemas.openxmlformats.org/officeDocument/2006/relationships/hyperlink" Target="https://arc-zone.com/diamond-grinding-wheel-790-052-488?srsltid=AfmBOoqZoJ0G4O7HG9MJoRiH3z91Yht0v6e0Xdd_8LhtH5afa0RH1Arc" TargetMode="External"/><Relationship Id="rId810" Type="http://schemas.openxmlformats.org/officeDocument/2006/relationships/hyperlink" Target="https://1drv.ms/i/c/611cdc0d713715db/IQB8ioTqwZBrRqtlhGx1wU09ARt96chZvMJPi3YGD0FF65U?e=VLVT7r" TargetMode="External"/><Relationship Id="rId815" Type="http://schemas.openxmlformats.org/officeDocument/2006/relationships/hyperlink" Target="https://arc-zone.com/" TargetMode="External"/><Relationship Id="rId814" Type="http://schemas.openxmlformats.org/officeDocument/2006/relationships/hyperlink" Target="https://arc-zone.com/diamond-grinding-wheel-790-052-488?srsltid=AfmBOoqZoJ0G4O7HG9MJoRiH3z91Yht0v6e0Xdd_8LhtH5afa0RH1Arc" TargetMode="External"/><Relationship Id="rId813" Type="http://schemas.openxmlformats.org/officeDocument/2006/relationships/hyperlink" Target="https://arc-zone.com/diamond-grinding-wheel-790-052-488?srsltid=AfmBOoqZoJ0G4O7HG9MJoRiH3z91Yht0v6e0Xdd_8LhtH5afa0RH1Arc" TargetMode="External"/><Relationship Id="rId812" Type="http://schemas.openxmlformats.org/officeDocument/2006/relationships/hyperlink" Target="https://arc-zone.com/diamond-grinding-wheel-790-052-488?srsltid=AfmBOoqZoJ0G4O7HG9MJoRiH3z91Yht0v6e0Xdd_8LhtH5afa0RH1Arc" TargetMode="External"/><Relationship Id="rId2970" Type="http://schemas.openxmlformats.org/officeDocument/2006/relationships/hyperlink" Target="https://lefonmachine.com/solutions/stainless-steel-tube-cutting-solution/saw-guide/" TargetMode="External"/><Relationship Id="rId1640" Type="http://schemas.openxmlformats.org/officeDocument/2006/relationships/hyperlink" Target="https://www.westermans.com/ami--m81-rings-heads-also-in-stock.aspx" TargetMode="External"/><Relationship Id="rId2971" Type="http://schemas.openxmlformats.org/officeDocument/2006/relationships/hyperlink" Target="https://www.hampdon.com.au/pipe-saw-guide-/-vise-1.5-inch-38.1mm-lefon-sg150-cutting-block" TargetMode="External"/><Relationship Id="rId1641" Type="http://schemas.openxmlformats.org/officeDocument/2006/relationships/hyperlink" Target="https://www.westermans.com/assets/products/17539/files/11122/thumb/dsc_3087--600.jpg" TargetMode="External"/><Relationship Id="rId2972" Type="http://schemas.openxmlformats.org/officeDocument/2006/relationships/hyperlink" Target="https://img.directindustry.com/images_di/photo-mg/40040-11171102.jpg" TargetMode="External"/><Relationship Id="rId1675" Type="http://schemas.openxmlformats.org/officeDocument/2006/relationships/hyperlink" Target="https://www.westermans.com/ami--m81-rings-heads-also-in-stock.aspx" TargetMode="External"/><Relationship Id="rId1676" Type="http://schemas.openxmlformats.org/officeDocument/2006/relationships/hyperlink" Target="https://www.westermans.com/assets/products/17539/files/13365/thumb/dsc_5440--600.jpg" TargetMode="External"/><Relationship Id="rId1677" Type="http://schemas.openxmlformats.org/officeDocument/2006/relationships/hyperlink" Target="https://www.westermans.com/ami--m81-rings-heads-also-in-stock.aspx" TargetMode="External"/><Relationship Id="rId1678" Type="http://schemas.openxmlformats.org/officeDocument/2006/relationships/hyperlink" Target="https://www.westermans.com/ami--m81-rings-heads-also-in-stock.aspx" TargetMode="External"/><Relationship Id="rId1679" Type="http://schemas.openxmlformats.org/officeDocument/2006/relationships/hyperlink" Target="https://www.westermans.com/assets/products/17539/files/4841/471011-en_us-factsheet_main-01.pdf" TargetMode="External"/><Relationship Id="rId849" Type="http://schemas.openxmlformats.org/officeDocument/2006/relationships/hyperlink" Target="https://www.orbitec-group.com/en/products/evo-cool-water-cooling-unit" TargetMode="External"/><Relationship Id="rId844" Type="http://schemas.openxmlformats.org/officeDocument/2006/relationships/hyperlink" Target="https://www.orbitec-group.com/en/products/evo-series" TargetMode="External"/><Relationship Id="rId843" Type="http://schemas.openxmlformats.org/officeDocument/2006/relationships/hyperlink" Target="https://www.orbitec-group.com/" TargetMode="External"/><Relationship Id="rId842" Type="http://schemas.openxmlformats.org/officeDocument/2006/relationships/hyperlink" Target="https://www.orbitec-group.com/en/products/evo-series" TargetMode="External"/><Relationship Id="rId841" Type="http://schemas.openxmlformats.org/officeDocument/2006/relationships/hyperlink" Target="https://sasvetsteknik.se/wp-content/uploads/2020/02/20200210_Katalog_Orbitec_Feb2020_en-1.pdf" TargetMode="External"/><Relationship Id="rId848" Type="http://schemas.openxmlformats.org/officeDocument/2006/relationships/hyperlink" Target="https://www.orbitec-group.com/en/products/evo-cool-water-cooling-unit" TargetMode="External"/><Relationship Id="rId847" Type="http://schemas.openxmlformats.org/officeDocument/2006/relationships/hyperlink" Target="https://www.orbitec-group.com/en/products/evo-cool-water-cooling-unit" TargetMode="External"/><Relationship Id="rId846" Type="http://schemas.openxmlformats.org/officeDocument/2006/relationships/hyperlink" Target="https://www.orbitec-group.com/en/products/evo-cool-water-cooling-unit" TargetMode="External"/><Relationship Id="rId845" Type="http://schemas.openxmlformats.org/officeDocument/2006/relationships/hyperlink" Target="https://www.orbitec-group.com/assets/images/c/kuehlgeraet_evo_cool_01-qjep4d77ah8322j.jpg" TargetMode="External"/><Relationship Id="rId1670" Type="http://schemas.openxmlformats.org/officeDocument/2006/relationships/hyperlink" Target="https://www.westermans.com/ami--m81-rings-heads-also-in-stock.aspx" TargetMode="External"/><Relationship Id="rId840" Type="http://schemas.openxmlformats.org/officeDocument/2006/relationships/hyperlink" Target="https://www.orbitec-group.com/en/products/evo-series" TargetMode="External"/><Relationship Id="rId1671" Type="http://schemas.openxmlformats.org/officeDocument/2006/relationships/hyperlink" Target="https://www.westermans.com/ami--m81-rings-heads-also-in-stock.aspx" TargetMode="External"/><Relationship Id="rId1672" Type="http://schemas.openxmlformats.org/officeDocument/2006/relationships/hyperlink" Target="https://www.westermans.com/assets/products/17539/files/4841/471011-en_us-factsheet_main-01.pdf" TargetMode="External"/><Relationship Id="rId1673" Type="http://schemas.openxmlformats.org/officeDocument/2006/relationships/hyperlink" Target="https://www.westermans.com/ami--m81-rings-heads-also-in-stock.aspx" TargetMode="External"/><Relationship Id="rId1674" Type="http://schemas.openxmlformats.org/officeDocument/2006/relationships/hyperlink" Target="https://www.westermans.com/" TargetMode="External"/><Relationship Id="rId1664" Type="http://schemas.openxmlformats.org/officeDocument/2006/relationships/hyperlink" Target="https://www.westermans.com/ami--m81-rings-heads-also-in-stock.aspx" TargetMode="External"/><Relationship Id="rId2995" Type="http://schemas.openxmlformats.org/officeDocument/2006/relationships/hyperlink" Target="https://pdf.directindustry.com/pdf/lefon-machinery/lefon-saw-guide-catalog/40040-69896.html" TargetMode="External"/><Relationship Id="rId1665" Type="http://schemas.openxmlformats.org/officeDocument/2006/relationships/hyperlink" Target="https://www.westermans.com/assets/products/17539/files/4841/471011-en_us-factsheet_main-01.pdf" TargetMode="External"/><Relationship Id="rId2996" Type="http://schemas.openxmlformats.org/officeDocument/2006/relationships/hyperlink" Target="https://www.hampdon.com.au/pipe-saw-guide-/-vise-2.5-inch-/-63.5mm-lefon-sg250-cutting-block" TargetMode="External"/><Relationship Id="rId1666" Type="http://schemas.openxmlformats.org/officeDocument/2006/relationships/hyperlink" Target="https://www.westermans.com/ami--m81-rings-heads-also-in-stock.aspx" TargetMode="External"/><Relationship Id="rId2997" Type="http://schemas.openxmlformats.org/officeDocument/2006/relationships/hyperlink" Target="https://lefonmachine.com/solutions/stainless-steel-tube-cutting-solution/saw-guide/" TargetMode="External"/><Relationship Id="rId1667" Type="http://schemas.openxmlformats.org/officeDocument/2006/relationships/hyperlink" Target="https://www.westermans.com/" TargetMode="External"/><Relationship Id="rId2998" Type="http://schemas.openxmlformats.org/officeDocument/2006/relationships/hyperlink" Target="https://www.hampdon.com.au/pipe-saw-guide-/-vise-2.5-inch-/-63.5mm-lefon-sg250-cutting-block" TargetMode="External"/><Relationship Id="rId1668" Type="http://schemas.openxmlformats.org/officeDocument/2006/relationships/hyperlink" Target="https://www.westermans.com/ami--m81-rings-heads-also-in-stock.aspx" TargetMode="External"/><Relationship Id="rId2999" Type="http://schemas.openxmlformats.org/officeDocument/2006/relationships/hyperlink" Target="https://img.directindustry.com/images_di/photo-mg/40040-11171102.jpg" TargetMode="External"/><Relationship Id="rId1669" Type="http://schemas.openxmlformats.org/officeDocument/2006/relationships/hyperlink" Target="https://www.westermans.com/assets/products/17539/files/11120/thumb/dsc_3080--600.jpg" TargetMode="External"/><Relationship Id="rId839" Type="http://schemas.openxmlformats.org/officeDocument/2006/relationships/hyperlink" Target="https://www.orbitec-group.com/en/products/evo-series" TargetMode="External"/><Relationship Id="rId838" Type="http://schemas.openxmlformats.org/officeDocument/2006/relationships/hyperlink" Target="https://www.orbitec-group.com/en/products/evo-series" TargetMode="External"/><Relationship Id="rId833" Type="http://schemas.openxmlformats.org/officeDocument/2006/relationships/hyperlink" Target="https://techsouthproducts.com/products/techsouth-2-sided-inserts-fits-orbitalum-facer-tools?srsltid=AfmBOootXXxxxHXEJjrE6cDKwJ1KwJ3LNsgAo4s8fNO3OPMv8RK6CvwR" TargetMode="External"/><Relationship Id="rId832" Type="http://schemas.openxmlformats.org/officeDocument/2006/relationships/hyperlink" Target="https://techsouthproducts.com/products/techsouth-2-sided-inserts-fits-orbitalum-facer-tools?srsltid=AfmBOootXXxxxHXEJjrE6cDKwJ1KwJ3LNsgAo4s8fNO3OPMv8RK6CvwR" TargetMode="External"/><Relationship Id="rId831" Type="http://schemas.openxmlformats.org/officeDocument/2006/relationships/hyperlink" Target="https://1drv.ms/i/c/611cdc0d713715db/EcS0ElJsdKhHrqp9ZgYXeyMBnIzgsZJhBHGMzWSXnF-G7w?e=aa5emR" TargetMode="External"/><Relationship Id="rId830" Type="http://schemas.openxmlformats.org/officeDocument/2006/relationships/hyperlink" Target="https://electricmotorwarehouse.com/" TargetMode="External"/><Relationship Id="rId837" Type="http://schemas.openxmlformats.org/officeDocument/2006/relationships/hyperlink" Target="https://www.orbitec-group.com/assets/images/k/RZ_EVO_200_WP_01-632yr451cmytky2.jpg" TargetMode="External"/><Relationship Id="rId836" Type="http://schemas.openxmlformats.org/officeDocument/2006/relationships/hyperlink" Target="https://techsouthproducts.com/" TargetMode="External"/><Relationship Id="rId835" Type="http://schemas.openxmlformats.org/officeDocument/2006/relationships/hyperlink" Target="https://techsouthproducts.com/products/techsouth-2-sided-inserts-fits-orbitalum-facer-tools?srsltid=AfmBOootXXxxxHXEJjrE6cDKwJ1KwJ3LNsgAo4s8fNO3OPMv8RK6CvwR" TargetMode="External"/><Relationship Id="rId834" Type="http://schemas.openxmlformats.org/officeDocument/2006/relationships/hyperlink" Target="https://techsouthproducts.com/products/techsouth-2-sided-inserts-fits-orbitalum-facer-tools?srsltid=AfmBOootXXxxxHXEJjrE6cDKwJ1KwJ3LNsgAo4s8fNO3OPMv8RK6CvwR" TargetMode="External"/><Relationship Id="rId2990" Type="http://schemas.openxmlformats.org/officeDocument/2006/relationships/hyperlink" Target="https://lefonmachine.com/solutions/stainless-steel-tube-cutting-solution/saw-guide/" TargetMode="External"/><Relationship Id="rId1660" Type="http://schemas.openxmlformats.org/officeDocument/2006/relationships/hyperlink" Target="https://www.westermans.com/" TargetMode="External"/><Relationship Id="rId2991" Type="http://schemas.openxmlformats.org/officeDocument/2006/relationships/hyperlink" Target="https://www.hampdon.com.au/pipe-saw-guide-/-vise-60.3mm-/-2.375-lefon-sg237-cutting-block" TargetMode="External"/><Relationship Id="rId1661" Type="http://schemas.openxmlformats.org/officeDocument/2006/relationships/hyperlink" Target="https://www.westermans.com/ami--m81-rings-heads-also-in-stock.aspx" TargetMode="External"/><Relationship Id="rId2992" Type="http://schemas.openxmlformats.org/officeDocument/2006/relationships/hyperlink" Target="https://www.hampdon.com.au/assets/full/SG250.jpg?20220203183507" TargetMode="External"/><Relationship Id="rId1662" Type="http://schemas.openxmlformats.org/officeDocument/2006/relationships/hyperlink" Target="https://www.westermans.com/assets/products/17539/files/11121/thumb/dsc_3081--600.jpg" TargetMode="External"/><Relationship Id="rId2993" Type="http://schemas.openxmlformats.org/officeDocument/2006/relationships/hyperlink" Target="https://www.hampdon.com.au/pipe-saw-guide-/-vise-2.5-inch-/-63.5mm-lefon-sg250-cutting-block" TargetMode="External"/><Relationship Id="rId1663" Type="http://schemas.openxmlformats.org/officeDocument/2006/relationships/hyperlink" Target="https://www.westermans.com/ami--m81-rings-heads-also-in-stock.aspx" TargetMode="External"/><Relationship Id="rId2994" Type="http://schemas.openxmlformats.org/officeDocument/2006/relationships/hyperlink" Target="https://www.hampdon.com.au/pipe-saw-guide-/-vise-2.5-inch-/-63.5mm-lefon-sg250-cutting-block" TargetMode="External"/><Relationship Id="rId2148" Type="http://schemas.openxmlformats.org/officeDocument/2006/relationships/hyperlink" Target="https://orbi-tech.de/en/products/repair-kit-for-plastics/" TargetMode="External"/><Relationship Id="rId2149" Type="http://schemas.openxmlformats.org/officeDocument/2006/relationships/hyperlink" Target="https://www.orbitec-group.com/en/products/mobile-workplaces" TargetMode="External"/><Relationship Id="rId3479" Type="http://schemas.openxmlformats.org/officeDocument/2006/relationships/hyperlink" Target="https://www.axxair.com/thin-tubes-products-usa/x-500" TargetMode="External"/><Relationship Id="rId3470" Type="http://schemas.openxmlformats.org/officeDocument/2006/relationships/hyperlink" Target="https://www.westermans.com/assets/products/17763/files/4580/m95-wf%20oper%20manual%20rev%20b.pdf" TargetMode="External"/><Relationship Id="rId2140" Type="http://schemas.openxmlformats.org/officeDocument/2006/relationships/hyperlink" Target="https://www.orbitec-group.com/en/products/s-lt-tube-saws" TargetMode="External"/><Relationship Id="rId3472" Type="http://schemas.openxmlformats.org/officeDocument/2006/relationships/hyperlink" Target="https://www.westermans.com/" TargetMode="External"/><Relationship Id="rId2141" Type="http://schemas.openxmlformats.org/officeDocument/2006/relationships/hyperlink" Target="https://www.orbitec-group.com/en/products/s-lt-tube-saws" TargetMode="External"/><Relationship Id="rId3471" Type="http://schemas.openxmlformats.org/officeDocument/2006/relationships/hyperlink" Target="https://www.westermans.com/ami-95-wf-wire-feed.aspx" TargetMode="External"/><Relationship Id="rId2142" Type="http://schemas.openxmlformats.org/officeDocument/2006/relationships/hyperlink" Target="https://www.orbitec-group.com/en/products/s-lt-tube-saws" TargetMode="External"/><Relationship Id="rId3474" Type="http://schemas.openxmlformats.org/officeDocument/2006/relationships/hyperlink" Target="https://img.directindustry.com/images_di/photo-g/8399-20076651.jpg" TargetMode="External"/><Relationship Id="rId2143" Type="http://schemas.openxmlformats.org/officeDocument/2006/relationships/hyperlink" Target="https://www.orbitec-group.com/en/products/s-lt-tube-saws" TargetMode="External"/><Relationship Id="rId3473" Type="http://schemas.openxmlformats.org/officeDocument/2006/relationships/hyperlink" Target="https://www.westermans.com/ami-95-wf-wire-feed.aspx" TargetMode="External"/><Relationship Id="rId2144" Type="http://schemas.openxmlformats.org/officeDocument/2006/relationships/hyperlink" Target="https://pdf.directindustry.com/pdf/orbitec-gmbh-165773.html" TargetMode="External"/><Relationship Id="rId3476" Type="http://schemas.openxmlformats.org/officeDocument/2006/relationships/hyperlink" Target="https://precisionweldingsupply.com/rentals-consumables/orbital-welding-systems/" TargetMode="External"/><Relationship Id="rId2145" Type="http://schemas.openxmlformats.org/officeDocument/2006/relationships/hyperlink" Target="https://www.orbitec-group.com/" TargetMode="External"/><Relationship Id="rId3475" Type="http://schemas.openxmlformats.org/officeDocument/2006/relationships/hyperlink" Target="https://www.axxair.com/thin-tubes-products-usa/x-500" TargetMode="External"/><Relationship Id="rId2146" Type="http://schemas.openxmlformats.org/officeDocument/2006/relationships/hyperlink" Target="https://www.orbitec-group.com/" TargetMode="External"/><Relationship Id="rId3478" Type="http://schemas.openxmlformats.org/officeDocument/2006/relationships/hyperlink" Target="https://www.axxair.com/thin-tubes-products-usa/x-500" TargetMode="External"/><Relationship Id="rId2147" Type="http://schemas.openxmlformats.org/officeDocument/2006/relationships/hyperlink" Target="https://orbi-tech.de/wp-content/uploads/Produkte/Reparaturset/Reparatur-Set_fuer_Kunststoffe_und_zum_Schweissen_elektrisch_T-80.jpg" TargetMode="External"/><Relationship Id="rId3477" Type="http://schemas.openxmlformats.org/officeDocument/2006/relationships/hyperlink" Target="https://www.directindustry.com/prod/axxair/product-8399-2723509.html" TargetMode="External"/><Relationship Id="rId2137" Type="http://schemas.openxmlformats.org/officeDocument/2006/relationships/hyperlink" Target="https://www.orbitecuk.com/" TargetMode="External"/><Relationship Id="rId3469" Type="http://schemas.openxmlformats.org/officeDocument/2006/relationships/hyperlink" Target="https://www.westermans.com/ami-95-wf-wire-feed.aspx" TargetMode="External"/><Relationship Id="rId2138" Type="http://schemas.openxmlformats.org/officeDocument/2006/relationships/hyperlink" Target="https://www.orbitecuk.com/product/purge-hose-with-ball-valve/" TargetMode="External"/><Relationship Id="rId3468" Type="http://schemas.openxmlformats.org/officeDocument/2006/relationships/hyperlink" Target="https://www.westermans.com/ami-95-wf-wire-feed.aspx" TargetMode="External"/><Relationship Id="rId2139" Type="http://schemas.openxmlformats.org/officeDocument/2006/relationships/hyperlink" Target="https://www.orbitec-group.com/assets/images/s/Rohrsaegen_S_L_T_100-n21azs9m7a069ay.jpg" TargetMode="External"/><Relationship Id="rId3461" Type="http://schemas.openxmlformats.org/officeDocument/2006/relationships/hyperlink" Target="https://www.orbitecuk.com/wp-content/uploads/2025/01/tigtronic-controller-2.png" TargetMode="External"/><Relationship Id="rId2130" Type="http://schemas.openxmlformats.org/officeDocument/2006/relationships/hyperlink" Target="https://www.auscrown.com.au/" TargetMode="External"/><Relationship Id="rId3460" Type="http://schemas.openxmlformats.org/officeDocument/2006/relationships/hyperlink" Target="https://weldingmart.com/" TargetMode="External"/><Relationship Id="rId2131" Type="http://schemas.openxmlformats.org/officeDocument/2006/relationships/hyperlink" Target="https://www.auscrown.com.au/form/warranty-registration/" TargetMode="External"/><Relationship Id="rId3463" Type="http://schemas.openxmlformats.org/officeDocument/2006/relationships/hyperlink" Target="https://www.orbitecuk.com/tigtronic-orbital-5-4-controller-autorange/" TargetMode="External"/><Relationship Id="rId2132" Type="http://schemas.openxmlformats.org/officeDocument/2006/relationships/hyperlink" Target="https://www.orbitecuk.com/wp-content/uploads/2023/12/purge-hose-1024x466-1.png" TargetMode="External"/><Relationship Id="rId3462" Type="http://schemas.openxmlformats.org/officeDocument/2006/relationships/hyperlink" Target="https://www.orbitecuk.com/tigtronic-orbital-5-4-controller-autorange/" TargetMode="External"/><Relationship Id="rId2133" Type="http://schemas.openxmlformats.org/officeDocument/2006/relationships/hyperlink" Target="https://www.orbitecuk.com/product/purge-hose-with-ball-valve/" TargetMode="External"/><Relationship Id="rId3465" Type="http://schemas.openxmlformats.org/officeDocument/2006/relationships/hyperlink" Target="https://www.orbitecuk.com/tigtronic-orbital-5-4-controller-autorange/" TargetMode="External"/><Relationship Id="rId2134" Type="http://schemas.openxmlformats.org/officeDocument/2006/relationships/hyperlink" Target="https://www.orbitecuk.com/product/purge-hose-with-ball-valve/" TargetMode="External"/><Relationship Id="rId3464" Type="http://schemas.openxmlformats.org/officeDocument/2006/relationships/hyperlink" Target="https://pdf.directindustry.com/pdf/orbitec-gmbh/orbital-54/165773-1077816.html" TargetMode="External"/><Relationship Id="rId2135" Type="http://schemas.openxmlformats.org/officeDocument/2006/relationships/hyperlink" Target="https://www.orbitecuk.com/wp-content/uploads/2023/12/Purging.pdf" TargetMode="External"/><Relationship Id="rId3467" Type="http://schemas.openxmlformats.org/officeDocument/2006/relationships/hyperlink" Target="https://www.westermans.com/assets/products/17763/files/4579/thumb/2022-05-18%2014.03.32--600.jpg" TargetMode="External"/><Relationship Id="rId2136" Type="http://schemas.openxmlformats.org/officeDocument/2006/relationships/hyperlink" Target="https://www.orbitecuk.com/product/purge-hose-with-ball-valve/" TargetMode="External"/><Relationship Id="rId3466" Type="http://schemas.openxmlformats.org/officeDocument/2006/relationships/hyperlink" Target="https://www.orbitecuk.com/" TargetMode="External"/><Relationship Id="rId3490" Type="http://schemas.openxmlformats.org/officeDocument/2006/relationships/hyperlink" Target="https://www.axxair.com/hubfs/X-750%20(2)%201200%20x%201000.png" TargetMode="External"/><Relationship Id="rId2160" Type="http://schemas.openxmlformats.org/officeDocument/2006/relationships/hyperlink" Target="https://www.orbitec-group.com/" TargetMode="External"/><Relationship Id="rId3492" Type="http://schemas.openxmlformats.org/officeDocument/2006/relationships/hyperlink" Target="https://precisionweldingsupply.com/rentals-consumables/orbital-welding-systems/" TargetMode="External"/><Relationship Id="rId2161" Type="http://schemas.openxmlformats.org/officeDocument/2006/relationships/hyperlink" Target="https://www.orbitec-group.com/en/products/water-cooled-welding-heads-osk" TargetMode="External"/><Relationship Id="rId3491" Type="http://schemas.openxmlformats.org/officeDocument/2006/relationships/hyperlink" Target="https://www.axxair.com/thin-tubes-products-usa/x-750" TargetMode="External"/><Relationship Id="rId2162" Type="http://schemas.openxmlformats.org/officeDocument/2006/relationships/hyperlink" Target="https://www.orbitec-group.com/assets/images/b/OSK_115_S___Gasgekuehlter_Schweisskopf_03-ckyt2314a5fghwt.jpg" TargetMode="External"/><Relationship Id="rId3494" Type="http://schemas.openxmlformats.org/officeDocument/2006/relationships/hyperlink" Target="https://www.axxair.com/thin-tubes-products-usa/x-750" TargetMode="External"/><Relationship Id="rId2163" Type="http://schemas.openxmlformats.org/officeDocument/2006/relationships/hyperlink" Target="https://www.orbitec-group.com/en/products/water-cooled-welding-heads-osk" TargetMode="External"/><Relationship Id="rId3493" Type="http://schemas.openxmlformats.org/officeDocument/2006/relationships/hyperlink" Target="https://www.directindustry.com/prod/axxair/product-8399-2723509.html" TargetMode="External"/><Relationship Id="rId2164" Type="http://schemas.openxmlformats.org/officeDocument/2006/relationships/hyperlink" Target="https://www.orbitec-group.com/en/products/water-cooled-welding-heads-osk" TargetMode="External"/><Relationship Id="rId3496" Type="http://schemas.openxmlformats.org/officeDocument/2006/relationships/hyperlink" Target="https://www.axxair.com" TargetMode="External"/><Relationship Id="rId2165" Type="http://schemas.openxmlformats.org/officeDocument/2006/relationships/hyperlink" Target="https://www.orbitec-group.com/en/products/water-cooled-welding-heads-osk" TargetMode="External"/><Relationship Id="rId3495" Type="http://schemas.openxmlformats.org/officeDocument/2006/relationships/hyperlink" Target="https://www.axxair.com/thin-tubes-products-usa/x-750" TargetMode="External"/><Relationship Id="rId2166" Type="http://schemas.openxmlformats.org/officeDocument/2006/relationships/hyperlink" Target="https://www.orbitec-group.com/en/products/water-cooled-welding-heads-osk" TargetMode="External"/><Relationship Id="rId3498" Type="http://schemas.openxmlformats.org/officeDocument/2006/relationships/drawing" Target="../drawings/drawing5.xml"/><Relationship Id="rId2167" Type="http://schemas.openxmlformats.org/officeDocument/2006/relationships/hyperlink" Target="https://www.orbitecuk.com/wp-content/uploads/2023/12/Enclosed-Heads.pdf" TargetMode="External"/><Relationship Id="rId3497" Type="http://schemas.openxmlformats.org/officeDocument/2006/relationships/hyperlink" Target="https://www.axxair.com/thin-tubes-products-usa/x-750" TargetMode="External"/><Relationship Id="rId2168" Type="http://schemas.openxmlformats.org/officeDocument/2006/relationships/hyperlink" Target="https://www.orbitec-group.com/" TargetMode="External"/><Relationship Id="rId2169" Type="http://schemas.openxmlformats.org/officeDocument/2006/relationships/hyperlink" Target="https://www.orbitec-group.com/en/products/water-cooled-welding-heads-osk" TargetMode="External"/><Relationship Id="rId2159" Type="http://schemas.openxmlformats.org/officeDocument/2006/relationships/hyperlink" Target="https://www.orbitecuk.com/wp-content/uploads/2023/12/Enclosed-Heads.pdf" TargetMode="External"/><Relationship Id="rId3481" Type="http://schemas.openxmlformats.org/officeDocument/2006/relationships/hyperlink" Target="https://www.axxair.com/thin-tubes-products-usa/x-500" TargetMode="External"/><Relationship Id="rId2150" Type="http://schemas.openxmlformats.org/officeDocument/2006/relationships/hyperlink" Target="https://orbi-tech.de/en/products/repair-kit-for-plastics/" TargetMode="External"/><Relationship Id="rId3480" Type="http://schemas.openxmlformats.org/officeDocument/2006/relationships/hyperlink" Target="https://www.axxair.com" TargetMode="External"/><Relationship Id="rId2151" Type="http://schemas.openxmlformats.org/officeDocument/2006/relationships/hyperlink" Target="https://orbi-tech.de/en/products/repair-kit-for-plastics/" TargetMode="External"/><Relationship Id="rId3483" Type="http://schemas.openxmlformats.org/officeDocument/2006/relationships/hyperlink" Target="https://www.axxair.com/thin-tubes-products-usa/x-500" TargetMode="External"/><Relationship Id="rId2152" Type="http://schemas.openxmlformats.org/officeDocument/2006/relationships/hyperlink" Target="https://orbi-tech.de/en/products/repair-kit-for-plastics/" TargetMode="External"/><Relationship Id="rId3482" Type="http://schemas.openxmlformats.org/officeDocument/2006/relationships/hyperlink" Target="https://encrypted-tbn0.gstatic.com/images?q=tbn:ANd9GcQVtN_Kml346CakE0ZaZ7_bEcWt8E9pZO42Rw&amp;s" TargetMode="External"/><Relationship Id="rId2153" Type="http://schemas.openxmlformats.org/officeDocument/2006/relationships/hyperlink" Target="https://orbi-tech.de/" TargetMode="External"/><Relationship Id="rId3485" Type="http://schemas.openxmlformats.org/officeDocument/2006/relationships/hyperlink" Target="https://www.directindustry.com/prod/axxair/product-8399-2723509.html" TargetMode="External"/><Relationship Id="rId2154" Type="http://schemas.openxmlformats.org/officeDocument/2006/relationships/hyperlink" Target="https://1drv.ms/i/c/611cdc0d713715db/IQBHNlDlAdJkSYeQYBU4lB1PAWMveLIqD5towpKVs9QuKo0?e=UnnFgc" TargetMode="External"/><Relationship Id="rId3484" Type="http://schemas.openxmlformats.org/officeDocument/2006/relationships/hyperlink" Target="https://precisionweldingsupply.com/rentals-consumables/orbital-welding-systems/" TargetMode="External"/><Relationship Id="rId2155" Type="http://schemas.openxmlformats.org/officeDocument/2006/relationships/hyperlink" Target="https://www.orbitec-group.com/en/products/water-cooled-welding-heads-osk" TargetMode="External"/><Relationship Id="rId3487" Type="http://schemas.openxmlformats.org/officeDocument/2006/relationships/hyperlink" Target="https://www.axxair.com/thin-tubes-products-usa/x-500" TargetMode="External"/><Relationship Id="rId2156" Type="http://schemas.openxmlformats.org/officeDocument/2006/relationships/hyperlink" Target="https://www.orbitec-group.com/en/products/water-cooled-welding-heads-osk" TargetMode="External"/><Relationship Id="rId3486" Type="http://schemas.openxmlformats.org/officeDocument/2006/relationships/hyperlink" Target="https://www.axxair.com/thin-tubes-products-usa/x-500" TargetMode="External"/><Relationship Id="rId2157" Type="http://schemas.openxmlformats.org/officeDocument/2006/relationships/hyperlink" Target="https://www.orbitec-group.com/en/products/water-cooled-welding-heads-osk" TargetMode="External"/><Relationship Id="rId3489" Type="http://schemas.openxmlformats.org/officeDocument/2006/relationships/hyperlink" Target="https://www.axxair.com/thin-tubes-products-usa/x-500" TargetMode="External"/><Relationship Id="rId2158" Type="http://schemas.openxmlformats.org/officeDocument/2006/relationships/hyperlink" Target="https://www.orbitec-group.com/en/products/water-cooled-welding-heads-osk" TargetMode="External"/><Relationship Id="rId3488" Type="http://schemas.openxmlformats.org/officeDocument/2006/relationships/hyperlink" Target="https://www.axxair.com" TargetMode="External"/><Relationship Id="rId2104" Type="http://schemas.openxmlformats.org/officeDocument/2006/relationships/hyperlink" Target="https://bunny-wp-pullzone-gpztguo4km.b-cdn.net/wp-content/uploads/2024/08/product-image-template_web.png" TargetMode="External"/><Relationship Id="rId3436" Type="http://schemas.openxmlformats.org/officeDocument/2006/relationships/hyperlink" Target="https://weldfabulous.com/mk-products-005-0634-weldhead-bench-mount-4000-5000-3/" TargetMode="External"/><Relationship Id="rId2105" Type="http://schemas.openxmlformats.org/officeDocument/2006/relationships/hyperlink" Target="https://me.itwwelding.com/products/gf4-gf6-orbital-cutting-machine/" TargetMode="External"/><Relationship Id="rId3435" Type="http://schemas.openxmlformats.org/officeDocument/2006/relationships/hyperlink" Target="https://precisionweldingsupply.com/rentals-consumables/orbital-welding-systems/" TargetMode="External"/><Relationship Id="rId2106" Type="http://schemas.openxmlformats.org/officeDocument/2006/relationships/hyperlink" Target="https://orbimax.com.au/products/gfx-3-0-orbital-pipe-cutting-and-bevelling-saw?srsltid=AfmBOorK37PE-JKhIko4Vm2eiyxczYPt-N4cPeGafvvrhCtxJsL2BQgx" TargetMode="External"/><Relationship Id="rId3438" Type="http://schemas.openxmlformats.org/officeDocument/2006/relationships/hyperlink" Target="https://weldfabulous.com/mk-products-005-0634-weldhead-bench-mount-4000-5000-3/" TargetMode="External"/><Relationship Id="rId2107" Type="http://schemas.openxmlformats.org/officeDocument/2006/relationships/hyperlink" Target="https://www.cloos.pl/data/wysiwyg/Ci%C4%99cie%20orbitalne%20i%20uko%C5%9Bne%20-%20Orbitalum%20Katalog%20EUR_EN.pdf" TargetMode="External"/><Relationship Id="rId3437" Type="http://schemas.openxmlformats.org/officeDocument/2006/relationships/hyperlink" Target="http://shop.bannerindustries.com/customer/bainne/specpages/ami_m4-500_weldhead_data.pdf" TargetMode="External"/><Relationship Id="rId2108" Type="http://schemas.openxmlformats.org/officeDocument/2006/relationships/hyperlink" Target="https://orbimax.com.au/products/gfx-3-0-orbital-pipe-cutting-and-bevelling-saw?srsltid=AfmBOorK37PE-JKhIko4Vm2eiyxczYPt-N4cPeGafvvrhCtxJsL2BQgx" TargetMode="External"/><Relationship Id="rId2109" Type="http://schemas.openxmlformats.org/officeDocument/2006/relationships/hyperlink" Target="https://precisionweldingsupply.com/" TargetMode="External"/><Relationship Id="rId3439" Type="http://schemas.openxmlformats.org/officeDocument/2006/relationships/hyperlink" Target="https://www.mkproducts.com" TargetMode="External"/><Relationship Id="rId3430" Type="http://schemas.openxmlformats.org/officeDocument/2006/relationships/hyperlink" Target="http://shop.bannerindustries.com/customer/bainne/specpages/ami_m4-500_weldhead_data.pdf" TargetMode="External"/><Relationship Id="rId2100" Type="http://schemas.openxmlformats.org/officeDocument/2006/relationships/hyperlink" Target="https://www.directindustry.com/prod/aotai-machine-manufacturing-co-ltd/product-189496-2298320.html" TargetMode="External"/><Relationship Id="rId3432" Type="http://schemas.openxmlformats.org/officeDocument/2006/relationships/hyperlink" Target="https://www.mkproducts.com" TargetMode="External"/><Relationship Id="rId2101" Type="http://schemas.openxmlformats.org/officeDocument/2006/relationships/hyperlink" Target="http://www.zjaotai.com/products/OSG-120.html" TargetMode="External"/><Relationship Id="rId3431" Type="http://schemas.openxmlformats.org/officeDocument/2006/relationships/hyperlink" Target="https://weldfabulous.com/mk-products-005-0634-weldhead-bench-mount-4000-5000-3/" TargetMode="External"/><Relationship Id="rId2102" Type="http://schemas.openxmlformats.org/officeDocument/2006/relationships/hyperlink" Target="http://www.zjaotai.com/" TargetMode="External"/><Relationship Id="rId3434" Type="http://schemas.openxmlformats.org/officeDocument/2006/relationships/hyperlink" Target="https://weldfabulous.com/mk-products-005-0634-weldhead-bench-mount-4000-5000-3/" TargetMode="External"/><Relationship Id="rId2103" Type="http://schemas.openxmlformats.org/officeDocument/2006/relationships/hyperlink" Target="http://www.zjaotai.com/products/OSG-120.html" TargetMode="External"/><Relationship Id="rId3433" Type="http://schemas.openxmlformats.org/officeDocument/2006/relationships/hyperlink" Target="https://cdn11.bigcommerce.com/s-u3hf7jh4/images/stencil/1280x1280/products/747935/1123425/mk-products-005-0634-weldhead-bench-mount__82043.1697055212.jpg?c=2" TargetMode="External"/><Relationship Id="rId3425" Type="http://schemas.openxmlformats.org/officeDocument/2006/relationships/hyperlink" Target="https://primeweld.com/products/ck-worldwide-water-cooled-tig-torch?srsltid=AfmBOoq6dqjVHQG0DVw3sD7nNSB1EvNRqVox7sRMPl0B6dcmjYJUMQG1" TargetMode="External"/><Relationship Id="rId3424" Type="http://schemas.openxmlformats.org/officeDocument/2006/relationships/hyperlink" Target="https://primeweld.com/" TargetMode="External"/><Relationship Id="rId3427" Type="http://schemas.openxmlformats.org/officeDocument/2006/relationships/hyperlink" Target="https://weldfabulous.com/mk-products-005-0634-weldhead-bench-mount-4000-5000-3/" TargetMode="External"/><Relationship Id="rId3426" Type="http://schemas.openxmlformats.org/officeDocument/2006/relationships/hyperlink" Target="https://cdn11.bigcommerce.com/s-u3hf7jh4/images/stencil/1280x1280/products/747935/1123425/mk-products-005-0634-weldhead-bench-mount__82043.1697055212.jpg?c=2" TargetMode="External"/><Relationship Id="rId3429" Type="http://schemas.openxmlformats.org/officeDocument/2006/relationships/hyperlink" Target="https://weldfabulous.com/mk-products-005-0634-weldhead-bench-mount-4000-5000-3/" TargetMode="External"/><Relationship Id="rId3428" Type="http://schemas.openxmlformats.org/officeDocument/2006/relationships/hyperlink" Target="https://precisionweldingsupply.com/rentals-consumables/orbital-welding-systems/" TargetMode="External"/><Relationship Id="rId899" Type="http://schemas.openxmlformats.org/officeDocument/2006/relationships/hyperlink" Target="https://www.orbitecuk.com/evo-200-wp/" TargetMode="External"/><Relationship Id="rId898" Type="http://schemas.openxmlformats.org/officeDocument/2006/relationships/hyperlink" Target="https://www.orbitecuk.com/" TargetMode="External"/><Relationship Id="rId897" Type="http://schemas.openxmlformats.org/officeDocument/2006/relationships/hyperlink" Target="https://www.orbitecuk.com/evo-200-wp/" TargetMode="External"/><Relationship Id="rId896" Type="http://schemas.openxmlformats.org/officeDocument/2006/relationships/hyperlink" Target="https://www.orbitec-group.com/en/products/orbital-welding-controllers/evo-200-wp_470?" TargetMode="External"/><Relationship Id="rId891" Type="http://schemas.openxmlformats.org/officeDocument/2006/relationships/hyperlink" Target="https://www.orbitec-group.com/en/products/evo-series" TargetMode="External"/><Relationship Id="rId890" Type="http://schemas.openxmlformats.org/officeDocument/2006/relationships/hyperlink" Target="https://www.orbitec-group.com/" TargetMode="External"/><Relationship Id="rId895" Type="http://schemas.openxmlformats.org/officeDocument/2006/relationships/hyperlink" Target="https://www.orbitecuk.com/evo-200-wp/" TargetMode="External"/><Relationship Id="rId3421" Type="http://schemas.openxmlformats.org/officeDocument/2006/relationships/hyperlink" Target="https://primeweld.com/products/ck-worldwide-water-cooled-tig-torch?srsltid=AfmBOoq6dqjVHQG0DVw3sD7nNSB1EvNRqVox7sRMPl0B6dcmjYJUMQG1" TargetMode="External"/><Relationship Id="rId894" Type="http://schemas.openxmlformats.org/officeDocument/2006/relationships/hyperlink" Target="https://precisionweldingsupply.com/products/orbital-welding-systems/" TargetMode="External"/><Relationship Id="rId3420" Type="http://schemas.openxmlformats.org/officeDocument/2006/relationships/hyperlink" Target="https://primeweld.com/products/ck-worldwide-water-cooled-tig-torch?srsltid=AfmBOoq6dqjVHQG0DVw3sD7nNSB1EvNRqVox7sRMPl0B6dcmjYJUMQG1" TargetMode="External"/><Relationship Id="rId893" Type="http://schemas.openxmlformats.org/officeDocument/2006/relationships/hyperlink" Target="https://www.orbitecuk.com/evo-200-wp/" TargetMode="External"/><Relationship Id="rId3423" Type="http://schemas.openxmlformats.org/officeDocument/2006/relationships/hyperlink" Target="https://primeweld.com/products/ck-worldwide-water-cooled-tig-torch?srsltid=AfmBOoq6dqjVHQG0DVw3sD7nNSB1EvNRqVox7sRMPl0B6dcmjYJUMQG1" TargetMode="External"/><Relationship Id="rId892" Type="http://schemas.openxmlformats.org/officeDocument/2006/relationships/hyperlink" Target="https://www.orbitecuk.com/wp-content/uploads/2024/11/EVO-200-WP-Orbital-Welding-System-Autorange.jpg" TargetMode="External"/><Relationship Id="rId3422" Type="http://schemas.openxmlformats.org/officeDocument/2006/relationships/hyperlink" Target="https://primeweld.com/products/ck-worldwide-water-cooled-tig-torch?srsltid=AfmBOoq6dqjVHQG0DVw3sD7nNSB1EvNRqVox7sRMPl0B6dcmjYJUMQG1" TargetMode="External"/><Relationship Id="rId2126" Type="http://schemas.openxmlformats.org/officeDocument/2006/relationships/hyperlink" Target="https://www.auscrown.com.au/3m-pvc-gas-hose?srsltid=AfmBOorrwLdH3OB-b9gjZJp_H13YBRjw0vQ8BPHssxtUohKeMqoqBnpq" TargetMode="External"/><Relationship Id="rId3458" Type="http://schemas.openxmlformats.org/officeDocument/2006/relationships/hyperlink" Target="https://weldingmart.com/products/mk-products-weldhead-extension-cable-50ft-005-0635-50?srsltid=AfmBOorqLGmijiWTW44PzQlN8--bl91KyFss4_eFOdqpLM1ev9c6lnB-" TargetMode="External"/><Relationship Id="rId2127" Type="http://schemas.openxmlformats.org/officeDocument/2006/relationships/hyperlink" Target="https://www.auscrown.com.au/3m-pvc-gas-hose?srsltid=AfmBOorrwLdH3OB-b9gjZJp_H13YBRjw0vQ8BPHssxtUohKeMqoqBnpq" TargetMode="External"/><Relationship Id="rId3457" Type="http://schemas.openxmlformats.org/officeDocument/2006/relationships/hyperlink" Target="https://weldingmart.com/products/mk-products-weldhead-extension-cable-50ft-005-0635-50?srsltid=AfmBOorqLGmijiWTW44PzQlN8--bl91KyFss4_eFOdqpLM1ev9c6lnB-" TargetMode="External"/><Relationship Id="rId2128" Type="http://schemas.openxmlformats.org/officeDocument/2006/relationships/hyperlink" Target="https://www.auscrown.com.au/3m-pvc-gas-hose?srsltid=AfmBOorrwLdH3OB-b9gjZJp_H13YBRjw0vQ8BPHssxtUohKeMqoqBnpq" TargetMode="External"/><Relationship Id="rId2129" Type="http://schemas.openxmlformats.org/officeDocument/2006/relationships/hyperlink" Target="https://www.auscrown.com.au/3m-pvc-gas-hose" TargetMode="External"/><Relationship Id="rId3459" Type="http://schemas.openxmlformats.org/officeDocument/2006/relationships/hyperlink" Target="https://weldingmart.com/products/mk-products-weldhead-extension-cable-50ft-005-0635-50?srsltid=AfmBOorqLGmijiWTW44PzQlN8--bl91KyFss4_eFOdqpLM1ev9c6lnB-" TargetMode="External"/><Relationship Id="rId3450" Type="http://schemas.openxmlformats.org/officeDocument/2006/relationships/hyperlink" Target="https://weldingmart.com/products/mk-products-weldhead-extension-cable-25ft-005-0635?srsltid=AfmBOoqhowiUWDj5eXYAY4lRB1sPDTH4lktADy7aazqSM0AYqgmXNh2y" TargetMode="External"/><Relationship Id="rId2120" Type="http://schemas.openxmlformats.org/officeDocument/2006/relationships/hyperlink" Target="https://www.nodha.com/Orbital-Cutting-Welding/Orbital-Cutting-Machine.html" TargetMode="External"/><Relationship Id="rId3452" Type="http://schemas.openxmlformats.org/officeDocument/2006/relationships/hyperlink" Target="https://weldingmart.com/products/mk-products-weldhead-extension-cable-25ft-005-0635?srsltid=AfmBOoqhowiUWDj5eXYAY4lRB1sPDTH4lktADy7aazqSM0AYqgmXNh2y" TargetMode="External"/><Relationship Id="rId2121" Type="http://schemas.openxmlformats.org/officeDocument/2006/relationships/hyperlink" Target="https://www.nodha.com/Orbital-Cutting-Welding/Orbital-Cutting-Machine.html" TargetMode="External"/><Relationship Id="rId3451" Type="http://schemas.openxmlformats.org/officeDocument/2006/relationships/hyperlink" Target="https://weldingmart.com/products/mk-products-weldhead-extension-cable-25ft-005-0635?srsltid=AfmBOoqhowiUWDj5eXYAY4lRB1sPDTH4lktADy7aazqSM0AYqgmXNh2y" TargetMode="External"/><Relationship Id="rId2122" Type="http://schemas.openxmlformats.org/officeDocument/2006/relationships/hyperlink" Target="https://www.nodha.com/Orbital-Cutting-Welding/Orbital-Cutting-Machine.html" TargetMode="External"/><Relationship Id="rId3454" Type="http://schemas.openxmlformats.org/officeDocument/2006/relationships/hyperlink" Target="https://weldingmart.com/cdn/shop/files/mk-products-cobramig-300-wire-feeder-extension-cable-50ft-003-2606-50.jpg?v=1753404149&amp;width=460" TargetMode="External"/><Relationship Id="rId2123" Type="http://schemas.openxmlformats.org/officeDocument/2006/relationships/hyperlink" Target="https://www.nodha.com/" TargetMode="External"/><Relationship Id="rId3453" Type="http://schemas.openxmlformats.org/officeDocument/2006/relationships/hyperlink" Target="https://weldingmart.com/" TargetMode="External"/><Relationship Id="rId2124" Type="http://schemas.openxmlformats.org/officeDocument/2006/relationships/hyperlink" Target="https://www.nodha.com/Orbital-Cutting-Welding/Orbital-Cutting-Machine.html" TargetMode="External"/><Relationship Id="rId3456" Type="http://schemas.openxmlformats.org/officeDocument/2006/relationships/hyperlink" Target="https://weldingmart.com/products/mk-products-weldhead-extension-cable-50ft-005-0635-50?srsltid=AfmBOorqLGmijiWTW44PzQlN8--bl91KyFss4_eFOdqpLM1ev9c6lnB-" TargetMode="External"/><Relationship Id="rId2125" Type="http://schemas.openxmlformats.org/officeDocument/2006/relationships/hyperlink" Target="https://www.auscrown.com.au/assets/full/6HBB3000.jpg?20230111130524" TargetMode="External"/><Relationship Id="rId3455" Type="http://schemas.openxmlformats.org/officeDocument/2006/relationships/hyperlink" Target="https://weldingmart.com/products/mk-products-weldhead-extension-cable-50ft-005-0635-50?srsltid=AfmBOorqLGmijiWTW44PzQlN8--bl91KyFss4_eFOdqpLM1ev9c6lnB-" TargetMode="External"/><Relationship Id="rId2115" Type="http://schemas.openxmlformats.org/officeDocument/2006/relationships/hyperlink" Target="https://ework2019.en.made-in-china.com/product/lmfYVCwKZkcP/China-R12-8-5-12-5-Inch-Orbital-Pipe-Cutting-Machine.html" TargetMode="External"/><Relationship Id="rId3447" Type="http://schemas.openxmlformats.org/officeDocument/2006/relationships/hyperlink" Target="https://weldingmart.com/cdn/shop/files/mk-products-843-0640-25-air-cooled-power-cable-25-ft-oem-compatible__70047.jpg?v=1753402911&amp;width=460" TargetMode="External"/><Relationship Id="rId2116" Type="http://schemas.openxmlformats.org/officeDocument/2006/relationships/hyperlink" Target="https://ework2019.en.made-in-china.com/" TargetMode="External"/><Relationship Id="rId3446" Type="http://schemas.openxmlformats.org/officeDocument/2006/relationships/hyperlink" Target="https://www.mkproducts.com" TargetMode="External"/><Relationship Id="rId2117" Type="http://schemas.openxmlformats.org/officeDocument/2006/relationships/hyperlink" Target="https://ework2019.en.made-in-china.com/product/lmfYVCwKZkcP/China-R12-8-5-12-5-Inch-Orbital-Pipe-Cutting-Machine.html" TargetMode="External"/><Relationship Id="rId3449" Type="http://schemas.openxmlformats.org/officeDocument/2006/relationships/hyperlink" Target="https://weldingmart.com/products/mk-products-weldhead-extension-cable-25ft-005-0635?srsltid=AfmBOoqhowiUWDj5eXYAY4lRB1sPDTH4lktADy7aazqSM0AYqgmXNh2y" TargetMode="External"/><Relationship Id="rId2118" Type="http://schemas.openxmlformats.org/officeDocument/2006/relationships/hyperlink" Target="https://encrypted-tbn0.gstatic.com/images?q=tbn:ANd9GcTzyRY8nu93rdvfzFx2CHbGBkg_6Kcw3laQXw&amp;s" TargetMode="External"/><Relationship Id="rId3448" Type="http://schemas.openxmlformats.org/officeDocument/2006/relationships/hyperlink" Target="https://weldingmart.com/products/mk-products-weldhead-extension-cable-25ft-005-0635?srsltid=AfmBOoqhowiUWDj5eXYAY4lRB1sPDTH4lktADy7aazqSM0AYqgmXNh2y" TargetMode="External"/><Relationship Id="rId2119" Type="http://schemas.openxmlformats.org/officeDocument/2006/relationships/hyperlink" Target="https://www.nodha.com/Orbital-Cutting-Welding/Orbital-Cutting-Machine.html" TargetMode="External"/><Relationship Id="rId3441" Type="http://schemas.openxmlformats.org/officeDocument/2006/relationships/hyperlink" Target="https://weldfabulous.com/mk-products-005-0680-weldhead-bench-mount-5006/" TargetMode="External"/><Relationship Id="rId2110" Type="http://schemas.openxmlformats.org/officeDocument/2006/relationships/hyperlink" Target="https://orbimax.com.au/products/gfx-3-0-orbital-pipe-cutting-and-bevelling-saw?srsltid=AfmBOorK37PE-JKhIko4Vm2eiyxczYPt-N4cPeGafvvrhCtxJsL2BQgx" TargetMode="External"/><Relationship Id="rId3440" Type="http://schemas.openxmlformats.org/officeDocument/2006/relationships/hyperlink" Target="https://encrypted-tbn0.gstatic.com/images?q=tbn:ANd9GcQIRQx5D3I6h-uq1hicizw_9E9-SPjhXMSqfQ&amp;s" TargetMode="External"/><Relationship Id="rId2111" Type="http://schemas.openxmlformats.org/officeDocument/2006/relationships/hyperlink" Target="https://image.made-in-china.com/2f0j00gPmqhzJAlvkE/R12-8-5-12-5-Inch-Orbital-Pipe-Cutting-Machine.webp" TargetMode="External"/><Relationship Id="rId3443" Type="http://schemas.openxmlformats.org/officeDocument/2006/relationships/hyperlink" Target="https://weldfabulous.com/mk-products-005-0680-weldhead-bench-mount-5006/" TargetMode="External"/><Relationship Id="rId2112" Type="http://schemas.openxmlformats.org/officeDocument/2006/relationships/hyperlink" Target="https://ework2019.en.made-in-china.com/product/lmfYVCwKZkcP/China-R12-8-5-12-5-Inch-Orbital-Pipe-Cutting-Machine.html" TargetMode="External"/><Relationship Id="rId3442" Type="http://schemas.openxmlformats.org/officeDocument/2006/relationships/hyperlink" Target="https://precisionweldingsupply.com/rentals-consumables/orbital-welding-systems/" TargetMode="External"/><Relationship Id="rId2113" Type="http://schemas.openxmlformats.org/officeDocument/2006/relationships/hyperlink" Target="https://ework2019.en.made-in-china.com/product/lmfYVCwKZkcP/China-R12-8-5-12-5-Inch-Orbital-Pipe-Cutting-Machine.html" TargetMode="External"/><Relationship Id="rId3445" Type="http://schemas.openxmlformats.org/officeDocument/2006/relationships/hyperlink" Target="https://weldfabulous.com/mk-products-005-0680-weldhead-bench-mount-5006/" TargetMode="External"/><Relationship Id="rId2114" Type="http://schemas.openxmlformats.org/officeDocument/2006/relationships/hyperlink" Target="https://eworkmart.com/products/orbital-pipe-cutting-machine-r12" TargetMode="External"/><Relationship Id="rId3444" Type="http://schemas.openxmlformats.org/officeDocument/2006/relationships/hyperlink" Target="http://weldlogic.com/downloads/Orbital_2003_IndPgs.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6" width="57.63"/>
    <col customWidth="1" min="7" max="7" width="31.63"/>
    <col customWidth="1" min="8" max="8" width="30.75"/>
    <col customWidth="1" min="9" max="9" width="24.13"/>
    <col customWidth="1" min="10" max="10" width="24.38"/>
    <col customWidth="1" min="11" max="11" width="24.75"/>
    <col customWidth="1" min="12" max="12" width="31.13"/>
    <col customWidth="1" min="13" max="18" width="57.63"/>
    <col customWidth="1" min="19" max="21" width="18.75"/>
    <col customWidth="1" min="22" max="24" width="57.63"/>
    <col customWidth="1" min="25" max="25" width="19.38"/>
    <col customWidth="1" min="26" max="26" width="15.5"/>
    <col customWidth="1" min="27" max="27" width="19.63"/>
    <col customWidth="1" min="28" max="28" width="21.63"/>
    <col customWidth="1" min="29" max="30" width="57.63"/>
    <col customWidth="1" min="31" max="34" width="18.5"/>
  </cols>
  <sheetData>
    <row r="1" ht="30.0" customHeight="1">
      <c r="A1" s="1"/>
      <c r="B1" s="1"/>
      <c r="C1" s="1"/>
      <c r="D1" s="1"/>
      <c r="E1" s="2"/>
      <c r="F1" s="3" t="s">
        <v>0</v>
      </c>
      <c r="G1" s="4" t="s">
        <v>1</v>
      </c>
      <c r="H1" s="5"/>
      <c r="I1" s="6"/>
      <c r="J1" s="4" t="s">
        <v>2</v>
      </c>
      <c r="K1" s="5"/>
      <c r="L1" s="4" t="s">
        <v>3</v>
      </c>
      <c r="M1" s="5"/>
      <c r="N1" s="4" t="s">
        <v>4</v>
      </c>
      <c r="O1" s="5"/>
      <c r="P1" s="3" t="s">
        <v>5</v>
      </c>
      <c r="Q1" s="4" t="s">
        <v>6</v>
      </c>
      <c r="R1" s="7"/>
      <c r="S1" s="7"/>
      <c r="T1" s="7"/>
      <c r="U1" s="7"/>
      <c r="V1" s="5"/>
      <c r="W1" s="2"/>
      <c r="X1" s="2"/>
      <c r="Y1" s="2"/>
      <c r="Z1" s="2"/>
      <c r="AA1" s="2"/>
      <c r="AB1" s="2"/>
      <c r="AC1" s="2"/>
      <c r="AD1" s="2"/>
      <c r="AE1" s="2"/>
      <c r="AF1" s="2"/>
      <c r="AG1" s="8"/>
      <c r="AH1" s="8"/>
    </row>
    <row r="2" ht="30.0" customHeight="1">
      <c r="A2" s="9" t="s">
        <v>7</v>
      </c>
      <c r="B2" s="9" t="s">
        <v>8</v>
      </c>
      <c r="C2" s="9" t="s">
        <v>9</v>
      </c>
      <c r="D2" s="9" t="s">
        <v>10</v>
      </c>
      <c r="E2" s="9" t="s">
        <v>11</v>
      </c>
      <c r="F2" s="9" t="s">
        <v>12</v>
      </c>
      <c r="G2" s="9" t="s">
        <v>13</v>
      </c>
      <c r="H2" s="9" t="s">
        <v>14</v>
      </c>
      <c r="I2" s="9" t="s">
        <v>15</v>
      </c>
      <c r="J2" s="9" t="s">
        <v>16</v>
      </c>
      <c r="K2" s="9" t="s">
        <v>17</v>
      </c>
      <c r="L2" s="9" t="s">
        <v>18</v>
      </c>
      <c r="M2" s="9" t="s">
        <v>19</v>
      </c>
      <c r="N2" s="9" t="s">
        <v>20</v>
      </c>
      <c r="O2" s="9" t="s">
        <v>21</v>
      </c>
      <c r="P2" s="9" t="s">
        <v>22</v>
      </c>
      <c r="Q2" s="9" t="s">
        <v>11</v>
      </c>
      <c r="R2" s="9" t="s">
        <v>23</v>
      </c>
      <c r="S2" s="10" t="s">
        <v>7</v>
      </c>
      <c r="T2" s="9" t="s">
        <v>8</v>
      </c>
      <c r="U2" s="9" t="s">
        <v>9</v>
      </c>
      <c r="V2" s="11" t="s">
        <v>10</v>
      </c>
      <c r="W2" s="9" t="s">
        <v>24</v>
      </c>
      <c r="X2" s="9" t="s">
        <v>25</v>
      </c>
      <c r="Y2" s="9" t="s">
        <v>26</v>
      </c>
      <c r="Z2" s="10" t="s">
        <v>27</v>
      </c>
      <c r="AA2" s="9" t="s">
        <v>28</v>
      </c>
      <c r="AB2" s="10" t="s">
        <v>29</v>
      </c>
      <c r="AC2" s="9" t="s">
        <v>30</v>
      </c>
      <c r="AD2" s="10" t="s">
        <v>31</v>
      </c>
      <c r="AE2" s="10" t="s">
        <v>32</v>
      </c>
      <c r="AF2" s="10" t="s">
        <v>33</v>
      </c>
      <c r="AG2" s="10" t="s">
        <v>34</v>
      </c>
    </row>
    <row r="3" ht="16.5" customHeight="1">
      <c r="A3" s="12" t="s">
        <v>35</v>
      </c>
      <c r="B3" s="12">
        <v>10502.0</v>
      </c>
      <c r="C3" s="12" t="s">
        <v>36</v>
      </c>
      <c r="D3" s="12" t="s">
        <v>37</v>
      </c>
      <c r="E3" s="13" t="s">
        <v>38</v>
      </c>
      <c r="F3" s="14" t="s">
        <v>39</v>
      </c>
      <c r="G3" s="14" t="s">
        <v>40</v>
      </c>
      <c r="H3" s="13" t="s">
        <v>41</v>
      </c>
      <c r="I3" s="13" t="s">
        <v>42</v>
      </c>
      <c r="J3" s="13" t="s">
        <v>43</v>
      </c>
      <c r="K3" s="13" t="s">
        <v>44</v>
      </c>
      <c r="L3" s="13" t="s">
        <v>45</v>
      </c>
      <c r="M3" s="13" t="s">
        <v>46</v>
      </c>
      <c r="N3" s="13" t="s">
        <v>47</v>
      </c>
      <c r="O3" s="13" t="s">
        <v>48</v>
      </c>
      <c r="P3" s="13" t="s">
        <v>49</v>
      </c>
      <c r="Q3" s="13" t="s">
        <v>50</v>
      </c>
      <c r="R3" s="13" t="s">
        <v>51</v>
      </c>
      <c r="S3" s="12" t="s">
        <v>35</v>
      </c>
      <c r="T3" s="12">
        <v>10502.0</v>
      </c>
      <c r="U3" s="12" t="s">
        <v>36</v>
      </c>
      <c r="V3" s="12" t="s">
        <v>37</v>
      </c>
      <c r="W3" s="15" t="s">
        <v>52</v>
      </c>
      <c r="X3" s="15" t="s">
        <v>53</v>
      </c>
      <c r="Y3" s="13" t="s">
        <v>54</v>
      </c>
      <c r="Z3" s="16" t="s">
        <v>41</v>
      </c>
      <c r="AA3" s="14" t="s">
        <v>55</v>
      </c>
      <c r="AB3" s="17" t="s">
        <v>53</v>
      </c>
      <c r="AC3" s="15" t="s">
        <v>56</v>
      </c>
      <c r="AD3" s="17" t="s">
        <v>57</v>
      </c>
      <c r="AE3" s="18" t="s">
        <v>58</v>
      </c>
      <c r="AF3" s="16" t="s">
        <v>41</v>
      </c>
      <c r="AG3" s="13" t="s">
        <v>41</v>
      </c>
    </row>
    <row r="4" ht="16.5" customHeight="1">
      <c r="A4" s="12" t="s">
        <v>59</v>
      </c>
      <c r="B4" s="12">
        <v>6393.0</v>
      </c>
      <c r="C4" s="12" t="s">
        <v>60</v>
      </c>
      <c r="D4" s="12" t="s">
        <v>61</v>
      </c>
      <c r="E4" s="14" t="s">
        <v>62</v>
      </c>
      <c r="F4" s="13" t="s">
        <v>63</v>
      </c>
      <c r="G4" s="13" t="s">
        <v>64</v>
      </c>
      <c r="H4" s="14" t="s">
        <v>65</v>
      </c>
      <c r="I4" s="13" t="s">
        <v>66</v>
      </c>
      <c r="J4" s="13" t="s">
        <v>67</v>
      </c>
      <c r="K4" s="13" t="s">
        <v>68</v>
      </c>
      <c r="L4" s="13" t="s">
        <v>69</v>
      </c>
      <c r="M4" s="13" t="s">
        <v>70</v>
      </c>
      <c r="N4" s="13" t="s">
        <v>71</v>
      </c>
      <c r="O4" s="13" t="s">
        <v>72</v>
      </c>
      <c r="P4" s="13" t="s">
        <v>73</v>
      </c>
      <c r="Q4" s="13" t="s">
        <v>74</v>
      </c>
      <c r="R4" s="13" t="s">
        <v>75</v>
      </c>
      <c r="S4" s="12" t="s">
        <v>59</v>
      </c>
      <c r="T4" s="12">
        <v>6393.0</v>
      </c>
      <c r="U4" s="12" t="s">
        <v>60</v>
      </c>
      <c r="V4" s="12" t="s">
        <v>61</v>
      </c>
      <c r="W4" s="15" t="s">
        <v>76</v>
      </c>
      <c r="X4" s="15" t="s">
        <v>77</v>
      </c>
      <c r="Y4" s="14" t="s">
        <v>55</v>
      </c>
      <c r="Z4" s="17" t="s">
        <v>78</v>
      </c>
      <c r="AA4" s="13" t="s">
        <v>54</v>
      </c>
      <c r="AB4" s="16" t="s">
        <v>41</v>
      </c>
      <c r="AC4" s="15" t="s">
        <v>77</v>
      </c>
      <c r="AD4" s="18" t="s">
        <v>79</v>
      </c>
      <c r="AE4" s="18" t="s">
        <v>80</v>
      </c>
      <c r="AF4" s="16" t="s">
        <v>41</v>
      </c>
      <c r="AG4" s="14" t="s">
        <v>65</v>
      </c>
    </row>
    <row r="5" ht="16.5" customHeight="1">
      <c r="A5" s="12" t="s">
        <v>35</v>
      </c>
      <c r="B5" s="12">
        <v>10455.0</v>
      </c>
      <c r="C5" s="12" t="s">
        <v>81</v>
      </c>
      <c r="D5" s="12" t="s">
        <v>82</v>
      </c>
      <c r="E5" s="13" t="s">
        <v>83</v>
      </c>
      <c r="F5" s="13" t="s">
        <v>84</v>
      </c>
      <c r="G5" s="13" t="s">
        <v>85</v>
      </c>
      <c r="H5" s="14" t="s">
        <v>86</v>
      </c>
      <c r="I5" s="13" t="s">
        <v>87</v>
      </c>
      <c r="J5" s="13" t="s">
        <v>88</v>
      </c>
      <c r="K5" s="13" t="s">
        <v>89</v>
      </c>
      <c r="L5" s="13" t="s">
        <v>90</v>
      </c>
      <c r="M5" s="13" t="s">
        <v>91</v>
      </c>
      <c r="N5" s="13" t="s">
        <v>92</v>
      </c>
      <c r="O5" s="13" t="s">
        <v>93</v>
      </c>
      <c r="P5" s="13" t="s">
        <v>94</v>
      </c>
      <c r="Q5" s="13" t="s">
        <v>95</v>
      </c>
      <c r="R5" s="13" t="s">
        <v>96</v>
      </c>
      <c r="S5" s="12" t="s">
        <v>35</v>
      </c>
      <c r="T5" s="12">
        <v>10455.0</v>
      </c>
      <c r="U5" s="12" t="s">
        <v>81</v>
      </c>
      <c r="V5" s="12" t="s">
        <v>82</v>
      </c>
      <c r="W5" s="15" t="s">
        <v>97</v>
      </c>
      <c r="X5" s="19" t="s">
        <v>98</v>
      </c>
      <c r="Y5" s="14" t="s">
        <v>54</v>
      </c>
      <c r="Z5" s="16" t="s">
        <v>41</v>
      </c>
      <c r="AA5" s="13" t="s">
        <v>55</v>
      </c>
      <c r="AB5" s="20" t="s">
        <v>99</v>
      </c>
      <c r="AC5" s="15" t="s">
        <v>100</v>
      </c>
      <c r="AD5" s="16" t="s">
        <v>101</v>
      </c>
      <c r="AE5" s="18" t="s">
        <v>58</v>
      </c>
      <c r="AF5" s="17" t="s">
        <v>102</v>
      </c>
      <c r="AG5" s="14" t="s">
        <v>86</v>
      </c>
    </row>
    <row r="6" ht="16.5" customHeight="1">
      <c r="A6" s="12" t="s">
        <v>35</v>
      </c>
      <c r="B6" s="12">
        <v>10471.0</v>
      </c>
      <c r="C6" s="12" t="s">
        <v>103</v>
      </c>
      <c r="D6" s="12" t="s">
        <v>104</v>
      </c>
      <c r="E6" s="13" t="s">
        <v>105</v>
      </c>
      <c r="F6" s="13" t="s">
        <v>106</v>
      </c>
      <c r="G6" s="13" t="s">
        <v>107</v>
      </c>
      <c r="H6" s="14" t="s">
        <v>86</v>
      </c>
      <c r="I6" s="13" t="s">
        <v>108</v>
      </c>
      <c r="J6" s="13" t="s">
        <v>109</v>
      </c>
      <c r="K6" s="13" t="s">
        <v>110</v>
      </c>
      <c r="L6" s="13" t="s">
        <v>111</v>
      </c>
      <c r="M6" s="13" t="s">
        <v>112</v>
      </c>
      <c r="N6" s="13" t="s">
        <v>113</v>
      </c>
      <c r="O6" s="13" t="s">
        <v>114</v>
      </c>
      <c r="P6" s="13" t="s">
        <v>115</v>
      </c>
      <c r="Q6" s="13" t="s">
        <v>116</v>
      </c>
      <c r="R6" s="13" t="s">
        <v>117</v>
      </c>
      <c r="S6" s="12" t="s">
        <v>35</v>
      </c>
      <c r="T6" s="12">
        <v>10471.0</v>
      </c>
      <c r="U6" s="12" t="s">
        <v>103</v>
      </c>
      <c r="V6" s="12" t="s">
        <v>104</v>
      </c>
      <c r="W6" s="15" t="s">
        <v>118</v>
      </c>
      <c r="X6" s="19" t="s">
        <v>119</v>
      </c>
      <c r="Y6" s="13" t="s">
        <v>55</v>
      </c>
      <c r="Z6" s="20" t="s">
        <v>120</v>
      </c>
      <c r="AA6" s="14" t="s">
        <v>55</v>
      </c>
      <c r="AB6" s="20" t="s">
        <v>119</v>
      </c>
      <c r="AC6" s="15" t="s">
        <v>121</v>
      </c>
      <c r="AD6" s="18" t="s">
        <v>122</v>
      </c>
      <c r="AE6" s="18" t="s">
        <v>58</v>
      </c>
      <c r="AF6" s="18" t="s">
        <v>120</v>
      </c>
      <c r="AG6" s="14" t="s">
        <v>86</v>
      </c>
    </row>
    <row r="7" ht="16.5" customHeight="1">
      <c r="A7" s="12" t="s">
        <v>123</v>
      </c>
      <c r="B7" s="12">
        <v>2463.0</v>
      </c>
      <c r="C7" s="12" t="s">
        <v>124</v>
      </c>
      <c r="D7" s="12" t="s">
        <v>125</v>
      </c>
      <c r="E7" s="14" t="s">
        <v>126</v>
      </c>
      <c r="F7" s="13" t="s">
        <v>127</v>
      </c>
      <c r="G7" s="13" t="s">
        <v>128</v>
      </c>
      <c r="H7" s="13" t="s">
        <v>41</v>
      </c>
      <c r="I7" s="13" t="s">
        <v>129</v>
      </c>
      <c r="J7" s="13" t="s">
        <v>130</v>
      </c>
      <c r="K7" s="13" t="s">
        <v>131</v>
      </c>
      <c r="L7" s="13" t="s">
        <v>132</v>
      </c>
      <c r="M7" s="13" t="s">
        <v>133</v>
      </c>
      <c r="N7" s="13" t="s">
        <v>134</v>
      </c>
      <c r="O7" s="13" t="s">
        <v>135</v>
      </c>
      <c r="P7" s="13" t="s">
        <v>136</v>
      </c>
      <c r="Q7" s="13" t="s">
        <v>137</v>
      </c>
      <c r="R7" s="13" t="s">
        <v>138</v>
      </c>
      <c r="S7" s="12" t="s">
        <v>123</v>
      </c>
      <c r="T7" s="12">
        <v>2463.0</v>
      </c>
      <c r="U7" s="12" t="s">
        <v>124</v>
      </c>
      <c r="V7" s="12" t="s">
        <v>125</v>
      </c>
      <c r="W7" s="15" t="s">
        <v>139</v>
      </c>
      <c r="X7" s="15" t="s">
        <v>140</v>
      </c>
      <c r="Y7" s="13" t="s">
        <v>54</v>
      </c>
      <c r="Z7" s="16" t="s">
        <v>41</v>
      </c>
      <c r="AA7" s="13" t="s">
        <v>54</v>
      </c>
      <c r="AB7" s="16" t="s">
        <v>41</v>
      </c>
      <c r="AC7" s="14" t="s">
        <v>41</v>
      </c>
      <c r="AD7" s="17" t="s">
        <v>140</v>
      </c>
      <c r="AE7" s="16" t="s">
        <v>41</v>
      </c>
      <c r="AF7" s="16" t="s">
        <v>41</v>
      </c>
      <c r="AG7" s="13" t="s">
        <v>41</v>
      </c>
    </row>
    <row r="8" ht="16.5" customHeight="1">
      <c r="A8" s="12" t="s">
        <v>35</v>
      </c>
      <c r="B8" s="12">
        <v>10214.0</v>
      </c>
      <c r="C8" s="12" t="s">
        <v>141</v>
      </c>
      <c r="D8" s="12" t="s">
        <v>142</v>
      </c>
      <c r="E8" s="13" t="s">
        <v>143</v>
      </c>
      <c r="F8" s="13" t="s">
        <v>144</v>
      </c>
      <c r="G8" s="13" t="s">
        <v>145</v>
      </c>
      <c r="H8" s="13" t="s">
        <v>146</v>
      </c>
      <c r="I8" s="13" t="s">
        <v>147</v>
      </c>
      <c r="J8" s="13" t="s">
        <v>148</v>
      </c>
      <c r="K8" s="13" t="s">
        <v>149</v>
      </c>
      <c r="L8" s="13" t="s">
        <v>150</v>
      </c>
      <c r="M8" s="13" t="s">
        <v>151</v>
      </c>
      <c r="N8" s="13" t="s">
        <v>152</v>
      </c>
      <c r="O8" s="13" t="s">
        <v>153</v>
      </c>
      <c r="P8" s="13" t="s">
        <v>154</v>
      </c>
      <c r="Q8" s="13" t="s">
        <v>155</v>
      </c>
      <c r="R8" s="13" t="s">
        <v>156</v>
      </c>
      <c r="S8" s="12" t="s">
        <v>35</v>
      </c>
      <c r="T8" s="12">
        <v>10214.0</v>
      </c>
      <c r="U8" s="12" t="s">
        <v>141</v>
      </c>
      <c r="V8" s="12" t="s">
        <v>142</v>
      </c>
      <c r="W8" s="15" t="s">
        <v>157</v>
      </c>
      <c r="X8" s="19" t="s">
        <v>158</v>
      </c>
      <c r="Y8" s="13" t="s">
        <v>55</v>
      </c>
      <c r="Z8" s="18" t="s">
        <v>159</v>
      </c>
      <c r="AA8" s="13" t="s">
        <v>55</v>
      </c>
      <c r="AB8" s="17" t="s">
        <v>160</v>
      </c>
      <c r="AC8" s="13" t="s">
        <v>161</v>
      </c>
      <c r="AD8" s="18" t="s">
        <v>162</v>
      </c>
      <c r="AE8" s="18" t="s">
        <v>58</v>
      </c>
      <c r="AF8" s="18" t="s">
        <v>163</v>
      </c>
      <c r="AG8" s="13" t="s">
        <v>146</v>
      </c>
    </row>
    <row r="9" ht="16.5" customHeight="1">
      <c r="A9" s="12" t="s">
        <v>35</v>
      </c>
      <c r="B9" s="12">
        <v>10211.0</v>
      </c>
      <c r="C9" s="12" t="s">
        <v>164</v>
      </c>
      <c r="D9" s="12" t="s">
        <v>165</v>
      </c>
      <c r="E9" s="13" t="s">
        <v>166</v>
      </c>
      <c r="F9" s="13" t="s">
        <v>167</v>
      </c>
      <c r="G9" s="13" t="s">
        <v>168</v>
      </c>
      <c r="H9" s="13" t="s">
        <v>41</v>
      </c>
      <c r="I9" s="13" t="s">
        <v>169</v>
      </c>
      <c r="J9" s="13" t="s">
        <v>170</v>
      </c>
      <c r="K9" s="13" t="s">
        <v>171</v>
      </c>
      <c r="L9" s="13" t="s">
        <v>172</v>
      </c>
      <c r="M9" s="13" t="s">
        <v>173</v>
      </c>
      <c r="N9" s="13" t="s">
        <v>174</v>
      </c>
      <c r="O9" s="13" t="s">
        <v>175</v>
      </c>
      <c r="P9" s="13" t="s">
        <v>176</v>
      </c>
      <c r="Q9" s="13" t="s">
        <v>177</v>
      </c>
      <c r="R9" s="13" t="s">
        <v>178</v>
      </c>
      <c r="S9" s="12" t="s">
        <v>35</v>
      </c>
      <c r="T9" s="12">
        <v>10211.0</v>
      </c>
      <c r="U9" s="12" t="s">
        <v>164</v>
      </c>
      <c r="V9" s="12" t="s">
        <v>165</v>
      </c>
      <c r="W9" s="15" t="s">
        <v>157</v>
      </c>
      <c r="X9" s="19" t="s">
        <v>158</v>
      </c>
      <c r="Y9" s="14" t="s">
        <v>55</v>
      </c>
      <c r="Z9" s="17" t="s">
        <v>158</v>
      </c>
      <c r="AA9" s="14" t="s">
        <v>55</v>
      </c>
      <c r="AB9" s="17" t="s">
        <v>160</v>
      </c>
      <c r="AC9" s="14" t="s">
        <v>41</v>
      </c>
      <c r="AD9" s="18" t="s">
        <v>179</v>
      </c>
      <c r="AE9" s="18" t="s">
        <v>58</v>
      </c>
      <c r="AF9" s="16" t="s">
        <v>41</v>
      </c>
      <c r="AG9" s="13" t="s">
        <v>41</v>
      </c>
    </row>
    <row r="10" ht="16.5" customHeight="1">
      <c r="A10" s="12" t="s">
        <v>35</v>
      </c>
      <c r="B10" s="12">
        <v>5179.0</v>
      </c>
      <c r="C10" s="12" t="s">
        <v>180</v>
      </c>
      <c r="D10" s="12" t="s">
        <v>181</v>
      </c>
      <c r="E10" s="14" t="s">
        <v>182</v>
      </c>
      <c r="F10" s="13" t="s">
        <v>183</v>
      </c>
      <c r="G10" s="13" t="s">
        <v>184</v>
      </c>
      <c r="H10" s="14" t="s">
        <v>185</v>
      </c>
      <c r="I10" s="13" t="s">
        <v>186</v>
      </c>
      <c r="J10" s="13" t="s">
        <v>187</v>
      </c>
      <c r="K10" s="13" t="s">
        <v>188</v>
      </c>
      <c r="L10" s="13" t="s">
        <v>189</v>
      </c>
      <c r="M10" s="13" t="s">
        <v>190</v>
      </c>
      <c r="N10" s="13" t="s">
        <v>191</v>
      </c>
      <c r="O10" s="13" t="s">
        <v>192</v>
      </c>
      <c r="P10" s="13" t="s">
        <v>193</v>
      </c>
      <c r="Q10" s="13" t="s">
        <v>194</v>
      </c>
      <c r="R10" s="13" t="s">
        <v>195</v>
      </c>
      <c r="S10" s="12" t="s">
        <v>35</v>
      </c>
      <c r="T10" s="12">
        <v>5179.0</v>
      </c>
      <c r="U10" s="12" t="s">
        <v>180</v>
      </c>
      <c r="V10" s="12" t="s">
        <v>181</v>
      </c>
      <c r="W10" s="15" t="s">
        <v>196</v>
      </c>
      <c r="X10" s="19" t="s">
        <v>197</v>
      </c>
      <c r="Y10" s="13" t="s">
        <v>55</v>
      </c>
      <c r="Z10" s="18" t="s">
        <v>198</v>
      </c>
      <c r="AA10" s="13" t="s">
        <v>55</v>
      </c>
      <c r="AB10" s="18" t="s">
        <v>199</v>
      </c>
      <c r="AC10" s="15" t="s">
        <v>200</v>
      </c>
      <c r="AD10" s="17" t="s">
        <v>201</v>
      </c>
      <c r="AE10" s="18" t="s">
        <v>58</v>
      </c>
      <c r="AF10" s="17" t="s">
        <v>201</v>
      </c>
      <c r="AG10" s="14" t="s">
        <v>185</v>
      </c>
    </row>
    <row r="11" ht="16.5" customHeight="1">
      <c r="A11" s="12" t="s">
        <v>35</v>
      </c>
      <c r="B11" s="12">
        <v>7499.0</v>
      </c>
      <c r="C11" s="12" t="s">
        <v>202</v>
      </c>
      <c r="D11" s="12" t="s">
        <v>203</v>
      </c>
      <c r="E11" s="13" t="s">
        <v>204</v>
      </c>
      <c r="F11" s="13" t="s">
        <v>205</v>
      </c>
      <c r="G11" s="13" t="s">
        <v>206</v>
      </c>
      <c r="H11" s="13" t="s">
        <v>41</v>
      </c>
      <c r="I11" s="13" t="s">
        <v>207</v>
      </c>
      <c r="J11" s="13" t="s">
        <v>208</v>
      </c>
      <c r="K11" s="13" t="s">
        <v>209</v>
      </c>
      <c r="L11" s="13" t="s">
        <v>210</v>
      </c>
      <c r="M11" s="13" t="s">
        <v>211</v>
      </c>
      <c r="N11" s="13" t="s">
        <v>212</v>
      </c>
      <c r="O11" s="13" t="s">
        <v>213</v>
      </c>
      <c r="P11" s="13" t="s">
        <v>214</v>
      </c>
      <c r="Q11" s="13" t="s">
        <v>215</v>
      </c>
      <c r="R11" s="13" t="s">
        <v>216</v>
      </c>
      <c r="S11" s="12" t="s">
        <v>35</v>
      </c>
      <c r="T11" s="12">
        <v>7499.0</v>
      </c>
      <c r="U11" s="12" t="s">
        <v>202</v>
      </c>
      <c r="V11" s="12" t="s">
        <v>203</v>
      </c>
      <c r="W11" s="15" t="s">
        <v>217</v>
      </c>
      <c r="X11" s="19" t="s">
        <v>218</v>
      </c>
      <c r="Y11" s="13" t="s">
        <v>55</v>
      </c>
      <c r="Z11" s="18" t="s">
        <v>198</v>
      </c>
      <c r="AA11" s="13" t="s">
        <v>55</v>
      </c>
      <c r="AB11" s="18" t="s">
        <v>219</v>
      </c>
      <c r="AC11" s="13" t="s">
        <v>220</v>
      </c>
      <c r="AD11" s="18" t="s">
        <v>221</v>
      </c>
      <c r="AE11" s="18" t="s">
        <v>58</v>
      </c>
      <c r="AF11" s="16" t="s">
        <v>41</v>
      </c>
      <c r="AG11" s="13" t="s">
        <v>41</v>
      </c>
    </row>
    <row r="12" ht="16.5" customHeight="1">
      <c r="A12" s="12" t="s">
        <v>35</v>
      </c>
      <c r="B12" s="12">
        <v>3246.0</v>
      </c>
      <c r="C12" s="12" t="s">
        <v>222</v>
      </c>
      <c r="D12" s="12" t="s">
        <v>223</v>
      </c>
      <c r="E12" s="13" t="s">
        <v>224</v>
      </c>
      <c r="F12" s="13" t="s">
        <v>225</v>
      </c>
      <c r="G12" s="13" t="s">
        <v>226</v>
      </c>
      <c r="H12" s="14" t="s">
        <v>227</v>
      </c>
      <c r="I12" s="13" t="s">
        <v>228</v>
      </c>
      <c r="J12" s="13" t="s">
        <v>229</v>
      </c>
      <c r="K12" s="13" t="s">
        <v>230</v>
      </c>
      <c r="L12" s="13" t="s">
        <v>231</v>
      </c>
      <c r="M12" s="13" t="s">
        <v>232</v>
      </c>
      <c r="N12" s="13" t="s">
        <v>233</v>
      </c>
      <c r="O12" s="13" t="s">
        <v>234</v>
      </c>
      <c r="P12" s="13" t="s">
        <v>235</v>
      </c>
      <c r="Q12" s="13" t="s">
        <v>236</v>
      </c>
      <c r="R12" s="13" t="s">
        <v>237</v>
      </c>
      <c r="S12" s="12" t="s">
        <v>35</v>
      </c>
      <c r="T12" s="12">
        <v>3246.0</v>
      </c>
      <c r="U12" s="12" t="s">
        <v>222</v>
      </c>
      <c r="V12" s="12" t="s">
        <v>223</v>
      </c>
      <c r="W12" s="15" t="s">
        <v>238</v>
      </c>
      <c r="X12" s="15" t="s">
        <v>239</v>
      </c>
      <c r="Y12" s="13" t="s">
        <v>55</v>
      </c>
      <c r="Z12" s="18" t="s">
        <v>240</v>
      </c>
      <c r="AA12" s="13" t="s">
        <v>55</v>
      </c>
      <c r="AB12" s="18" t="s">
        <v>241</v>
      </c>
      <c r="AC12" s="15" t="s">
        <v>242</v>
      </c>
      <c r="AD12" s="18" t="s">
        <v>243</v>
      </c>
      <c r="AE12" s="18" t="s">
        <v>58</v>
      </c>
      <c r="AF12" s="17" t="s">
        <v>239</v>
      </c>
      <c r="AG12" s="14" t="s">
        <v>227</v>
      </c>
    </row>
    <row r="13" ht="16.5" customHeight="1">
      <c r="A13" s="21" t="s">
        <v>35</v>
      </c>
      <c r="B13" s="21">
        <v>7497.0</v>
      </c>
      <c r="C13" s="21" t="s">
        <v>244</v>
      </c>
      <c r="D13" s="21" t="s">
        <v>245</v>
      </c>
      <c r="E13" s="22" t="s">
        <v>41</v>
      </c>
      <c r="F13" s="22" t="s">
        <v>41</v>
      </c>
      <c r="G13" s="22" t="s">
        <v>41</v>
      </c>
      <c r="H13" s="22" t="s">
        <v>41</v>
      </c>
      <c r="I13" s="22" t="s">
        <v>41</v>
      </c>
      <c r="J13" s="22" t="s">
        <v>41</v>
      </c>
      <c r="K13" s="22" t="s">
        <v>41</v>
      </c>
      <c r="L13" s="22" t="s">
        <v>41</v>
      </c>
      <c r="M13" s="22" t="s">
        <v>41</v>
      </c>
      <c r="N13" s="22" t="s">
        <v>41</v>
      </c>
      <c r="O13" s="22" t="s">
        <v>41</v>
      </c>
      <c r="P13" s="22" t="s">
        <v>41</v>
      </c>
      <c r="Q13" s="22" t="s">
        <v>41</v>
      </c>
      <c r="R13" s="22" t="s">
        <v>41</v>
      </c>
      <c r="S13" s="21" t="s">
        <v>35</v>
      </c>
      <c r="T13" s="21">
        <v>7497.0</v>
      </c>
      <c r="U13" s="21" t="s">
        <v>244</v>
      </c>
      <c r="V13" s="21" t="s">
        <v>245</v>
      </c>
      <c r="W13" s="23" t="s">
        <v>41</v>
      </c>
      <c r="X13" s="24" t="s">
        <v>41</v>
      </c>
      <c r="Y13" s="24" t="s">
        <v>54</v>
      </c>
      <c r="Z13" s="22" t="s">
        <v>41</v>
      </c>
      <c r="AA13" s="24" t="s">
        <v>54</v>
      </c>
      <c r="AB13" s="22" t="s">
        <v>41</v>
      </c>
      <c r="AC13" s="22" t="s">
        <v>41</v>
      </c>
      <c r="AD13" s="22" t="s">
        <v>41</v>
      </c>
      <c r="AE13" s="22" t="s">
        <v>41</v>
      </c>
      <c r="AF13" s="22" t="s">
        <v>41</v>
      </c>
      <c r="AG13" s="22" t="s">
        <v>41</v>
      </c>
      <c r="AH13" s="23"/>
    </row>
    <row r="14" ht="16.5" customHeight="1">
      <c r="A14" s="12" t="s">
        <v>35</v>
      </c>
      <c r="B14" s="12">
        <v>7496.0</v>
      </c>
      <c r="C14" s="12" t="s">
        <v>246</v>
      </c>
      <c r="D14" s="12" t="s">
        <v>247</v>
      </c>
      <c r="E14" s="14" t="s">
        <v>248</v>
      </c>
      <c r="F14" s="13" t="s">
        <v>249</v>
      </c>
      <c r="G14" s="13" t="s">
        <v>250</v>
      </c>
      <c r="H14" s="14" t="s">
        <v>251</v>
      </c>
      <c r="I14" s="13" t="s">
        <v>252</v>
      </c>
      <c r="J14" s="13" t="s">
        <v>253</v>
      </c>
      <c r="K14" s="13" t="s">
        <v>254</v>
      </c>
      <c r="L14" s="13" t="s">
        <v>255</v>
      </c>
      <c r="M14" s="13" t="s">
        <v>256</v>
      </c>
      <c r="N14" s="13" t="s">
        <v>257</v>
      </c>
      <c r="O14" s="13" t="s">
        <v>258</v>
      </c>
      <c r="P14" s="13" t="s">
        <v>259</v>
      </c>
      <c r="Q14" s="13" t="s">
        <v>260</v>
      </c>
      <c r="R14" s="13" t="s">
        <v>261</v>
      </c>
      <c r="S14" s="12" t="s">
        <v>35</v>
      </c>
      <c r="T14" s="12">
        <v>7496.0</v>
      </c>
      <c r="U14" s="12" t="s">
        <v>246</v>
      </c>
      <c r="V14" s="12" t="s">
        <v>247</v>
      </c>
      <c r="W14" s="15" t="s">
        <v>262</v>
      </c>
      <c r="X14" s="15" t="s">
        <v>263</v>
      </c>
      <c r="Y14" s="14" t="s">
        <v>54</v>
      </c>
      <c r="Z14" s="16" t="s">
        <v>41</v>
      </c>
      <c r="AA14" s="14" t="s">
        <v>55</v>
      </c>
      <c r="AB14" s="17" t="s">
        <v>263</v>
      </c>
      <c r="AC14" s="15" t="s">
        <v>263</v>
      </c>
      <c r="AD14" s="17" t="s">
        <v>263</v>
      </c>
      <c r="AE14" s="16" t="s">
        <v>41</v>
      </c>
      <c r="AF14" s="17" t="s">
        <v>263</v>
      </c>
      <c r="AG14" s="14" t="s">
        <v>251</v>
      </c>
    </row>
    <row r="15" ht="16.5" customHeight="1">
      <c r="A15" s="12" t="s">
        <v>123</v>
      </c>
      <c r="B15" s="12">
        <v>10595.0</v>
      </c>
      <c r="C15" s="12" t="s">
        <v>264</v>
      </c>
      <c r="D15" s="12" t="s">
        <v>265</v>
      </c>
      <c r="E15" s="14" t="s">
        <v>248</v>
      </c>
      <c r="F15" s="13" t="s">
        <v>266</v>
      </c>
      <c r="G15" s="13" t="s">
        <v>267</v>
      </c>
      <c r="H15" s="13" t="s">
        <v>41</v>
      </c>
      <c r="I15" s="13" t="s">
        <v>268</v>
      </c>
      <c r="J15" s="13" t="s">
        <v>269</v>
      </c>
      <c r="K15" s="13" t="s">
        <v>270</v>
      </c>
      <c r="L15" s="13" t="s">
        <v>271</v>
      </c>
      <c r="M15" s="13" t="s">
        <v>272</v>
      </c>
      <c r="N15" s="13" t="s">
        <v>273</v>
      </c>
      <c r="O15" s="13" t="s">
        <v>274</v>
      </c>
      <c r="P15" s="13" t="s">
        <v>275</v>
      </c>
      <c r="Q15" s="13" t="s">
        <v>276</v>
      </c>
      <c r="R15" s="13" t="s">
        <v>51</v>
      </c>
      <c r="S15" s="12" t="s">
        <v>123</v>
      </c>
      <c r="T15" s="12">
        <v>10595.0</v>
      </c>
      <c r="U15" s="12" t="s">
        <v>264</v>
      </c>
      <c r="V15" s="12" t="s">
        <v>265</v>
      </c>
      <c r="W15" s="15" t="s">
        <v>277</v>
      </c>
      <c r="X15" s="15" t="s">
        <v>278</v>
      </c>
      <c r="Y15" s="14" t="s">
        <v>55</v>
      </c>
      <c r="Z15" s="20" t="s">
        <v>279</v>
      </c>
      <c r="AA15" s="13" t="s">
        <v>55</v>
      </c>
      <c r="AB15" s="17" t="s">
        <v>279</v>
      </c>
      <c r="AC15" s="15" t="s">
        <v>280</v>
      </c>
      <c r="AD15" s="17" t="s">
        <v>278</v>
      </c>
      <c r="AE15" s="17" t="s">
        <v>281</v>
      </c>
      <c r="AF15" s="16" t="s">
        <v>41</v>
      </c>
      <c r="AG15" s="13" t="s">
        <v>41</v>
      </c>
    </row>
    <row r="16" ht="16.5" customHeight="1">
      <c r="A16" s="12" t="s">
        <v>35</v>
      </c>
      <c r="B16" s="12">
        <v>10460.0</v>
      </c>
      <c r="C16" s="12" t="s">
        <v>282</v>
      </c>
      <c r="D16" s="12" t="s">
        <v>283</v>
      </c>
      <c r="E16" s="14" t="s">
        <v>284</v>
      </c>
      <c r="F16" s="13" t="s">
        <v>285</v>
      </c>
      <c r="G16" s="13" t="s">
        <v>286</v>
      </c>
      <c r="H16" s="13" t="s">
        <v>65</v>
      </c>
      <c r="I16" s="13" t="s">
        <v>287</v>
      </c>
      <c r="J16" s="13" t="s">
        <v>288</v>
      </c>
      <c r="K16" s="13" t="s">
        <v>289</v>
      </c>
      <c r="L16" s="13" t="s">
        <v>290</v>
      </c>
      <c r="M16" s="13" t="s">
        <v>291</v>
      </c>
      <c r="N16" s="13" t="s">
        <v>292</v>
      </c>
      <c r="O16" s="13" t="s">
        <v>293</v>
      </c>
      <c r="P16" s="13" t="s">
        <v>294</v>
      </c>
      <c r="Q16" s="13" t="s">
        <v>295</v>
      </c>
      <c r="R16" s="13" t="s">
        <v>117</v>
      </c>
      <c r="S16" s="12" t="s">
        <v>35</v>
      </c>
      <c r="T16" s="12">
        <v>10460.0</v>
      </c>
      <c r="U16" s="12" t="s">
        <v>282</v>
      </c>
      <c r="V16" s="12" t="s">
        <v>283</v>
      </c>
      <c r="W16" s="15" t="s">
        <v>296</v>
      </c>
      <c r="X16" s="19" t="s">
        <v>297</v>
      </c>
      <c r="Y16" s="13" t="s">
        <v>54</v>
      </c>
      <c r="Z16" s="16" t="s">
        <v>41</v>
      </c>
      <c r="AA16" s="13" t="s">
        <v>55</v>
      </c>
      <c r="AB16" s="17" t="s">
        <v>298</v>
      </c>
      <c r="AC16" s="15" t="s">
        <v>299</v>
      </c>
      <c r="AD16" s="17" t="s">
        <v>300</v>
      </c>
      <c r="AE16" s="17" t="s">
        <v>301</v>
      </c>
      <c r="AF16" s="16" t="s">
        <v>41</v>
      </c>
      <c r="AG16" s="13" t="s">
        <v>65</v>
      </c>
    </row>
    <row r="17" ht="16.5" customHeight="1">
      <c r="A17" s="12" t="s">
        <v>59</v>
      </c>
      <c r="B17" s="12">
        <v>4225.0</v>
      </c>
      <c r="C17" s="12" t="s">
        <v>302</v>
      </c>
      <c r="D17" s="12" t="s">
        <v>303</v>
      </c>
      <c r="E17" s="14" t="s">
        <v>304</v>
      </c>
      <c r="F17" s="13" t="s">
        <v>305</v>
      </c>
      <c r="G17" s="13" t="s">
        <v>306</v>
      </c>
      <c r="H17" s="13" t="s">
        <v>307</v>
      </c>
      <c r="I17" s="13" t="s">
        <v>308</v>
      </c>
      <c r="J17" s="13" t="s">
        <v>309</v>
      </c>
      <c r="K17" s="13" t="s">
        <v>310</v>
      </c>
      <c r="L17" s="13" t="s">
        <v>311</v>
      </c>
      <c r="M17" s="13" t="s">
        <v>312</v>
      </c>
      <c r="N17" s="13" t="s">
        <v>313</v>
      </c>
      <c r="O17" s="13" t="s">
        <v>314</v>
      </c>
      <c r="P17" s="13" t="s">
        <v>315</v>
      </c>
      <c r="Q17" s="13" t="s">
        <v>316</v>
      </c>
      <c r="R17" s="13" t="s">
        <v>317</v>
      </c>
      <c r="S17" s="12" t="s">
        <v>59</v>
      </c>
      <c r="T17" s="12">
        <v>4225.0</v>
      </c>
      <c r="U17" s="12" t="s">
        <v>302</v>
      </c>
      <c r="V17" s="12" t="s">
        <v>303</v>
      </c>
      <c r="W17" s="15" t="s">
        <v>318</v>
      </c>
      <c r="X17" s="19" t="s">
        <v>319</v>
      </c>
      <c r="Y17" s="13" t="s">
        <v>54</v>
      </c>
      <c r="Z17" s="16" t="s">
        <v>41</v>
      </c>
      <c r="AA17" s="14" t="s">
        <v>55</v>
      </c>
      <c r="AB17" s="17" t="s">
        <v>320</v>
      </c>
      <c r="AC17" s="13" t="s">
        <v>41</v>
      </c>
      <c r="AD17" s="20" t="s">
        <v>321</v>
      </c>
      <c r="AE17" s="18" t="s">
        <v>322</v>
      </c>
      <c r="AF17" s="17" t="s">
        <v>323</v>
      </c>
      <c r="AG17" s="13" t="s">
        <v>307</v>
      </c>
    </row>
    <row r="18" ht="16.5" customHeight="1">
      <c r="A18" s="12" t="s">
        <v>35</v>
      </c>
      <c r="B18" s="12">
        <v>6460.0</v>
      </c>
      <c r="C18" s="12" t="s">
        <v>324</v>
      </c>
      <c r="D18" s="12" t="s">
        <v>325</v>
      </c>
      <c r="E18" s="14" t="s">
        <v>326</v>
      </c>
      <c r="F18" s="13" t="s">
        <v>327</v>
      </c>
      <c r="G18" s="13" t="s">
        <v>328</v>
      </c>
      <c r="H18" s="14" t="s">
        <v>86</v>
      </c>
      <c r="I18" s="13" t="s">
        <v>329</v>
      </c>
      <c r="J18" s="13" t="s">
        <v>330</v>
      </c>
      <c r="K18" s="13" t="s">
        <v>331</v>
      </c>
      <c r="L18" s="13" t="s">
        <v>332</v>
      </c>
      <c r="M18" s="13" t="s">
        <v>333</v>
      </c>
      <c r="N18" s="13" t="s">
        <v>334</v>
      </c>
      <c r="O18" s="13" t="s">
        <v>335</v>
      </c>
      <c r="P18" s="13" t="s">
        <v>336</v>
      </c>
      <c r="Q18" s="13" t="s">
        <v>337</v>
      </c>
      <c r="R18" s="13" t="s">
        <v>338</v>
      </c>
      <c r="S18" s="12" t="s">
        <v>35</v>
      </c>
      <c r="T18" s="12">
        <v>6460.0</v>
      </c>
      <c r="U18" s="12" t="s">
        <v>324</v>
      </c>
      <c r="V18" s="12" t="s">
        <v>325</v>
      </c>
      <c r="W18" s="15" t="s">
        <v>339</v>
      </c>
      <c r="X18" s="15" t="s">
        <v>340</v>
      </c>
      <c r="Y18" s="13" t="s">
        <v>55</v>
      </c>
      <c r="Z18" s="17" t="s">
        <v>341</v>
      </c>
      <c r="AA18" s="13" t="s">
        <v>55</v>
      </c>
      <c r="AB18" s="18" t="s">
        <v>342</v>
      </c>
      <c r="AC18" s="15" t="s">
        <v>343</v>
      </c>
      <c r="AD18" s="17" t="s">
        <v>340</v>
      </c>
      <c r="AE18" s="18" t="s">
        <v>344</v>
      </c>
      <c r="AF18" s="17" t="s">
        <v>340</v>
      </c>
      <c r="AG18" s="14" t="s">
        <v>86</v>
      </c>
    </row>
    <row r="19" ht="16.5" customHeight="1">
      <c r="A19" s="12" t="s">
        <v>35</v>
      </c>
      <c r="B19" s="12">
        <v>6443.0</v>
      </c>
      <c r="C19" s="12" t="s">
        <v>345</v>
      </c>
      <c r="D19" s="12" t="s">
        <v>346</v>
      </c>
      <c r="E19" s="13" t="s">
        <v>347</v>
      </c>
      <c r="F19" s="13" t="s">
        <v>348</v>
      </c>
      <c r="G19" s="13" t="s">
        <v>349</v>
      </c>
      <c r="H19" s="13" t="s">
        <v>65</v>
      </c>
      <c r="I19" s="13" t="s">
        <v>350</v>
      </c>
      <c r="J19" s="13" t="s">
        <v>351</v>
      </c>
      <c r="K19" s="13" t="s">
        <v>352</v>
      </c>
      <c r="L19" s="13" t="s">
        <v>353</v>
      </c>
      <c r="M19" s="13" t="s">
        <v>354</v>
      </c>
      <c r="N19" s="13" t="s">
        <v>355</v>
      </c>
      <c r="O19" s="13" t="s">
        <v>356</v>
      </c>
      <c r="P19" s="13" t="s">
        <v>357</v>
      </c>
      <c r="Q19" s="13" t="s">
        <v>358</v>
      </c>
      <c r="R19" s="13" t="s">
        <v>359</v>
      </c>
      <c r="S19" s="12" t="s">
        <v>35</v>
      </c>
      <c r="T19" s="12">
        <v>6443.0</v>
      </c>
      <c r="U19" s="12" t="s">
        <v>345</v>
      </c>
      <c r="V19" s="12" t="s">
        <v>346</v>
      </c>
      <c r="W19" s="15" t="s">
        <v>360</v>
      </c>
      <c r="X19" s="19" t="s">
        <v>361</v>
      </c>
      <c r="Y19" s="13" t="s">
        <v>55</v>
      </c>
      <c r="Z19" s="17" t="s">
        <v>362</v>
      </c>
      <c r="AA19" s="13" t="s">
        <v>54</v>
      </c>
      <c r="AB19" s="16" t="s">
        <v>41</v>
      </c>
      <c r="AC19" s="15" t="s">
        <v>363</v>
      </c>
      <c r="AD19" s="17" t="s">
        <v>364</v>
      </c>
      <c r="AE19" s="18" t="s">
        <v>344</v>
      </c>
      <c r="AF19" s="16" t="s">
        <v>41</v>
      </c>
      <c r="AG19" s="13" t="s">
        <v>65</v>
      </c>
    </row>
    <row r="20" ht="16.5" customHeight="1">
      <c r="A20" s="12" t="s">
        <v>35</v>
      </c>
      <c r="B20" s="12">
        <v>1785.0</v>
      </c>
      <c r="C20" s="12" t="s">
        <v>365</v>
      </c>
      <c r="D20" s="12" t="s">
        <v>366</v>
      </c>
      <c r="E20" s="13" t="s">
        <v>367</v>
      </c>
      <c r="F20" s="13" t="s">
        <v>368</v>
      </c>
      <c r="G20" s="13" t="s">
        <v>369</v>
      </c>
      <c r="H20" s="13" t="s">
        <v>65</v>
      </c>
      <c r="I20" s="13" t="s">
        <v>370</v>
      </c>
      <c r="J20" s="13" t="s">
        <v>371</v>
      </c>
      <c r="K20" s="13" t="s">
        <v>372</v>
      </c>
      <c r="L20" s="13" t="s">
        <v>373</v>
      </c>
      <c r="M20" s="13" t="s">
        <v>374</v>
      </c>
      <c r="N20" s="13" t="s">
        <v>375</v>
      </c>
      <c r="O20" s="13" t="s">
        <v>376</v>
      </c>
      <c r="P20" s="13" t="s">
        <v>377</v>
      </c>
      <c r="Q20" s="13" t="s">
        <v>378</v>
      </c>
      <c r="R20" s="13" t="s">
        <v>216</v>
      </c>
      <c r="S20" s="12" t="s">
        <v>35</v>
      </c>
      <c r="T20" s="12">
        <v>1785.0</v>
      </c>
      <c r="U20" s="12" t="s">
        <v>365</v>
      </c>
      <c r="V20" s="12" t="s">
        <v>366</v>
      </c>
      <c r="W20" s="15" t="s">
        <v>379</v>
      </c>
      <c r="X20" s="19" t="s">
        <v>380</v>
      </c>
      <c r="Y20" s="14" t="s">
        <v>55</v>
      </c>
      <c r="Z20" s="17" t="s">
        <v>381</v>
      </c>
      <c r="AA20" s="14" t="s">
        <v>55</v>
      </c>
      <c r="AB20" s="17" t="s">
        <v>382</v>
      </c>
      <c r="AC20" s="13" t="s">
        <v>383</v>
      </c>
      <c r="AD20" s="18" t="s">
        <v>384</v>
      </c>
      <c r="AE20" s="18" t="s">
        <v>344</v>
      </c>
      <c r="AF20" s="16" t="s">
        <v>41</v>
      </c>
      <c r="AG20" s="13" t="s">
        <v>65</v>
      </c>
    </row>
    <row r="21" ht="16.5" customHeight="1">
      <c r="A21" s="12" t="s">
        <v>35</v>
      </c>
      <c r="B21" s="12">
        <v>4256.0</v>
      </c>
      <c r="C21" s="12" t="s">
        <v>385</v>
      </c>
      <c r="D21" s="12" t="s">
        <v>386</v>
      </c>
      <c r="E21" s="14" t="s">
        <v>387</v>
      </c>
      <c r="F21" s="13" t="s">
        <v>388</v>
      </c>
      <c r="G21" s="13" t="s">
        <v>389</v>
      </c>
      <c r="H21" s="14" t="s">
        <v>390</v>
      </c>
      <c r="I21" s="13" t="s">
        <v>391</v>
      </c>
      <c r="J21" s="13" t="s">
        <v>392</v>
      </c>
      <c r="K21" s="13" t="s">
        <v>393</v>
      </c>
      <c r="L21" s="13" t="s">
        <v>394</v>
      </c>
      <c r="M21" s="13" t="s">
        <v>395</v>
      </c>
      <c r="N21" s="13" t="s">
        <v>396</v>
      </c>
      <c r="O21" s="13" t="s">
        <v>397</v>
      </c>
      <c r="P21" s="13" t="s">
        <v>398</v>
      </c>
      <c r="Q21" s="13" t="s">
        <v>399</v>
      </c>
      <c r="R21" s="13" t="s">
        <v>400</v>
      </c>
      <c r="S21" s="12" t="s">
        <v>35</v>
      </c>
      <c r="T21" s="12">
        <v>4256.0</v>
      </c>
      <c r="U21" s="12" t="s">
        <v>385</v>
      </c>
      <c r="V21" s="12" t="s">
        <v>386</v>
      </c>
      <c r="W21" s="13" t="s">
        <v>401</v>
      </c>
      <c r="X21" s="19" t="s">
        <v>402</v>
      </c>
      <c r="Y21" s="13" t="s">
        <v>54</v>
      </c>
      <c r="Z21" s="16" t="s">
        <v>41</v>
      </c>
      <c r="AA21" s="14" t="s">
        <v>55</v>
      </c>
      <c r="AB21" s="17" t="s">
        <v>403</v>
      </c>
      <c r="AC21" s="15" t="s">
        <v>404</v>
      </c>
      <c r="AD21" s="17" t="s">
        <v>404</v>
      </c>
      <c r="AE21" s="16" t="s">
        <v>41</v>
      </c>
      <c r="AF21" s="18" t="s">
        <v>404</v>
      </c>
      <c r="AG21" s="14" t="s">
        <v>390</v>
      </c>
    </row>
    <row r="22" ht="16.5" customHeight="1">
      <c r="A22" s="12" t="s">
        <v>35</v>
      </c>
      <c r="B22" s="12">
        <v>1770.0</v>
      </c>
      <c r="C22" s="12" t="s">
        <v>405</v>
      </c>
      <c r="D22" s="12" t="s">
        <v>406</v>
      </c>
      <c r="E22" s="13" t="s">
        <v>407</v>
      </c>
      <c r="F22" s="13" t="s">
        <v>408</v>
      </c>
      <c r="G22" s="13" t="s">
        <v>409</v>
      </c>
      <c r="H22" s="13" t="s">
        <v>65</v>
      </c>
      <c r="I22" s="13" t="s">
        <v>410</v>
      </c>
      <c r="J22" s="13" t="s">
        <v>411</v>
      </c>
      <c r="K22" s="13" t="s">
        <v>412</v>
      </c>
      <c r="L22" s="13" t="s">
        <v>413</v>
      </c>
      <c r="M22" s="13" t="s">
        <v>414</v>
      </c>
      <c r="N22" s="13" t="s">
        <v>415</v>
      </c>
      <c r="O22" s="13" t="s">
        <v>416</v>
      </c>
      <c r="P22" s="13" t="s">
        <v>417</v>
      </c>
      <c r="Q22" s="13" t="s">
        <v>418</v>
      </c>
      <c r="R22" s="13" t="s">
        <v>419</v>
      </c>
      <c r="S22" s="12" t="s">
        <v>35</v>
      </c>
      <c r="T22" s="12">
        <v>1770.0</v>
      </c>
      <c r="U22" s="12" t="s">
        <v>405</v>
      </c>
      <c r="V22" s="12" t="s">
        <v>406</v>
      </c>
      <c r="W22" s="15" t="s">
        <v>420</v>
      </c>
      <c r="X22" s="19" t="s">
        <v>380</v>
      </c>
      <c r="Y22" s="13" t="s">
        <v>55</v>
      </c>
      <c r="Z22" s="18" t="s">
        <v>381</v>
      </c>
      <c r="AA22" s="14" t="s">
        <v>54</v>
      </c>
      <c r="AB22" s="16" t="s">
        <v>41</v>
      </c>
      <c r="AC22" s="15" t="s">
        <v>421</v>
      </c>
      <c r="AD22" s="18" t="s">
        <v>380</v>
      </c>
      <c r="AE22" s="18" t="s">
        <v>344</v>
      </c>
      <c r="AF22" s="16" t="s">
        <v>41</v>
      </c>
      <c r="AG22" s="13" t="s">
        <v>65</v>
      </c>
    </row>
    <row r="23" ht="16.5" customHeight="1">
      <c r="A23" s="12" t="s">
        <v>35</v>
      </c>
      <c r="B23" s="12">
        <v>4255.0</v>
      </c>
      <c r="C23" s="12" t="s">
        <v>422</v>
      </c>
      <c r="D23" s="12" t="s">
        <v>423</v>
      </c>
      <c r="E23" s="14" t="s">
        <v>424</v>
      </c>
      <c r="F23" s="13" t="s">
        <v>425</v>
      </c>
      <c r="G23" s="13" t="s">
        <v>426</v>
      </c>
      <c r="H23" s="13" t="s">
        <v>65</v>
      </c>
      <c r="I23" s="13" t="s">
        <v>427</v>
      </c>
      <c r="J23" s="13" t="s">
        <v>428</v>
      </c>
      <c r="K23" s="13" t="s">
        <v>429</v>
      </c>
      <c r="L23" s="13" t="s">
        <v>430</v>
      </c>
      <c r="M23" s="13" t="s">
        <v>431</v>
      </c>
      <c r="N23" s="13" t="s">
        <v>432</v>
      </c>
      <c r="O23" s="13" t="s">
        <v>433</v>
      </c>
      <c r="P23" s="13" t="s">
        <v>434</v>
      </c>
      <c r="Q23" s="13" t="s">
        <v>435</v>
      </c>
      <c r="R23" s="13" t="s">
        <v>436</v>
      </c>
      <c r="S23" s="12" t="s">
        <v>35</v>
      </c>
      <c r="T23" s="12">
        <v>4255.0</v>
      </c>
      <c r="U23" s="12" t="s">
        <v>422</v>
      </c>
      <c r="V23" s="12" t="s">
        <v>423</v>
      </c>
      <c r="W23" s="15" t="s">
        <v>437</v>
      </c>
      <c r="X23" s="19" t="s">
        <v>438</v>
      </c>
      <c r="Y23" s="13" t="s">
        <v>54</v>
      </c>
      <c r="Z23" s="16" t="s">
        <v>41</v>
      </c>
      <c r="AA23" s="13" t="s">
        <v>55</v>
      </c>
      <c r="AB23" s="17" t="s">
        <v>439</v>
      </c>
      <c r="AC23" s="15" t="s">
        <v>440</v>
      </c>
      <c r="AD23" s="17" t="s">
        <v>440</v>
      </c>
      <c r="AE23" s="16" t="s">
        <v>41</v>
      </c>
      <c r="AF23" s="16" t="s">
        <v>41</v>
      </c>
      <c r="AG23" s="13" t="s">
        <v>65</v>
      </c>
    </row>
    <row r="24" ht="16.5" customHeight="1">
      <c r="A24" s="12" t="s">
        <v>35</v>
      </c>
      <c r="B24" s="12">
        <v>2830.0</v>
      </c>
      <c r="C24" s="12" t="s">
        <v>441</v>
      </c>
      <c r="D24" s="12" t="s">
        <v>442</v>
      </c>
      <c r="E24" s="13" t="s">
        <v>443</v>
      </c>
      <c r="F24" s="13" t="s">
        <v>444</v>
      </c>
      <c r="G24" s="13" t="s">
        <v>445</v>
      </c>
      <c r="H24" s="13" t="s">
        <v>65</v>
      </c>
      <c r="I24" s="13" t="s">
        <v>446</v>
      </c>
      <c r="J24" s="13" t="s">
        <v>447</v>
      </c>
      <c r="K24" s="13" t="s">
        <v>448</v>
      </c>
      <c r="L24" s="13" t="s">
        <v>449</v>
      </c>
      <c r="M24" s="13" t="s">
        <v>450</v>
      </c>
      <c r="N24" s="13" t="s">
        <v>451</v>
      </c>
      <c r="O24" s="13" t="s">
        <v>452</v>
      </c>
      <c r="P24" s="13" t="s">
        <v>453</v>
      </c>
      <c r="Q24" s="13" t="s">
        <v>454</v>
      </c>
      <c r="R24" s="13" t="s">
        <v>51</v>
      </c>
      <c r="S24" s="12" t="s">
        <v>35</v>
      </c>
      <c r="T24" s="12">
        <v>2830.0</v>
      </c>
      <c r="U24" s="12" t="s">
        <v>441</v>
      </c>
      <c r="V24" s="12" t="s">
        <v>442</v>
      </c>
      <c r="W24" s="15" t="s">
        <v>420</v>
      </c>
      <c r="X24" s="19" t="s">
        <v>380</v>
      </c>
      <c r="Y24" s="13" t="s">
        <v>55</v>
      </c>
      <c r="Z24" s="18" t="s">
        <v>381</v>
      </c>
      <c r="AA24" s="14" t="s">
        <v>54</v>
      </c>
      <c r="AB24" s="16" t="s">
        <v>41</v>
      </c>
      <c r="AC24" s="15" t="s">
        <v>421</v>
      </c>
      <c r="AD24" s="18" t="s">
        <v>380</v>
      </c>
      <c r="AE24" s="18" t="s">
        <v>58</v>
      </c>
      <c r="AF24" s="16" t="s">
        <v>41</v>
      </c>
      <c r="AG24" s="13" t="s">
        <v>65</v>
      </c>
    </row>
    <row r="25" ht="16.5" customHeight="1">
      <c r="A25" s="12" t="s">
        <v>35</v>
      </c>
      <c r="B25" s="12">
        <v>1760.0</v>
      </c>
      <c r="C25" s="12" t="s">
        <v>455</v>
      </c>
      <c r="D25" s="12" t="s">
        <v>456</v>
      </c>
      <c r="E25" s="13" t="s">
        <v>457</v>
      </c>
      <c r="F25" s="13" t="s">
        <v>458</v>
      </c>
      <c r="G25" s="13" t="s">
        <v>459</v>
      </c>
      <c r="H25" s="14" t="s">
        <v>460</v>
      </c>
      <c r="I25" s="13" t="s">
        <v>461</v>
      </c>
      <c r="J25" s="13" t="s">
        <v>462</v>
      </c>
      <c r="K25" s="13" t="s">
        <v>463</v>
      </c>
      <c r="L25" s="13" t="s">
        <v>464</v>
      </c>
      <c r="M25" s="13" t="s">
        <v>465</v>
      </c>
      <c r="N25" s="13" t="s">
        <v>466</v>
      </c>
      <c r="O25" s="13" t="s">
        <v>467</v>
      </c>
      <c r="P25" s="13" t="s">
        <v>468</v>
      </c>
      <c r="Q25" s="13" t="s">
        <v>469</v>
      </c>
      <c r="R25" s="13" t="s">
        <v>51</v>
      </c>
      <c r="S25" s="12" t="s">
        <v>35</v>
      </c>
      <c r="T25" s="12">
        <v>1760.0</v>
      </c>
      <c r="U25" s="12" t="s">
        <v>455</v>
      </c>
      <c r="V25" s="12" t="s">
        <v>456</v>
      </c>
      <c r="W25" s="15" t="s">
        <v>470</v>
      </c>
      <c r="X25" s="15" t="s">
        <v>382</v>
      </c>
      <c r="Y25" s="13" t="s">
        <v>55</v>
      </c>
      <c r="Z25" s="17" t="s">
        <v>382</v>
      </c>
      <c r="AA25" s="14" t="s">
        <v>55</v>
      </c>
      <c r="AB25" s="17" t="s">
        <v>382</v>
      </c>
      <c r="AC25" s="15" t="s">
        <v>382</v>
      </c>
      <c r="AD25" s="17" t="s">
        <v>382</v>
      </c>
      <c r="AE25" s="17" t="s">
        <v>471</v>
      </c>
      <c r="AF25" s="17" t="s">
        <v>382</v>
      </c>
      <c r="AG25" s="14" t="s">
        <v>460</v>
      </c>
    </row>
    <row r="26" ht="16.5" customHeight="1">
      <c r="A26" s="12" t="s">
        <v>35</v>
      </c>
      <c r="B26" s="12">
        <v>2986.0</v>
      </c>
      <c r="C26" s="12" t="s">
        <v>472</v>
      </c>
      <c r="D26" s="12" t="s">
        <v>473</v>
      </c>
      <c r="E26" s="13" t="s">
        <v>474</v>
      </c>
      <c r="F26" s="13" t="s">
        <v>475</v>
      </c>
      <c r="G26" s="13" t="s">
        <v>476</v>
      </c>
      <c r="H26" s="14" t="s">
        <v>86</v>
      </c>
      <c r="I26" s="13" t="s">
        <v>477</v>
      </c>
      <c r="J26" s="13" t="s">
        <v>478</v>
      </c>
      <c r="K26" s="13" t="s">
        <v>479</v>
      </c>
      <c r="L26" s="13" t="s">
        <v>480</v>
      </c>
      <c r="M26" s="13" t="s">
        <v>481</v>
      </c>
      <c r="N26" s="13" t="s">
        <v>482</v>
      </c>
      <c r="O26" s="13" t="s">
        <v>483</v>
      </c>
      <c r="P26" s="13" t="s">
        <v>484</v>
      </c>
      <c r="Q26" s="13" t="s">
        <v>485</v>
      </c>
      <c r="R26" s="13" t="s">
        <v>51</v>
      </c>
      <c r="S26" s="12" t="s">
        <v>35</v>
      </c>
      <c r="T26" s="12">
        <v>2986.0</v>
      </c>
      <c r="U26" s="12" t="s">
        <v>472</v>
      </c>
      <c r="V26" s="12" t="s">
        <v>473</v>
      </c>
      <c r="W26" s="15" t="s">
        <v>486</v>
      </c>
      <c r="X26" s="19" t="s">
        <v>487</v>
      </c>
      <c r="Y26" s="13" t="s">
        <v>54</v>
      </c>
      <c r="Z26" s="16" t="s">
        <v>41</v>
      </c>
      <c r="AA26" s="13" t="s">
        <v>55</v>
      </c>
      <c r="AB26" s="18" t="s">
        <v>488</v>
      </c>
      <c r="AC26" s="13" t="s">
        <v>489</v>
      </c>
      <c r="AD26" s="18" t="s">
        <v>490</v>
      </c>
      <c r="AE26" s="18" t="s">
        <v>58</v>
      </c>
      <c r="AF26" s="17" t="s">
        <v>491</v>
      </c>
      <c r="AG26" s="14" t="s">
        <v>86</v>
      </c>
    </row>
    <row r="27" ht="16.5" customHeight="1">
      <c r="A27" s="12" t="s">
        <v>35</v>
      </c>
      <c r="B27" s="12">
        <v>2370.0</v>
      </c>
      <c r="C27" s="12" t="s">
        <v>492</v>
      </c>
      <c r="D27" s="12" t="s">
        <v>493</v>
      </c>
      <c r="E27" s="13" t="s">
        <v>494</v>
      </c>
      <c r="F27" s="13" t="s">
        <v>495</v>
      </c>
      <c r="G27" s="13" t="s">
        <v>496</v>
      </c>
      <c r="H27" s="13" t="s">
        <v>497</v>
      </c>
      <c r="I27" s="13" t="s">
        <v>498</v>
      </c>
      <c r="J27" s="13" t="s">
        <v>499</v>
      </c>
      <c r="K27" s="13" t="s">
        <v>500</v>
      </c>
      <c r="L27" s="13" t="s">
        <v>501</v>
      </c>
      <c r="M27" s="13" t="s">
        <v>502</v>
      </c>
      <c r="N27" s="13" t="s">
        <v>503</v>
      </c>
      <c r="O27" s="13" t="s">
        <v>504</v>
      </c>
      <c r="P27" s="13" t="s">
        <v>505</v>
      </c>
      <c r="Q27" s="13" t="s">
        <v>506</v>
      </c>
      <c r="R27" s="13" t="s">
        <v>51</v>
      </c>
      <c r="S27" s="12" t="s">
        <v>35</v>
      </c>
      <c r="T27" s="12">
        <v>2370.0</v>
      </c>
      <c r="U27" s="12" t="s">
        <v>492</v>
      </c>
      <c r="V27" s="12" t="s">
        <v>493</v>
      </c>
      <c r="W27" s="15" t="s">
        <v>507</v>
      </c>
      <c r="X27" s="19" t="s">
        <v>508</v>
      </c>
      <c r="Y27" s="13" t="s">
        <v>54</v>
      </c>
      <c r="Z27" s="16" t="s">
        <v>41</v>
      </c>
      <c r="AA27" s="13" t="s">
        <v>55</v>
      </c>
      <c r="AB27" s="17" t="s">
        <v>488</v>
      </c>
      <c r="AC27" s="13" t="s">
        <v>509</v>
      </c>
      <c r="AD27" s="18" t="s">
        <v>490</v>
      </c>
      <c r="AE27" s="18" t="s">
        <v>58</v>
      </c>
      <c r="AF27" s="17" t="s">
        <v>491</v>
      </c>
      <c r="AG27" s="13" t="s">
        <v>497</v>
      </c>
    </row>
    <row r="28" ht="16.5" customHeight="1">
      <c r="A28" s="12" t="s">
        <v>35</v>
      </c>
      <c r="B28" s="12">
        <v>1740.0</v>
      </c>
      <c r="C28" s="12" t="s">
        <v>510</v>
      </c>
      <c r="D28" s="12" t="s">
        <v>511</v>
      </c>
      <c r="E28" s="13" t="s">
        <v>512</v>
      </c>
      <c r="F28" s="13" t="s">
        <v>513</v>
      </c>
      <c r="G28" s="13" t="s">
        <v>514</v>
      </c>
      <c r="H28" s="13" t="s">
        <v>497</v>
      </c>
      <c r="I28" s="13" t="s">
        <v>515</v>
      </c>
      <c r="J28" s="13" t="s">
        <v>516</v>
      </c>
      <c r="K28" s="13" t="s">
        <v>517</v>
      </c>
      <c r="L28" s="13" t="s">
        <v>518</v>
      </c>
      <c r="M28" s="13" t="s">
        <v>519</v>
      </c>
      <c r="N28" s="13" t="s">
        <v>520</v>
      </c>
      <c r="O28" s="13" t="s">
        <v>521</v>
      </c>
      <c r="P28" s="13" t="s">
        <v>522</v>
      </c>
      <c r="Q28" s="13" t="s">
        <v>523</v>
      </c>
      <c r="R28" s="13" t="s">
        <v>51</v>
      </c>
      <c r="S28" s="12" t="s">
        <v>35</v>
      </c>
      <c r="T28" s="12">
        <v>1740.0</v>
      </c>
      <c r="U28" s="12" t="s">
        <v>510</v>
      </c>
      <c r="V28" s="12" t="s">
        <v>511</v>
      </c>
      <c r="W28" s="15" t="s">
        <v>524</v>
      </c>
      <c r="X28" s="15" t="s">
        <v>525</v>
      </c>
      <c r="Y28" s="13" t="s">
        <v>54</v>
      </c>
      <c r="Z28" s="16" t="s">
        <v>41</v>
      </c>
      <c r="AA28" s="14" t="s">
        <v>54</v>
      </c>
      <c r="AB28" s="16" t="s">
        <v>41</v>
      </c>
      <c r="AC28" s="14" t="s">
        <v>41</v>
      </c>
      <c r="AD28" s="17" t="s">
        <v>525</v>
      </c>
      <c r="AE28" s="18" t="s">
        <v>58</v>
      </c>
      <c r="AF28" s="17" t="s">
        <v>526</v>
      </c>
      <c r="AG28" s="13" t="s">
        <v>497</v>
      </c>
    </row>
    <row r="29" ht="16.5" customHeight="1">
      <c r="A29" s="12" t="s">
        <v>59</v>
      </c>
      <c r="B29" s="12">
        <v>5016.0</v>
      </c>
      <c r="C29" s="12" t="s">
        <v>527</v>
      </c>
      <c r="D29" s="12" t="s">
        <v>528</v>
      </c>
      <c r="E29" s="13" t="s">
        <v>529</v>
      </c>
      <c r="F29" s="13" t="s">
        <v>530</v>
      </c>
      <c r="G29" s="13" t="s">
        <v>531</v>
      </c>
      <c r="H29" s="13" t="s">
        <v>65</v>
      </c>
      <c r="I29" s="13" t="s">
        <v>532</v>
      </c>
      <c r="J29" s="13" t="s">
        <v>533</v>
      </c>
      <c r="K29" s="13" t="s">
        <v>534</v>
      </c>
      <c r="L29" s="13" t="s">
        <v>535</v>
      </c>
      <c r="M29" s="13" t="s">
        <v>536</v>
      </c>
      <c r="N29" s="13" t="s">
        <v>537</v>
      </c>
      <c r="O29" s="13" t="s">
        <v>538</v>
      </c>
      <c r="P29" s="13" t="s">
        <v>539</v>
      </c>
      <c r="Q29" s="13" t="s">
        <v>540</v>
      </c>
      <c r="R29" s="13" t="s">
        <v>51</v>
      </c>
      <c r="S29" s="12" t="s">
        <v>59</v>
      </c>
      <c r="T29" s="12">
        <v>5016.0</v>
      </c>
      <c r="U29" s="12" t="s">
        <v>527</v>
      </c>
      <c r="V29" s="12" t="s">
        <v>528</v>
      </c>
      <c r="W29" s="15" t="s">
        <v>541</v>
      </c>
      <c r="X29" s="15" t="s">
        <v>542</v>
      </c>
      <c r="Y29" s="13" t="s">
        <v>54</v>
      </c>
      <c r="Z29" s="16" t="s">
        <v>41</v>
      </c>
      <c r="AA29" s="14" t="s">
        <v>55</v>
      </c>
      <c r="AB29" s="17" t="s">
        <v>542</v>
      </c>
      <c r="AC29" s="15" t="s">
        <v>542</v>
      </c>
      <c r="AD29" s="17" t="s">
        <v>542</v>
      </c>
      <c r="AE29" s="17" t="s">
        <v>543</v>
      </c>
      <c r="AF29" s="16" t="s">
        <v>41</v>
      </c>
      <c r="AG29" s="13" t="s">
        <v>65</v>
      </c>
    </row>
    <row r="30" ht="16.5" customHeight="1">
      <c r="A30" s="12" t="s">
        <v>59</v>
      </c>
      <c r="B30" s="12">
        <v>7530.0</v>
      </c>
      <c r="C30" s="12" t="s">
        <v>544</v>
      </c>
      <c r="D30" s="12" t="s">
        <v>545</v>
      </c>
      <c r="E30" s="14" t="s">
        <v>546</v>
      </c>
      <c r="F30" s="13" t="s">
        <v>547</v>
      </c>
      <c r="G30" s="13" t="s">
        <v>548</v>
      </c>
      <c r="H30" s="13" t="s">
        <v>65</v>
      </c>
      <c r="I30" s="13" t="s">
        <v>549</v>
      </c>
      <c r="J30" s="13" t="s">
        <v>550</v>
      </c>
      <c r="K30" s="13" t="s">
        <v>551</v>
      </c>
      <c r="L30" s="13" t="s">
        <v>552</v>
      </c>
      <c r="M30" s="13" t="s">
        <v>553</v>
      </c>
      <c r="N30" s="13" t="s">
        <v>554</v>
      </c>
      <c r="O30" s="13" t="s">
        <v>555</v>
      </c>
      <c r="P30" s="13" t="s">
        <v>556</v>
      </c>
      <c r="Q30" s="13" t="s">
        <v>557</v>
      </c>
      <c r="R30" s="13" t="s">
        <v>51</v>
      </c>
      <c r="S30" s="12" t="s">
        <v>59</v>
      </c>
      <c r="T30" s="12">
        <v>7530.0</v>
      </c>
      <c r="U30" s="12" t="s">
        <v>544</v>
      </c>
      <c r="V30" s="12" t="s">
        <v>545</v>
      </c>
      <c r="W30" s="15" t="s">
        <v>558</v>
      </c>
      <c r="X30" s="19" t="s">
        <v>559</v>
      </c>
      <c r="Y30" s="13" t="s">
        <v>54</v>
      </c>
      <c r="Z30" s="16" t="s">
        <v>41</v>
      </c>
      <c r="AA30" s="13" t="s">
        <v>54</v>
      </c>
      <c r="AB30" s="16" t="s">
        <v>560</v>
      </c>
      <c r="AC30" s="13" t="s">
        <v>41</v>
      </c>
      <c r="AD30" s="17" t="s">
        <v>561</v>
      </c>
      <c r="AE30" s="16" t="s">
        <v>41</v>
      </c>
      <c r="AF30" s="16" t="s">
        <v>41</v>
      </c>
      <c r="AG30" s="13" t="s">
        <v>65</v>
      </c>
    </row>
    <row r="31" ht="16.5" customHeight="1">
      <c r="A31" s="12" t="s">
        <v>59</v>
      </c>
      <c r="B31" s="12">
        <v>7529.0</v>
      </c>
      <c r="C31" s="12" t="s">
        <v>562</v>
      </c>
      <c r="D31" s="12" t="s">
        <v>563</v>
      </c>
      <c r="E31" s="13" t="s">
        <v>564</v>
      </c>
      <c r="F31" s="13" t="s">
        <v>565</v>
      </c>
      <c r="G31" s="13" t="s">
        <v>566</v>
      </c>
      <c r="H31" s="14" t="s">
        <v>567</v>
      </c>
      <c r="I31" s="13" t="s">
        <v>568</v>
      </c>
      <c r="J31" s="13" t="s">
        <v>569</v>
      </c>
      <c r="K31" s="13" t="s">
        <v>570</v>
      </c>
      <c r="L31" s="13" t="s">
        <v>571</v>
      </c>
      <c r="M31" s="13" t="s">
        <v>572</v>
      </c>
      <c r="N31" s="13" t="s">
        <v>573</v>
      </c>
      <c r="O31" s="13" t="s">
        <v>574</v>
      </c>
      <c r="P31" s="13" t="s">
        <v>575</v>
      </c>
      <c r="Q31" s="13" t="s">
        <v>576</v>
      </c>
      <c r="R31" s="13" t="s">
        <v>51</v>
      </c>
      <c r="S31" s="12" t="s">
        <v>59</v>
      </c>
      <c r="T31" s="12">
        <v>7529.0</v>
      </c>
      <c r="U31" s="12" t="s">
        <v>562</v>
      </c>
      <c r="V31" s="12" t="s">
        <v>563</v>
      </c>
      <c r="W31" s="25" t="s">
        <v>577</v>
      </c>
      <c r="X31" s="15" t="s">
        <v>578</v>
      </c>
      <c r="Y31" s="14" t="s">
        <v>54</v>
      </c>
      <c r="Z31" s="20" t="s">
        <v>41</v>
      </c>
      <c r="AA31" s="13" t="s">
        <v>55</v>
      </c>
      <c r="AB31" s="15" t="s">
        <v>578</v>
      </c>
      <c r="AC31" s="15" t="s">
        <v>578</v>
      </c>
      <c r="AD31" s="17" t="s">
        <v>578</v>
      </c>
      <c r="AE31" s="26" t="s">
        <v>41</v>
      </c>
      <c r="AF31" s="17" t="s">
        <v>578</v>
      </c>
      <c r="AG31" s="14" t="s">
        <v>567</v>
      </c>
    </row>
    <row r="32" ht="16.5" customHeight="1">
      <c r="A32" s="12" t="s">
        <v>35</v>
      </c>
      <c r="B32" s="12">
        <v>2713.0</v>
      </c>
      <c r="C32" s="12" t="s">
        <v>579</v>
      </c>
      <c r="D32" s="12" t="s">
        <v>580</v>
      </c>
      <c r="E32" s="13" t="s">
        <v>581</v>
      </c>
      <c r="F32" s="13" t="s">
        <v>582</v>
      </c>
      <c r="G32" s="13" t="s">
        <v>583</v>
      </c>
      <c r="H32" s="14" t="s">
        <v>86</v>
      </c>
      <c r="I32" s="13" t="s">
        <v>584</v>
      </c>
      <c r="J32" s="13" t="s">
        <v>585</v>
      </c>
      <c r="K32" s="13" t="s">
        <v>586</v>
      </c>
      <c r="L32" s="13" t="s">
        <v>587</v>
      </c>
      <c r="M32" s="13" t="s">
        <v>588</v>
      </c>
      <c r="N32" s="13" t="s">
        <v>589</v>
      </c>
      <c r="O32" s="13" t="s">
        <v>590</v>
      </c>
      <c r="P32" s="13" t="s">
        <v>591</v>
      </c>
      <c r="Q32" s="13" t="s">
        <v>592</v>
      </c>
      <c r="R32" s="13" t="s">
        <v>51</v>
      </c>
      <c r="S32" s="12" t="s">
        <v>35</v>
      </c>
      <c r="T32" s="12">
        <v>2713.0</v>
      </c>
      <c r="U32" s="12" t="s">
        <v>579</v>
      </c>
      <c r="V32" s="12" t="s">
        <v>580</v>
      </c>
      <c r="W32" s="15" t="s">
        <v>593</v>
      </c>
      <c r="X32" s="15" t="s">
        <v>594</v>
      </c>
      <c r="Y32" s="13" t="s">
        <v>55</v>
      </c>
      <c r="Z32" s="18" t="s">
        <v>595</v>
      </c>
      <c r="AA32" s="13" t="s">
        <v>55</v>
      </c>
      <c r="AB32" s="18" t="s">
        <v>595</v>
      </c>
      <c r="AC32" s="13" t="s">
        <v>596</v>
      </c>
      <c r="AD32" s="16" t="s">
        <v>597</v>
      </c>
      <c r="AE32" s="18" t="s">
        <v>344</v>
      </c>
      <c r="AF32" s="18" t="s">
        <v>594</v>
      </c>
      <c r="AG32" s="14" t="s">
        <v>86</v>
      </c>
    </row>
    <row r="33" ht="16.5" customHeight="1">
      <c r="A33" s="21" t="s">
        <v>35</v>
      </c>
      <c r="B33" s="21">
        <v>10345.0</v>
      </c>
      <c r="C33" s="21" t="s">
        <v>598</v>
      </c>
      <c r="D33" s="21" t="s">
        <v>599</v>
      </c>
      <c r="E33" s="23" t="s">
        <v>41</v>
      </c>
      <c r="F33" s="23" t="s">
        <v>41</v>
      </c>
      <c r="G33" s="23" t="s">
        <v>41</v>
      </c>
      <c r="H33" s="23" t="s">
        <v>41</v>
      </c>
      <c r="I33" s="23" t="s">
        <v>41</v>
      </c>
      <c r="J33" s="23" t="s">
        <v>41</v>
      </c>
      <c r="K33" s="23" t="s">
        <v>41</v>
      </c>
      <c r="L33" s="23" t="s">
        <v>41</v>
      </c>
      <c r="M33" s="23" t="s">
        <v>41</v>
      </c>
      <c r="N33" s="23" t="s">
        <v>41</v>
      </c>
      <c r="O33" s="23" t="s">
        <v>41</v>
      </c>
      <c r="P33" s="23" t="s">
        <v>41</v>
      </c>
      <c r="Q33" s="23" t="s">
        <v>41</v>
      </c>
      <c r="R33" s="23" t="s">
        <v>41</v>
      </c>
      <c r="S33" s="21" t="s">
        <v>35</v>
      </c>
      <c r="T33" s="21">
        <v>10345.0</v>
      </c>
      <c r="U33" s="21" t="s">
        <v>598</v>
      </c>
      <c r="V33" s="21" t="s">
        <v>599</v>
      </c>
      <c r="W33" s="23" t="s">
        <v>41</v>
      </c>
      <c r="X33" s="24" t="s">
        <v>41</v>
      </c>
      <c r="Y33" s="24" t="s">
        <v>54</v>
      </c>
      <c r="Z33" s="22" t="s">
        <v>41</v>
      </c>
      <c r="AA33" s="23" t="s">
        <v>41</v>
      </c>
      <c r="AB33" s="22" t="s">
        <v>41</v>
      </c>
      <c r="AC33" s="23" t="s">
        <v>41</v>
      </c>
      <c r="AD33" s="22" t="s">
        <v>41</v>
      </c>
      <c r="AE33" s="22" t="s">
        <v>41</v>
      </c>
      <c r="AF33" s="22" t="s">
        <v>41</v>
      </c>
      <c r="AG33" s="23" t="s">
        <v>41</v>
      </c>
      <c r="AH33" s="23"/>
    </row>
    <row r="34" ht="16.5" customHeight="1">
      <c r="A34" s="12" t="s">
        <v>35</v>
      </c>
      <c r="B34" s="12">
        <v>9359.0</v>
      </c>
      <c r="C34" s="12" t="s">
        <v>600</v>
      </c>
      <c r="D34" s="12" t="s">
        <v>601</v>
      </c>
      <c r="E34" s="13" t="s">
        <v>602</v>
      </c>
      <c r="F34" s="13" t="s">
        <v>603</v>
      </c>
      <c r="G34" s="13" t="s">
        <v>604</v>
      </c>
      <c r="H34" s="14" t="s">
        <v>86</v>
      </c>
      <c r="I34" s="13" t="s">
        <v>605</v>
      </c>
      <c r="J34" s="13" t="s">
        <v>606</v>
      </c>
      <c r="K34" s="13" t="s">
        <v>607</v>
      </c>
      <c r="L34" s="13" t="s">
        <v>608</v>
      </c>
      <c r="M34" s="13" t="s">
        <v>609</v>
      </c>
      <c r="N34" s="13" t="s">
        <v>610</v>
      </c>
      <c r="O34" s="13" t="s">
        <v>611</v>
      </c>
      <c r="P34" s="13" t="s">
        <v>612</v>
      </c>
      <c r="Q34" s="13" t="s">
        <v>613</v>
      </c>
      <c r="R34" s="13" t="s">
        <v>51</v>
      </c>
      <c r="S34" s="12" t="s">
        <v>35</v>
      </c>
      <c r="T34" s="12">
        <v>9359.0</v>
      </c>
      <c r="U34" s="12" t="s">
        <v>600</v>
      </c>
      <c r="V34" s="12" t="s">
        <v>601</v>
      </c>
      <c r="W34" s="15" t="s">
        <v>614</v>
      </c>
      <c r="X34" s="15" t="s">
        <v>615</v>
      </c>
      <c r="Y34" s="13" t="s">
        <v>55</v>
      </c>
      <c r="Z34" s="17" t="s">
        <v>616</v>
      </c>
      <c r="AA34" s="13" t="s">
        <v>55</v>
      </c>
      <c r="AB34" s="17" t="s">
        <v>616</v>
      </c>
      <c r="AC34" s="15" t="s">
        <v>617</v>
      </c>
      <c r="AD34" s="17" t="s">
        <v>618</v>
      </c>
      <c r="AE34" s="18" t="s">
        <v>344</v>
      </c>
      <c r="AF34" s="17" t="s">
        <v>615</v>
      </c>
      <c r="AG34" s="14" t="s">
        <v>86</v>
      </c>
    </row>
    <row r="35" ht="16.5" customHeight="1">
      <c r="A35" s="21" t="s">
        <v>619</v>
      </c>
      <c r="B35" s="21">
        <v>10347.0</v>
      </c>
      <c r="C35" s="21" t="s">
        <v>620</v>
      </c>
      <c r="D35" s="21" t="s">
        <v>621</v>
      </c>
      <c r="E35" s="23" t="s">
        <v>41</v>
      </c>
      <c r="F35" s="23" t="s">
        <v>41</v>
      </c>
      <c r="G35" s="23" t="s">
        <v>41</v>
      </c>
      <c r="H35" s="23" t="s">
        <v>41</v>
      </c>
      <c r="I35" s="23" t="s">
        <v>41</v>
      </c>
      <c r="J35" s="23" t="s">
        <v>41</v>
      </c>
      <c r="K35" s="23" t="s">
        <v>41</v>
      </c>
      <c r="L35" s="23" t="s">
        <v>41</v>
      </c>
      <c r="M35" s="23" t="s">
        <v>41</v>
      </c>
      <c r="N35" s="23" t="s">
        <v>41</v>
      </c>
      <c r="O35" s="23" t="s">
        <v>41</v>
      </c>
      <c r="P35" s="23" t="s">
        <v>41</v>
      </c>
      <c r="Q35" s="23" t="s">
        <v>41</v>
      </c>
      <c r="R35" s="23" t="s">
        <v>41</v>
      </c>
      <c r="S35" s="21" t="s">
        <v>619</v>
      </c>
      <c r="T35" s="21">
        <v>10347.0</v>
      </c>
      <c r="U35" s="21" t="s">
        <v>620</v>
      </c>
      <c r="V35" s="21" t="s">
        <v>621</v>
      </c>
      <c r="W35" s="23" t="s">
        <v>41</v>
      </c>
      <c r="X35" s="24" t="s">
        <v>41</v>
      </c>
      <c r="Y35" s="23" t="s">
        <v>41</v>
      </c>
      <c r="Z35" s="22" t="s">
        <v>41</v>
      </c>
      <c r="AA35" s="23" t="s">
        <v>41</v>
      </c>
      <c r="AB35" s="22" t="s">
        <v>41</v>
      </c>
      <c r="AC35" s="23" t="s">
        <v>41</v>
      </c>
      <c r="AD35" s="22" t="s">
        <v>41</v>
      </c>
      <c r="AE35" s="22" t="s">
        <v>41</v>
      </c>
      <c r="AF35" s="22" t="s">
        <v>41</v>
      </c>
      <c r="AG35" s="23" t="s">
        <v>41</v>
      </c>
      <c r="AH35" s="23"/>
    </row>
    <row r="36" ht="16.5" customHeight="1">
      <c r="A36" s="12" t="s">
        <v>35</v>
      </c>
      <c r="B36" s="12">
        <v>10660.0</v>
      </c>
      <c r="C36" s="12" t="s">
        <v>622</v>
      </c>
      <c r="D36" s="12" t="s">
        <v>623</v>
      </c>
      <c r="E36" s="13" t="s">
        <v>624</v>
      </c>
      <c r="F36" s="13" t="s">
        <v>625</v>
      </c>
      <c r="G36" s="13" t="s">
        <v>626</v>
      </c>
      <c r="H36" s="13" t="s">
        <v>627</v>
      </c>
      <c r="I36" s="13" t="s">
        <v>628</v>
      </c>
      <c r="J36" s="13" t="s">
        <v>629</v>
      </c>
      <c r="K36" s="13" t="s">
        <v>630</v>
      </c>
      <c r="L36" s="13" t="s">
        <v>631</v>
      </c>
      <c r="M36" s="13" t="s">
        <v>632</v>
      </c>
      <c r="N36" s="13" t="s">
        <v>633</v>
      </c>
      <c r="O36" s="13" t="s">
        <v>634</v>
      </c>
      <c r="P36" s="13" t="s">
        <v>635</v>
      </c>
      <c r="Q36" s="13" t="s">
        <v>636</v>
      </c>
      <c r="R36" s="13" t="s">
        <v>51</v>
      </c>
      <c r="S36" s="12" t="s">
        <v>35</v>
      </c>
      <c r="T36" s="12">
        <v>10660.0</v>
      </c>
      <c r="U36" s="12" t="s">
        <v>622</v>
      </c>
      <c r="V36" s="12" t="s">
        <v>623</v>
      </c>
      <c r="W36" s="15" t="s">
        <v>637</v>
      </c>
      <c r="X36" s="19" t="s">
        <v>638</v>
      </c>
      <c r="Y36" s="13" t="s">
        <v>54</v>
      </c>
      <c r="Z36" s="18" t="s">
        <v>639</v>
      </c>
      <c r="AA36" s="13" t="s">
        <v>55</v>
      </c>
      <c r="AB36" s="18" t="s">
        <v>639</v>
      </c>
      <c r="AC36" s="13" t="s">
        <v>640</v>
      </c>
      <c r="AD36" s="18" t="s">
        <v>641</v>
      </c>
      <c r="AE36" s="18" t="s">
        <v>344</v>
      </c>
      <c r="AF36" s="16" t="s">
        <v>642</v>
      </c>
      <c r="AG36" s="13" t="s">
        <v>627</v>
      </c>
    </row>
    <row r="37" ht="16.5" customHeight="1">
      <c r="A37" s="12" t="s">
        <v>123</v>
      </c>
      <c r="B37" s="12">
        <v>3130.0</v>
      </c>
      <c r="C37" s="12" t="s">
        <v>643</v>
      </c>
      <c r="D37" s="12" t="s">
        <v>644</v>
      </c>
      <c r="E37" s="13" t="s">
        <v>645</v>
      </c>
      <c r="F37" s="13" t="s">
        <v>646</v>
      </c>
      <c r="G37" s="13" t="s">
        <v>647</v>
      </c>
      <c r="H37" s="13" t="s">
        <v>41</v>
      </c>
      <c r="I37" s="13" t="s">
        <v>648</v>
      </c>
      <c r="J37" s="13" t="s">
        <v>649</v>
      </c>
      <c r="K37" s="13" t="s">
        <v>650</v>
      </c>
      <c r="L37" s="13" t="s">
        <v>651</v>
      </c>
      <c r="M37" s="13" t="s">
        <v>652</v>
      </c>
      <c r="N37" s="13" t="s">
        <v>653</v>
      </c>
      <c r="O37" s="13" t="s">
        <v>654</v>
      </c>
      <c r="P37" s="13" t="s">
        <v>655</v>
      </c>
      <c r="Q37" s="13" t="s">
        <v>656</v>
      </c>
      <c r="R37" s="13" t="s">
        <v>51</v>
      </c>
      <c r="S37" s="12" t="s">
        <v>123</v>
      </c>
      <c r="T37" s="12">
        <v>3130.0</v>
      </c>
      <c r="U37" s="12" t="s">
        <v>643</v>
      </c>
      <c r="V37" s="12" t="s">
        <v>644</v>
      </c>
      <c r="W37" s="15" t="s">
        <v>657</v>
      </c>
      <c r="X37" s="14" t="s">
        <v>658</v>
      </c>
      <c r="Y37" s="14" t="s">
        <v>55</v>
      </c>
      <c r="Z37" s="20" t="s">
        <v>659</v>
      </c>
      <c r="AA37" s="14" t="s">
        <v>55</v>
      </c>
      <c r="AB37" s="17" t="s">
        <v>639</v>
      </c>
      <c r="AC37" s="13" t="s">
        <v>41</v>
      </c>
      <c r="AD37" s="17" t="s">
        <v>638</v>
      </c>
      <c r="AE37" s="16" t="s">
        <v>41</v>
      </c>
      <c r="AF37" s="16" t="s">
        <v>41</v>
      </c>
      <c r="AG37" s="13" t="s">
        <v>41</v>
      </c>
    </row>
    <row r="38" ht="16.5" customHeight="1">
      <c r="A38" s="12" t="s">
        <v>35</v>
      </c>
      <c r="B38" s="12">
        <v>6965.0</v>
      </c>
      <c r="C38" s="12" t="s">
        <v>660</v>
      </c>
      <c r="D38" s="12" t="s">
        <v>661</v>
      </c>
      <c r="E38" s="13" t="s">
        <v>662</v>
      </c>
      <c r="F38" s="13" t="s">
        <v>663</v>
      </c>
      <c r="G38" s="13" t="s">
        <v>664</v>
      </c>
      <c r="H38" s="13" t="s">
        <v>41</v>
      </c>
      <c r="I38" s="13" t="s">
        <v>665</v>
      </c>
      <c r="J38" s="13" t="s">
        <v>666</v>
      </c>
      <c r="K38" s="13" t="s">
        <v>667</v>
      </c>
      <c r="L38" s="13" t="s">
        <v>668</v>
      </c>
      <c r="M38" s="13" t="s">
        <v>669</v>
      </c>
      <c r="N38" s="13" t="s">
        <v>670</v>
      </c>
      <c r="O38" s="13" t="s">
        <v>671</v>
      </c>
      <c r="P38" s="13" t="s">
        <v>672</v>
      </c>
      <c r="Q38" s="13" t="s">
        <v>673</v>
      </c>
      <c r="R38" s="13" t="s">
        <v>674</v>
      </c>
      <c r="S38" s="12" t="s">
        <v>35</v>
      </c>
      <c r="T38" s="12">
        <v>6965.0</v>
      </c>
      <c r="U38" s="12" t="s">
        <v>660</v>
      </c>
      <c r="V38" s="12" t="s">
        <v>661</v>
      </c>
      <c r="W38" s="13" t="s">
        <v>41</v>
      </c>
      <c r="X38" s="14" t="s">
        <v>41</v>
      </c>
      <c r="Y38" s="13" t="s">
        <v>54</v>
      </c>
      <c r="Z38" s="16" t="s">
        <v>41</v>
      </c>
      <c r="AA38" s="13" t="s">
        <v>54</v>
      </c>
      <c r="AB38" s="16" t="s">
        <v>41</v>
      </c>
      <c r="AC38" s="13" t="s">
        <v>675</v>
      </c>
      <c r="AD38" s="18" t="s">
        <v>676</v>
      </c>
      <c r="AE38" s="18" t="s">
        <v>344</v>
      </c>
      <c r="AF38" s="16" t="s">
        <v>41</v>
      </c>
      <c r="AG38" s="13" t="s">
        <v>41</v>
      </c>
    </row>
    <row r="39" ht="16.5" customHeight="1">
      <c r="A39" s="12" t="s">
        <v>35</v>
      </c>
      <c r="B39" s="12">
        <v>7460.0</v>
      </c>
      <c r="C39" s="12" t="s">
        <v>677</v>
      </c>
      <c r="D39" s="12" t="s">
        <v>678</v>
      </c>
      <c r="E39" s="13" t="s">
        <v>679</v>
      </c>
      <c r="F39" s="13" t="s">
        <v>680</v>
      </c>
      <c r="G39" s="13" t="s">
        <v>681</v>
      </c>
      <c r="H39" s="14" t="s">
        <v>86</v>
      </c>
      <c r="I39" s="13" t="s">
        <v>682</v>
      </c>
      <c r="J39" s="13" t="s">
        <v>683</v>
      </c>
      <c r="K39" s="13" t="s">
        <v>684</v>
      </c>
      <c r="L39" s="13" t="s">
        <v>685</v>
      </c>
      <c r="M39" s="13" t="s">
        <v>686</v>
      </c>
      <c r="N39" s="13" t="s">
        <v>687</v>
      </c>
      <c r="O39" s="13" t="s">
        <v>688</v>
      </c>
      <c r="P39" s="13" t="s">
        <v>689</v>
      </c>
      <c r="Q39" s="13" t="s">
        <v>690</v>
      </c>
      <c r="R39" s="13" t="s">
        <v>117</v>
      </c>
      <c r="S39" s="12" t="s">
        <v>35</v>
      </c>
      <c r="T39" s="12">
        <v>7460.0</v>
      </c>
      <c r="U39" s="12" t="s">
        <v>677</v>
      </c>
      <c r="V39" s="12" t="s">
        <v>678</v>
      </c>
      <c r="W39" s="15" t="s">
        <v>691</v>
      </c>
      <c r="X39" s="19" t="s">
        <v>692</v>
      </c>
      <c r="Y39" s="13" t="s">
        <v>54</v>
      </c>
      <c r="Z39" s="16" t="s">
        <v>41</v>
      </c>
      <c r="AA39" s="13" t="s">
        <v>55</v>
      </c>
      <c r="AB39" s="17" t="s">
        <v>693</v>
      </c>
      <c r="AC39" s="13" t="s">
        <v>694</v>
      </c>
      <c r="AD39" s="13" t="s">
        <v>694</v>
      </c>
      <c r="AE39" s="18" t="s">
        <v>344</v>
      </c>
      <c r="AF39" s="17" t="s">
        <v>694</v>
      </c>
      <c r="AG39" s="14" t="s">
        <v>86</v>
      </c>
    </row>
    <row r="40" ht="16.5" customHeight="1">
      <c r="A40" s="12" t="s">
        <v>35</v>
      </c>
      <c r="B40" s="12">
        <v>4767.0</v>
      </c>
      <c r="C40" s="12" t="s">
        <v>695</v>
      </c>
      <c r="D40" s="12" t="s">
        <v>696</v>
      </c>
      <c r="E40" s="13" t="s">
        <v>697</v>
      </c>
      <c r="F40" s="13" t="s">
        <v>698</v>
      </c>
      <c r="G40" s="13" t="s">
        <v>699</v>
      </c>
      <c r="H40" s="14" t="s">
        <v>86</v>
      </c>
      <c r="I40" s="13" t="s">
        <v>700</v>
      </c>
      <c r="J40" s="13" t="s">
        <v>701</v>
      </c>
      <c r="K40" s="13" t="s">
        <v>702</v>
      </c>
      <c r="L40" s="13" t="s">
        <v>703</v>
      </c>
      <c r="M40" s="13" t="s">
        <v>704</v>
      </c>
      <c r="N40" s="13" t="s">
        <v>705</v>
      </c>
      <c r="O40" s="13" t="s">
        <v>706</v>
      </c>
      <c r="P40" s="13" t="s">
        <v>707</v>
      </c>
      <c r="Q40" s="13" t="s">
        <v>708</v>
      </c>
      <c r="R40" s="13" t="s">
        <v>709</v>
      </c>
      <c r="S40" s="12" t="s">
        <v>35</v>
      </c>
      <c r="T40" s="12">
        <v>4767.0</v>
      </c>
      <c r="U40" s="12" t="s">
        <v>695</v>
      </c>
      <c r="V40" s="12" t="s">
        <v>696</v>
      </c>
      <c r="W40" s="15" t="s">
        <v>710</v>
      </c>
      <c r="X40" s="19" t="s">
        <v>711</v>
      </c>
      <c r="Y40" s="13" t="s">
        <v>54</v>
      </c>
      <c r="Z40" s="16" t="s">
        <v>41</v>
      </c>
      <c r="AA40" s="13" t="s">
        <v>55</v>
      </c>
      <c r="AB40" s="17" t="s">
        <v>711</v>
      </c>
      <c r="AC40" s="15" t="s">
        <v>711</v>
      </c>
      <c r="AD40" s="19" t="s">
        <v>711</v>
      </c>
      <c r="AE40" s="18" t="s">
        <v>344</v>
      </c>
      <c r="AF40" s="17" t="s">
        <v>694</v>
      </c>
      <c r="AG40" s="14" t="s">
        <v>86</v>
      </c>
    </row>
    <row r="41" ht="16.5" customHeight="1">
      <c r="A41" s="12" t="s">
        <v>35</v>
      </c>
      <c r="B41" s="12">
        <v>2895.0</v>
      </c>
      <c r="C41" s="12" t="s">
        <v>712</v>
      </c>
      <c r="D41" s="12" t="s">
        <v>713</v>
      </c>
      <c r="E41" s="14" t="s">
        <v>714</v>
      </c>
      <c r="F41" s="13" t="s">
        <v>715</v>
      </c>
      <c r="G41" s="13" t="s">
        <v>716</v>
      </c>
      <c r="H41" s="14" t="s">
        <v>86</v>
      </c>
      <c r="I41" s="13" t="s">
        <v>717</v>
      </c>
      <c r="J41" s="13" t="s">
        <v>718</v>
      </c>
      <c r="K41" s="13" t="s">
        <v>719</v>
      </c>
      <c r="L41" s="13" t="s">
        <v>703</v>
      </c>
      <c r="M41" s="13" t="s">
        <v>720</v>
      </c>
      <c r="N41" s="13" t="s">
        <v>721</v>
      </c>
      <c r="O41" s="13" t="s">
        <v>722</v>
      </c>
      <c r="P41" s="13" t="s">
        <v>723</v>
      </c>
      <c r="Q41" s="13" t="s">
        <v>724</v>
      </c>
      <c r="R41" s="13" t="s">
        <v>674</v>
      </c>
      <c r="S41" s="12" t="s">
        <v>35</v>
      </c>
      <c r="T41" s="12">
        <v>2895.0</v>
      </c>
      <c r="U41" s="12" t="s">
        <v>712</v>
      </c>
      <c r="V41" s="12" t="s">
        <v>713</v>
      </c>
      <c r="W41" s="15" t="s">
        <v>725</v>
      </c>
      <c r="X41" s="15" t="s">
        <v>726</v>
      </c>
      <c r="Y41" s="13" t="s">
        <v>54</v>
      </c>
      <c r="Z41" s="16" t="s">
        <v>41</v>
      </c>
      <c r="AA41" s="14" t="s">
        <v>55</v>
      </c>
      <c r="AB41" s="17" t="s">
        <v>726</v>
      </c>
      <c r="AC41" s="15" t="s">
        <v>726</v>
      </c>
      <c r="AD41" s="15" t="s">
        <v>726</v>
      </c>
      <c r="AE41" s="18" t="s">
        <v>344</v>
      </c>
      <c r="AF41" s="17" t="s">
        <v>694</v>
      </c>
      <c r="AG41" s="14" t="s">
        <v>86</v>
      </c>
    </row>
    <row r="42" ht="16.5" customHeight="1">
      <c r="A42" s="12" t="s">
        <v>35</v>
      </c>
      <c r="B42" s="12">
        <v>9434.0</v>
      </c>
      <c r="C42" s="12" t="s">
        <v>727</v>
      </c>
      <c r="D42" s="12" t="s">
        <v>728</v>
      </c>
      <c r="E42" s="13" t="s">
        <v>729</v>
      </c>
      <c r="F42" s="13" t="s">
        <v>730</v>
      </c>
      <c r="G42" s="13" t="s">
        <v>731</v>
      </c>
      <c r="H42" s="13" t="s">
        <v>41</v>
      </c>
      <c r="I42" s="13" t="s">
        <v>732</v>
      </c>
      <c r="J42" s="13" t="s">
        <v>733</v>
      </c>
      <c r="K42" s="13" t="s">
        <v>734</v>
      </c>
      <c r="L42" s="13" t="s">
        <v>735</v>
      </c>
      <c r="M42" s="13" t="s">
        <v>736</v>
      </c>
      <c r="N42" s="13" t="s">
        <v>737</v>
      </c>
      <c r="O42" s="13" t="s">
        <v>738</v>
      </c>
      <c r="P42" s="13" t="s">
        <v>739</v>
      </c>
      <c r="Q42" s="13" t="s">
        <v>740</v>
      </c>
      <c r="R42" s="13" t="s">
        <v>741</v>
      </c>
      <c r="S42" s="12" t="s">
        <v>35</v>
      </c>
      <c r="T42" s="12">
        <v>9434.0</v>
      </c>
      <c r="U42" s="12" t="s">
        <v>727</v>
      </c>
      <c r="V42" s="12" t="s">
        <v>728</v>
      </c>
      <c r="W42" s="27" t="s">
        <v>41</v>
      </c>
      <c r="X42" s="14" t="s">
        <v>41</v>
      </c>
      <c r="Y42" s="13" t="s">
        <v>54</v>
      </c>
      <c r="Z42" s="16" t="s">
        <v>41</v>
      </c>
      <c r="AA42" s="13" t="s">
        <v>54</v>
      </c>
      <c r="AB42" s="16" t="s">
        <v>41</v>
      </c>
      <c r="AC42" s="14" t="s">
        <v>41</v>
      </c>
      <c r="AD42" s="16" t="s">
        <v>41</v>
      </c>
      <c r="AE42" s="18" t="s">
        <v>344</v>
      </c>
      <c r="AF42" s="16" t="s">
        <v>41</v>
      </c>
      <c r="AG42" s="13" t="s">
        <v>41</v>
      </c>
    </row>
    <row r="43" ht="16.5" customHeight="1">
      <c r="A43" s="12" t="s">
        <v>619</v>
      </c>
      <c r="B43" s="12">
        <v>8323.0</v>
      </c>
      <c r="C43" s="12" t="s">
        <v>742</v>
      </c>
      <c r="D43" s="12" t="s">
        <v>743</v>
      </c>
      <c r="E43" s="14" t="s">
        <v>744</v>
      </c>
      <c r="F43" s="13" t="s">
        <v>745</v>
      </c>
      <c r="G43" s="13" t="s">
        <v>746</v>
      </c>
      <c r="H43" s="14" t="s">
        <v>460</v>
      </c>
      <c r="I43" s="13" t="s">
        <v>747</v>
      </c>
      <c r="J43" s="13" t="s">
        <v>748</v>
      </c>
      <c r="K43" s="13" t="s">
        <v>749</v>
      </c>
      <c r="L43" s="13" t="s">
        <v>750</v>
      </c>
      <c r="M43" s="13" t="s">
        <v>751</v>
      </c>
      <c r="N43" s="13" t="s">
        <v>752</v>
      </c>
      <c r="O43" s="13" t="s">
        <v>753</v>
      </c>
      <c r="P43" s="13" t="s">
        <v>754</v>
      </c>
      <c r="Q43" s="13" t="s">
        <v>755</v>
      </c>
      <c r="R43" s="13" t="s">
        <v>117</v>
      </c>
      <c r="S43" s="12" t="s">
        <v>619</v>
      </c>
      <c r="T43" s="12">
        <v>8323.0</v>
      </c>
      <c r="U43" s="12" t="s">
        <v>742</v>
      </c>
      <c r="V43" s="12" t="s">
        <v>743</v>
      </c>
      <c r="W43" s="15" t="s">
        <v>756</v>
      </c>
      <c r="X43" s="19" t="s">
        <v>757</v>
      </c>
      <c r="Y43" s="13" t="s">
        <v>54</v>
      </c>
      <c r="Z43" s="16" t="s">
        <v>41</v>
      </c>
      <c r="AA43" s="14" t="s">
        <v>55</v>
      </c>
      <c r="AB43" s="17" t="s">
        <v>758</v>
      </c>
      <c r="AC43" s="13" t="s">
        <v>759</v>
      </c>
      <c r="AD43" s="18" t="s">
        <v>760</v>
      </c>
      <c r="AE43" s="17" t="s">
        <v>761</v>
      </c>
      <c r="AF43" s="17" t="s">
        <v>760</v>
      </c>
      <c r="AG43" s="14" t="s">
        <v>460</v>
      </c>
    </row>
    <row r="44" ht="16.5" customHeight="1">
      <c r="A44" s="12" t="s">
        <v>762</v>
      </c>
      <c r="B44" s="12">
        <v>3202.0</v>
      </c>
      <c r="C44" s="12" t="s">
        <v>763</v>
      </c>
      <c r="D44" s="12" t="s">
        <v>764</v>
      </c>
      <c r="E44" s="13" t="s">
        <v>765</v>
      </c>
      <c r="F44" s="13" t="s">
        <v>766</v>
      </c>
      <c r="G44" s="13" t="s">
        <v>767</v>
      </c>
      <c r="H44" s="13" t="s">
        <v>768</v>
      </c>
      <c r="I44" s="13" t="s">
        <v>769</v>
      </c>
      <c r="J44" s="13" t="s">
        <v>770</v>
      </c>
      <c r="K44" s="13" t="s">
        <v>771</v>
      </c>
      <c r="L44" s="13" t="s">
        <v>772</v>
      </c>
      <c r="M44" s="13" t="s">
        <v>773</v>
      </c>
      <c r="N44" s="13" t="s">
        <v>774</v>
      </c>
      <c r="O44" s="13" t="s">
        <v>775</v>
      </c>
      <c r="P44" s="13" t="s">
        <v>776</v>
      </c>
      <c r="Q44" s="13" t="s">
        <v>777</v>
      </c>
      <c r="R44" s="13" t="s">
        <v>51</v>
      </c>
      <c r="S44" s="12" t="s">
        <v>762</v>
      </c>
      <c r="T44" s="12">
        <v>3202.0</v>
      </c>
      <c r="U44" s="12" t="s">
        <v>763</v>
      </c>
      <c r="V44" s="12" t="s">
        <v>764</v>
      </c>
      <c r="W44" s="15" t="s">
        <v>778</v>
      </c>
      <c r="X44" s="19" t="s">
        <v>779</v>
      </c>
      <c r="Y44" s="14" t="s">
        <v>54</v>
      </c>
      <c r="Z44" s="16" t="s">
        <v>41</v>
      </c>
      <c r="AA44" s="13" t="s">
        <v>55</v>
      </c>
      <c r="AB44" s="18" t="s">
        <v>780</v>
      </c>
      <c r="AC44" s="15" t="s">
        <v>781</v>
      </c>
      <c r="AD44" s="17" t="s">
        <v>779</v>
      </c>
      <c r="AE44" s="18" t="s">
        <v>782</v>
      </c>
      <c r="AF44" s="16" t="s">
        <v>783</v>
      </c>
      <c r="AG44" s="13" t="s">
        <v>768</v>
      </c>
    </row>
    <row r="45" ht="16.5" customHeight="1">
      <c r="A45" s="12" t="s">
        <v>762</v>
      </c>
      <c r="B45" s="12">
        <v>2867.0</v>
      </c>
      <c r="C45" s="12" t="s">
        <v>784</v>
      </c>
      <c r="D45" s="12" t="s">
        <v>785</v>
      </c>
      <c r="E45" s="14" t="s">
        <v>786</v>
      </c>
      <c r="F45" s="13" t="s">
        <v>787</v>
      </c>
      <c r="G45" s="13" t="s">
        <v>788</v>
      </c>
      <c r="H45" s="14" t="s">
        <v>789</v>
      </c>
      <c r="I45" s="13" t="s">
        <v>790</v>
      </c>
      <c r="J45" s="13" t="s">
        <v>791</v>
      </c>
      <c r="K45" s="13" t="s">
        <v>792</v>
      </c>
      <c r="L45" s="13" t="s">
        <v>793</v>
      </c>
      <c r="M45" s="13" t="s">
        <v>794</v>
      </c>
      <c r="N45" s="13" t="s">
        <v>795</v>
      </c>
      <c r="O45" s="13" t="s">
        <v>796</v>
      </c>
      <c r="P45" s="13" t="s">
        <v>797</v>
      </c>
      <c r="Q45" s="13" t="s">
        <v>798</v>
      </c>
      <c r="R45" s="13" t="s">
        <v>799</v>
      </c>
      <c r="S45" s="12" t="s">
        <v>762</v>
      </c>
      <c r="T45" s="12">
        <v>2867.0</v>
      </c>
      <c r="U45" s="12" t="s">
        <v>784</v>
      </c>
      <c r="V45" s="12" t="s">
        <v>785</v>
      </c>
      <c r="W45" s="13" t="s">
        <v>41</v>
      </c>
      <c r="X45" s="14" t="s">
        <v>41</v>
      </c>
      <c r="Y45" s="13" t="s">
        <v>54</v>
      </c>
      <c r="Z45" s="16" t="s">
        <v>41</v>
      </c>
      <c r="AA45" s="13" t="s">
        <v>54</v>
      </c>
      <c r="AB45" s="16" t="s">
        <v>41</v>
      </c>
      <c r="AC45" s="13" t="s">
        <v>800</v>
      </c>
      <c r="AD45" s="18" t="s">
        <v>801</v>
      </c>
      <c r="AE45" s="18" t="s">
        <v>782</v>
      </c>
      <c r="AF45" s="16" t="s">
        <v>783</v>
      </c>
      <c r="AG45" s="14" t="s">
        <v>789</v>
      </c>
    </row>
    <row r="46" ht="16.5" customHeight="1">
      <c r="A46" s="12" t="s">
        <v>619</v>
      </c>
      <c r="B46" s="12">
        <v>8734.0</v>
      </c>
      <c r="C46" s="12" t="s">
        <v>802</v>
      </c>
      <c r="D46" s="12" t="s">
        <v>803</v>
      </c>
      <c r="E46" s="13" t="s">
        <v>804</v>
      </c>
      <c r="F46" s="13" t="s">
        <v>805</v>
      </c>
      <c r="G46" s="13" t="s">
        <v>806</v>
      </c>
      <c r="H46" s="14" t="s">
        <v>807</v>
      </c>
      <c r="I46" s="13" t="s">
        <v>808</v>
      </c>
      <c r="J46" s="13" t="s">
        <v>809</v>
      </c>
      <c r="K46" s="13" t="s">
        <v>810</v>
      </c>
      <c r="L46" s="13" t="s">
        <v>811</v>
      </c>
      <c r="M46" s="13" t="s">
        <v>812</v>
      </c>
      <c r="N46" s="13" t="s">
        <v>813</v>
      </c>
      <c r="O46" s="13" t="s">
        <v>814</v>
      </c>
      <c r="P46" s="13" t="s">
        <v>815</v>
      </c>
      <c r="Q46" s="13" t="s">
        <v>816</v>
      </c>
      <c r="R46" s="13" t="s">
        <v>117</v>
      </c>
      <c r="S46" s="12" t="s">
        <v>619</v>
      </c>
      <c r="T46" s="12">
        <v>8734.0</v>
      </c>
      <c r="U46" s="12" t="s">
        <v>802</v>
      </c>
      <c r="V46" s="12" t="s">
        <v>803</v>
      </c>
      <c r="W46" s="15" t="s">
        <v>817</v>
      </c>
      <c r="X46" s="15" t="s">
        <v>818</v>
      </c>
      <c r="Y46" s="14" t="s">
        <v>54</v>
      </c>
      <c r="Z46" s="26" t="s">
        <v>41</v>
      </c>
      <c r="AA46" s="14" t="s">
        <v>55</v>
      </c>
      <c r="AB46" s="17" t="s">
        <v>818</v>
      </c>
      <c r="AC46" s="15" t="s">
        <v>818</v>
      </c>
      <c r="AD46" s="17" t="s">
        <v>818</v>
      </c>
      <c r="AE46" s="17" t="s">
        <v>819</v>
      </c>
      <c r="AF46" s="17" t="s">
        <v>818</v>
      </c>
      <c r="AG46" s="14" t="s">
        <v>807</v>
      </c>
    </row>
    <row r="47" ht="16.5" customHeight="1">
      <c r="A47" s="12" t="s">
        <v>123</v>
      </c>
      <c r="B47" s="12">
        <v>7640.0</v>
      </c>
      <c r="C47" s="12" t="s">
        <v>820</v>
      </c>
      <c r="D47" s="12" t="s">
        <v>821</v>
      </c>
      <c r="E47" s="13" t="s">
        <v>822</v>
      </c>
      <c r="F47" s="13" t="s">
        <v>823</v>
      </c>
      <c r="G47" s="13" t="s">
        <v>824</v>
      </c>
      <c r="H47" s="14" t="s">
        <v>41</v>
      </c>
      <c r="I47" s="13" t="s">
        <v>825</v>
      </c>
      <c r="J47" s="13" t="s">
        <v>826</v>
      </c>
      <c r="K47" s="13" t="s">
        <v>827</v>
      </c>
      <c r="L47" s="13" t="s">
        <v>828</v>
      </c>
      <c r="M47" s="13" t="s">
        <v>829</v>
      </c>
      <c r="N47" s="13" t="s">
        <v>830</v>
      </c>
      <c r="O47" s="13" t="s">
        <v>831</v>
      </c>
      <c r="P47" s="13" t="s">
        <v>832</v>
      </c>
      <c r="Q47" s="13" t="s">
        <v>833</v>
      </c>
      <c r="R47" s="13" t="s">
        <v>117</v>
      </c>
      <c r="S47" s="12" t="s">
        <v>123</v>
      </c>
      <c r="T47" s="12">
        <v>7640.0</v>
      </c>
      <c r="U47" s="12" t="s">
        <v>820</v>
      </c>
      <c r="V47" s="12" t="s">
        <v>821</v>
      </c>
      <c r="W47" s="15" t="s">
        <v>834</v>
      </c>
      <c r="X47" s="15" t="s">
        <v>835</v>
      </c>
      <c r="Y47" s="14" t="s">
        <v>54</v>
      </c>
      <c r="Z47" s="16" t="s">
        <v>41</v>
      </c>
      <c r="AA47" s="13" t="s">
        <v>55</v>
      </c>
      <c r="AB47" s="17" t="s">
        <v>835</v>
      </c>
      <c r="AC47" s="15" t="s">
        <v>835</v>
      </c>
      <c r="AD47" s="17" t="s">
        <v>835</v>
      </c>
      <c r="AE47" s="26" t="s">
        <v>41</v>
      </c>
      <c r="AF47" s="26" t="s">
        <v>41</v>
      </c>
      <c r="AG47" s="14" t="s">
        <v>41</v>
      </c>
    </row>
    <row r="48" ht="16.5" customHeight="1">
      <c r="A48" s="12" t="s">
        <v>123</v>
      </c>
      <c r="B48" s="12">
        <v>8135.0</v>
      </c>
      <c r="C48" s="12" t="s">
        <v>836</v>
      </c>
      <c r="D48" s="12" t="s">
        <v>837</v>
      </c>
      <c r="E48" s="13" t="s">
        <v>838</v>
      </c>
      <c r="F48" s="13" t="s">
        <v>839</v>
      </c>
      <c r="G48" s="13" t="s">
        <v>840</v>
      </c>
      <c r="H48" s="13" t="s">
        <v>41</v>
      </c>
      <c r="I48" s="13" t="s">
        <v>841</v>
      </c>
      <c r="J48" s="13" t="s">
        <v>842</v>
      </c>
      <c r="K48" s="13" t="s">
        <v>843</v>
      </c>
      <c r="L48" s="13" t="s">
        <v>844</v>
      </c>
      <c r="M48" s="13" t="s">
        <v>845</v>
      </c>
      <c r="N48" s="13" t="s">
        <v>846</v>
      </c>
      <c r="O48" s="13" t="s">
        <v>847</v>
      </c>
      <c r="P48" s="13" t="s">
        <v>848</v>
      </c>
      <c r="Q48" s="13" t="s">
        <v>849</v>
      </c>
      <c r="R48" s="13" t="s">
        <v>117</v>
      </c>
      <c r="S48" s="12" t="s">
        <v>123</v>
      </c>
      <c r="T48" s="12">
        <v>8135.0</v>
      </c>
      <c r="U48" s="12" t="s">
        <v>836</v>
      </c>
      <c r="V48" s="12" t="s">
        <v>837</v>
      </c>
      <c r="W48" s="15" t="s">
        <v>850</v>
      </c>
      <c r="X48" s="15" t="s">
        <v>851</v>
      </c>
      <c r="Y48" s="13" t="s">
        <v>54</v>
      </c>
      <c r="Z48" s="16" t="s">
        <v>41</v>
      </c>
      <c r="AA48" s="14" t="s">
        <v>55</v>
      </c>
      <c r="AB48" s="17" t="s">
        <v>851</v>
      </c>
      <c r="AC48" s="15" t="s">
        <v>851</v>
      </c>
      <c r="AD48" s="17" t="s">
        <v>851</v>
      </c>
      <c r="AE48" s="16" t="s">
        <v>41</v>
      </c>
      <c r="AF48" s="16" t="s">
        <v>41</v>
      </c>
      <c r="AG48" s="13" t="s">
        <v>41</v>
      </c>
    </row>
    <row r="49" ht="16.5" customHeight="1">
      <c r="A49" s="12" t="s">
        <v>619</v>
      </c>
      <c r="B49" s="12">
        <v>8727.0</v>
      </c>
      <c r="C49" s="12" t="s">
        <v>852</v>
      </c>
      <c r="D49" s="12" t="s">
        <v>853</v>
      </c>
      <c r="E49" s="13" t="s">
        <v>854</v>
      </c>
      <c r="F49" s="13" t="s">
        <v>855</v>
      </c>
      <c r="G49" s="13" t="s">
        <v>856</v>
      </c>
      <c r="H49" s="13" t="s">
        <v>857</v>
      </c>
      <c r="I49" s="13" t="s">
        <v>858</v>
      </c>
      <c r="J49" s="13" t="s">
        <v>859</v>
      </c>
      <c r="K49" s="13" t="s">
        <v>860</v>
      </c>
      <c r="L49" s="13" t="s">
        <v>861</v>
      </c>
      <c r="M49" s="13" t="s">
        <v>862</v>
      </c>
      <c r="N49" s="13" t="s">
        <v>863</v>
      </c>
      <c r="O49" s="13" t="s">
        <v>864</v>
      </c>
      <c r="P49" s="13" t="s">
        <v>865</v>
      </c>
      <c r="Q49" s="13" t="s">
        <v>866</v>
      </c>
      <c r="R49" s="13" t="s">
        <v>117</v>
      </c>
      <c r="S49" s="12" t="s">
        <v>619</v>
      </c>
      <c r="T49" s="12">
        <v>8727.0</v>
      </c>
      <c r="U49" s="12" t="s">
        <v>852</v>
      </c>
      <c r="V49" s="12" t="s">
        <v>853</v>
      </c>
      <c r="W49" s="15" t="s">
        <v>867</v>
      </c>
      <c r="X49" s="15" t="s">
        <v>868</v>
      </c>
      <c r="Y49" s="14" t="s">
        <v>54</v>
      </c>
      <c r="Z49" s="16" t="s">
        <v>41</v>
      </c>
      <c r="AA49" s="14" t="s">
        <v>55</v>
      </c>
      <c r="AB49" s="17" t="s">
        <v>869</v>
      </c>
      <c r="AC49" s="14" t="s">
        <v>41</v>
      </c>
      <c r="AD49" s="18" t="s">
        <v>868</v>
      </c>
      <c r="AE49" s="17" t="s">
        <v>870</v>
      </c>
      <c r="AF49" s="17" t="s">
        <v>870</v>
      </c>
      <c r="AG49" s="13" t="s">
        <v>857</v>
      </c>
    </row>
    <row r="50" ht="16.5" customHeight="1">
      <c r="A50" s="12" t="s">
        <v>619</v>
      </c>
      <c r="B50" s="12">
        <v>8719.0</v>
      </c>
      <c r="C50" s="12" t="s">
        <v>871</v>
      </c>
      <c r="D50" s="12" t="s">
        <v>872</v>
      </c>
      <c r="E50" s="13" t="s">
        <v>873</v>
      </c>
      <c r="F50" s="13" t="s">
        <v>874</v>
      </c>
      <c r="G50" s="13" t="s">
        <v>875</v>
      </c>
      <c r="H50" s="13" t="s">
        <v>876</v>
      </c>
      <c r="I50" s="13" t="s">
        <v>877</v>
      </c>
      <c r="J50" s="13" t="s">
        <v>878</v>
      </c>
      <c r="K50" s="13" t="s">
        <v>879</v>
      </c>
      <c r="L50" s="13" t="s">
        <v>880</v>
      </c>
      <c r="M50" s="13" t="s">
        <v>881</v>
      </c>
      <c r="N50" s="13" t="s">
        <v>882</v>
      </c>
      <c r="O50" s="13" t="s">
        <v>883</v>
      </c>
      <c r="P50" s="13" t="s">
        <v>884</v>
      </c>
      <c r="Q50" s="13" t="s">
        <v>885</v>
      </c>
      <c r="R50" s="13" t="s">
        <v>117</v>
      </c>
      <c r="S50" s="12" t="s">
        <v>619</v>
      </c>
      <c r="T50" s="12">
        <v>8719.0</v>
      </c>
      <c r="U50" s="12" t="s">
        <v>871</v>
      </c>
      <c r="V50" s="12" t="s">
        <v>872</v>
      </c>
      <c r="W50" s="15" t="s">
        <v>886</v>
      </c>
      <c r="X50" s="15" t="s">
        <v>887</v>
      </c>
      <c r="Y50" s="14" t="s">
        <v>55</v>
      </c>
      <c r="Z50" s="17" t="s">
        <v>887</v>
      </c>
      <c r="AA50" s="13" t="s">
        <v>54</v>
      </c>
      <c r="AB50" s="16" t="s">
        <v>41</v>
      </c>
      <c r="AC50" s="15" t="s">
        <v>888</v>
      </c>
      <c r="AD50" s="17" t="s">
        <v>887</v>
      </c>
      <c r="AE50" s="17" t="s">
        <v>889</v>
      </c>
      <c r="AF50" s="17" t="s">
        <v>890</v>
      </c>
      <c r="AG50" s="13" t="s">
        <v>876</v>
      </c>
    </row>
    <row r="51" ht="16.5" customHeight="1">
      <c r="A51" s="12" t="s">
        <v>619</v>
      </c>
      <c r="B51" s="12">
        <v>8720.0</v>
      </c>
      <c r="C51" s="12" t="s">
        <v>891</v>
      </c>
      <c r="D51" s="12" t="s">
        <v>892</v>
      </c>
      <c r="E51" s="13" t="s">
        <v>893</v>
      </c>
      <c r="F51" s="13" t="s">
        <v>894</v>
      </c>
      <c r="G51" s="13" t="s">
        <v>895</v>
      </c>
      <c r="H51" s="13" t="s">
        <v>896</v>
      </c>
      <c r="I51" s="13" t="s">
        <v>897</v>
      </c>
      <c r="J51" s="13" t="s">
        <v>898</v>
      </c>
      <c r="K51" s="13" t="s">
        <v>899</v>
      </c>
      <c r="L51" s="13" t="s">
        <v>900</v>
      </c>
      <c r="M51" s="13" t="s">
        <v>901</v>
      </c>
      <c r="N51" s="13" t="s">
        <v>902</v>
      </c>
      <c r="O51" s="13" t="s">
        <v>903</v>
      </c>
      <c r="P51" s="13" t="s">
        <v>904</v>
      </c>
      <c r="Q51" s="13" t="s">
        <v>905</v>
      </c>
      <c r="R51" s="13" t="s">
        <v>117</v>
      </c>
      <c r="S51" s="12" t="s">
        <v>619</v>
      </c>
      <c r="T51" s="12">
        <v>8720.0</v>
      </c>
      <c r="U51" s="12" t="s">
        <v>891</v>
      </c>
      <c r="V51" s="12" t="s">
        <v>892</v>
      </c>
      <c r="W51" s="15" t="s">
        <v>906</v>
      </c>
      <c r="X51" s="19" t="s">
        <v>887</v>
      </c>
      <c r="Y51" s="14" t="s">
        <v>55</v>
      </c>
      <c r="Z51" s="17" t="s">
        <v>887</v>
      </c>
      <c r="AA51" s="13" t="s">
        <v>54</v>
      </c>
      <c r="AB51" s="16" t="s">
        <v>41</v>
      </c>
      <c r="AC51" s="15" t="s">
        <v>888</v>
      </c>
      <c r="AD51" s="17" t="s">
        <v>887</v>
      </c>
      <c r="AE51" s="17" t="s">
        <v>889</v>
      </c>
      <c r="AF51" s="17" t="s">
        <v>890</v>
      </c>
      <c r="AG51" s="13" t="s">
        <v>896</v>
      </c>
    </row>
    <row r="52" ht="16.5" customHeight="1">
      <c r="A52" s="12" t="s">
        <v>619</v>
      </c>
      <c r="B52" s="12">
        <v>8721.0</v>
      </c>
      <c r="C52" s="12" t="s">
        <v>907</v>
      </c>
      <c r="D52" s="12" t="s">
        <v>908</v>
      </c>
      <c r="E52" s="13" t="s">
        <v>909</v>
      </c>
      <c r="F52" s="13" t="s">
        <v>910</v>
      </c>
      <c r="G52" s="13" t="s">
        <v>911</v>
      </c>
      <c r="H52" s="13" t="s">
        <v>912</v>
      </c>
      <c r="I52" s="13" t="s">
        <v>913</v>
      </c>
      <c r="J52" s="13" t="s">
        <v>914</v>
      </c>
      <c r="K52" s="13" t="s">
        <v>915</v>
      </c>
      <c r="L52" s="13" t="s">
        <v>916</v>
      </c>
      <c r="M52" s="13" t="s">
        <v>917</v>
      </c>
      <c r="N52" s="13" t="s">
        <v>918</v>
      </c>
      <c r="O52" s="13" t="s">
        <v>919</v>
      </c>
      <c r="P52" s="13" t="s">
        <v>920</v>
      </c>
      <c r="Q52" s="13" t="s">
        <v>921</v>
      </c>
      <c r="R52" s="13" t="s">
        <v>117</v>
      </c>
      <c r="S52" s="12" t="s">
        <v>619</v>
      </c>
      <c r="T52" s="12">
        <v>8721.0</v>
      </c>
      <c r="U52" s="12" t="s">
        <v>907</v>
      </c>
      <c r="V52" s="12" t="s">
        <v>908</v>
      </c>
      <c r="W52" s="15" t="s">
        <v>922</v>
      </c>
      <c r="X52" s="15" t="s">
        <v>923</v>
      </c>
      <c r="Y52" s="13" t="s">
        <v>54</v>
      </c>
      <c r="Z52" s="16" t="s">
        <v>41</v>
      </c>
      <c r="AA52" s="14" t="s">
        <v>55</v>
      </c>
      <c r="AB52" s="17" t="s">
        <v>924</v>
      </c>
      <c r="AC52" s="15" t="s">
        <v>923</v>
      </c>
      <c r="AD52" s="17" t="s">
        <v>924</v>
      </c>
      <c r="AE52" s="17" t="s">
        <v>925</v>
      </c>
      <c r="AF52" s="20" t="s">
        <v>926</v>
      </c>
      <c r="AG52" s="13" t="s">
        <v>912</v>
      </c>
    </row>
    <row r="53" ht="16.5" customHeight="1">
      <c r="A53" s="12" t="s">
        <v>619</v>
      </c>
      <c r="B53" s="12">
        <v>8722.0</v>
      </c>
      <c r="C53" s="12" t="s">
        <v>927</v>
      </c>
      <c r="D53" s="12" t="s">
        <v>928</v>
      </c>
      <c r="E53" s="13" t="s">
        <v>929</v>
      </c>
      <c r="F53" s="13" t="s">
        <v>930</v>
      </c>
      <c r="G53" s="13" t="s">
        <v>931</v>
      </c>
      <c r="H53" s="13" t="s">
        <v>932</v>
      </c>
      <c r="I53" s="13" t="s">
        <v>933</v>
      </c>
      <c r="J53" s="13" t="s">
        <v>934</v>
      </c>
      <c r="K53" s="13" t="s">
        <v>935</v>
      </c>
      <c r="L53" s="13" t="s">
        <v>936</v>
      </c>
      <c r="M53" s="13" t="s">
        <v>937</v>
      </c>
      <c r="N53" s="13" t="s">
        <v>938</v>
      </c>
      <c r="O53" s="13" t="s">
        <v>939</v>
      </c>
      <c r="P53" s="13" t="s">
        <v>940</v>
      </c>
      <c r="Q53" s="13" t="s">
        <v>941</v>
      </c>
      <c r="R53" s="13" t="s">
        <v>117</v>
      </c>
      <c r="S53" s="12" t="s">
        <v>619</v>
      </c>
      <c r="T53" s="12">
        <v>8722.0</v>
      </c>
      <c r="U53" s="12" t="s">
        <v>927</v>
      </c>
      <c r="V53" s="12" t="s">
        <v>928</v>
      </c>
      <c r="W53" s="15" t="s">
        <v>942</v>
      </c>
      <c r="X53" s="15" t="s">
        <v>943</v>
      </c>
      <c r="Y53" s="13" t="s">
        <v>54</v>
      </c>
      <c r="Z53" s="16" t="s">
        <v>41</v>
      </c>
      <c r="AA53" s="14" t="s">
        <v>55</v>
      </c>
      <c r="AB53" s="17" t="s">
        <v>943</v>
      </c>
      <c r="AC53" s="15" t="s">
        <v>943</v>
      </c>
      <c r="AD53" s="17" t="s">
        <v>943</v>
      </c>
      <c r="AE53" s="17" t="s">
        <v>944</v>
      </c>
      <c r="AF53" s="17" t="s">
        <v>943</v>
      </c>
      <c r="AG53" s="13" t="s">
        <v>932</v>
      </c>
    </row>
    <row r="54" ht="16.5" customHeight="1">
      <c r="A54" s="12" t="s">
        <v>619</v>
      </c>
      <c r="B54" s="12">
        <v>8725.0</v>
      </c>
      <c r="C54" s="12" t="s">
        <v>945</v>
      </c>
      <c r="D54" s="12" t="s">
        <v>946</v>
      </c>
      <c r="E54" s="13" t="s">
        <v>947</v>
      </c>
      <c r="F54" s="13" t="s">
        <v>948</v>
      </c>
      <c r="G54" s="13" t="s">
        <v>949</v>
      </c>
      <c r="H54" s="14" t="s">
        <v>41</v>
      </c>
      <c r="I54" s="13" t="s">
        <v>950</v>
      </c>
      <c r="J54" s="13" t="s">
        <v>951</v>
      </c>
      <c r="K54" s="13" t="s">
        <v>952</v>
      </c>
      <c r="M54" s="13" t="s">
        <v>953</v>
      </c>
      <c r="N54" s="13" t="s">
        <v>954</v>
      </c>
      <c r="O54" s="13" t="s">
        <v>955</v>
      </c>
      <c r="P54" s="13" t="s">
        <v>956</v>
      </c>
      <c r="Q54" s="13" t="s">
        <v>957</v>
      </c>
      <c r="R54" s="13" t="s">
        <v>117</v>
      </c>
      <c r="S54" s="12" t="s">
        <v>619</v>
      </c>
      <c r="T54" s="12">
        <v>8725.0</v>
      </c>
      <c r="U54" s="12" t="s">
        <v>945</v>
      </c>
      <c r="V54" s="12" t="s">
        <v>946</v>
      </c>
      <c r="W54" s="15" t="s">
        <v>958</v>
      </c>
      <c r="X54" s="15" t="s">
        <v>959</v>
      </c>
      <c r="Y54" s="14" t="s">
        <v>55</v>
      </c>
      <c r="Z54" s="17" t="s">
        <v>959</v>
      </c>
      <c r="AA54" s="13" t="s">
        <v>54</v>
      </c>
      <c r="AB54" s="16" t="s">
        <v>41</v>
      </c>
      <c r="AC54" s="13" t="s">
        <v>960</v>
      </c>
      <c r="AD54" s="18" t="s">
        <v>961</v>
      </c>
      <c r="AE54" s="18" t="s">
        <v>962</v>
      </c>
      <c r="AF54" s="16" t="s">
        <v>41</v>
      </c>
      <c r="AG54" s="14" t="s">
        <v>41</v>
      </c>
    </row>
    <row r="55" ht="16.5" customHeight="1">
      <c r="A55" s="12" t="s">
        <v>59</v>
      </c>
      <c r="B55" s="12">
        <v>4187.0</v>
      </c>
      <c r="C55" s="12" t="s">
        <v>963</v>
      </c>
      <c r="D55" s="12" t="s">
        <v>964</v>
      </c>
      <c r="E55" s="13" t="s">
        <v>965</v>
      </c>
      <c r="F55" s="13" t="s">
        <v>966</v>
      </c>
      <c r="G55" s="13" t="s">
        <v>967</v>
      </c>
      <c r="H55" s="14" t="s">
        <v>41</v>
      </c>
      <c r="I55" s="13" t="s">
        <v>968</v>
      </c>
      <c r="J55" s="13" t="s">
        <v>969</v>
      </c>
      <c r="K55" s="13" t="s">
        <v>970</v>
      </c>
      <c r="M55" s="13" t="s">
        <v>971</v>
      </c>
      <c r="N55" s="13" t="s">
        <v>972</v>
      </c>
      <c r="O55" s="13" t="s">
        <v>973</v>
      </c>
      <c r="P55" s="13" t="s">
        <v>974</v>
      </c>
      <c r="Q55" s="13" t="s">
        <v>975</v>
      </c>
      <c r="R55" s="13" t="s">
        <v>117</v>
      </c>
      <c r="S55" s="12" t="s">
        <v>59</v>
      </c>
      <c r="T55" s="12">
        <v>4187.0</v>
      </c>
      <c r="U55" s="12" t="s">
        <v>963</v>
      </c>
      <c r="V55" s="12" t="s">
        <v>964</v>
      </c>
      <c r="W55" s="25" t="s">
        <v>976</v>
      </c>
      <c r="X55" s="15" t="s">
        <v>977</v>
      </c>
      <c r="Y55" s="13" t="s">
        <v>54</v>
      </c>
      <c r="Z55" s="16" t="s">
        <v>41</v>
      </c>
      <c r="AA55" s="14" t="s">
        <v>55</v>
      </c>
      <c r="AB55" s="17" t="s">
        <v>977</v>
      </c>
      <c r="AC55" s="13" t="s">
        <v>41</v>
      </c>
      <c r="AD55" s="17" t="s">
        <v>977</v>
      </c>
      <c r="AE55" s="16" t="s">
        <v>41</v>
      </c>
      <c r="AF55" s="16" t="s">
        <v>41</v>
      </c>
      <c r="AG55" s="14" t="s">
        <v>41</v>
      </c>
    </row>
    <row r="56" ht="16.5" customHeight="1">
      <c r="A56" s="12" t="s">
        <v>59</v>
      </c>
      <c r="B56" s="12">
        <v>9897.0</v>
      </c>
      <c r="C56" s="12" t="s">
        <v>978</v>
      </c>
      <c r="D56" s="12" t="s">
        <v>979</v>
      </c>
      <c r="E56" s="13" t="s">
        <v>980</v>
      </c>
      <c r="F56" s="13" t="s">
        <v>981</v>
      </c>
      <c r="G56" s="13" t="s">
        <v>982</v>
      </c>
      <c r="H56" s="13" t="s">
        <v>983</v>
      </c>
      <c r="I56" s="13" t="s">
        <v>984</v>
      </c>
      <c r="J56" s="13" t="s">
        <v>985</v>
      </c>
      <c r="K56" s="13" t="s">
        <v>986</v>
      </c>
      <c r="L56" s="13" t="s">
        <v>987</v>
      </c>
      <c r="M56" s="13" t="s">
        <v>988</v>
      </c>
      <c r="N56" s="13" t="s">
        <v>989</v>
      </c>
      <c r="O56" s="13" t="s">
        <v>990</v>
      </c>
      <c r="P56" s="13" t="s">
        <v>991</v>
      </c>
      <c r="Q56" s="13" t="s">
        <v>992</v>
      </c>
      <c r="R56" s="13" t="s">
        <v>51</v>
      </c>
      <c r="S56" s="12" t="s">
        <v>59</v>
      </c>
      <c r="T56" s="12">
        <v>9897.0</v>
      </c>
      <c r="U56" s="12" t="s">
        <v>978</v>
      </c>
      <c r="V56" s="12" t="s">
        <v>979</v>
      </c>
      <c r="W56" s="15" t="s">
        <v>993</v>
      </c>
      <c r="X56" s="15" t="s">
        <v>994</v>
      </c>
      <c r="Y56" s="14" t="s">
        <v>55</v>
      </c>
      <c r="Z56" s="17" t="s">
        <v>995</v>
      </c>
      <c r="AA56" s="14" t="s">
        <v>55</v>
      </c>
      <c r="AB56" s="18" t="s">
        <v>996</v>
      </c>
      <c r="AC56" s="13" t="s">
        <v>41</v>
      </c>
      <c r="AD56" s="17" t="s">
        <v>994</v>
      </c>
      <c r="AE56" s="17" t="s">
        <v>997</v>
      </c>
      <c r="AF56" s="17" t="s">
        <v>994</v>
      </c>
      <c r="AG56" s="13" t="s">
        <v>983</v>
      </c>
    </row>
    <row r="57" ht="16.5" customHeight="1">
      <c r="A57" s="12" t="s">
        <v>619</v>
      </c>
      <c r="B57" s="12">
        <v>8731.0</v>
      </c>
      <c r="C57" s="12" t="s">
        <v>998</v>
      </c>
      <c r="D57" s="12" t="s">
        <v>999</v>
      </c>
      <c r="E57" s="13" t="s">
        <v>1000</v>
      </c>
      <c r="F57" s="13" t="s">
        <v>1001</v>
      </c>
      <c r="G57" s="13" t="s">
        <v>1002</v>
      </c>
      <c r="H57" s="13" t="s">
        <v>1003</v>
      </c>
      <c r="I57" s="13" t="s">
        <v>1004</v>
      </c>
      <c r="J57" s="13" t="s">
        <v>1005</v>
      </c>
      <c r="K57" s="13" t="s">
        <v>1006</v>
      </c>
      <c r="L57" s="13" t="s">
        <v>1007</v>
      </c>
      <c r="M57" s="13" t="s">
        <v>1008</v>
      </c>
      <c r="N57" s="13" t="s">
        <v>1009</v>
      </c>
      <c r="O57" s="13" t="s">
        <v>1010</v>
      </c>
      <c r="P57" s="13" t="s">
        <v>1011</v>
      </c>
      <c r="Q57" s="13" t="s">
        <v>1012</v>
      </c>
      <c r="R57" s="13" t="s">
        <v>51</v>
      </c>
      <c r="S57" s="12" t="s">
        <v>619</v>
      </c>
      <c r="T57" s="12">
        <v>8731.0</v>
      </c>
      <c r="U57" s="12" t="s">
        <v>998</v>
      </c>
      <c r="V57" s="12" t="s">
        <v>999</v>
      </c>
      <c r="W57" s="27" t="s">
        <v>41</v>
      </c>
      <c r="X57" s="27" t="s">
        <v>41</v>
      </c>
      <c r="Y57" s="13" t="s">
        <v>54</v>
      </c>
      <c r="Z57" s="16" t="s">
        <v>41</v>
      </c>
      <c r="AA57" s="13" t="s">
        <v>54</v>
      </c>
      <c r="AB57" s="16" t="s">
        <v>41</v>
      </c>
      <c r="AC57" s="15" t="s">
        <v>1013</v>
      </c>
      <c r="AD57" s="17" t="s">
        <v>1013</v>
      </c>
      <c r="AE57" s="16" t="s">
        <v>41</v>
      </c>
      <c r="AF57" s="17" t="s">
        <v>1013</v>
      </c>
      <c r="AG57" s="13" t="s">
        <v>1003</v>
      </c>
    </row>
    <row r="58" ht="16.5" customHeight="1">
      <c r="A58" s="12" t="s">
        <v>619</v>
      </c>
      <c r="B58" s="12">
        <v>7247.0</v>
      </c>
      <c r="C58" s="12" t="s">
        <v>1014</v>
      </c>
      <c r="D58" s="12" t="s">
        <v>1015</v>
      </c>
      <c r="E58" s="14" t="s">
        <v>1016</v>
      </c>
      <c r="F58" s="13" t="s">
        <v>1017</v>
      </c>
      <c r="G58" s="13" t="s">
        <v>1018</v>
      </c>
      <c r="H58" s="14" t="s">
        <v>1019</v>
      </c>
      <c r="I58" s="13" t="s">
        <v>1020</v>
      </c>
      <c r="J58" s="13" t="s">
        <v>1021</v>
      </c>
      <c r="K58" s="13" t="s">
        <v>1022</v>
      </c>
      <c r="L58" s="13" t="s">
        <v>1007</v>
      </c>
      <c r="M58" s="13" t="s">
        <v>1023</v>
      </c>
      <c r="N58" s="13" t="s">
        <v>1024</v>
      </c>
      <c r="O58" s="13" t="s">
        <v>1025</v>
      </c>
      <c r="P58" s="13" t="s">
        <v>1026</v>
      </c>
      <c r="Q58" s="13" t="s">
        <v>1027</v>
      </c>
      <c r="R58" s="13" t="s">
        <v>51</v>
      </c>
      <c r="S58" s="12" t="s">
        <v>619</v>
      </c>
      <c r="T58" s="12">
        <v>7247.0</v>
      </c>
      <c r="U58" s="12" t="s">
        <v>1014</v>
      </c>
      <c r="V58" s="12" t="s">
        <v>1015</v>
      </c>
      <c r="W58" s="27" t="s">
        <v>41</v>
      </c>
      <c r="X58" s="27" t="s">
        <v>41</v>
      </c>
      <c r="Y58" s="13" t="s">
        <v>54</v>
      </c>
      <c r="Z58" s="16" t="s">
        <v>41</v>
      </c>
      <c r="AA58" s="14" t="s">
        <v>54</v>
      </c>
      <c r="AB58" s="26" t="s">
        <v>41</v>
      </c>
      <c r="AC58" s="15" t="s">
        <v>1013</v>
      </c>
      <c r="AD58" s="17" t="s">
        <v>1013</v>
      </c>
      <c r="AE58" s="26" t="s">
        <v>41</v>
      </c>
      <c r="AF58" s="17" t="s">
        <v>1013</v>
      </c>
      <c r="AG58" s="14" t="s">
        <v>1019</v>
      </c>
    </row>
    <row r="59" ht="16.5" customHeight="1">
      <c r="A59" s="12" t="s">
        <v>35</v>
      </c>
      <c r="B59" s="12">
        <v>10498.0</v>
      </c>
      <c r="C59" s="12" t="s">
        <v>1028</v>
      </c>
      <c r="D59" s="12" t="s">
        <v>1029</v>
      </c>
      <c r="E59" s="13" t="s">
        <v>1030</v>
      </c>
      <c r="F59" s="13" t="s">
        <v>1031</v>
      </c>
      <c r="G59" s="13" t="s">
        <v>1032</v>
      </c>
      <c r="H59" s="13" t="s">
        <v>1033</v>
      </c>
      <c r="I59" s="13" t="s">
        <v>1034</v>
      </c>
      <c r="J59" s="13" t="s">
        <v>1035</v>
      </c>
      <c r="K59" s="13" t="s">
        <v>1036</v>
      </c>
      <c r="L59" s="13" t="s">
        <v>1037</v>
      </c>
      <c r="M59" s="13" t="s">
        <v>1038</v>
      </c>
      <c r="N59" s="13" t="s">
        <v>1039</v>
      </c>
      <c r="O59" s="13" t="s">
        <v>1040</v>
      </c>
      <c r="P59" s="13" t="s">
        <v>1041</v>
      </c>
      <c r="Q59" s="13" t="s">
        <v>1042</v>
      </c>
      <c r="R59" s="13" t="s">
        <v>51</v>
      </c>
      <c r="S59" s="12" t="s">
        <v>35</v>
      </c>
      <c r="T59" s="12">
        <v>10498.0</v>
      </c>
      <c r="U59" s="12" t="s">
        <v>1028</v>
      </c>
      <c r="V59" s="12" t="s">
        <v>1029</v>
      </c>
      <c r="W59" s="15" t="s">
        <v>1043</v>
      </c>
      <c r="X59" s="15" t="s">
        <v>1044</v>
      </c>
      <c r="Y59" s="14" t="s">
        <v>54</v>
      </c>
      <c r="Z59" s="16" t="s">
        <v>41</v>
      </c>
      <c r="AA59" s="14" t="s">
        <v>55</v>
      </c>
      <c r="AB59" s="17" t="s">
        <v>1044</v>
      </c>
      <c r="AC59" s="15" t="s">
        <v>1044</v>
      </c>
      <c r="AD59" s="17" t="s">
        <v>1044</v>
      </c>
      <c r="AE59" s="17" t="s">
        <v>1045</v>
      </c>
      <c r="AF59" s="17" t="s">
        <v>1044</v>
      </c>
      <c r="AG59" s="13" t="s">
        <v>1033</v>
      </c>
    </row>
    <row r="60" ht="16.5" customHeight="1">
      <c r="A60" s="12" t="s">
        <v>35</v>
      </c>
      <c r="B60" s="12">
        <v>10457.0</v>
      </c>
      <c r="C60" s="12" t="s">
        <v>1046</v>
      </c>
      <c r="D60" s="12" t="s">
        <v>1047</v>
      </c>
      <c r="E60" s="13" t="s">
        <v>1048</v>
      </c>
      <c r="F60" s="13" t="s">
        <v>1049</v>
      </c>
      <c r="G60" s="13" t="s">
        <v>1050</v>
      </c>
      <c r="H60" s="13" t="s">
        <v>1051</v>
      </c>
      <c r="I60" s="13" t="s">
        <v>1052</v>
      </c>
      <c r="J60" s="13" t="s">
        <v>1053</v>
      </c>
      <c r="K60" s="13" t="s">
        <v>1054</v>
      </c>
      <c r="L60" s="13" t="s">
        <v>1055</v>
      </c>
      <c r="M60" s="13" t="s">
        <v>1056</v>
      </c>
      <c r="N60" s="13" t="s">
        <v>1057</v>
      </c>
      <c r="O60" s="13" t="s">
        <v>1058</v>
      </c>
      <c r="P60" s="13" t="s">
        <v>1059</v>
      </c>
      <c r="Q60" s="13" t="s">
        <v>1060</v>
      </c>
      <c r="R60" s="13" t="s">
        <v>51</v>
      </c>
      <c r="S60" s="12" t="s">
        <v>35</v>
      </c>
      <c r="T60" s="12">
        <v>10457.0</v>
      </c>
      <c r="U60" s="12" t="s">
        <v>1046</v>
      </c>
      <c r="V60" s="12" t="s">
        <v>1047</v>
      </c>
      <c r="W60" s="15" t="s">
        <v>1043</v>
      </c>
      <c r="X60" s="15" t="s">
        <v>1044</v>
      </c>
      <c r="Y60" s="14" t="s">
        <v>54</v>
      </c>
      <c r="Z60" s="16" t="s">
        <v>41</v>
      </c>
      <c r="AA60" s="14" t="s">
        <v>55</v>
      </c>
      <c r="AB60" s="17" t="s">
        <v>1044</v>
      </c>
      <c r="AC60" s="15" t="s">
        <v>1044</v>
      </c>
      <c r="AD60" s="17" t="s">
        <v>1044</v>
      </c>
      <c r="AE60" s="17" t="s">
        <v>1045</v>
      </c>
      <c r="AF60" s="17" t="s">
        <v>1044</v>
      </c>
      <c r="AG60" s="13" t="s">
        <v>1051</v>
      </c>
    </row>
    <row r="61" ht="16.5" customHeight="1">
      <c r="A61" s="12" t="s">
        <v>35</v>
      </c>
      <c r="B61" s="12">
        <v>10212.0</v>
      </c>
      <c r="C61" s="12" t="s">
        <v>1061</v>
      </c>
      <c r="D61" s="12" t="s">
        <v>1062</v>
      </c>
      <c r="E61" s="14" t="s">
        <v>1063</v>
      </c>
      <c r="F61" s="13" t="s">
        <v>1064</v>
      </c>
      <c r="G61" s="13" t="s">
        <v>1065</v>
      </c>
      <c r="H61" s="14" t="s">
        <v>460</v>
      </c>
      <c r="I61" s="13" t="s">
        <v>1066</v>
      </c>
      <c r="J61" s="13" t="s">
        <v>1067</v>
      </c>
      <c r="K61" s="13" t="s">
        <v>1054</v>
      </c>
      <c r="L61" s="13" t="s">
        <v>1068</v>
      </c>
      <c r="M61" s="13" t="s">
        <v>1069</v>
      </c>
      <c r="N61" s="13" t="s">
        <v>1070</v>
      </c>
      <c r="O61" s="13" t="s">
        <v>1071</v>
      </c>
      <c r="P61" s="13" t="s">
        <v>1072</v>
      </c>
      <c r="Q61" s="13" t="s">
        <v>1073</v>
      </c>
      <c r="R61" s="13" t="s">
        <v>51</v>
      </c>
      <c r="S61" s="12" t="s">
        <v>35</v>
      </c>
      <c r="T61" s="12">
        <v>10212.0</v>
      </c>
      <c r="U61" s="12" t="s">
        <v>1061</v>
      </c>
      <c r="V61" s="12" t="s">
        <v>1062</v>
      </c>
      <c r="W61" s="15" t="s">
        <v>1074</v>
      </c>
      <c r="X61" s="15" t="s">
        <v>1075</v>
      </c>
      <c r="Y61" s="14" t="s">
        <v>54</v>
      </c>
      <c r="Z61" s="16" t="s">
        <v>41</v>
      </c>
      <c r="AA61" s="14" t="s">
        <v>55</v>
      </c>
      <c r="AB61" s="18" t="s">
        <v>1075</v>
      </c>
      <c r="AC61" s="14" t="s">
        <v>41</v>
      </c>
      <c r="AD61" s="17" t="s">
        <v>1075</v>
      </c>
      <c r="AE61" s="17" t="s">
        <v>1076</v>
      </c>
      <c r="AF61" s="17" t="s">
        <v>1075</v>
      </c>
      <c r="AG61" s="14" t="s">
        <v>460</v>
      </c>
    </row>
    <row r="62" ht="16.5" customHeight="1">
      <c r="A62" s="12" t="s">
        <v>619</v>
      </c>
      <c r="B62" s="12">
        <v>8326.0</v>
      </c>
      <c r="C62" s="12" t="s">
        <v>1077</v>
      </c>
      <c r="D62" s="12" t="s">
        <v>1078</v>
      </c>
      <c r="E62" s="13" t="s">
        <v>1079</v>
      </c>
      <c r="F62" s="13" t="s">
        <v>1080</v>
      </c>
      <c r="G62" s="13" t="s">
        <v>1081</v>
      </c>
      <c r="H62" s="13" t="s">
        <v>41</v>
      </c>
      <c r="I62" s="13" t="s">
        <v>1082</v>
      </c>
      <c r="J62" s="13" t="s">
        <v>1083</v>
      </c>
      <c r="K62" s="13" t="s">
        <v>1084</v>
      </c>
      <c r="L62" s="13" t="s">
        <v>1085</v>
      </c>
      <c r="M62" s="13" t="s">
        <v>1086</v>
      </c>
      <c r="N62" s="13" t="s">
        <v>1087</v>
      </c>
      <c r="O62" s="13" t="s">
        <v>1088</v>
      </c>
      <c r="P62" s="13" t="s">
        <v>1089</v>
      </c>
      <c r="Q62" s="13" t="s">
        <v>1090</v>
      </c>
      <c r="R62" s="13" t="s">
        <v>51</v>
      </c>
      <c r="S62" s="12" t="s">
        <v>619</v>
      </c>
      <c r="T62" s="12">
        <v>8326.0</v>
      </c>
      <c r="U62" s="12" t="s">
        <v>1077</v>
      </c>
      <c r="V62" s="12" t="s">
        <v>1078</v>
      </c>
      <c r="W62" s="15" t="s">
        <v>1091</v>
      </c>
      <c r="X62" s="19" t="s">
        <v>1092</v>
      </c>
      <c r="Y62" s="13" t="s">
        <v>54</v>
      </c>
      <c r="Z62" s="16" t="s">
        <v>41</v>
      </c>
      <c r="AA62" s="14" t="s">
        <v>55</v>
      </c>
      <c r="AB62" s="18" t="s">
        <v>1093</v>
      </c>
      <c r="AC62" s="19" t="s">
        <v>1094</v>
      </c>
      <c r="AD62" s="17" t="s">
        <v>1093</v>
      </c>
      <c r="AE62" s="20" t="s">
        <v>1095</v>
      </c>
      <c r="AF62" s="16" t="s">
        <v>41</v>
      </c>
      <c r="AG62" s="13" t="s">
        <v>41</v>
      </c>
    </row>
    <row r="63" ht="16.5" customHeight="1">
      <c r="A63" s="12" t="s">
        <v>59</v>
      </c>
      <c r="B63" s="12">
        <v>5335.0</v>
      </c>
      <c r="C63" s="12" t="s">
        <v>1096</v>
      </c>
      <c r="D63" s="12" t="s">
        <v>1097</v>
      </c>
      <c r="E63" s="13" t="s">
        <v>1098</v>
      </c>
      <c r="F63" s="13" t="s">
        <v>1099</v>
      </c>
      <c r="G63" s="13" t="s">
        <v>1100</v>
      </c>
      <c r="H63" s="13" t="s">
        <v>41</v>
      </c>
      <c r="I63" s="13" t="s">
        <v>1101</v>
      </c>
      <c r="J63" s="13" t="s">
        <v>1102</v>
      </c>
      <c r="K63" s="13" t="s">
        <v>1103</v>
      </c>
      <c r="L63" s="13" t="s">
        <v>1104</v>
      </c>
      <c r="M63" s="13" t="s">
        <v>1105</v>
      </c>
      <c r="N63" s="13" t="s">
        <v>1106</v>
      </c>
      <c r="O63" s="13" t="s">
        <v>1107</v>
      </c>
      <c r="P63" s="13" t="s">
        <v>1108</v>
      </c>
      <c r="Q63" s="13" t="s">
        <v>1109</v>
      </c>
      <c r="R63" s="13" t="s">
        <v>51</v>
      </c>
      <c r="S63" s="12" t="s">
        <v>59</v>
      </c>
      <c r="T63" s="12">
        <v>5335.0</v>
      </c>
      <c r="U63" s="12" t="s">
        <v>1096</v>
      </c>
      <c r="V63" s="12" t="s">
        <v>1097</v>
      </c>
      <c r="W63" s="15" t="s">
        <v>1110</v>
      </c>
      <c r="X63" s="15" t="s">
        <v>1111</v>
      </c>
      <c r="Y63" s="14" t="s">
        <v>55</v>
      </c>
      <c r="Z63" s="17" t="s">
        <v>1111</v>
      </c>
      <c r="AA63" s="14" t="s">
        <v>55</v>
      </c>
      <c r="AB63" s="17" t="s">
        <v>1111</v>
      </c>
      <c r="AC63" s="15" t="s">
        <v>1111</v>
      </c>
      <c r="AD63" s="17" t="s">
        <v>1111</v>
      </c>
      <c r="AE63" s="17" t="s">
        <v>1112</v>
      </c>
      <c r="AF63" s="16" t="s">
        <v>41</v>
      </c>
      <c r="AG63" s="13" t="s">
        <v>41</v>
      </c>
    </row>
    <row r="64" ht="16.5" customHeight="1">
      <c r="A64" s="12" t="s">
        <v>59</v>
      </c>
      <c r="B64" s="12">
        <v>9895.0</v>
      </c>
      <c r="C64" s="12" t="s">
        <v>1113</v>
      </c>
      <c r="D64" s="12" t="s">
        <v>1114</v>
      </c>
      <c r="E64" s="14" t="s">
        <v>1115</v>
      </c>
      <c r="F64" s="13" t="s">
        <v>1116</v>
      </c>
      <c r="G64" s="13" t="s">
        <v>1117</v>
      </c>
      <c r="H64" s="13" t="s">
        <v>1118</v>
      </c>
      <c r="I64" s="13" t="s">
        <v>1119</v>
      </c>
      <c r="J64" s="13" t="s">
        <v>1120</v>
      </c>
      <c r="K64" s="13" t="s">
        <v>1121</v>
      </c>
      <c r="L64" s="13" t="s">
        <v>1122</v>
      </c>
      <c r="M64" s="13" t="s">
        <v>1123</v>
      </c>
      <c r="N64" s="13" t="s">
        <v>1124</v>
      </c>
      <c r="O64" s="13" t="s">
        <v>1125</v>
      </c>
      <c r="P64" s="13" t="s">
        <v>1126</v>
      </c>
      <c r="Q64" s="13" t="s">
        <v>1127</v>
      </c>
      <c r="R64" s="13" t="s">
        <v>51</v>
      </c>
      <c r="S64" s="12" t="s">
        <v>59</v>
      </c>
      <c r="T64" s="12">
        <v>9895.0</v>
      </c>
      <c r="U64" s="12" t="s">
        <v>1113</v>
      </c>
      <c r="V64" s="12" t="s">
        <v>1114</v>
      </c>
      <c r="W64" s="15" t="s">
        <v>1128</v>
      </c>
      <c r="X64" s="15" t="s">
        <v>1129</v>
      </c>
      <c r="Y64" s="14" t="s">
        <v>55</v>
      </c>
      <c r="Z64" s="18" t="s">
        <v>1130</v>
      </c>
      <c r="AA64" s="14" t="s">
        <v>54</v>
      </c>
      <c r="AB64" s="16" t="s">
        <v>41</v>
      </c>
      <c r="AC64" s="15" t="s">
        <v>1131</v>
      </c>
      <c r="AD64" s="17" t="s">
        <v>1132</v>
      </c>
      <c r="AE64" s="17" t="s">
        <v>1133</v>
      </c>
      <c r="AF64" s="17" t="s">
        <v>1134</v>
      </c>
      <c r="AG64" s="13" t="s">
        <v>1118</v>
      </c>
    </row>
    <row r="65" ht="16.5" customHeight="1">
      <c r="A65" s="12" t="s">
        <v>59</v>
      </c>
      <c r="B65" s="12">
        <v>3870.0</v>
      </c>
      <c r="C65" s="12" t="s">
        <v>1135</v>
      </c>
      <c r="D65" s="12" t="s">
        <v>1136</v>
      </c>
      <c r="E65" s="14" t="s">
        <v>1137</v>
      </c>
      <c r="F65" s="13" t="s">
        <v>1138</v>
      </c>
      <c r="G65" s="13" t="s">
        <v>1139</v>
      </c>
      <c r="H65" s="13" t="s">
        <v>1118</v>
      </c>
      <c r="I65" s="13" t="s">
        <v>1140</v>
      </c>
      <c r="J65" s="13" t="s">
        <v>1141</v>
      </c>
      <c r="K65" s="13" t="s">
        <v>1142</v>
      </c>
      <c r="L65" s="13" t="s">
        <v>1143</v>
      </c>
      <c r="M65" s="13" t="s">
        <v>1144</v>
      </c>
      <c r="N65" s="13" t="s">
        <v>1145</v>
      </c>
      <c r="O65" s="13" t="s">
        <v>1146</v>
      </c>
      <c r="P65" s="13" t="s">
        <v>1147</v>
      </c>
      <c r="Q65" s="13" t="s">
        <v>1148</v>
      </c>
      <c r="R65" s="13" t="s">
        <v>51</v>
      </c>
      <c r="S65" s="12" t="s">
        <v>59</v>
      </c>
      <c r="T65" s="12">
        <v>3870.0</v>
      </c>
      <c r="U65" s="12" t="s">
        <v>1135</v>
      </c>
      <c r="V65" s="12" t="s">
        <v>1136</v>
      </c>
      <c r="W65" s="15" t="s">
        <v>1149</v>
      </c>
      <c r="X65" s="19" t="s">
        <v>1150</v>
      </c>
      <c r="Y65" s="13" t="s">
        <v>55</v>
      </c>
      <c r="Z65" s="17" t="s">
        <v>1150</v>
      </c>
      <c r="AA65" s="14" t="s">
        <v>54</v>
      </c>
      <c r="AB65" s="16" t="s">
        <v>41</v>
      </c>
      <c r="AC65" s="15" t="s">
        <v>1151</v>
      </c>
      <c r="AD65" s="17" t="s">
        <v>1150</v>
      </c>
      <c r="AE65" s="17" t="s">
        <v>281</v>
      </c>
      <c r="AF65" s="17" t="s">
        <v>1150</v>
      </c>
      <c r="AG65" s="13" t="s">
        <v>1118</v>
      </c>
    </row>
    <row r="66" ht="16.5" customHeight="1">
      <c r="A66" s="12" t="s">
        <v>619</v>
      </c>
      <c r="B66" s="12">
        <v>8322.0</v>
      </c>
      <c r="C66" s="12" t="s">
        <v>1152</v>
      </c>
      <c r="D66" s="12" t="s">
        <v>1153</v>
      </c>
      <c r="E66" s="13" t="s">
        <v>1154</v>
      </c>
      <c r="F66" s="13" t="s">
        <v>1155</v>
      </c>
      <c r="G66" s="13" t="s">
        <v>1156</v>
      </c>
      <c r="H66" s="13" t="s">
        <v>1157</v>
      </c>
      <c r="I66" s="13" t="s">
        <v>1158</v>
      </c>
      <c r="J66" s="13" t="s">
        <v>1159</v>
      </c>
      <c r="K66" s="13" t="s">
        <v>1160</v>
      </c>
      <c r="L66" s="13" t="s">
        <v>1161</v>
      </c>
      <c r="M66" s="13" t="s">
        <v>1162</v>
      </c>
      <c r="N66" s="13" t="s">
        <v>1163</v>
      </c>
      <c r="O66" s="13" t="s">
        <v>1164</v>
      </c>
      <c r="P66" s="13" t="s">
        <v>1165</v>
      </c>
      <c r="Q66" s="13" t="s">
        <v>1166</v>
      </c>
      <c r="R66" s="13" t="s">
        <v>51</v>
      </c>
      <c r="S66" s="12" t="s">
        <v>619</v>
      </c>
      <c r="T66" s="12">
        <v>8322.0</v>
      </c>
      <c r="U66" s="12" t="s">
        <v>1152</v>
      </c>
      <c r="V66" s="12" t="s">
        <v>1153</v>
      </c>
      <c r="W66" s="15" t="s">
        <v>1167</v>
      </c>
      <c r="X66" s="19" t="s">
        <v>1168</v>
      </c>
      <c r="Y66" s="13" t="s">
        <v>54</v>
      </c>
      <c r="Z66" s="16" t="s">
        <v>41</v>
      </c>
      <c r="AA66" s="13" t="s">
        <v>55</v>
      </c>
      <c r="AB66" s="18" t="s">
        <v>1169</v>
      </c>
      <c r="AC66" s="13" t="s">
        <v>41</v>
      </c>
      <c r="AD66" s="18" t="s">
        <v>1170</v>
      </c>
      <c r="AE66" s="17" t="s">
        <v>1171</v>
      </c>
      <c r="AF66" s="17" t="s">
        <v>1172</v>
      </c>
      <c r="AG66" s="13" t="s">
        <v>1157</v>
      </c>
    </row>
    <row r="67" ht="16.5" customHeight="1">
      <c r="A67" s="12" t="s">
        <v>619</v>
      </c>
      <c r="B67" s="12">
        <v>10195.0</v>
      </c>
      <c r="C67" s="12" t="s">
        <v>1173</v>
      </c>
      <c r="D67" s="12" t="s">
        <v>1174</v>
      </c>
      <c r="E67" s="14" t="s">
        <v>1175</v>
      </c>
      <c r="F67" s="13" t="s">
        <v>1176</v>
      </c>
      <c r="G67" s="13" t="s">
        <v>1177</v>
      </c>
      <c r="H67" s="13" t="s">
        <v>1178</v>
      </c>
      <c r="I67" s="13" t="s">
        <v>1179</v>
      </c>
      <c r="J67" s="13" t="s">
        <v>1180</v>
      </c>
      <c r="K67" s="13" t="s">
        <v>1181</v>
      </c>
      <c r="L67" s="13" t="s">
        <v>1161</v>
      </c>
      <c r="M67" s="13" t="s">
        <v>1162</v>
      </c>
      <c r="N67" s="13" t="s">
        <v>1182</v>
      </c>
      <c r="O67" s="13" t="s">
        <v>1183</v>
      </c>
      <c r="P67" s="13" t="s">
        <v>1184</v>
      </c>
      <c r="Q67" s="13" t="s">
        <v>1185</v>
      </c>
      <c r="R67" s="13" t="s">
        <v>51</v>
      </c>
      <c r="S67" s="12" t="s">
        <v>619</v>
      </c>
      <c r="T67" s="12">
        <v>10195.0</v>
      </c>
      <c r="U67" s="12" t="s">
        <v>1173</v>
      </c>
      <c r="V67" s="12" t="s">
        <v>1174</v>
      </c>
      <c r="W67" s="15" t="s">
        <v>1186</v>
      </c>
      <c r="X67" s="15" t="s">
        <v>1187</v>
      </c>
      <c r="Y67" s="13" t="s">
        <v>54</v>
      </c>
      <c r="Z67" s="16" t="s">
        <v>41</v>
      </c>
      <c r="AA67" s="13" t="s">
        <v>55</v>
      </c>
      <c r="AB67" s="17" t="s">
        <v>1187</v>
      </c>
      <c r="AC67" s="15" t="s">
        <v>1188</v>
      </c>
      <c r="AD67" s="17" t="s">
        <v>1188</v>
      </c>
      <c r="AE67" s="17" t="s">
        <v>1189</v>
      </c>
      <c r="AF67" s="17" t="s">
        <v>1190</v>
      </c>
      <c r="AG67" s="13" t="s">
        <v>1178</v>
      </c>
    </row>
    <row r="68" ht="16.5" customHeight="1">
      <c r="A68" s="12" t="s">
        <v>35</v>
      </c>
      <c r="B68" s="12">
        <v>10501.0</v>
      </c>
      <c r="C68" s="12" t="s">
        <v>1191</v>
      </c>
      <c r="D68" s="12" t="s">
        <v>1192</v>
      </c>
      <c r="E68" s="14" t="s">
        <v>1193</v>
      </c>
      <c r="F68" s="28" t="s">
        <v>1194</v>
      </c>
      <c r="G68" s="16" t="s">
        <v>1195</v>
      </c>
      <c r="H68" s="16" t="s">
        <v>65</v>
      </c>
      <c r="I68" s="16" t="s">
        <v>1196</v>
      </c>
      <c r="J68" s="16" t="s">
        <v>1197</v>
      </c>
      <c r="K68" s="29" t="s">
        <v>1198</v>
      </c>
      <c r="L68" s="28" t="s">
        <v>1199</v>
      </c>
      <c r="M68" s="16" t="s">
        <v>1200</v>
      </c>
      <c r="N68" s="28" t="s">
        <v>1201</v>
      </c>
      <c r="O68" s="28" t="s">
        <v>1202</v>
      </c>
      <c r="P68" s="16" t="s">
        <v>1203</v>
      </c>
      <c r="Q68" s="16" t="s">
        <v>1204</v>
      </c>
      <c r="R68" s="16" t="s">
        <v>1205</v>
      </c>
      <c r="S68" s="12" t="s">
        <v>35</v>
      </c>
      <c r="T68" s="12">
        <v>10501.0</v>
      </c>
      <c r="U68" s="12" t="s">
        <v>1191</v>
      </c>
      <c r="V68" s="12" t="s">
        <v>1192</v>
      </c>
      <c r="W68" s="30" t="s">
        <v>1206</v>
      </c>
      <c r="X68" s="30" t="s">
        <v>1207</v>
      </c>
      <c r="Y68" s="14" t="s">
        <v>54</v>
      </c>
      <c r="Z68" s="31" t="s">
        <v>41</v>
      </c>
      <c r="AA68" s="32" t="s">
        <v>55</v>
      </c>
      <c r="AB68" s="33" t="s">
        <v>1208</v>
      </c>
      <c r="AC68" s="30" t="s">
        <v>1209</v>
      </c>
      <c r="AD68" s="15" t="s">
        <v>1210</v>
      </c>
      <c r="AE68" s="15" t="s">
        <v>1211</v>
      </c>
      <c r="AF68" s="14" t="s">
        <v>41</v>
      </c>
      <c r="AG68" s="16" t="s">
        <v>65</v>
      </c>
    </row>
    <row r="69" ht="16.5" customHeight="1">
      <c r="A69" s="12" t="s">
        <v>35</v>
      </c>
      <c r="B69" s="12">
        <v>10500.0</v>
      </c>
      <c r="C69" s="12" t="s">
        <v>1212</v>
      </c>
      <c r="D69" s="12" t="s">
        <v>1213</v>
      </c>
      <c r="E69" s="14" t="s">
        <v>1214</v>
      </c>
      <c r="F69" s="28" t="s">
        <v>1215</v>
      </c>
      <c r="G69" s="16" t="s">
        <v>1216</v>
      </c>
      <c r="H69" s="16" t="s">
        <v>86</v>
      </c>
      <c r="I69" s="16" t="s">
        <v>1217</v>
      </c>
      <c r="J69" s="16" t="s">
        <v>1218</v>
      </c>
      <c r="K69" s="29" t="s">
        <v>1219</v>
      </c>
      <c r="L69" s="28" t="s">
        <v>1220</v>
      </c>
      <c r="M69" s="16" t="s">
        <v>1221</v>
      </c>
      <c r="N69" s="28" t="s">
        <v>1222</v>
      </c>
      <c r="O69" s="28" t="s">
        <v>1223</v>
      </c>
      <c r="P69" s="16" t="s">
        <v>1224</v>
      </c>
      <c r="Q69" s="16" t="s">
        <v>1225</v>
      </c>
      <c r="R69" s="16" t="s">
        <v>1226</v>
      </c>
      <c r="S69" s="12" t="s">
        <v>35</v>
      </c>
      <c r="T69" s="12">
        <v>10500.0</v>
      </c>
      <c r="U69" s="12" t="s">
        <v>1212</v>
      </c>
      <c r="V69" s="12" t="s">
        <v>1213</v>
      </c>
      <c r="W69" s="30" t="s">
        <v>1227</v>
      </c>
      <c r="X69" s="30" t="s">
        <v>1228</v>
      </c>
      <c r="Y69" s="13" t="s">
        <v>54</v>
      </c>
      <c r="Z69" s="31" t="s">
        <v>41</v>
      </c>
      <c r="AA69" s="32" t="s">
        <v>55</v>
      </c>
      <c r="AB69" s="33" t="s">
        <v>1228</v>
      </c>
      <c r="AC69" s="30" t="s">
        <v>1228</v>
      </c>
      <c r="AD69" s="15" t="s">
        <v>1228</v>
      </c>
      <c r="AE69" s="15" t="s">
        <v>1229</v>
      </c>
      <c r="AF69" s="15" t="s">
        <v>1228</v>
      </c>
      <c r="AG69" s="16" t="s">
        <v>86</v>
      </c>
    </row>
    <row r="70" ht="16.5" customHeight="1">
      <c r="A70" s="12" t="s">
        <v>35</v>
      </c>
      <c r="B70" s="12">
        <v>10213.0</v>
      </c>
      <c r="C70" s="12" t="s">
        <v>1230</v>
      </c>
      <c r="D70" s="12" t="s">
        <v>1231</v>
      </c>
      <c r="E70" s="14" t="s">
        <v>1232</v>
      </c>
      <c r="F70" s="28" t="s">
        <v>1233</v>
      </c>
      <c r="G70" s="16" t="s">
        <v>1234</v>
      </c>
      <c r="H70" s="16" t="s">
        <v>65</v>
      </c>
      <c r="I70" s="16" t="s">
        <v>1235</v>
      </c>
      <c r="J70" s="16" t="s">
        <v>1236</v>
      </c>
      <c r="K70" s="34" t="s">
        <v>1237</v>
      </c>
      <c r="L70" s="28" t="s">
        <v>1238</v>
      </c>
      <c r="M70" s="16" t="s">
        <v>1239</v>
      </c>
      <c r="N70" s="28" t="s">
        <v>1240</v>
      </c>
      <c r="O70" s="28" t="s">
        <v>1241</v>
      </c>
      <c r="P70" s="16" t="s">
        <v>1242</v>
      </c>
      <c r="Q70" s="16" t="s">
        <v>1243</v>
      </c>
      <c r="R70" s="16" t="s">
        <v>1244</v>
      </c>
      <c r="S70" s="12" t="s">
        <v>35</v>
      </c>
      <c r="T70" s="12">
        <v>10213.0</v>
      </c>
      <c r="U70" s="12" t="s">
        <v>1230</v>
      </c>
      <c r="V70" s="12" t="s">
        <v>1231</v>
      </c>
      <c r="W70" s="30" t="s">
        <v>318</v>
      </c>
      <c r="X70" s="30" t="s">
        <v>319</v>
      </c>
      <c r="Y70" s="13" t="s">
        <v>54</v>
      </c>
      <c r="Z70" s="31" t="s">
        <v>41</v>
      </c>
      <c r="AA70" s="32" t="s">
        <v>55</v>
      </c>
      <c r="AB70" s="33" t="s">
        <v>319</v>
      </c>
      <c r="AC70" s="33" t="s">
        <v>319</v>
      </c>
      <c r="AD70" s="33" t="s">
        <v>319</v>
      </c>
      <c r="AE70" s="15" t="s">
        <v>1245</v>
      </c>
      <c r="AF70" s="14" t="s">
        <v>41</v>
      </c>
      <c r="AG70" s="16" t="s">
        <v>65</v>
      </c>
    </row>
    <row r="71" ht="16.5" customHeight="1">
      <c r="A71" s="12" t="s">
        <v>123</v>
      </c>
      <c r="B71" s="12">
        <v>6132.0</v>
      </c>
      <c r="C71" s="12" t="s">
        <v>1246</v>
      </c>
      <c r="D71" s="12" t="s">
        <v>1247</v>
      </c>
      <c r="E71" s="14" t="s">
        <v>1248</v>
      </c>
      <c r="F71" s="28" t="s">
        <v>1249</v>
      </c>
      <c r="G71" s="16" t="s">
        <v>1250</v>
      </c>
      <c r="H71" s="16" t="s">
        <v>1251</v>
      </c>
      <c r="I71" s="16" t="s">
        <v>1252</v>
      </c>
      <c r="J71" s="16" t="s">
        <v>1253</v>
      </c>
      <c r="K71" s="34" t="s">
        <v>1254</v>
      </c>
      <c r="L71" s="28" t="s">
        <v>1255</v>
      </c>
      <c r="M71" s="16" t="s">
        <v>1256</v>
      </c>
      <c r="N71" s="28" t="s">
        <v>1257</v>
      </c>
      <c r="O71" s="28" t="s">
        <v>1258</v>
      </c>
      <c r="P71" s="16" t="s">
        <v>1259</v>
      </c>
      <c r="Q71" s="16" t="s">
        <v>1260</v>
      </c>
      <c r="R71" s="16" t="s">
        <v>1261</v>
      </c>
      <c r="S71" s="12" t="s">
        <v>123</v>
      </c>
      <c r="T71" s="12">
        <v>6132.0</v>
      </c>
      <c r="U71" s="12" t="s">
        <v>1246</v>
      </c>
      <c r="V71" s="12" t="s">
        <v>1247</v>
      </c>
      <c r="W71" s="30" t="s">
        <v>1262</v>
      </c>
      <c r="X71" s="30" t="s">
        <v>1263</v>
      </c>
      <c r="Y71" s="13" t="s">
        <v>54</v>
      </c>
      <c r="Z71" s="31" t="s">
        <v>41</v>
      </c>
      <c r="AA71" s="32" t="s">
        <v>55</v>
      </c>
      <c r="AB71" s="33" t="s">
        <v>1264</v>
      </c>
      <c r="AC71" s="30" t="s">
        <v>1263</v>
      </c>
      <c r="AD71" s="15" t="s">
        <v>1263</v>
      </c>
      <c r="AE71" s="14" t="s">
        <v>41</v>
      </c>
      <c r="AF71" s="15" t="s">
        <v>1265</v>
      </c>
      <c r="AG71" s="16" t="s">
        <v>1251</v>
      </c>
    </row>
    <row r="72" ht="16.5" customHeight="1">
      <c r="A72" s="35" t="s">
        <v>123</v>
      </c>
      <c r="B72" s="35">
        <v>6131.0</v>
      </c>
      <c r="C72" s="35" t="s">
        <v>1266</v>
      </c>
      <c r="D72" s="35" t="s">
        <v>1267</v>
      </c>
      <c r="E72" s="36" t="s">
        <v>1268</v>
      </c>
      <c r="F72" s="37" t="s">
        <v>1269</v>
      </c>
      <c r="G72" s="38" t="s">
        <v>1270</v>
      </c>
      <c r="H72" s="38" t="s">
        <v>41</v>
      </c>
      <c r="I72" s="38" t="s">
        <v>1271</v>
      </c>
      <c r="J72" s="38" t="s">
        <v>1272</v>
      </c>
      <c r="K72" s="39" t="s">
        <v>1273</v>
      </c>
      <c r="L72" s="37" t="s">
        <v>1274</v>
      </c>
      <c r="M72" s="38" t="s">
        <v>1275</v>
      </c>
      <c r="N72" s="37" t="s">
        <v>1276</v>
      </c>
      <c r="O72" s="37" t="s">
        <v>1277</v>
      </c>
      <c r="P72" s="38" t="s">
        <v>1278</v>
      </c>
      <c r="Q72" s="38" t="s">
        <v>1279</v>
      </c>
      <c r="R72" s="38" t="s">
        <v>195</v>
      </c>
      <c r="S72" s="35" t="s">
        <v>123</v>
      </c>
      <c r="T72" s="35">
        <v>6131.0</v>
      </c>
      <c r="U72" s="35" t="s">
        <v>1266</v>
      </c>
      <c r="V72" s="35" t="s">
        <v>1267</v>
      </c>
      <c r="W72" s="40" t="s">
        <v>1280</v>
      </c>
      <c r="X72" s="40" t="s">
        <v>1281</v>
      </c>
      <c r="Y72" s="41" t="s">
        <v>54</v>
      </c>
      <c r="Z72" s="42" t="s">
        <v>41</v>
      </c>
      <c r="AA72" s="42" t="s">
        <v>55</v>
      </c>
      <c r="AB72" s="43" t="s">
        <v>1281</v>
      </c>
      <c r="AC72" s="40" t="s">
        <v>1281</v>
      </c>
      <c r="AD72" s="15" t="s">
        <v>1281</v>
      </c>
      <c r="AE72" s="14" t="s">
        <v>41</v>
      </c>
      <c r="AF72" s="14" t="s">
        <v>41</v>
      </c>
      <c r="AG72" s="38" t="s">
        <v>41</v>
      </c>
    </row>
    <row r="73" ht="16.5" customHeight="1">
      <c r="A73" s="12" t="s">
        <v>123</v>
      </c>
      <c r="B73" s="12">
        <v>6130.0</v>
      </c>
      <c r="C73" s="12" t="s">
        <v>1282</v>
      </c>
      <c r="D73" s="12" t="s">
        <v>1283</v>
      </c>
      <c r="E73" s="14" t="s">
        <v>1284</v>
      </c>
      <c r="F73" s="28" t="s">
        <v>1285</v>
      </c>
      <c r="G73" s="16" t="s">
        <v>1286</v>
      </c>
      <c r="H73" s="16" t="s">
        <v>1287</v>
      </c>
      <c r="I73" s="16" t="s">
        <v>1288</v>
      </c>
      <c r="J73" s="16" t="s">
        <v>1289</v>
      </c>
      <c r="K73" s="29" t="s">
        <v>1290</v>
      </c>
      <c r="L73" s="28" t="s">
        <v>1291</v>
      </c>
      <c r="M73" s="16" t="s">
        <v>1292</v>
      </c>
      <c r="N73" s="28" t="s">
        <v>1293</v>
      </c>
      <c r="O73" s="28" t="s">
        <v>1294</v>
      </c>
      <c r="P73" s="16" t="s">
        <v>1295</v>
      </c>
      <c r="Q73" s="16" t="s">
        <v>1296</v>
      </c>
      <c r="R73" s="16" t="s">
        <v>1297</v>
      </c>
      <c r="S73" s="12" t="s">
        <v>123</v>
      </c>
      <c r="T73" s="12">
        <v>6130.0</v>
      </c>
      <c r="U73" s="12" t="s">
        <v>1282</v>
      </c>
      <c r="V73" s="12" t="s">
        <v>1283</v>
      </c>
      <c r="W73" s="30" t="s">
        <v>1298</v>
      </c>
      <c r="X73" s="30" t="s">
        <v>1299</v>
      </c>
      <c r="Y73" s="13" t="s">
        <v>54</v>
      </c>
      <c r="Z73" s="32" t="s">
        <v>41</v>
      </c>
      <c r="AA73" s="32" t="s">
        <v>55</v>
      </c>
      <c r="AB73" s="33" t="s">
        <v>1299</v>
      </c>
      <c r="AC73" s="30" t="s">
        <v>1299</v>
      </c>
      <c r="AD73" s="15" t="s">
        <v>1299</v>
      </c>
      <c r="AE73" s="15" t="s">
        <v>1300</v>
      </c>
      <c r="AF73" s="15" t="s">
        <v>1299</v>
      </c>
      <c r="AG73" s="16" t="s">
        <v>1287</v>
      </c>
    </row>
    <row r="74" ht="16.5" customHeight="1">
      <c r="A74" s="44" t="s">
        <v>123</v>
      </c>
      <c r="B74" s="44">
        <v>6468.0</v>
      </c>
      <c r="C74" s="44" t="s">
        <v>1301</v>
      </c>
      <c r="D74" s="44" t="s">
        <v>1302</v>
      </c>
      <c r="E74" s="45" t="s">
        <v>1303</v>
      </c>
      <c r="F74" s="46" t="s">
        <v>1304</v>
      </c>
      <c r="G74" s="47" t="s">
        <v>1305</v>
      </c>
      <c r="H74" s="47" t="s">
        <v>1306</v>
      </c>
      <c r="I74" s="47" t="s">
        <v>1307</v>
      </c>
      <c r="J74" s="47" t="s">
        <v>1308</v>
      </c>
      <c r="K74" s="48" t="s">
        <v>1309</v>
      </c>
      <c r="L74" s="46" t="s">
        <v>1310</v>
      </c>
      <c r="M74" s="47" t="s">
        <v>1311</v>
      </c>
      <c r="N74" s="46" t="s">
        <v>1312</v>
      </c>
      <c r="O74" s="46" t="s">
        <v>1313</v>
      </c>
      <c r="P74" s="47" t="s">
        <v>1314</v>
      </c>
      <c r="Q74" s="47" t="s">
        <v>1315</v>
      </c>
      <c r="R74" s="47" t="s">
        <v>1316</v>
      </c>
      <c r="S74" s="44" t="s">
        <v>123</v>
      </c>
      <c r="T74" s="44">
        <v>6468.0</v>
      </c>
      <c r="U74" s="44" t="s">
        <v>1301</v>
      </c>
      <c r="V74" s="44" t="s">
        <v>1302</v>
      </c>
      <c r="W74" s="49" t="s">
        <v>1317</v>
      </c>
      <c r="X74" s="49" t="s">
        <v>1318</v>
      </c>
      <c r="Y74" s="50" t="s">
        <v>55</v>
      </c>
      <c r="Z74" s="49" t="s">
        <v>1319</v>
      </c>
      <c r="AA74" s="50" t="s">
        <v>54</v>
      </c>
      <c r="AB74" s="51" t="s">
        <v>41</v>
      </c>
      <c r="AC74" s="49" t="s">
        <v>1320</v>
      </c>
      <c r="AD74" s="15" t="s">
        <v>1320</v>
      </c>
      <c r="AE74" s="15" t="s">
        <v>1321</v>
      </c>
      <c r="AF74" s="15" t="s">
        <v>1320</v>
      </c>
      <c r="AG74" s="47" t="s">
        <v>1306</v>
      </c>
    </row>
    <row r="75" ht="16.5" customHeight="1">
      <c r="A75" s="12" t="s">
        <v>123</v>
      </c>
      <c r="B75" s="12">
        <v>3144.0</v>
      </c>
      <c r="C75" s="12" t="s">
        <v>1322</v>
      </c>
      <c r="D75" s="12" t="s">
        <v>1323</v>
      </c>
      <c r="E75" s="14" t="s">
        <v>1324</v>
      </c>
      <c r="F75" s="28" t="s">
        <v>1325</v>
      </c>
      <c r="G75" s="16" t="s">
        <v>1326</v>
      </c>
      <c r="H75" s="16" t="s">
        <v>1327</v>
      </c>
      <c r="I75" s="16" t="s">
        <v>1328</v>
      </c>
      <c r="J75" s="16" t="s">
        <v>1329</v>
      </c>
      <c r="K75" s="29" t="s">
        <v>1330</v>
      </c>
      <c r="L75" s="28" t="s">
        <v>1331</v>
      </c>
      <c r="M75" s="16" t="s">
        <v>1332</v>
      </c>
      <c r="N75" s="28" t="s">
        <v>1333</v>
      </c>
      <c r="O75" s="28" t="s">
        <v>1334</v>
      </c>
      <c r="P75" s="16" t="s">
        <v>1335</v>
      </c>
      <c r="Q75" s="16" t="s">
        <v>1336</v>
      </c>
      <c r="R75" s="16" t="s">
        <v>1337</v>
      </c>
      <c r="S75" s="12" t="s">
        <v>123</v>
      </c>
      <c r="T75" s="12">
        <v>3144.0</v>
      </c>
      <c r="U75" s="12" t="s">
        <v>1322</v>
      </c>
      <c r="V75" s="12" t="s">
        <v>1323</v>
      </c>
      <c r="W75" s="30" t="s">
        <v>1338</v>
      </c>
      <c r="X75" s="30" t="s">
        <v>1339</v>
      </c>
      <c r="Y75" s="32" t="s">
        <v>54</v>
      </c>
      <c r="Z75" s="32" t="s">
        <v>41</v>
      </c>
      <c r="AA75" s="32" t="s">
        <v>55</v>
      </c>
      <c r="AB75" s="33" t="s">
        <v>1339</v>
      </c>
      <c r="AC75" s="30" t="s">
        <v>1339</v>
      </c>
      <c r="AD75" s="15" t="s">
        <v>1339</v>
      </c>
      <c r="AE75" s="15" t="s">
        <v>1340</v>
      </c>
      <c r="AF75" s="15" t="s">
        <v>1339</v>
      </c>
      <c r="AG75" s="16" t="s">
        <v>1327</v>
      </c>
    </row>
    <row r="76" ht="16.5" customHeight="1">
      <c r="A76" s="12" t="s">
        <v>123</v>
      </c>
      <c r="B76" s="12">
        <v>10385.0</v>
      </c>
      <c r="C76" s="12" t="s">
        <v>1341</v>
      </c>
      <c r="D76" s="12" t="s">
        <v>1342</v>
      </c>
      <c r="E76" s="14" t="s">
        <v>1343</v>
      </c>
      <c r="F76" s="28" t="s">
        <v>1344</v>
      </c>
      <c r="G76" s="16" t="s">
        <v>1345</v>
      </c>
      <c r="H76" s="16" t="s">
        <v>1346</v>
      </c>
      <c r="I76" s="16" t="s">
        <v>1347</v>
      </c>
      <c r="J76" s="16" t="s">
        <v>1348</v>
      </c>
      <c r="K76" s="29" t="s">
        <v>1349</v>
      </c>
      <c r="L76" s="28" t="s">
        <v>1350</v>
      </c>
      <c r="M76" s="16" t="s">
        <v>1351</v>
      </c>
      <c r="N76" s="28" t="s">
        <v>1352</v>
      </c>
      <c r="O76" s="28" t="s">
        <v>1353</v>
      </c>
      <c r="P76" s="16" t="s">
        <v>1354</v>
      </c>
      <c r="Q76" s="16" t="s">
        <v>1355</v>
      </c>
      <c r="R76" s="16" t="s">
        <v>1356</v>
      </c>
      <c r="S76" s="12" t="s">
        <v>123</v>
      </c>
      <c r="T76" s="12">
        <v>10385.0</v>
      </c>
      <c r="U76" s="12" t="s">
        <v>1341</v>
      </c>
      <c r="V76" s="12" t="s">
        <v>1342</v>
      </c>
      <c r="W76" s="30" t="s">
        <v>1357</v>
      </c>
      <c r="X76" s="30" t="s">
        <v>1358</v>
      </c>
      <c r="Y76" s="32" t="s">
        <v>54</v>
      </c>
      <c r="Z76" s="32" t="s">
        <v>41</v>
      </c>
      <c r="AA76" s="32" t="s">
        <v>55</v>
      </c>
      <c r="AB76" s="52" t="s">
        <v>1358</v>
      </c>
      <c r="AC76" s="30" t="s">
        <v>1358</v>
      </c>
      <c r="AD76" s="15" t="s">
        <v>1358</v>
      </c>
      <c r="AE76" s="15" t="s">
        <v>1359</v>
      </c>
      <c r="AF76" s="15" t="s">
        <v>1358</v>
      </c>
      <c r="AG76" s="16" t="s">
        <v>1346</v>
      </c>
    </row>
    <row r="77" ht="16.5" customHeight="1">
      <c r="A77" s="35" t="s">
        <v>123</v>
      </c>
      <c r="B77" s="35">
        <v>5996.0</v>
      </c>
      <c r="C77" s="35" t="s">
        <v>1360</v>
      </c>
      <c r="D77" s="35" t="s">
        <v>1361</v>
      </c>
      <c r="E77" s="36" t="s">
        <v>1362</v>
      </c>
      <c r="F77" s="37" t="s">
        <v>1363</v>
      </c>
      <c r="G77" s="38" t="s">
        <v>1364</v>
      </c>
      <c r="H77" s="38" t="s">
        <v>1365</v>
      </c>
      <c r="I77" s="38" t="s">
        <v>1366</v>
      </c>
      <c r="J77" s="38" t="s">
        <v>1367</v>
      </c>
      <c r="K77" s="53" t="s">
        <v>1368</v>
      </c>
      <c r="L77" s="37" t="s">
        <v>1369</v>
      </c>
      <c r="M77" s="38" t="s">
        <v>1370</v>
      </c>
      <c r="N77" s="37" t="s">
        <v>1371</v>
      </c>
      <c r="O77" s="37" t="s">
        <v>1372</v>
      </c>
      <c r="P77" s="38" t="s">
        <v>1373</v>
      </c>
      <c r="Q77" s="38" t="s">
        <v>1374</v>
      </c>
      <c r="R77" s="38" t="s">
        <v>1375</v>
      </c>
      <c r="S77" s="35" t="s">
        <v>123</v>
      </c>
      <c r="T77" s="35">
        <v>5996.0</v>
      </c>
      <c r="U77" s="35" t="s">
        <v>1360</v>
      </c>
      <c r="V77" s="35" t="s">
        <v>1361</v>
      </c>
      <c r="W77" s="40" t="s">
        <v>1376</v>
      </c>
      <c r="X77" s="54" t="s">
        <v>1377</v>
      </c>
      <c r="Y77" s="42" t="s">
        <v>54</v>
      </c>
      <c r="Z77" s="42" t="s">
        <v>41</v>
      </c>
      <c r="AA77" s="42" t="s">
        <v>55</v>
      </c>
      <c r="AB77" s="43" t="s">
        <v>1377</v>
      </c>
      <c r="AC77" s="40" t="s">
        <v>1377</v>
      </c>
      <c r="AD77" s="15" t="s">
        <v>1377</v>
      </c>
      <c r="AE77" s="15" t="s">
        <v>1378</v>
      </c>
      <c r="AF77" s="15" t="s">
        <v>1377</v>
      </c>
      <c r="AG77" s="38" t="s">
        <v>1365</v>
      </c>
    </row>
    <row r="78" ht="16.5" customHeight="1">
      <c r="A78" s="12" t="s">
        <v>123</v>
      </c>
      <c r="B78" s="12">
        <v>9132.0</v>
      </c>
      <c r="C78" s="12" t="s">
        <v>1379</v>
      </c>
      <c r="D78" s="12" t="s">
        <v>1380</v>
      </c>
      <c r="E78" s="55" t="s">
        <v>1381</v>
      </c>
      <c r="F78" s="28" t="s">
        <v>1382</v>
      </c>
      <c r="G78" s="16" t="s">
        <v>1383</v>
      </c>
      <c r="H78" s="16" t="s">
        <v>1384</v>
      </c>
      <c r="I78" s="16" t="s">
        <v>1385</v>
      </c>
      <c r="J78" s="16" t="s">
        <v>1386</v>
      </c>
      <c r="K78" s="29" t="s">
        <v>1387</v>
      </c>
      <c r="L78" s="28" t="s">
        <v>1388</v>
      </c>
      <c r="M78" s="16" t="s">
        <v>1389</v>
      </c>
      <c r="N78" s="28" t="s">
        <v>1390</v>
      </c>
      <c r="O78" s="28" t="s">
        <v>1391</v>
      </c>
      <c r="P78" s="16" t="s">
        <v>1392</v>
      </c>
      <c r="Q78" s="16" t="s">
        <v>1393</v>
      </c>
      <c r="R78" s="16" t="s">
        <v>1394</v>
      </c>
      <c r="S78" s="12" t="s">
        <v>123</v>
      </c>
      <c r="T78" s="12">
        <v>9132.0</v>
      </c>
      <c r="U78" s="12" t="s">
        <v>1379</v>
      </c>
      <c r="V78" s="12" t="s">
        <v>1380</v>
      </c>
      <c r="W78" s="30" t="s">
        <v>1395</v>
      </c>
      <c r="X78" s="30" t="s">
        <v>1396</v>
      </c>
      <c r="Y78" s="32" t="s">
        <v>54</v>
      </c>
      <c r="Z78" s="32" t="s">
        <v>41</v>
      </c>
      <c r="AA78" s="32" t="s">
        <v>55</v>
      </c>
      <c r="AB78" s="33" t="s">
        <v>1396</v>
      </c>
      <c r="AC78" s="30" t="s">
        <v>1396</v>
      </c>
      <c r="AD78" s="15" t="s">
        <v>1396</v>
      </c>
      <c r="AE78" s="14" t="s">
        <v>41</v>
      </c>
      <c r="AF78" s="15" t="s">
        <v>1396</v>
      </c>
      <c r="AG78" s="16" t="s">
        <v>1384</v>
      </c>
    </row>
    <row r="79" ht="16.5" customHeight="1">
      <c r="A79" s="12" t="s">
        <v>123</v>
      </c>
      <c r="B79" s="12">
        <v>8141.0</v>
      </c>
      <c r="C79" s="12" t="s">
        <v>1397</v>
      </c>
      <c r="D79" s="12" t="s">
        <v>1398</v>
      </c>
      <c r="E79" s="55" t="s">
        <v>1399</v>
      </c>
      <c r="F79" s="34" t="s">
        <v>1400</v>
      </c>
      <c r="G79" s="16" t="s">
        <v>1401</v>
      </c>
      <c r="H79" s="16" t="s">
        <v>1402</v>
      </c>
      <c r="I79" s="16" t="s">
        <v>1403</v>
      </c>
      <c r="J79" s="16" t="s">
        <v>1404</v>
      </c>
      <c r="K79" s="29" t="s">
        <v>1405</v>
      </c>
      <c r="L79" s="28" t="s">
        <v>1406</v>
      </c>
      <c r="M79" s="16" t="s">
        <v>1407</v>
      </c>
      <c r="N79" s="28" t="s">
        <v>1408</v>
      </c>
      <c r="O79" s="28" t="s">
        <v>1409</v>
      </c>
      <c r="P79" s="16" t="s">
        <v>1410</v>
      </c>
      <c r="Q79" s="16" t="s">
        <v>1411</v>
      </c>
      <c r="R79" s="16" t="s">
        <v>1412</v>
      </c>
      <c r="S79" s="12" t="s">
        <v>123</v>
      </c>
      <c r="T79" s="12">
        <v>8141.0</v>
      </c>
      <c r="U79" s="12" t="s">
        <v>1397</v>
      </c>
      <c r="V79" s="12" t="s">
        <v>1398</v>
      </c>
      <c r="W79" s="30" t="s">
        <v>1413</v>
      </c>
      <c r="X79" s="30" t="s">
        <v>1414</v>
      </c>
      <c r="Y79" s="32" t="s">
        <v>54</v>
      </c>
      <c r="Z79" s="32" t="s">
        <v>41</v>
      </c>
      <c r="AA79" s="32" t="s">
        <v>55</v>
      </c>
      <c r="AB79" s="33" t="s">
        <v>1414</v>
      </c>
      <c r="AC79" s="30" t="s">
        <v>1414</v>
      </c>
      <c r="AD79" s="15" t="s">
        <v>1414</v>
      </c>
      <c r="AE79" s="15" t="s">
        <v>1415</v>
      </c>
      <c r="AF79" s="15" t="s">
        <v>1414</v>
      </c>
      <c r="AG79" s="16" t="s">
        <v>1402</v>
      </c>
    </row>
    <row r="80" ht="16.5" customHeight="1">
      <c r="A80" s="12" t="s">
        <v>123</v>
      </c>
      <c r="B80" s="12">
        <v>8117.0</v>
      </c>
      <c r="C80" s="12" t="s">
        <v>1416</v>
      </c>
      <c r="D80" s="12" t="s">
        <v>1417</v>
      </c>
      <c r="E80" s="55" t="s">
        <v>1418</v>
      </c>
      <c r="F80" s="28" t="s">
        <v>1419</v>
      </c>
      <c r="G80" s="16" t="s">
        <v>1420</v>
      </c>
      <c r="H80" s="16" t="s">
        <v>1421</v>
      </c>
      <c r="I80" s="16" t="s">
        <v>1422</v>
      </c>
      <c r="J80" s="16" t="s">
        <v>1423</v>
      </c>
      <c r="K80" s="29" t="s">
        <v>1424</v>
      </c>
      <c r="L80" s="28" t="s">
        <v>1425</v>
      </c>
      <c r="M80" s="16" t="s">
        <v>1426</v>
      </c>
      <c r="N80" s="28" t="s">
        <v>1427</v>
      </c>
      <c r="O80" s="28" t="s">
        <v>1428</v>
      </c>
      <c r="P80" s="16" t="s">
        <v>1429</v>
      </c>
      <c r="Q80" s="16" t="s">
        <v>1430</v>
      </c>
      <c r="R80" s="16" t="s">
        <v>1431</v>
      </c>
      <c r="S80" s="12" t="s">
        <v>123</v>
      </c>
      <c r="T80" s="12">
        <v>8117.0</v>
      </c>
      <c r="U80" s="12" t="s">
        <v>1416</v>
      </c>
      <c r="V80" s="12" t="s">
        <v>1417</v>
      </c>
      <c r="W80" s="30" t="s">
        <v>1432</v>
      </c>
      <c r="X80" s="30" t="s">
        <v>1433</v>
      </c>
      <c r="Y80" s="32" t="s">
        <v>54</v>
      </c>
      <c r="Z80" s="32" t="s">
        <v>41</v>
      </c>
      <c r="AA80" s="32" t="s">
        <v>55</v>
      </c>
      <c r="AB80" s="33" t="s">
        <v>1433</v>
      </c>
      <c r="AC80" s="56" t="s">
        <v>1433</v>
      </c>
      <c r="AD80" s="15" t="s">
        <v>1433</v>
      </c>
      <c r="AE80" s="14" t="s">
        <v>41</v>
      </c>
      <c r="AF80" s="15" t="s">
        <v>1433</v>
      </c>
      <c r="AG80" s="16" t="s">
        <v>1421</v>
      </c>
    </row>
    <row r="81" ht="16.5" customHeight="1">
      <c r="A81" s="12" t="s">
        <v>123</v>
      </c>
      <c r="B81" s="12">
        <v>8120.0</v>
      </c>
      <c r="C81" s="12" t="s">
        <v>1434</v>
      </c>
      <c r="D81" s="12" t="s">
        <v>1435</v>
      </c>
      <c r="E81" s="55" t="s">
        <v>1436</v>
      </c>
      <c r="F81" s="34" t="s">
        <v>1437</v>
      </c>
      <c r="G81" s="16" t="s">
        <v>1438</v>
      </c>
      <c r="H81" s="16" t="s">
        <v>41</v>
      </c>
      <c r="I81" s="16" t="s">
        <v>1439</v>
      </c>
      <c r="J81" s="16" t="s">
        <v>1440</v>
      </c>
      <c r="K81" s="29" t="s">
        <v>1441</v>
      </c>
      <c r="L81" s="28" t="s">
        <v>1442</v>
      </c>
      <c r="M81" s="16" t="s">
        <v>1443</v>
      </c>
      <c r="N81" s="28" t="s">
        <v>1444</v>
      </c>
      <c r="O81" s="28" t="s">
        <v>1445</v>
      </c>
      <c r="P81" s="16" t="s">
        <v>1446</v>
      </c>
      <c r="Q81" s="16" t="s">
        <v>1447</v>
      </c>
      <c r="R81" s="16" t="s">
        <v>1448</v>
      </c>
      <c r="S81" s="12" t="s">
        <v>123</v>
      </c>
      <c r="T81" s="12">
        <v>8120.0</v>
      </c>
      <c r="U81" s="12" t="s">
        <v>1434</v>
      </c>
      <c r="V81" s="35" t="s">
        <v>1435</v>
      </c>
      <c r="W81" s="30" t="s">
        <v>1449</v>
      </c>
      <c r="X81" s="30" t="s">
        <v>1450</v>
      </c>
      <c r="Y81" s="32" t="s">
        <v>54</v>
      </c>
      <c r="Z81" s="32" t="s">
        <v>41</v>
      </c>
      <c r="AA81" s="32" t="s">
        <v>55</v>
      </c>
      <c r="AB81" s="52" t="s">
        <v>1451</v>
      </c>
      <c r="AC81" s="30" t="s">
        <v>1452</v>
      </c>
      <c r="AD81" s="19" t="s">
        <v>1450</v>
      </c>
      <c r="AE81" s="15" t="s">
        <v>1453</v>
      </c>
      <c r="AF81" s="14" t="s">
        <v>41</v>
      </c>
      <c r="AG81" s="16" t="s">
        <v>41</v>
      </c>
    </row>
    <row r="82" ht="16.5" customHeight="1">
      <c r="A82" s="35" t="s">
        <v>123</v>
      </c>
      <c r="B82" s="35">
        <v>6784.0</v>
      </c>
      <c r="C82" s="35" t="s">
        <v>1454</v>
      </c>
      <c r="D82" s="35" t="s">
        <v>1455</v>
      </c>
      <c r="E82" s="57" t="s">
        <v>1456</v>
      </c>
      <c r="F82" s="37" t="s">
        <v>1457</v>
      </c>
      <c r="G82" s="38" t="s">
        <v>1458</v>
      </c>
      <c r="H82" s="38" t="s">
        <v>1459</v>
      </c>
      <c r="I82" s="38" t="s">
        <v>1460</v>
      </c>
      <c r="J82" s="38" t="s">
        <v>1461</v>
      </c>
      <c r="K82" s="53" t="s">
        <v>1462</v>
      </c>
      <c r="L82" s="37" t="s">
        <v>1463</v>
      </c>
      <c r="M82" s="38" t="s">
        <v>1464</v>
      </c>
      <c r="N82" s="37" t="s">
        <v>1465</v>
      </c>
      <c r="O82" s="37" t="s">
        <v>1466</v>
      </c>
      <c r="P82" s="38" t="s">
        <v>1467</v>
      </c>
      <c r="Q82" s="38" t="s">
        <v>1468</v>
      </c>
      <c r="R82" s="38" t="s">
        <v>1469</v>
      </c>
      <c r="S82" s="35" t="s">
        <v>123</v>
      </c>
      <c r="T82" s="35">
        <v>6784.0</v>
      </c>
      <c r="U82" s="35" t="s">
        <v>1454</v>
      </c>
      <c r="V82" s="35" t="s">
        <v>1455</v>
      </c>
      <c r="W82" s="40" t="s">
        <v>1470</v>
      </c>
      <c r="X82" s="40" t="s">
        <v>1471</v>
      </c>
      <c r="Y82" s="42" t="s">
        <v>54</v>
      </c>
      <c r="Z82" s="42" t="s">
        <v>41</v>
      </c>
      <c r="AA82" s="42" t="s">
        <v>55</v>
      </c>
      <c r="AB82" s="15" t="s">
        <v>1472</v>
      </c>
      <c r="AC82" s="32" t="s">
        <v>41</v>
      </c>
      <c r="AD82" s="15" t="s">
        <v>1472</v>
      </c>
      <c r="AE82" s="15" t="s">
        <v>1473</v>
      </c>
      <c r="AF82" s="15" t="s">
        <v>1472</v>
      </c>
      <c r="AG82" s="38" t="s">
        <v>1459</v>
      </c>
    </row>
    <row r="83" ht="16.5" customHeight="1">
      <c r="A83" s="12" t="s">
        <v>123</v>
      </c>
      <c r="B83" s="12">
        <v>6783.0</v>
      </c>
      <c r="C83" s="12" t="s">
        <v>1474</v>
      </c>
      <c r="D83" s="12" t="s">
        <v>1475</v>
      </c>
      <c r="E83" s="55" t="s">
        <v>1476</v>
      </c>
      <c r="F83" s="28" t="s">
        <v>1477</v>
      </c>
      <c r="G83" s="16" t="s">
        <v>1478</v>
      </c>
      <c r="H83" s="16" t="s">
        <v>41</v>
      </c>
      <c r="I83" s="16" t="s">
        <v>1479</v>
      </c>
      <c r="J83" s="16" t="s">
        <v>1480</v>
      </c>
      <c r="K83" s="29" t="s">
        <v>1481</v>
      </c>
      <c r="L83" s="28" t="s">
        <v>1482</v>
      </c>
      <c r="M83" s="16" t="s">
        <v>1483</v>
      </c>
      <c r="N83" s="28" t="s">
        <v>1484</v>
      </c>
      <c r="O83" s="28" t="s">
        <v>1485</v>
      </c>
      <c r="P83" s="16" t="s">
        <v>1486</v>
      </c>
      <c r="Q83" s="16" t="s">
        <v>1487</v>
      </c>
      <c r="R83" s="16" t="s">
        <v>1488</v>
      </c>
      <c r="S83" s="12" t="s">
        <v>123</v>
      </c>
      <c r="T83" s="12">
        <v>6783.0</v>
      </c>
      <c r="U83" s="12" t="s">
        <v>1474</v>
      </c>
      <c r="V83" s="12" t="s">
        <v>1475</v>
      </c>
      <c r="W83" s="58" t="s">
        <v>41</v>
      </c>
      <c r="X83" s="32" t="s">
        <v>41</v>
      </c>
      <c r="Y83" s="32" t="s">
        <v>54</v>
      </c>
      <c r="Z83" s="32" t="s">
        <v>41</v>
      </c>
      <c r="AA83" s="32" t="s">
        <v>54</v>
      </c>
      <c r="AB83" s="14" t="s">
        <v>41</v>
      </c>
      <c r="AC83" s="32" t="s">
        <v>41</v>
      </c>
      <c r="AD83" s="14" t="s">
        <v>41</v>
      </c>
      <c r="AE83" s="14" t="s">
        <v>41</v>
      </c>
      <c r="AF83" s="14" t="s">
        <v>41</v>
      </c>
      <c r="AG83" s="16" t="s">
        <v>41</v>
      </c>
    </row>
    <row r="84" ht="16.5" customHeight="1">
      <c r="A84" s="12" t="s">
        <v>123</v>
      </c>
      <c r="B84" s="12">
        <v>1040.0</v>
      </c>
      <c r="C84" s="12" t="s">
        <v>1489</v>
      </c>
      <c r="D84" s="12" t="s">
        <v>1490</v>
      </c>
      <c r="E84" s="55" t="s">
        <v>1491</v>
      </c>
      <c r="F84" s="28" t="s">
        <v>1492</v>
      </c>
      <c r="G84" s="16" t="s">
        <v>1493</v>
      </c>
      <c r="H84" s="16" t="s">
        <v>1494</v>
      </c>
      <c r="I84" s="16" t="s">
        <v>1495</v>
      </c>
      <c r="J84" s="16" t="s">
        <v>1496</v>
      </c>
      <c r="K84" s="29" t="s">
        <v>1497</v>
      </c>
      <c r="L84" s="28" t="s">
        <v>1498</v>
      </c>
      <c r="M84" s="16" t="s">
        <v>1499</v>
      </c>
      <c r="N84" s="28" t="s">
        <v>1500</v>
      </c>
      <c r="O84" s="28" t="s">
        <v>1501</v>
      </c>
      <c r="P84" s="16" t="s">
        <v>1502</v>
      </c>
      <c r="Q84" s="16" t="s">
        <v>1503</v>
      </c>
      <c r="R84" s="16" t="s">
        <v>1504</v>
      </c>
      <c r="S84" s="12" t="s">
        <v>123</v>
      </c>
      <c r="T84" s="12">
        <v>1040.0</v>
      </c>
      <c r="U84" s="12" t="s">
        <v>1489</v>
      </c>
      <c r="V84" s="12" t="s">
        <v>1490</v>
      </c>
      <c r="W84" s="59" t="s">
        <v>1505</v>
      </c>
      <c r="X84" s="30" t="s">
        <v>1506</v>
      </c>
      <c r="Y84" s="32" t="s">
        <v>54</v>
      </c>
      <c r="Z84" s="32" t="s">
        <v>41</v>
      </c>
      <c r="AA84" s="32" t="s">
        <v>55</v>
      </c>
      <c r="AB84" s="33" t="s">
        <v>1506</v>
      </c>
      <c r="AC84" s="30" t="s">
        <v>1506</v>
      </c>
      <c r="AD84" s="15" t="s">
        <v>1506</v>
      </c>
      <c r="AE84" s="27" t="s">
        <v>1507</v>
      </c>
      <c r="AF84" s="15" t="s">
        <v>1506</v>
      </c>
      <c r="AG84" s="16" t="s">
        <v>1494</v>
      </c>
    </row>
    <row r="85" ht="16.5" customHeight="1">
      <c r="A85" s="12" t="s">
        <v>123</v>
      </c>
      <c r="B85" s="12">
        <v>6409.0</v>
      </c>
      <c r="C85" s="12" t="s">
        <v>1508</v>
      </c>
      <c r="D85" s="12" t="s">
        <v>1509</v>
      </c>
      <c r="E85" s="55" t="s">
        <v>1510</v>
      </c>
      <c r="F85" s="28" t="s">
        <v>1511</v>
      </c>
      <c r="G85" s="16" t="s">
        <v>1512</v>
      </c>
      <c r="H85" s="16" t="s">
        <v>1513</v>
      </c>
      <c r="I85" s="16" t="s">
        <v>1514</v>
      </c>
      <c r="J85" s="16" t="s">
        <v>1515</v>
      </c>
      <c r="K85" s="34" t="s">
        <v>1516</v>
      </c>
      <c r="L85" s="28" t="s">
        <v>1517</v>
      </c>
      <c r="M85" s="16" t="s">
        <v>1518</v>
      </c>
      <c r="N85" s="28" t="s">
        <v>1519</v>
      </c>
      <c r="O85" s="28" t="s">
        <v>1520</v>
      </c>
      <c r="P85" s="16" t="s">
        <v>1521</v>
      </c>
      <c r="Q85" s="16" t="s">
        <v>1522</v>
      </c>
      <c r="R85" s="16" t="s">
        <v>1523</v>
      </c>
      <c r="S85" s="12" t="s">
        <v>123</v>
      </c>
      <c r="T85" s="12">
        <v>6409.0</v>
      </c>
      <c r="U85" s="12" t="s">
        <v>1508</v>
      </c>
      <c r="V85" s="35" t="s">
        <v>1509</v>
      </c>
      <c r="W85" s="30" t="s">
        <v>1524</v>
      </c>
      <c r="X85" s="30" t="s">
        <v>1525</v>
      </c>
      <c r="Y85" s="32" t="s">
        <v>54</v>
      </c>
      <c r="Z85" s="32" t="s">
        <v>41</v>
      </c>
      <c r="AA85" s="32" t="s">
        <v>55</v>
      </c>
      <c r="AB85" s="33" t="s">
        <v>1525</v>
      </c>
      <c r="AC85" s="30" t="s">
        <v>1525</v>
      </c>
      <c r="AD85" s="15" t="s">
        <v>1525</v>
      </c>
      <c r="AE85" s="14" t="s">
        <v>41</v>
      </c>
      <c r="AF85" s="15" t="s">
        <v>1525</v>
      </c>
      <c r="AG85" s="16" t="s">
        <v>1513</v>
      </c>
    </row>
    <row r="86" ht="16.5" customHeight="1">
      <c r="A86" s="12" t="s">
        <v>123</v>
      </c>
      <c r="B86" s="12">
        <v>2825.0</v>
      </c>
      <c r="C86" s="12" t="s">
        <v>1526</v>
      </c>
      <c r="D86" s="12" t="s">
        <v>1527</v>
      </c>
      <c r="E86" s="55" t="s">
        <v>1528</v>
      </c>
      <c r="F86" s="28" t="s">
        <v>1529</v>
      </c>
      <c r="G86" s="16" t="s">
        <v>1530</v>
      </c>
      <c r="H86" s="16" t="s">
        <v>1531</v>
      </c>
      <c r="I86" s="16" t="s">
        <v>1532</v>
      </c>
      <c r="J86" s="16" t="s">
        <v>1533</v>
      </c>
      <c r="K86" s="29" t="s">
        <v>1534</v>
      </c>
      <c r="L86" s="28" t="s">
        <v>1535</v>
      </c>
      <c r="M86" s="16" t="s">
        <v>1536</v>
      </c>
      <c r="N86" s="28" t="s">
        <v>1537</v>
      </c>
      <c r="O86" s="28" t="s">
        <v>1538</v>
      </c>
      <c r="P86" s="16" t="s">
        <v>1539</v>
      </c>
      <c r="Q86" s="16" t="s">
        <v>1540</v>
      </c>
      <c r="R86" s="16" t="s">
        <v>1541</v>
      </c>
      <c r="S86" s="12" t="s">
        <v>123</v>
      </c>
      <c r="T86" s="12">
        <v>2825.0</v>
      </c>
      <c r="U86" s="12" t="s">
        <v>1526</v>
      </c>
      <c r="V86" s="12" t="s">
        <v>1527</v>
      </c>
      <c r="W86" s="30" t="s">
        <v>1542</v>
      </c>
      <c r="X86" s="30" t="s">
        <v>1543</v>
      </c>
      <c r="Y86" s="32" t="s">
        <v>54</v>
      </c>
      <c r="Z86" s="32" t="s">
        <v>41</v>
      </c>
      <c r="AA86" s="32" t="s">
        <v>55</v>
      </c>
      <c r="AB86" s="52" t="s">
        <v>1543</v>
      </c>
      <c r="AC86" s="32" t="s">
        <v>41</v>
      </c>
      <c r="AD86" s="15" t="s">
        <v>1543</v>
      </c>
      <c r="AE86" s="14" t="s">
        <v>41</v>
      </c>
      <c r="AF86" s="15" t="s">
        <v>1543</v>
      </c>
      <c r="AG86" s="16" t="s">
        <v>1531</v>
      </c>
    </row>
    <row r="87" ht="16.5" customHeight="1">
      <c r="A87" s="35" t="s">
        <v>123</v>
      </c>
      <c r="B87" s="35">
        <v>1034.0</v>
      </c>
      <c r="C87" s="35" t="s">
        <v>1544</v>
      </c>
      <c r="D87" s="35" t="s">
        <v>1545</v>
      </c>
      <c r="E87" s="57" t="s">
        <v>1546</v>
      </c>
      <c r="F87" s="37" t="s">
        <v>1547</v>
      </c>
      <c r="G87" s="38" t="s">
        <v>1548</v>
      </c>
      <c r="H87" s="38" t="s">
        <v>1549</v>
      </c>
      <c r="I87" s="38" t="s">
        <v>1550</v>
      </c>
      <c r="J87" s="38" t="s">
        <v>1551</v>
      </c>
      <c r="K87" s="53" t="s">
        <v>1552</v>
      </c>
      <c r="L87" s="37" t="s">
        <v>1553</v>
      </c>
      <c r="M87" s="38" t="s">
        <v>1554</v>
      </c>
      <c r="N87" s="37" t="s">
        <v>1555</v>
      </c>
      <c r="O87" s="37" t="s">
        <v>1556</v>
      </c>
      <c r="P87" s="38" t="s">
        <v>1557</v>
      </c>
      <c r="Q87" s="38" t="s">
        <v>1558</v>
      </c>
      <c r="R87" s="38" t="s">
        <v>1559</v>
      </c>
      <c r="S87" s="35" t="s">
        <v>123</v>
      </c>
      <c r="T87" s="35">
        <v>1034.0</v>
      </c>
      <c r="U87" s="35" t="s">
        <v>1544</v>
      </c>
      <c r="V87" s="35" t="s">
        <v>1545</v>
      </c>
      <c r="W87" s="60" t="s">
        <v>1560</v>
      </c>
      <c r="X87" s="40" t="s">
        <v>1561</v>
      </c>
      <c r="Y87" s="42" t="s">
        <v>54</v>
      </c>
      <c r="Z87" s="42" t="s">
        <v>41</v>
      </c>
      <c r="AA87" s="42" t="s">
        <v>55</v>
      </c>
      <c r="AB87" s="43" t="s">
        <v>1561</v>
      </c>
      <c r="AC87" s="42" t="s">
        <v>41</v>
      </c>
      <c r="AD87" s="15" t="s">
        <v>1561</v>
      </c>
      <c r="AE87" s="27" t="s">
        <v>41</v>
      </c>
      <c r="AF87" s="15" t="s">
        <v>1561</v>
      </c>
      <c r="AG87" s="38" t="s">
        <v>1549</v>
      </c>
    </row>
    <row r="88" ht="16.5" customHeight="1">
      <c r="A88" s="12" t="s">
        <v>123</v>
      </c>
      <c r="B88" s="12">
        <v>6387.0</v>
      </c>
      <c r="C88" s="12" t="s">
        <v>1562</v>
      </c>
      <c r="D88" s="12" t="s">
        <v>1563</v>
      </c>
      <c r="E88" s="14" t="s">
        <v>1564</v>
      </c>
      <c r="F88" s="29" t="s">
        <v>1565</v>
      </c>
      <c r="G88" s="28" t="s">
        <v>1566</v>
      </c>
      <c r="H88" s="16" t="s">
        <v>41</v>
      </c>
      <c r="I88" s="16" t="s">
        <v>1567</v>
      </c>
      <c r="J88" s="16" t="s">
        <v>1568</v>
      </c>
      <c r="K88" s="34" t="s">
        <v>1569</v>
      </c>
      <c r="L88" s="29" t="s">
        <v>1570</v>
      </c>
      <c r="M88" s="16" t="s">
        <v>1571</v>
      </c>
      <c r="N88" s="28" t="s">
        <v>1572</v>
      </c>
      <c r="O88" s="28" t="s">
        <v>1573</v>
      </c>
      <c r="P88" s="16" t="s">
        <v>1574</v>
      </c>
      <c r="Q88" s="16" t="s">
        <v>1575</v>
      </c>
      <c r="R88" s="16" t="s">
        <v>51</v>
      </c>
      <c r="S88" s="12" t="s">
        <v>123</v>
      </c>
      <c r="T88" s="12">
        <v>6387.0</v>
      </c>
      <c r="U88" s="12" t="s">
        <v>1562</v>
      </c>
      <c r="V88" s="12" t="s">
        <v>1563</v>
      </c>
      <c r="W88" s="30" t="s">
        <v>1576</v>
      </c>
      <c r="X88" s="30" t="s">
        <v>1577</v>
      </c>
      <c r="Y88" s="32" t="s">
        <v>54</v>
      </c>
      <c r="Z88" s="32" t="s">
        <v>41</v>
      </c>
      <c r="AA88" s="32" t="s">
        <v>55</v>
      </c>
      <c r="AB88" s="33" t="s">
        <v>1577</v>
      </c>
      <c r="AC88" s="59" t="s">
        <v>41</v>
      </c>
      <c r="AD88" s="15" t="s">
        <v>1577</v>
      </c>
      <c r="AE88" s="27" t="s">
        <v>41</v>
      </c>
      <c r="AF88" s="27" t="s">
        <v>41</v>
      </c>
      <c r="AG88" s="16" t="s">
        <v>41</v>
      </c>
    </row>
    <row r="89" ht="16.5" customHeight="1">
      <c r="A89" s="61" t="s">
        <v>123</v>
      </c>
      <c r="B89" s="61">
        <v>10383.0</v>
      </c>
      <c r="C89" s="61" t="s">
        <v>1578</v>
      </c>
      <c r="D89" s="61" t="s">
        <v>1579</v>
      </c>
      <c r="E89" s="62" t="s">
        <v>1580</v>
      </c>
      <c r="F89" s="63" t="s">
        <v>1581</v>
      </c>
      <c r="G89" s="64" t="s">
        <v>1582</v>
      </c>
      <c r="H89" s="65" t="s">
        <v>65</v>
      </c>
      <c r="I89" s="65" t="s">
        <v>1583</v>
      </c>
      <c r="J89" s="65" t="s">
        <v>1584</v>
      </c>
      <c r="K89" s="63" t="s">
        <v>1585</v>
      </c>
      <c r="L89" s="66" t="s">
        <v>1586</v>
      </c>
      <c r="M89" s="65" t="s">
        <v>1587</v>
      </c>
      <c r="N89" s="64" t="s">
        <v>1588</v>
      </c>
      <c r="O89" s="64" t="s">
        <v>1589</v>
      </c>
      <c r="P89" s="65" t="s">
        <v>1590</v>
      </c>
      <c r="Q89" s="65" t="s">
        <v>1591</v>
      </c>
      <c r="R89" s="65" t="s">
        <v>51</v>
      </c>
      <c r="S89" s="61" t="s">
        <v>123</v>
      </c>
      <c r="T89" s="61">
        <v>10383.0</v>
      </c>
      <c r="U89" s="61" t="s">
        <v>1578</v>
      </c>
      <c r="V89" s="61" t="s">
        <v>1579</v>
      </c>
      <c r="W89" s="67" t="s">
        <v>1592</v>
      </c>
      <c r="X89" s="68" t="s">
        <v>1593</v>
      </c>
      <c r="Y89" s="69" t="s">
        <v>54</v>
      </c>
      <c r="Z89" s="69" t="s">
        <v>41</v>
      </c>
      <c r="AA89" s="69" t="s">
        <v>54</v>
      </c>
      <c r="AB89" s="70" t="s">
        <v>41</v>
      </c>
      <c r="AC89" s="69" t="s">
        <v>41</v>
      </c>
      <c r="AD89" s="62" t="s">
        <v>1594</v>
      </c>
      <c r="AE89" s="62" t="s">
        <v>1594</v>
      </c>
      <c r="AF89" s="62" t="s">
        <v>1594</v>
      </c>
      <c r="AG89" s="65" t="s">
        <v>65</v>
      </c>
      <c r="AH89" s="71"/>
    </row>
    <row r="90" ht="16.5" customHeight="1">
      <c r="A90" s="12" t="s">
        <v>123</v>
      </c>
      <c r="B90" s="12">
        <v>8873.0</v>
      </c>
      <c r="C90" s="12" t="s">
        <v>1595</v>
      </c>
      <c r="D90" s="12" t="s">
        <v>1596</v>
      </c>
      <c r="E90" s="14" t="s">
        <v>1597</v>
      </c>
      <c r="F90" s="29" t="s">
        <v>1598</v>
      </c>
      <c r="G90" s="28" t="s">
        <v>1599</v>
      </c>
      <c r="H90" s="16" t="s">
        <v>65</v>
      </c>
      <c r="I90" s="16" t="s">
        <v>1600</v>
      </c>
      <c r="J90" s="16" t="s">
        <v>1601</v>
      </c>
      <c r="K90" s="29" t="s">
        <v>1602</v>
      </c>
      <c r="L90" s="29" t="s">
        <v>1603</v>
      </c>
      <c r="M90" s="16" t="s">
        <v>1604</v>
      </c>
      <c r="N90" s="28" t="s">
        <v>1605</v>
      </c>
      <c r="O90" s="28" t="s">
        <v>1606</v>
      </c>
      <c r="P90" s="16" t="s">
        <v>1607</v>
      </c>
      <c r="Q90" s="16" t="s">
        <v>1608</v>
      </c>
      <c r="R90" s="16" t="s">
        <v>51</v>
      </c>
      <c r="S90" s="12" t="s">
        <v>123</v>
      </c>
      <c r="T90" s="12">
        <v>8873.0</v>
      </c>
      <c r="U90" s="12" t="s">
        <v>1595</v>
      </c>
      <c r="V90" s="35" t="s">
        <v>1596</v>
      </c>
      <c r="W90" s="30" t="s">
        <v>1609</v>
      </c>
      <c r="X90" s="30" t="s">
        <v>1610</v>
      </c>
      <c r="Y90" s="32" t="s">
        <v>54</v>
      </c>
      <c r="Z90" s="32" t="s">
        <v>41</v>
      </c>
      <c r="AA90" s="32" t="s">
        <v>55</v>
      </c>
      <c r="AB90" s="33" t="s">
        <v>1610</v>
      </c>
      <c r="AC90" s="59" t="s">
        <v>41</v>
      </c>
      <c r="AD90" s="15" t="s">
        <v>1610</v>
      </c>
      <c r="AE90" s="14" t="s">
        <v>41</v>
      </c>
      <c r="AF90" s="14" t="s">
        <v>41</v>
      </c>
      <c r="AG90" s="16" t="s">
        <v>65</v>
      </c>
    </row>
    <row r="91" ht="16.5" customHeight="1">
      <c r="A91" s="12" t="s">
        <v>123</v>
      </c>
      <c r="B91" s="12">
        <v>8119.0</v>
      </c>
      <c r="C91" s="12" t="s">
        <v>1611</v>
      </c>
      <c r="D91" s="12" t="s">
        <v>1612</v>
      </c>
      <c r="E91" s="14" t="s">
        <v>1613</v>
      </c>
      <c r="F91" s="34" t="s">
        <v>1614</v>
      </c>
      <c r="G91" s="28" t="s">
        <v>1615</v>
      </c>
      <c r="H91" s="16" t="s">
        <v>65</v>
      </c>
      <c r="I91" s="16" t="s">
        <v>1616</v>
      </c>
      <c r="J91" s="16" t="s">
        <v>1617</v>
      </c>
      <c r="K91" s="29" t="s">
        <v>1618</v>
      </c>
      <c r="L91" s="29" t="s">
        <v>1619</v>
      </c>
      <c r="M91" s="16" t="s">
        <v>1620</v>
      </c>
      <c r="N91" s="28" t="s">
        <v>1621</v>
      </c>
      <c r="O91" s="28" t="s">
        <v>1622</v>
      </c>
      <c r="P91" s="16" t="s">
        <v>1623</v>
      </c>
      <c r="Q91" s="16" t="s">
        <v>1624</v>
      </c>
      <c r="R91" s="16" t="s">
        <v>51</v>
      </c>
      <c r="S91" s="12" t="s">
        <v>123</v>
      </c>
      <c r="T91" s="12">
        <v>8119.0</v>
      </c>
      <c r="U91" s="12" t="s">
        <v>1611</v>
      </c>
      <c r="V91" s="12" t="s">
        <v>1612</v>
      </c>
      <c r="W91" s="30" t="s">
        <v>1625</v>
      </c>
      <c r="X91" s="30" t="s">
        <v>1626</v>
      </c>
      <c r="Y91" s="32" t="s">
        <v>54</v>
      </c>
      <c r="Z91" s="32" t="s">
        <v>41</v>
      </c>
      <c r="AA91" s="32" t="s">
        <v>55</v>
      </c>
      <c r="AB91" s="52" t="s">
        <v>1626</v>
      </c>
      <c r="AC91" s="32" t="s">
        <v>41</v>
      </c>
      <c r="AD91" s="15" t="s">
        <v>1626</v>
      </c>
      <c r="AE91" s="15" t="s">
        <v>1627</v>
      </c>
      <c r="AF91" s="27" t="s">
        <v>41</v>
      </c>
      <c r="AG91" s="16" t="s">
        <v>65</v>
      </c>
    </row>
    <row r="92" ht="16.5" customHeight="1">
      <c r="A92" s="35" t="s">
        <v>123</v>
      </c>
      <c r="B92" s="35">
        <v>9718.0</v>
      </c>
      <c r="C92" s="35" t="s">
        <v>1628</v>
      </c>
      <c r="D92" s="35" t="s">
        <v>1629</v>
      </c>
      <c r="E92" s="36" t="s">
        <v>1630</v>
      </c>
      <c r="F92" s="53" t="s">
        <v>1631</v>
      </c>
      <c r="G92" s="37" t="s">
        <v>1632</v>
      </c>
      <c r="H92" s="38" t="s">
        <v>65</v>
      </c>
      <c r="I92" s="38" t="s">
        <v>1633</v>
      </c>
      <c r="J92" s="38" t="s">
        <v>1634</v>
      </c>
      <c r="K92" s="53" t="s">
        <v>1635</v>
      </c>
      <c r="L92" s="53" t="s">
        <v>1636</v>
      </c>
      <c r="M92" s="38" t="s">
        <v>1637</v>
      </c>
      <c r="N92" s="37" t="s">
        <v>1638</v>
      </c>
      <c r="O92" s="37" t="s">
        <v>1639</v>
      </c>
      <c r="P92" s="38" t="s">
        <v>1640</v>
      </c>
      <c r="Q92" s="38" t="s">
        <v>1641</v>
      </c>
      <c r="R92" s="38" t="s">
        <v>51</v>
      </c>
      <c r="S92" s="35" t="s">
        <v>123</v>
      </c>
      <c r="T92" s="35">
        <v>9718.0</v>
      </c>
      <c r="U92" s="35" t="s">
        <v>1628</v>
      </c>
      <c r="V92" s="35" t="s">
        <v>1629</v>
      </c>
      <c r="W92" s="40" t="s">
        <v>1642</v>
      </c>
      <c r="X92" s="40" t="s">
        <v>1643</v>
      </c>
      <c r="Y92" s="42" t="s">
        <v>54</v>
      </c>
      <c r="Z92" s="42" t="s">
        <v>41</v>
      </c>
      <c r="AA92" s="42" t="s">
        <v>55</v>
      </c>
      <c r="AB92" s="72" t="s">
        <v>1643</v>
      </c>
      <c r="AC92" s="40" t="s">
        <v>1643</v>
      </c>
      <c r="AD92" s="15" t="s">
        <v>1643</v>
      </c>
      <c r="AE92" s="27" t="s">
        <v>41</v>
      </c>
      <c r="AF92" s="14" t="s">
        <v>41</v>
      </c>
      <c r="AG92" s="38" t="s">
        <v>65</v>
      </c>
    </row>
    <row r="93" ht="16.5" customHeight="1">
      <c r="A93" s="12" t="s">
        <v>123</v>
      </c>
      <c r="B93" s="12">
        <v>5478.0</v>
      </c>
      <c r="C93" s="12" t="s">
        <v>1644</v>
      </c>
      <c r="D93" s="12" t="s">
        <v>1645</v>
      </c>
      <c r="E93" s="14" t="s">
        <v>1646</v>
      </c>
      <c r="F93" s="29" t="s">
        <v>1647</v>
      </c>
      <c r="G93" s="28" t="s">
        <v>1648</v>
      </c>
      <c r="H93" s="16" t="s">
        <v>1649</v>
      </c>
      <c r="I93" s="16" t="s">
        <v>1650</v>
      </c>
      <c r="J93" s="16" t="s">
        <v>1651</v>
      </c>
      <c r="K93" s="29" t="s">
        <v>1652</v>
      </c>
      <c r="L93" s="29" t="s">
        <v>1653</v>
      </c>
      <c r="M93" s="16" t="s">
        <v>1654</v>
      </c>
      <c r="N93" s="28" t="s">
        <v>1655</v>
      </c>
      <c r="O93" s="28" t="s">
        <v>1656</v>
      </c>
      <c r="P93" s="16" t="s">
        <v>1657</v>
      </c>
      <c r="Q93" s="16" t="s">
        <v>1658</v>
      </c>
      <c r="R93" s="16" t="s">
        <v>51</v>
      </c>
      <c r="S93" s="12" t="s">
        <v>123</v>
      </c>
      <c r="T93" s="12">
        <v>5478.0</v>
      </c>
      <c r="U93" s="12" t="s">
        <v>1644</v>
      </c>
      <c r="V93" s="35" t="s">
        <v>1645</v>
      </c>
      <c r="W93" s="58" t="s">
        <v>1659</v>
      </c>
      <c r="X93" s="30" t="s">
        <v>1660</v>
      </c>
      <c r="Y93" s="32" t="s">
        <v>54</v>
      </c>
      <c r="Z93" s="32" t="s">
        <v>41</v>
      </c>
      <c r="AA93" s="32" t="s">
        <v>55</v>
      </c>
      <c r="AB93" s="33" t="s">
        <v>1660</v>
      </c>
      <c r="AC93" s="30" t="s">
        <v>1660</v>
      </c>
      <c r="AD93" s="15" t="s">
        <v>1660</v>
      </c>
      <c r="AE93" s="15" t="s">
        <v>1661</v>
      </c>
      <c r="AF93" s="15" t="s">
        <v>1660</v>
      </c>
      <c r="AG93" s="16" t="s">
        <v>1649</v>
      </c>
    </row>
    <row r="94" ht="16.5" customHeight="1">
      <c r="A94" s="61" t="s">
        <v>123</v>
      </c>
      <c r="B94" s="61">
        <v>9696.0</v>
      </c>
      <c r="C94" s="61" t="s">
        <v>1662</v>
      </c>
      <c r="D94" s="61" t="s">
        <v>1663</v>
      </c>
      <c r="E94" s="62" t="s">
        <v>1664</v>
      </c>
      <c r="F94" s="63" t="s">
        <v>1665</v>
      </c>
      <c r="G94" s="64" t="s">
        <v>1666</v>
      </c>
      <c r="H94" s="65" t="s">
        <v>65</v>
      </c>
      <c r="I94" s="65" t="s">
        <v>1667</v>
      </c>
      <c r="J94" s="65" t="s">
        <v>1668</v>
      </c>
      <c r="K94" s="66" t="s">
        <v>1669</v>
      </c>
      <c r="L94" s="63" t="s">
        <v>1670</v>
      </c>
      <c r="M94" s="65" t="s">
        <v>1671</v>
      </c>
      <c r="N94" s="64" t="s">
        <v>1672</v>
      </c>
      <c r="O94" s="64" t="s">
        <v>1673</v>
      </c>
      <c r="P94" s="65" t="s">
        <v>1674</v>
      </c>
      <c r="Q94" s="65" t="s">
        <v>1675</v>
      </c>
      <c r="R94" s="65" t="s">
        <v>51</v>
      </c>
      <c r="S94" s="61" t="s">
        <v>123</v>
      </c>
      <c r="T94" s="61">
        <v>9696.0</v>
      </c>
      <c r="U94" s="61" t="s">
        <v>1662</v>
      </c>
      <c r="V94" s="61" t="s">
        <v>1663</v>
      </c>
      <c r="W94" s="73" t="s">
        <v>1676</v>
      </c>
      <c r="X94" s="68" t="s">
        <v>1677</v>
      </c>
      <c r="Y94" s="69" t="s">
        <v>54</v>
      </c>
      <c r="Z94" s="69" t="s">
        <v>41</v>
      </c>
      <c r="AA94" s="69" t="s">
        <v>54</v>
      </c>
      <c r="AB94" s="74"/>
      <c r="AC94" s="69" t="s">
        <v>41</v>
      </c>
      <c r="AD94" s="62" t="s">
        <v>41</v>
      </c>
      <c r="AE94" s="62" t="s">
        <v>41</v>
      </c>
      <c r="AF94" s="62" t="s">
        <v>41</v>
      </c>
      <c r="AG94" s="65" t="s">
        <v>65</v>
      </c>
      <c r="AH94" s="71"/>
    </row>
    <row r="95" ht="16.5" customHeight="1">
      <c r="A95" s="12" t="s">
        <v>123</v>
      </c>
      <c r="B95" s="12">
        <v>9698.0</v>
      </c>
      <c r="C95" s="12" t="s">
        <v>1678</v>
      </c>
      <c r="D95" s="12" t="s">
        <v>1679</v>
      </c>
      <c r="E95" s="14" t="s">
        <v>1680</v>
      </c>
      <c r="F95" s="29" t="s">
        <v>1681</v>
      </c>
      <c r="G95" s="28" t="s">
        <v>1682</v>
      </c>
      <c r="H95" s="16" t="s">
        <v>65</v>
      </c>
      <c r="I95" s="16" t="s">
        <v>1683</v>
      </c>
      <c r="J95" s="16" t="s">
        <v>1684</v>
      </c>
      <c r="K95" s="29" t="s">
        <v>1685</v>
      </c>
      <c r="L95" s="29" t="s">
        <v>1686</v>
      </c>
      <c r="M95" s="16" t="s">
        <v>1687</v>
      </c>
      <c r="N95" s="28" t="s">
        <v>1688</v>
      </c>
      <c r="O95" s="28" t="s">
        <v>1689</v>
      </c>
      <c r="P95" s="16" t="s">
        <v>1690</v>
      </c>
      <c r="Q95" s="16" t="s">
        <v>1691</v>
      </c>
      <c r="R95" s="16" t="s">
        <v>51</v>
      </c>
      <c r="S95" s="12" t="s">
        <v>123</v>
      </c>
      <c r="T95" s="12">
        <v>9698.0</v>
      </c>
      <c r="U95" s="12" t="s">
        <v>1678</v>
      </c>
      <c r="V95" s="35" t="s">
        <v>1679</v>
      </c>
      <c r="W95" s="30" t="s">
        <v>1692</v>
      </c>
      <c r="X95" s="30" t="s">
        <v>1693</v>
      </c>
      <c r="Y95" s="32" t="s">
        <v>54</v>
      </c>
      <c r="Z95" s="32" t="s">
        <v>41</v>
      </c>
      <c r="AA95" s="32" t="s">
        <v>54</v>
      </c>
      <c r="AB95" s="33" t="s">
        <v>1693</v>
      </c>
      <c r="AC95" s="32" t="s">
        <v>41</v>
      </c>
      <c r="AD95" s="15" t="s">
        <v>1693</v>
      </c>
      <c r="AE95" s="15" t="s">
        <v>1694</v>
      </c>
      <c r="AF95" s="14" t="s">
        <v>41</v>
      </c>
      <c r="AG95" s="16" t="s">
        <v>65</v>
      </c>
    </row>
    <row r="96" ht="16.5" customHeight="1">
      <c r="A96" s="12" t="s">
        <v>123</v>
      </c>
      <c r="B96" s="12">
        <v>1028.0</v>
      </c>
      <c r="C96" s="12" t="s">
        <v>1695</v>
      </c>
      <c r="D96" s="12" t="s">
        <v>1696</v>
      </c>
      <c r="E96" s="14" t="s">
        <v>1697</v>
      </c>
      <c r="F96" s="29" t="s">
        <v>1698</v>
      </c>
      <c r="G96" s="28" t="s">
        <v>1699</v>
      </c>
      <c r="H96" s="16" t="s">
        <v>251</v>
      </c>
      <c r="I96" s="16" t="s">
        <v>1700</v>
      </c>
      <c r="J96" s="16" t="s">
        <v>1701</v>
      </c>
      <c r="K96" s="34" t="s">
        <v>1702</v>
      </c>
      <c r="L96" s="29" t="s">
        <v>1703</v>
      </c>
      <c r="M96" s="16" t="s">
        <v>1704</v>
      </c>
      <c r="N96" s="28" t="s">
        <v>1705</v>
      </c>
      <c r="O96" s="28" t="s">
        <v>1706</v>
      </c>
      <c r="P96" s="16" t="s">
        <v>1707</v>
      </c>
      <c r="Q96" s="16" t="s">
        <v>1708</v>
      </c>
      <c r="R96" s="16" t="s">
        <v>51</v>
      </c>
      <c r="S96" s="12" t="s">
        <v>123</v>
      </c>
      <c r="T96" s="12">
        <v>1028.0</v>
      </c>
      <c r="U96" s="12" t="s">
        <v>1695</v>
      </c>
      <c r="V96" s="12" t="s">
        <v>1696</v>
      </c>
      <c r="W96" s="30" t="s">
        <v>1709</v>
      </c>
      <c r="X96" s="30" t="s">
        <v>1710</v>
      </c>
      <c r="Y96" s="32" t="s">
        <v>54</v>
      </c>
      <c r="Z96" s="31" t="s">
        <v>41</v>
      </c>
      <c r="AA96" s="32" t="s">
        <v>55</v>
      </c>
      <c r="AB96" s="33" t="s">
        <v>1711</v>
      </c>
      <c r="AC96" s="59" t="s">
        <v>41</v>
      </c>
      <c r="AD96" s="30" t="s">
        <v>1710</v>
      </c>
      <c r="AE96" s="14" t="s">
        <v>41</v>
      </c>
      <c r="AF96" s="15" t="s">
        <v>1710</v>
      </c>
      <c r="AG96" s="16" t="s">
        <v>251</v>
      </c>
    </row>
    <row r="97" ht="16.5" customHeight="1">
      <c r="A97" s="35" t="s">
        <v>123</v>
      </c>
      <c r="B97" s="35">
        <v>1025.0</v>
      </c>
      <c r="C97" s="35" t="s">
        <v>1712</v>
      </c>
      <c r="D97" s="35" t="s">
        <v>1713</v>
      </c>
      <c r="E97" s="36" t="s">
        <v>1714</v>
      </c>
      <c r="F97" s="53" t="s">
        <v>1715</v>
      </c>
      <c r="G97" s="37" t="s">
        <v>1716</v>
      </c>
      <c r="H97" s="38" t="s">
        <v>65</v>
      </c>
      <c r="I97" s="38" t="s">
        <v>1717</v>
      </c>
      <c r="J97" s="38" t="s">
        <v>1718</v>
      </c>
      <c r="K97" s="53" t="s">
        <v>1719</v>
      </c>
      <c r="L97" s="53" t="s">
        <v>1720</v>
      </c>
      <c r="M97" s="38" t="s">
        <v>1721</v>
      </c>
      <c r="N97" s="37" t="s">
        <v>1722</v>
      </c>
      <c r="O97" s="37" t="s">
        <v>1723</v>
      </c>
      <c r="P97" s="38" t="s">
        <v>1724</v>
      </c>
      <c r="Q97" s="38" t="s">
        <v>1725</v>
      </c>
      <c r="R97" s="38" t="s">
        <v>51</v>
      </c>
      <c r="S97" s="35" t="s">
        <v>123</v>
      </c>
      <c r="T97" s="35">
        <v>1025.0</v>
      </c>
      <c r="U97" s="35" t="s">
        <v>1712</v>
      </c>
      <c r="V97" s="35" t="s">
        <v>1713</v>
      </c>
      <c r="W97" s="40" t="s">
        <v>1726</v>
      </c>
      <c r="X97" s="40" t="s">
        <v>1727</v>
      </c>
      <c r="Y97" s="42" t="s">
        <v>54</v>
      </c>
      <c r="Z97" s="75" t="s">
        <v>41</v>
      </c>
      <c r="AA97" s="42" t="s">
        <v>55</v>
      </c>
      <c r="AB97" s="43" t="s">
        <v>1727</v>
      </c>
      <c r="AC97" s="60" t="s">
        <v>41</v>
      </c>
      <c r="AD97" s="15" t="s">
        <v>1727</v>
      </c>
      <c r="AE97" s="27" t="s">
        <v>41</v>
      </c>
      <c r="AF97" s="14" t="s">
        <v>41</v>
      </c>
      <c r="AG97" s="38" t="s">
        <v>65</v>
      </c>
    </row>
    <row r="98" ht="16.5" customHeight="1">
      <c r="A98" s="12" t="s">
        <v>123</v>
      </c>
      <c r="B98" s="12">
        <v>8872.0</v>
      </c>
      <c r="C98" s="12" t="s">
        <v>1728</v>
      </c>
      <c r="D98" s="12" t="s">
        <v>1729</v>
      </c>
      <c r="E98" s="14" t="s">
        <v>1730</v>
      </c>
      <c r="F98" s="29" t="s">
        <v>1731</v>
      </c>
      <c r="G98" s="28" t="s">
        <v>1732</v>
      </c>
      <c r="H98" s="16" t="s">
        <v>251</v>
      </c>
      <c r="I98" s="16" t="s">
        <v>1733</v>
      </c>
      <c r="J98" s="16" t="s">
        <v>1734</v>
      </c>
      <c r="K98" s="29" t="s">
        <v>1735</v>
      </c>
      <c r="L98" s="34" t="s">
        <v>1736</v>
      </c>
      <c r="M98" s="16" t="s">
        <v>1737</v>
      </c>
      <c r="N98" s="28" t="s">
        <v>1738</v>
      </c>
      <c r="O98" s="28" t="s">
        <v>1739</v>
      </c>
      <c r="P98" s="16" t="s">
        <v>1740</v>
      </c>
      <c r="Q98" s="16" t="s">
        <v>1741</v>
      </c>
      <c r="R98" s="16" t="s">
        <v>51</v>
      </c>
      <c r="S98" s="12" t="s">
        <v>123</v>
      </c>
      <c r="T98" s="12">
        <v>8872.0</v>
      </c>
      <c r="U98" s="12" t="s">
        <v>1728</v>
      </c>
      <c r="V98" s="12" t="s">
        <v>1729</v>
      </c>
      <c r="W98" s="30" t="s">
        <v>1742</v>
      </c>
      <c r="X98" s="30" t="s">
        <v>1743</v>
      </c>
      <c r="Y98" s="32" t="s">
        <v>54</v>
      </c>
      <c r="Z98" s="31" t="s">
        <v>41</v>
      </c>
      <c r="AA98" s="32" t="s">
        <v>55</v>
      </c>
      <c r="AB98" s="33" t="s">
        <v>1743</v>
      </c>
      <c r="AC98" s="32" t="s">
        <v>41</v>
      </c>
      <c r="AD98" s="15" t="s">
        <v>1743</v>
      </c>
      <c r="AE98" s="27" t="s">
        <v>41</v>
      </c>
      <c r="AF98" s="15" t="s">
        <v>1743</v>
      </c>
      <c r="AG98" s="16" t="s">
        <v>251</v>
      </c>
    </row>
    <row r="99" ht="16.5" customHeight="1">
      <c r="A99" s="12" t="s">
        <v>123</v>
      </c>
      <c r="B99" s="12">
        <v>10643.0</v>
      </c>
      <c r="C99" s="12" t="s">
        <v>1744</v>
      </c>
      <c r="D99" s="12" t="s">
        <v>1745</v>
      </c>
      <c r="E99" s="14" t="s">
        <v>1746</v>
      </c>
      <c r="F99" s="29" t="s">
        <v>1747</v>
      </c>
      <c r="G99" s="28" t="s">
        <v>1748</v>
      </c>
      <c r="H99" s="16" t="s">
        <v>65</v>
      </c>
      <c r="I99" s="16" t="s">
        <v>1749</v>
      </c>
      <c r="J99" s="16" t="s">
        <v>1750</v>
      </c>
      <c r="K99" s="34" t="s">
        <v>1751</v>
      </c>
      <c r="L99" s="29" t="s">
        <v>1752</v>
      </c>
      <c r="M99" s="16" t="s">
        <v>1753</v>
      </c>
      <c r="N99" s="28" t="s">
        <v>1754</v>
      </c>
      <c r="O99" s="28" t="s">
        <v>1755</v>
      </c>
      <c r="P99" s="16" t="s">
        <v>1756</v>
      </c>
      <c r="Q99" s="16" t="s">
        <v>1757</v>
      </c>
      <c r="R99" s="16" t="s">
        <v>51</v>
      </c>
      <c r="S99" s="12" t="s">
        <v>123</v>
      </c>
      <c r="T99" s="12">
        <v>10643.0</v>
      </c>
      <c r="U99" s="12" t="s">
        <v>1744</v>
      </c>
      <c r="V99" s="35" t="s">
        <v>1745</v>
      </c>
      <c r="W99" s="30" t="s">
        <v>1758</v>
      </c>
      <c r="X99" s="30" t="s">
        <v>1759</v>
      </c>
      <c r="Y99" s="32" t="s">
        <v>54</v>
      </c>
      <c r="Z99" s="31" t="s">
        <v>41</v>
      </c>
      <c r="AA99" s="32" t="s">
        <v>54</v>
      </c>
      <c r="AB99" s="76"/>
      <c r="AC99" s="30" t="s">
        <v>1760</v>
      </c>
      <c r="AD99" s="15" t="s">
        <v>1761</v>
      </c>
      <c r="AE99" s="15" t="s">
        <v>1762</v>
      </c>
      <c r="AF99" s="14" t="s">
        <v>41</v>
      </c>
      <c r="AG99" s="16" t="s">
        <v>65</v>
      </c>
    </row>
    <row r="100" ht="16.5" customHeight="1">
      <c r="A100" s="12" t="s">
        <v>123</v>
      </c>
      <c r="B100" s="12">
        <v>10642.0</v>
      </c>
      <c r="C100" s="12" t="s">
        <v>1763</v>
      </c>
      <c r="D100" s="12" t="s">
        <v>1764</v>
      </c>
      <c r="E100" s="14" t="s">
        <v>1765</v>
      </c>
      <c r="F100" s="29" t="s">
        <v>1766</v>
      </c>
      <c r="G100" s="28" t="s">
        <v>1767</v>
      </c>
      <c r="H100" s="16" t="s">
        <v>65</v>
      </c>
      <c r="I100" s="16" t="s">
        <v>1768</v>
      </c>
      <c r="J100" s="16" t="s">
        <v>1769</v>
      </c>
      <c r="K100" s="29" t="s">
        <v>1770</v>
      </c>
      <c r="L100" s="34" t="s">
        <v>1771</v>
      </c>
      <c r="M100" s="16" t="s">
        <v>1772</v>
      </c>
      <c r="N100" s="28" t="s">
        <v>1773</v>
      </c>
      <c r="O100" s="28" t="s">
        <v>1774</v>
      </c>
      <c r="P100" s="16" t="s">
        <v>1775</v>
      </c>
      <c r="Q100" s="16" t="s">
        <v>1776</v>
      </c>
      <c r="R100" s="16" t="s">
        <v>51</v>
      </c>
      <c r="S100" s="12" t="s">
        <v>123</v>
      </c>
      <c r="T100" s="12">
        <v>10642.0</v>
      </c>
      <c r="U100" s="12" t="s">
        <v>1763</v>
      </c>
      <c r="V100" s="35" t="s">
        <v>1764</v>
      </c>
      <c r="W100" s="30" t="s">
        <v>1777</v>
      </c>
      <c r="X100" s="56" t="s">
        <v>1778</v>
      </c>
      <c r="Y100" s="32" t="s">
        <v>55</v>
      </c>
      <c r="Z100" s="15" t="s">
        <v>1779</v>
      </c>
      <c r="AA100" s="32" t="s">
        <v>55</v>
      </c>
      <c r="AB100" s="30" t="s">
        <v>1780</v>
      </c>
      <c r="AC100" s="32" t="s">
        <v>41</v>
      </c>
      <c r="AD100" s="15" t="s">
        <v>1781</v>
      </c>
      <c r="AE100" s="15" t="s">
        <v>1782</v>
      </c>
      <c r="AF100" s="14" t="s">
        <v>41</v>
      </c>
      <c r="AG100" s="16" t="s">
        <v>65</v>
      </c>
    </row>
    <row r="101" ht="16.5" customHeight="1">
      <c r="A101" s="12" t="s">
        <v>123</v>
      </c>
      <c r="B101" s="12">
        <v>9332.0</v>
      </c>
      <c r="C101" s="12" t="s">
        <v>1783</v>
      </c>
      <c r="D101" s="12" t="s">
        <v>1784</v>
      </c>
      <c r="E101" s="14" t="s">
        <v>1785</v>
      </c>
      <c r="F101" s="29" t="s">
        <v>1786</v>
      </c>
      <c r="G101" s="28" t="s">
        <v>1787</v>
      </c>
      <c r="H101" s="16" t="s">
        <v>65</v>
      </c>
      <c r="I101" s="16" t="s">
        <v>1788</v>
      </c>
      <c r="J101" s="16" t="s">
        <v>1789</v>
      </c>
      <c r="K101" s="34" t="s">
        <v>1790</v>
      </c>
      <c r="L101" s="29" t="s">
        <v>1791</v>
      </c>
      <c r="M101" s="16" t="s">
        <v>1792</v>
      </c>
      <c r="N101" s="28" t="s">
        <v>1793</v>
      </c>
      <c r="O101" s="28" t="s">
        <v>1794</v>
      </c>
      <c r="P101" s="16" t="s">
        <v>1795</v>
      </c>
      <c r="Q101" s="16" t="s">
        <v>1796</v>
      </c>
      <c r="R101" s="16" t="s">
        <v>51</v>
      </c>
      <c r="S101" s="12" t="s">
        <v>123</v>
      </c>
      <c r="T101" s="12">
        <v>9332.0</v>
      </c>
      <c r="U101" s="12" t="s">
        <v>1783</v>
      </c>
      <c r="V101" s="35" t="s">
        <v>1784</v>
      </c>
      <c r="W101" s="30" t="s">
        <v>1797</v>
      </c>
      <c r="X101" s="30" t="s">
        <v>1798</v>
      </c>
      <c r="Y101" s="32" t="s">
        <v>54</v>
      </c>
      <c r="Z101" s="32" t="s">
        <v>41</v>
      </c>
      <c r="AA101" s="32" t="s">
        <v>55</v>
      </c>
      <c r="AB101" s="33" t="s">
        <v>1798</v>
      </c>
      <c r="AC101" s="32" t="s">
        <v>41</v>
      </c>
      <c r="AD101" s="15" t="s">
        <v>1798</v>
      </c>
      <c r="AE101" s="15" t="s">
        <v>1762</v>
      </c>
      <c r="AF101" s="14" t="s">
        <v>41</v>
      </c>
      <c r="AG101" s="16" t="s">
        <v>65</v>
      </c>
    </row>
    <row r="102" ht="16.5" customHeight="1">
      <c r="A102" s="35" t="s">
        <v>123</v>
      </c>
      <c r="B102" s="35">
        <v>5941.0</v>
      </c>
      <c r="C102" s="35" t="s">
        <v>1799</v>
      </c>
      <c r="D102" s="35" t="s">
        <v>1800</v>
      </c>
      <c r="E102" s="36" t="s">
        <v>1801</v>
      </c>
      <c r="F102" s="53" t="s">
        <v>1802</v>
      </c>
      <c r="G102" s="37" t="s">
        <v>1803</v>
      </c>
      <c r="H102" s="38" t="s">
        <v>65</v>
      </c>
      <c r="I102" s="38" t="s">
        <v>1804</v>
      </c>
      <c r="J102" s="38" t="s">
        <v>1805</v>
      </c>
      <c r="K102" s="53" t="s">
        <v>1806</v>
      </c>
      <c r="L102" s="39" t="s">
        <v>1807</v>
      </c>
      <c r="M102" s="38" t="s">
        <v>1808</v>
      </c>
      <c r="N102" s="37" t="s">
        <v>1809</v>
      </c>
      <c r="O102" s="37" t="s">
        <v>1810</v>
      </c>
      <c r="P102" s="38" t="s">
        <v>1811</v>
      </c>
      <c r="Q102" s="38" t="s">
        <v>1812</v>
      </c>
      <c r="R102" s="38" t="s">
        <v>51</v>
      </c>
      <c r="S102" s="35" t="s">
        <v>123</v>
      </c>
      <c r="T102" s="35">
        <v>5941.0</v>
      </c>
      <c r="U102" s="35" t="s">
        <v>1799</v>
      </c>
      <c r="V102" s="35" t="s">
        <v>1800</v>
      </c>
      <c r="W102" s="40" t="s">
        <v>1813</v>
      </c>
      <c r="X102" s="40" t="s">
        <v>1814</v>
      </c>
      <c r="Y102" s="32" t="s">
        <v>54</v>
      </c>
      <c r="Z102" s="42" t="s">
        <v>41</v>
      </c>
      <c r="AA102" s="32" t="s">
        <v>55</v>
      </c>
      <c r="AB102" s="72" t="s">
        <v>1814</v>
      </c>
      <c r="AC102" s="40" t="s">
        <v>1814</v>
      </c>
      <c r="AD102" s="15" t="s">
        <v>1814</v>
      </c>
      <c r="AE102" s="15" t="s">
        <v>1762</v>
      </c>
      <c r="AF102" s="14" t="s">
        <v>41</v>
      </c>
      <c r="AG102" s="38" t="s">
        <v>65</v>
      </c>
    </row>
    <row r="103" ht="16.5" customHeight="1">
      <c r="A103" s="12" t="s">
        <v>123</v>
      </c>
      <c r="B103" s="12">
        <v>10644.0</v>
      </c>
      <c r="C103" s="12" t="s">
        <v>1815</v>
      </c>
      <c r="D103" s="12" t="s">
        <v>1816</v>
      </c>
      <c r="E103" s="14" t="s">
        <v>1817</v>
      </c>
      <c r="F103" s="29" t="s">
        <v>1818</v>
      </c>
      <c r="G103" s="28" t="s">
        <v>1819</v>
      </c>
      <c r="H103" s="16" t="s">
        <v>65</v>
      </c>
      <c r="I103" s="16" t="s">
        <v>1820</v>
      </c>
      <c r="J103" s="16" t="s">
        <v>1821</v>
      </c>
      <c r="K103" s="34" t="s">
        <v>1822</v>
      </c>
      <c r="L103" s="29" t="s">
        <v>1823</v>
      </c>
      <c r="M103" s="16" t="s">
        <v>1824</v>
      </c>
      <c r="N103" s="28" t="s">
        <v>1825</v>
      </c>
      <c r="O103" s="28" t="s">
        <v>1826</v>
      </c>
      <c r="P103" s="16" t="s">
        <v>1827</v>
      </c>
      <c r="Q103" s="16" t="s">
        <v>1828</v>
      </c>
      <c r="R103" s="16" t="s">
        <v>51</v>
      </c>
      <c r="S103" s="12" t="s">
        <v>123</v>
      </c>
      <c r="T103" s="12">
        <v>10644.0</v>
      </c>
      <c r="U103" s="12" t="s">
        <v>1815</v>
      </c>
      <c r="V103" s="35" t="s">
        <v>1816</v>
      </c>
      <c r="W103" s="30" t="s">
        <v>1758</v>
      </c>
      <c r="X103" s="56" t="s">
        <v>1829</v>
      </c>
      <c r="Y103" s="32" t="s">
        <v>54</v>
      </c>
      <c r="Z103" s="32" t="s">
        <v>41</v>
      </c>
      <c r="AA103" s="32" t="s">
        <v>55</v>
      </c>
      <c r="AB103" s="52" t="s">
        <v>1829</v>
      </c>
      <c r="AC103" s="30" t="s">
        <v>1829</v>
      </c>
      <c r="AD103" s="15" t="s">
        <v>1829</v>
      </c>
      <c r="AE103" s="15" t="s">
        <v>1830</v>
      </c>
      <c r="AF103" s="14" t="s">
        <v>41</v>
      </c>
      <c r="AG103" s="16" t="s">
        <v>65</v>
      </c>
    </row>
    <row r="104" ht="16.5" customHeight="1">
      <c r="A104" s="61" t="s">
        <v>123</v>
      </c>
      <c r="B104" s="61">
        <v>2485.0</v>
      </c>
      <c r="C104" s="61" t="s">
        <v>1831</v>
      </c>
      <c r="D104" s="61" t="s">
        <v>1832</v>
      </c>
      <c r="E104" s="62" t="s">
        <v>1833</v>
      </c>
      <c r="F104" s="63" t="s">
        <v>1834</v>
      </c>
      <c r="G104" s="64" t="s">
        <v>1835</v>
      </c>
      <c r="H104" s="65" t="s">
        <v>65</v>
      </c>
      <c r="I104" s="65" t="s">
        <v>1836</v>
      </c>
      <c r="J104" s="65" t="s">
        <v>1837</v>
      </c>
      <c r="K104" s="63" t="s">
        <v>1838</v>
      </c>
      <c r="L104" s="63" t="s">
        <v>1839</v>
      </c>
      <c r="M104" s="65" t="s">
        <v>1840</v>
      </c>
      <c r="N104" s="64" t="s">
        <v>1841</v>
      </c>
      <c r="O104" s="64" t="s">
        <v>1842</v>
      </c>
      <c r="P104" s="65" t="s">
        <v>1843</v>
      </c>
      <c r="Q104" s="65" t="s">
        <v>1844</v>
      </c>
      <c r="R104" s="65" t="s">
        <v>51</v>
      </c>
      <c r="S104" s="61" t="s">
        <v>123</v>
      </c>
      <c r="T104" s="61">
        <v>2485.0</v>
      </c>
      <c r="U104" s="61" t="s">
        <v>1831</v>
      </c>
      <c r="V104" s="61" t="s">
        <v>1832</v>
      </c>
      <c r="W104" s="73" t="s">
        <v>41</v>
      </c>
      <c r="X104" s="69" t="s">
        <v>41</v>
      </c>
      <c r="Y104" s="69" t="s">
        <v>54</v>
      </c>
      <c r="Z104" s="69" t="s">
        <v>41</v>
      </c>
      <c r="AA104" s="69" t="s">
        <v>54</v>
      </c>
      <c r="AB104" s="70" t="s">
        <v>41</v>
      </c>
      <c r="AC104" s="69" t="s">
        <v>41</v>
      </c>
      <c r="AD104" s="62" t="s">
        <v>41</v>
      </c>
      <c r="AE104" s="62" t="s">
        <v>41</v>
      </c>
      <c r="AF104" s="62" t="s">
        <v>41</v>
      </c>
      <c r="AG104" s="65" t="s">
        <v>65</v>
      </c>
      <c r="AH104" s="71"/>
    </row>
    <row r="105" ht="16.5" customHeight="1">
      <c r="A105" s="12" t="s">
        <v>123</v>
      </c>
      <c r="B105" s="12">
        <v>9609.0</v>
      </c>
      <c r="C105" s="12" t="s">
        <v>1845</v>
      </c>
      <c r="D105" s="12" t="s">
        <v>1846</v>
      </c>
      <c r="E105" s="14" t="s">
        <v>1847</v>
      </c>
      <c r="F105" s="34" t="s">
        <v>1848</v>
      </c>
      <c r="G105" s="28" t="s">
        <v>1849</v>
      </c>
      <c r="H105" s="16" t="s">
        <v>65</v>
      </c>
      <c r="I105" s="16" t="s">
        <v>1850</v>
      </c>
      <c r="J105" s="16" t="s">
        <v>1851</v>
      </c>
      <c r="K105" s="29" t="s">
        <v>1852</v>
      </c>
      <c r="L105" s="34" t="s">
        <v>1853</v>
      </c>
      <c r="M105" s="16" t="s">
        <v>1854</v>
      </c>
      <c r="N105" s="28" t="s">
        <v>1855</v>
      </c>
      <c r="O105" s="28" t="s">
        <v>1856</v>
      </c>
      <c r="P105" s="16" t="s">
        <v>1857</v>
      </c>
      <c r="Q105" s="16" t="s">
        <v>1858</v>
      </c>
      <c r="R105" s="16" t="s">
        <v>51</v>
      </c>
      <c r="S105" s="12" t="s">
        <v>123</v>
      </c>
      <c r="T105" s="12">
        <v>9609.0</v>
      </c>
      <c r="U105" s="12" t="s">
        <v>1845</v>
      </c>
      <c r="V105" s="35" t="s">
        <v>1846</v>
      </c>
      <c r="W105" s="30" t="s">
        <v>1659</v>
      </c>
      <c r="X105" s="30" t="s">
        <v>1660</v>
      </c>
      <c r="Y105" s="32" t="s">
        <v>54</v>
      </c>
      <c r="Z105" s="32" t="s">
        <v>41</v>
      </c>
      <c r="AA105" s="32" t="s">
        <v>55</v>
      </c>
      <c r="AB105" s="33" t="s">
        <v>1660</v>
      </c>
      <c r="AC105" s="30" t="s">
        <v>1660</v>
      </c>
      <c r="AD105" s="15" t="s">
        <v>1660</v>
      </c>
      <c r="AE105" s="15" t="s">
        <v>1661</v>
      </c>
      <c r="AF105" s="14" t="s">
        <v>41</v>
      </c>
      <c r="AG105" s="16" t="s">
        <v>65</v>
      </c>
    </row>
    <row r="106" ht="16.5" customHeight="1">
      <c r="A106" s="12" t="s">
        <v>123</v>
      </c>
      <c r="B106" s="12">
        <v>9702.0</v>
      </c>
      <c r="C106" s="12" t="s">
        <v>1859</v>
      </c>
      <c r="D106" s="12" t="s">
        <v>1860</v>
      </c>
      <c r="E106" s="14" t="s">
        <v>1861</v>
      </c>
      <c r="F106" s="34" t="s">
        <v>1862</v>
      </c>
      <c r="G106" s="28" t="s">
        <v>1863</v>
      </c>
      <c r="H106" s="16" t="s">
        <v>65</v>
      </c>
      <c r="I106" s="16" t="s">
        <v>1864</v>
      </c>
      <c r="J106" s="16" t="s">
        <v>1865</v>
      </c>
      <c r="K106" s="29" t="s">
        <v>1866</v>
      </c>
      <c r="L106" s="34" t="s">
        <v>1867</v>
      </c>
      <c r="M106" s="16" t="s">
        <v>1868</v>
      </c>
      <c r="N106" s="28" t="s">
        <v>1869</v>
      </c>
      <c r="O106" s="28" t="s">
        <v>1870</v>
      </c>
      <c r="P106" s="16" t="s">
        <v>1871</v>
      </c>
      <c r="Q106" s="16" t="s">
        <v>1872</v>
      </c>
      <c r="R106" s="16" t="s">
        <v>51</v>
      </c>
      <c r="S106" s="12" t="s">
        <v>123</v>
      </c>
      <c r="T106" s="12">
        <v>9702.0</v>
      </c>
      <c r="U106" s="12" t="s">
        <v>1859</v>
      </c>
      <c r="V106" s="35" t="s">
        <v>1860</v>
      </c>
      <c r="W106" s="30" t="s">
        <v>1873</v>
      </c>
      <c r="X106" s="30" t="s">
        <v>1874</v>
      </c>
      <c r="Y106" s="32" t="s">
        <v>54</v>
      </c>
      <c r="Z106" s="32" t="s">
        <v>41</v>
      </c>
      <c r="AA106" s="32" t="s">
        <v>55</v>
      </c>
      <c r="AB106" s="52" t="s">
        <v>1874</v>
      </c>
      <c r="AC106" s="30" t="s">
        <v>1874</v>
      </c>
      <c r="AD106" s="15" t="s">
        <v>1874</v>
      </c>
      <c r="AE106" s="15" t="s">
        <v>281</v>
      </c>
      <c r="AF106" s="14" t="s">
        <v>41</v>
      </c>
      <c r="AG106" s="16" t="s">
        <v>65</v>
      </c>
    </row>
    <row r="107" ht="16.5" customHeight="1">
      <c r="A107" s="35" t="s">
        <v>123</v>
      </c>
      <c r="B107" s="35">
        <v>4969.0</v>
      </c>
      <c r="C107" s="35" t="s">
        <v>1875</v>
      </c>
      <c r="D107" s="35" t="s">
        <v>1876</v>
      </c>
      <c r="E107" s="36" t="s">
        <v>1877</v>
      </c>
      <c r="F107" s="39" t="s">
        <v>1878</v>
      </c>
      <c r="G107" s="37" t="s">
        <v>1879</v>
      </c>
      <c r="H107" s="38" t="s">
        <v>65</v>
      </c>
      <c r="I107" s="38" t="s">
        <v>1880</v>
      </c>
      <c r="J107" s="38" t="s">
        <v>1881</v>
      </c>
      <c r="K107" s="53" t="s">
        <v>1882</v>
      </c>
      <c r="L107" s="53" t="s">
        <v>1883</v>
      </c>
      <c r="M107" s="38" t="s">
        <v>1884</v>
      </c>
      <c r="N107" s="37" t="s">
        <v>1885</v>
      </c>
      <c r="O107" s="37" t="s">
        <v>1886</v>
      </c>
      <c r="P107" s="38" t="s">
        <v>1887</v>
      </c>
      <c r="Q107" s="38" t="s">
        <v>1888</v>
      </c>
      <c r="R107" s="38" t="s">
        <v>51</v>
      </c>
      <c r="S107" s="35" t="s">
        <v>123</v>
      </c>
      <c r="T107" s="35">
        <v>4969.0</v>
      </c>
      <c r="U107" s="35" t="s">
        <v>1875</v>
      </c>
      <c r="V107" s="35" t="s">
        <v>1876</v>
      </c>
      <c r="W107" s="40" t="s">
        <v>1338</v>
      </c>
      <c r="X107" s="40" t="s">
        <v>1889</v>
      </c>
      <c r="Y107" s="32" t="s">
        <v>54</v>
      </c>
      <c r="Z107" s="42" t="s">
        <v>41</v>
      </c>
      <c r="AA107" s="42" t="s">
        <v>55</v>
      </c>
      <c r="AB107" s="43" t="s">
        <v>1889</v>
      </c>
      <c r="AC107" s="40" t="s">
        <v>1889</v>
      </c>
      <c r="AD107" s="15" t="s">
        <v>1889</v>
      </c>
      <c r="AE107" s="15" t="s">
        <v>1340</v>
      </c>
      <c r="AF107" s="14" t="s">
        <v>41</v>
      </c>
      <c r="AG107" s="38" t="s">
        <v>65</v>
      </c>
    </row>
    <row r="108" ht="16.5" customHeight="1">
      <c r="A108" s="61" t="s">
        <v>123</v>
      </c>
      <c r="B108" s="61">
        <v>9664.0</v>
      </c>
      <c r="C108" s="61" t="s">
        <v>1890</v>
      </c>
      <c r="D108" s="61" t="s">
        <v>1891</v>
      </c>
      <c r="E108" s="62" t="s">
        <v>1892</v>
      </c>
      <c r="F108" s="64" t="s">
        <v>1893</v>
      </c>
      <c r="G108" s="64" t="s">
        <v>1894</v>
      </c>
      <c r="H108" s="65" t="s">
        <v>65</v>
      </c>
      <c r="I108" s="65" t="s">
        <v>1895</v>
      </c>
      <c r="J108" s="65" t="s">
        <v>1896</v>
      </c>
      <c r="K108" s="63" t="s">
        <v>1897</v>
      </c>
      <c r="L108" s="66" t="s">
        <v>1898</v>
      </c>
      <c r="M108" s="65" t="s">
        <v>1899</v>
      </c>
      <c r="N108" s="64" t="s">
        <v>1900</v>
      </c>
      <c r="O108" s="64" t="s">
        <v>1901</v>
      </c>
      <c r="P108" s="65" t="s">
        <v>1902</v>
      </c>
      <c r="Q108" s="65" t="s">
        <v>1903</v>
      </c>
      <c r="R108" s="65" t="s">
        <v>1904</v>
      </c>
      <c r="S108" s="61" t="s">
        <v>123</v>
      </c>
      <c r="T108" s="61">
        <v>9664.0</v>
      </c>
      <c r="U108" s="61" t="s">
        <v>1890</v>
      </c>
      <c r="V108" s="61" t="s">
        <v>1891</v>
      </c>
      <c r="W108" s="77" t="s">
        <v>41</v>
      </c>
      <c r="X108" s="77" t="s">
        <v>41</v>
      </c>
      <c r="Y108" s="69" t="s">
        <v>54</v>
      </c>
      <c r="Z108" s="69" t="s">
        <v>41</v>
      </c>
      <c r="AA108" s="69" t="s">
        <v>54</v>
      </c>
      <c r="AB108" s="77" t="s">
        <v>41</v>
      </c>
      <c r="AC108" s="69" t="s">
        <v>41</v>
      </c>
      <c r="AD108" s="62" t="s">
        <v>41</v>
      </c>
      <c r="AE108" s="62" t="s">
        <v>41</v>
      </c>
      <c r="AF108" s="62" t="s">
        <v>41</v>
      </c>
      <c r="AG108" s="65" t="s">
        <v>65</v>
      </c>
      <c r="AH108" s="71"/>
    </row>
    <row r="109" ht="16.5" customHeight="1">
      <c r="A109" s="12" t="s">
        <v>123</v>
      </c>
      <c r="B109" s="12">
        <v>9670.0</v>
      </c>
      <c r="C109" s="12" t="s">
        <v>1905</v>
      </c>
      <c r="D109" s="12" t="s">
        <v>1906</v>
      </c>
      <c r="E109" s="14" t="s">
        <v>1907</v>
      </c>
      <c r="F109" s="28" t="s">
        <v>1908</v>
      </c>
      <c r="G109" s="28" t="s">
        <v>1909</v>
      </c>
      <c r="H109" s="16" t="s">
        <v>65</v>
      </c>
      <c r="I109" s="16" t="s">
        <v>1910</v>
      </c>
      <c r="J109" s="16" t="s">
        <v>1911</v>
      </c>
      <c r="K109" s="34" t="s">
        <v>1912</v>
      </c>
      <c r="L109" s="29" t="s">
        <v>1913</v>
      </c>
      <c r="M109" s="16" t="s">
        <v>1914</v>
      </c>
      <c r="N109" s="28" t="s">
        <v>1915</v>
      </c>
      <c r="O109" s="28" t="s">
        <v>1916</v>
      </c>
      <c r="P109" s="16" t="s">
        <v>1917</v>
      </c>
      <c r="Q109" s="16" t="s">
        <v>1918</v>
      </c>
      <c r="R109" s="16" t="s">
        <v>1904</v>
      </c>
      <c r="S109" s="12" t="s">
        <v>123</v>
      </c>
      <c r="T109" s="12">
        <v>9670.0</v>
      </c>
      <c r="U109" s="12" t="s">
        <v>1905</v>
      </c>
      <c r="V109" s="35" t="s">
        <v>1906</v>
      </c>
      <c r="W109" s="30" t="s">
        <v>1919</v>
      </c>
      <c r="X109" s="56" t="s">
        <v>1920</v>
      </c>
      <c r="Y109" s="32" t="s">
        <v>54</v>
      </c>
      <c r="Z109" s="32" t="s">
        <v>41</v>
      </c>
      <c r="AA109" s="32" t="s">
        <v>55</v>
      </c>
      <c r="AB109" s="30" t="s">
        <v>1920</v>
      </c>
      <c r="AC109" s="30" t="s">
        <v>1920</v>
      </c>
      <c r="AD109" s="15" t="s">
        <v>1920</v>
      </c>
      <c r="AE109" s="15" t="s">
        <v>1921</v>
      </c>
      <c r="AF109" s="14" t="s">
        <v>41</v>
      </c>
      <c r="AG109" s="16" t="s">
        <v>65</v>
      </c>
    </row>
    <row r="110" ht="16.5" customHeight="1">
      <c r="A110" s="61" t="s">
        <v>123</v>
      </c>
      <c r="B110" s="61">
        <v>9680.0</v>
      </c>
      <c r="C110" s="61" t="s">
        <v>1922</v>
      </c>
      <c r="D110" s="61" t="s">
        <v>1923</v>
      </c>
      <c r="E110" s="62" t="s">
        <v>1924</v>
      </c>
      <c r="F110" s="64" t="s">
        <v>1925</v>
      </c>
      <c r="G110" s="64" t="s">
        <v>1926</v>
      </c>
      <c r="H110" s="65" t="s">
        <v>65</v>
      </c>
      <c r="I110" s="65" t="s">
        <v>1927</v>
      </c>
      <c r="J110" s="65" t="s">
        <v>1928</v>
      </c>
      <c r="K110" s="63" t="s">
        <v>1929</v>
      </c>
      <c r="L110" s="63" t="s">
        <v>1930</v>
      </c>
      <c r="M110" s="65" t="s">
        <v>1931</v>
      </c>
      <c r="N110" s="64" t="s">
        <v>1932</v>
      </c>
      <c r="O110" s="64" t="s">
        <v>1933</v>
      </c>
      <c r="P110" s="65" t="s">
        <v>1934</v>
      </c>
      <c r="Q110" s="65" t="s">
        <v>1935</v>
      </c>
      <c r="R110" s="65" t="s">
        <v>1936</v>
      </c>
      <c r="S110" s="61" t="s">
        <v>123</v>
      </c>
      <c r="T110" s="61">
        <v>9680.0</v>
      </c>
      <c r="U110" s="61" t="s">
        <v>1922</v>
      </c>
      <c r="V110" s="61" t="s">
        <v>1923</v>
      </c>
      <c r="W110" s="69" t="s">
        <v>41</v>
      </c>
      <c r="X110" s="69" t="s">
        <v>41</v>
      </c>
      <c r="Y110" s="69" t="s">
        <v>54</v>
      </c>
      <c r="Z110" s="69" t="s">
        <v>41</v>
      </c>
      <c r="AA110" s="69" t="s">
        <v>54</v>
      </c>
      <c r="AB110" s="69" t="s">
        <v>41</v>
      </c>
      <c r="AC110" s="69" t="s">
        <v>41</v>
      </c>
      <c r="AD110" s="62" t="s">
        <v>41</v>
      </c>
      <c r="AE110" s="62" t="s">
        <v>41</v>
      </c>
      <c r="AF110" s="62" t="s">
        <v>41</v>
      </c>
      <c r="AG110" s="65" t="s">
        <v>65</v>
      </c>
      <c r="AH110" s="71"/>
    </row>
    <row r="111" ht="16.5" customHeight="1">
      <c r="A111" s="12" t="s">
        <v>123</v>
      </c>
      <c r="B111" s="12">
        <v>8102.0</v>
      </c>
      <c r="C111" s="12" t="s">
        <v>1937</v>
      </c>
      <c r="D111" s="12" t="s">
        <v>1938</v>
      </c>
      <c r="E111" s="14" t="s">
        <v>1939</v>
      </c>
      <c r="F111" s="28" t="s">
        <v>1940</v>
      </c>
      <c r="G111" s="28" t="s">
        <v>1941</v>
      </c>
      <c r="H111" s="16" t="s">
        <v>65</v>
      </c>
      <c r="I111" s="16" t="s">
        <v>1942</v>
      </c>
      <c r="J111" s="16" t="s">
        <v>1943</v>
      </c>
      <c r="K111" s="29" t="s">
        <v>1944</v>
      </c>
      <c r="L111" s="34" t="s">
        <v>1945</v>
      </c>
      <c r="M111" s="16" t="s">
        <v>1946</v>
      </c>
      <c r="N111" s="28" t="s">
        <v>1947</v>
      </c>
      <c r="O111" s="28" t="s">
        <v>1948</v>
      </c>
      <c r="P111" s="16" t="s">
        <v>1949</v>
      </c>
      <c r="Q111" s="16" t="s">
        <v>1950</v>
      </c>
      <c r="R111" s="16" t="s">
        <v>1951</v>
      </c>
      <c r="S111" s="12" t="s">
        <v>123</v>
      </c>
      <c r="T111" s="12">
        <v>8102.0</v>
      </c>
      <c r="U111" s="12" t="s">
        <v>1937</v>
      </c>
      <c r="V111" s="35" t="s">
        <v>1938</v>
      </c>
      <c r="W111" s="59" t="s">
        <v>1952</v>
      </c>
      <c r="X111" s="30" t="s">
        <v>1953</v>
      </c>
      <c r="Y111" s="32" t="s">
        <v>54</v>
      </c>
      <c r="Z111" s="32" t="s">
        <v>41</v>
      </c>
      <c r="AA111" s="32" t="s">
        <v>55</v>
      </c>
      <c r="AB111" s="30" t="s">
        <v>1953</v>
      </c>
      <c r="AC111" s="30" t="s">
        <v>1953</v>
      </c>
      <c r="AD111" s="15" t="s">
        <v>1953</v>
      </c>
      <c r="AE111" s="14" t="s">
        <v>41</v>
      </c>
      <c r="AF111" s="14" t="s">
        <v>41</v>
      </c>
      <c r="AG111" s="16" t="s">
        <v>65</v>
      </c>
    </row>
    <row r="112" ht="16.5" customHeight="1">
      <c r="A112" s="35" t="s">
        <v>123</v>
      </c>
      <c r="B112" s="35">
        <v>8104.0</v>
      </c>
      <c r="C112" s="35" t="s">
        <v>1954</v>
      </c>
      <c r="D112" s="35" t="s">
        <v>1955</v>
      </c>
      <c r="E112" s="36" t="s">
        <v>1956</v>
      </c>
      <c r="F112" s="28" t="s">
        <v>1957</v>
      </c>
      <c r="G112" s="28" t="s">
        <v>1958</v>
      </c>
      <c r="H112" s="16" t="s">
        <v>65</v>
      </c>
      <c r="I112" s="16" t="s">
        <v>1959</v>
      </c>
      <c r="J112" s="16" t="s">
        <v>1960</v>
      </c>
      <c r="K112" s="34" t="s">
        <v>1961</v>
      </c>
      <c r="L112" s="34" t="s">
        <v>1962</v>
      </c>
      <c r="M112" s="16" t="s">
        <v>1963</v>
      </c>
      <c r="N112" s="28" t="s">
        <v>1964</v>
      </c>
      <c r="O112" s="28" t="s">
        <v>1965</v>
      </c>
      <c r="P112" s="16" t="s">
        <v>1966</v>
      </c>
      <c r="Q112" s="16" t="s">
        <v>1967</v>
      </c>
      <c r="R112" s="16" t="s">
        <v>1968</v>
      </c>
      <c r="S112" s="35" t="s">
        <v>123</v>
      </c>
      <c r="T112" s="35">
        <v>8104.0</v>
      </c>
      <c r="U112" s="35" t="s">
        <v>1954</v>
      </c>
      <c r="V112" s="35" t="s">
        <v>1955</v>
      </c>
      <c r="W112" s="40" t="s">
        <v>1969</v>
      </c>
      <c r="X112" s="40" t="s">
        <v>1970</v>
      </c>
      <c r="Y112" s="32" t="s">
        <v>54</v>
      </c>
      <c r="Z112" s="42" t="s">
        <v>41</v>
      </c>
      <c r="AA112" s="32" t="s">
        <v>55</v>
      </c>
      <c r="AB112" s="54" t="s">
        <v>1970</v>
      </c>
      <c r="AC112" s="40" t="s">
        <v>1970</v>
      </c>
      <c r="AD112" s="15" t="s">
        <v>1970</v>
      </c>
      <c r="AE112" s="14" t="s">
        <v>41</v>
      </c>
      <c r="AF112" s="14" t="s">
        <v>41</v>
      </c>
      <c r="AG112" s="16" t="s">
        <v>65</v>
      </c>
    </row>
    <row r="113" ht="16.5" customHeight="1">
      <c r="A113" s="61" t="s">
        <v>123</v>
      </c>
      <c r="B113" s="61">
        <v>9587.0</v>
      </c>
      <c r="C113" s="61" t="s">
        <v>1971</v>
      </c>
      <c r="D113" s="61" t="s">
        <v>1972</v>
      </c>
      <c r="E113" s="62" t="s">
        <v>1973</v>
      </c>
      <c r="F113" s="64" t="s">
        <v>1974</v>
      </c>
      <c r="G113" s="64" t="s">
        <v>1975</v>
      </c>
      <c r="H113" s="65" t="s">
        <v>65</v>
      </c>
      <c r="I113" s="65" t="s">
        <v>1976</v>
      </c>
      <c r="J113" s="65" t="s">
        <v>1977</v>
      </c>
      <c r="K113" s="66" t="s">
        <v>1978</v>
      </c>
      <c r="L113" s="66" t="s">
        <v>1979</v>
      </c>
      <c r="M113" s="65" t="s">
        <v>1980</v>
      </c>
      <c r="N113" s="64" t="s">
        <v>1981</v>
      </c>
      <c r="O113" s="64" t="s">
        <v>1982</v>
      </c>
      <c r="P113" s="65" t="s">
        <v>1983</v>
      </c>
      <c r="Q113" s="65" t="s">
        <v>1984</v>
      </c>
      <c r="R113" s="65" t="s">
        <v>1985</v>
      </c>
      <c r="S113" s="61" t="s">
        <v>123</v>
      </c>
      <c r="T113" s="61">
        <v>9587.0</v>
      </c>
      <c r="U113" s="61" t="s">
        <v>1971</v>
      </c>
      <c r="V113" s="61" t="s">
        <v>1972</v>
      </c>
      <c r="W113" s="77" t="s">
        <v>41</v>
      </c>
      <c r="X113" s="77" t="s">
        <v>41</v>
      </c>
      <c r="Y113" s="69" t="s">
        <v>54</v>
      </c>
      <c r="Z113" s="69" t="s">
        <v>41</v>
      </c>
      <c r="AA113" s="69" t="s">
        <v>54</v>
      </c>
      <c r="AB113" s="69" t="s">
        <v>41</v>
      </c>
      <c r="AC113" s="69" t="s">
        <v>41</v>
      </c>
      <c r="AD113" s="62" t="s">
        <v>41</v>
      </c>
      <c r="AE113" s="62" t="s">
        <v>41</v>
      </c>
      <c r="AF113" s="62" t="s">
        <v>41</v>
      </c>
      <c r="AG113" s="65" t="s">
        <v>65</v>
      </c>
      <c r="AH113" s="71"/>
    </row>
    <row r="114" ht="16.5" customHeight="1">
      <c r="A114" s="35" t="s">
        <v>123</v>
      </c>
      <c r="B114" s="35">
        <v>3665.0</v>
      </c>
      <c r="C114" s="35" t="s">
        <v>1986</v>
      </c>
      <c r="D114" s="35" t="s">
        <v>1987</v>
      </c>
      <c r="E114" s="36" t="s">
        <v>1988</v>
      </c>
      <c r="F114" s="37" t="s">
        <v>1989</v>
      </c>
      <c r="G114" s="37" t="s">
        <v>1990</v>
      </c>
      <c r="H114" s="38" t="s">
        <v>65</v>
      </c>
      <c r="I114" s="38" t="s">
        <v>1991</v>
      </c>
      <c r="J114" s="38" t="s">
        <v>1992</v>
      </c>
      <c r="K114" s="39" t="s">
        <v>1993</v>
      </c>
      <c r="L114" s="39" t="s">
        <v>1994</v>
      </c>
      <c r="M114" s="38" t="s">
        <v>1995</v>
      </c>
      <c r="N114" s="37" t="s">
        <v>1996</v>
      </c>
      <c r="O114" s="37" t="s">
        <v>1997</v>
      </c>
      <c r="P114" s="38" t="s">
        <v>1998</v>
      </c>
      <c r="Q114" s="38" t="s">
        <v>1999</v>
      </c>
      <c r="R114" s="38" t="s">
        <v>1968</v>
      </c>
      <c r="S114" s="35" t="s">
        <v>123</v>
      </c>
      <c r="T114" s="35">
        <v>3665.0</v>
      </c>
      <c r="U114" s="35" t="s">
        <v>1986</v>
      </c>
      <c r="V114" s="35" t="s">
        <v>1987</v>
      </c>
      <c r="W114" s="40" t="s">
        <v>2000</v>
      </c>
      <c r="X114" s="40" t="s">
        <v>2001</v>
      </c>
      <c r="Y114" s="42" t="s">
        <v>54</v>
      </c>
      <c r="Z114" s="42" t="s">
        <v>41</v>
      </c>
      <c r="AA114" s="42" t="s">
        <v>55</v>
      </c>
      <c r="AB114" s="40" t="s">
        <v>2001</v>
      </c>
      <c r="AC114" s="42" t="s">
        <v>41</v>
      </c>
      <c r="AD114" s="36" t="s">
        <v>41</v>
      </c>
      <c r="AE114" s="36" t="s">
        <v>41</v>
      </c>
      <c r="AF114" s="36" t="s">
        <v>41</v>
      </c>
      <c r="AG114" s="38" t="s">
        <v>65</v>
      </c>
      <c r="AH114" s="41"/>
    </row>
    <row r="115" ht="16.5" customHeight="1">
      <c r="A115" s="12" t="s">
        <v>59</v>
      </c>
      <c r="B115" s="12">
        <v>4226.0</v>
      </c>
      <c r="C115" s="12" t="s">
        <v>2002</v>
      </c>
      <c r="D115" s="12" t="s">
        <v>2003</v>
      </c>
      <c r="E115" s="14" t="s">
        <v>2004</v>
      </c>
      <c r="F115" s="28" t="s">
        <v>2005</v>
      </c>
      <c r="G115" s="28" t="s">
        <v>2006</v>
      </c>
      <c r="H115" s="16" t="s">
        <v>2007</v>
      </c>
      <c r="I115" s="16" t="s">
        <v>2008</v>
      </c>
      <c r="J115" s="16" t="s">
        <v>2009</v>
      </c>
      <c r="K115" s="29" t="s">
        <v>2010</v>
      </c>
      <c r="L115" s="34" t="s">
        <v>2011</v>
      </c>
      <c r="M115" s="16" t="s">
        <v>2012</v>
      </c>
      <c r="N115" s="28" t="s">
        <v>2013</v>
      </c>
      <c r="O115" s="28" t="s">
        <v>2014</v>
      </c>
      <c r="P115" s="16" t="s">
        <v>2015</v>
      </c>
      <c r="Q115" s="16" t="s">
        <v>2016</v>
      </c>
      <c r="R115" s="16" t="s">
        <v>2017</v>
      </c>
      <c r="S115" s="12" t="s">
        <v>59</v>
      </c>
      <c r="T115" s="12">
        <v>4226.0</v>
      </c>
      <c r="U115" s="12" t="s">
        <v>2002</v>
      </c>
      <c r="V115" s="12" t="s">
        <v>2003</v>
      </c>
      <c r="W115" s="30" t="s">
        <v>2018</v>
      </c>
      <c r="X115" s="30" t="s">
        <v>2019</v>
      </c>
      <c r="Y115" s="32" t="s">
        <v>54</v>
      </c>
      <c r="Z115" s="32" t="s">
        <v>41</v>
      </c>
      <c r="AA115" s="32" t="s">
        <v>55</v>
      </c>
      <c r="AB115" s="30" t="s">
        <v>2019</v>
      </c>
      <c r="AC115" s="59" t="s">
        <v>41</v>
      </c>
      <c r="AD115" s="30" t="s">
        <v>2019</v>
      </c>
      <c r="AE115" s="14" t="s">
        <v>41</v>
      </c>
      <c r="AF115" s="30" t="s">
        <v>2019</v>
      </c>
      <c r="AG115" s="16" t="s">
        <v>2007</v>
      </c>
    </row>
    <row r="116" ht="16.5" customHeight="1">
      <c r="A116" s="12" t="s">
        <v>59</v>
      </c>
      <c r="B116" s="12">
        <v>5171.0</v>
      </c>
      <c r="C116" s="12" t="s">
        <v>2020</v>
      </c>
      <c r="D116" s="12" t="s">
        <v>2021</v>
      </c>
      <c r="E116" s="14" t="s">
        <v>2022</v>
      </c>
      <c r="F116" s="28" t="s">
        <v>2023</v>
      </c>
      <c r="G116" s="28" t="s">
        <v>2024</v>
      </c>
      <c r="H116" s="16" t="s">
        <v>2025</v>
      </c>
      <c r="I116" s="16" t="s">
        <v>2026</v>
      </c>
      <c r="J116" s="16" t="s">
        <v>2027</v>
      </c>
      <c r="K116" s="29" t="s">
        <v>2028</v>
      </c>
      <c r="L116" s="34" t="s">
        <v>2029</v>
      </c>
      <c r="M116" s="16" t="s">
        <v>2030</v>
      </c>
      <c r="N116" s="28" t="s">
        <v>2031</v>
      </c>
      <c r="O116" s="28" t="s">
        <v>2032</v>
      </c>
      <c r="P116" s="16" t="s">
        <v>2033</v>
      </c>
      <c r="Q116" s="16" t="s">
        <v>2034</v>
      </c>
      <c r="R116" s="16" t="s">
        <v>2035</v>
      </c>
      <c r="S116" s="12" t="s">
        <v>59</v>
      </c>
      <c r="T116" s="12">
        <v>5171.0</v>
      </c>
      <c r="U116" s="12" t="s">
        <v>2020</v>
      </c>
      <c r="V116" s="12" t="s">
        <v>2021</v>
      </c>
      <c r="W116" s="30" t="s">
        <v>2036</v>
      </c>
      <c r="X116" s="30" t="s">
        <v>2037</v>
      </c>
      <c r="Y116" s="32" t="s">
        <v>54</v>
      </c>
      <c r="Z116" s="32" t="s">
        <v>41</v>
      </c>
      <c r="AA116" s="32" t="s">
        <v>55</v>
      </c>
      <c r="AB116" s="30" t="s">
        <v>2037</v>
      </c>
      <c r="AC116" s="32" t="s">
        <v>41</v>
      </c>
      <c r="AD116" s="15" t="s">
        <v>2037</v>
      </c>
      <c r="AE116" s="15" t="s">
        <v>2038</v>
      </c>
      <c r="AF116" s="15" t="s">
        <v>2037</v>
      </c>
      <c r="AG116" s="16" t="s">
        <v>2025</v>
      </c>
    </row>
    <row r="117" ht="16.5" customHeight="1">
      <c r="A117" s="35" t="s">
        <v>35</v>
      </c>
      <c r="B117" s="35">
        <v>2892.0</v>
      </c>
      <c r="C117" s="35" t="s">
        <v>2039</v>
      </c>
      <c r="D117" s="35" t="s">
        <v>2040</v>
      </c>
      <c r="E117" s="36" t="s">
        <v>2041</v>
      </c>
      <c r="F117" s="34" t="s">
        <v>2042</v>
      </c>
      <c r="G117" s="28" t="s">
        <v>2043</v>
      </c>
      <c r="H117" s="16" t="s">
        <v>2044</v>
      </c>
      <c r="I117" s="16" t="s">
        <v>2045</v>
      </c>
      <c r="J117" s="16" t="s">
        <v>2046</v>
      </c>
      <c r="K117" s="29" t="s">
        <v>2047</v>
      </c>
      <c r="L117" s="34" t="s">
        <v>2048</v>
      </c>
      <c r="M117" s="16" t="s">
        <v>2049</v>
      </c>
      <c r="N117" s="28" t="s">
        <v>2050</v>
      </c>
      <c r="O117" s="28" t="s">
        <v>2051</v>
      </c>
      <c r="P117" s="16" t="s">
        <v>2052</v>
      </c>
      <c r="Q117" s="16" t="s">
        <v>2053</v>
      </c>
      <c r="R117" s="16" t="s">
        <v>2054</v>
      </c>
      <c r="S117" s="35" t="s">
        <v>35</v>
      </c>
      <c r="T117" s="35">
        <v>2892.0</v>
      </c>
      <c r="U117" s="35" t="s">
        <v>2039</v>
      </c>
      <c r="V117" s="35" t="s">
        <v>2040</v>
      </c>
      <c r="W117" s="40" t="s">
        <v>2055</v>
      </c>
      <c r="X117" s="40" t="s">
        <v>2056</v>
      </c>
      <c r="Y117" s="42" t="s">
        <v>54</v>
      </c>
      <c r="Z117" s="42" t="s">
        <v>41</v>
      </c>
      <c r="AA117" s="42" t="s">
        <v>55</v>
      </c>
      <c r="AB117" s="40" t="s">
        <v>2057</v>
      </c>
      <c r="AC117" s="40" t="s">
        <v>2056</v>
      </c>
      <c r="AD117" s="40" t="s">
        <v>2056</v>
      </c>
      <c r="AE117" s="15" t="s">
        <v>2058</v>
      </c>
      <c r="AF117" s="15" t="s">
        <v>2056</v>
      </c>
      <c r="AG117" s="16" t="s">
        <v>2044</v>
      </c>
    </row>
    <row r="118" ht="16.5" customHeight="1">
      <c r="A118" s="12" t="s">
        <v>59</v>
      </c>
      <c r="B118" s="12">
        <v>5013.0</v>
      </c>
      <c r="C118" s="12" t="s">
        <v>2059</v>
      </c>
      <c r="D118" s="12" t="s">
        <v>2060</v>
      </c>
      <c r="E118" s="14" t="s">
        <v>2061</v>
      </c>
      <c r="F118" s="28" t="s">
        <v>2062</v>
      </c>
      <c r="G118" s="28" t="s">
        <v>2063</v>
      </c>
      <c r="H118" s="16" t="s">
        <v>2064</v>
      </c>
      <c r="I118" s="16" t="s">
        <v>2065</v>
      </c>
      <c r="J118" s="16" t="s">
        <v>2066</v>
      </c>
      <c r="K118" s="29" t="s">
        <v>2067</v>
      </c>
      <c r="L118" s="34" t="s">
        <v>2068</v>
      </c>
      <c r="M118" s="16" t="s">
        <v>2069</v>
      </c>
      <c r="N118" s="28" t="s">
        <v>2070</v>
      </c>
      <c r="O118" s="28" t="s">
        <v>2071</v>
      </c>
      <c r="P118" s="16" t="s">
        <v>2072</v>
      </c>
      <c r="Q118" s="16" t="s">
        <v>2073</v>
      </c>
      <c r="R118" s="16" t="s">
        <v>2074</v>
      </c>
      <c r="S118" s="12" t="s">
        <v>59</v>
      </c>
      <c r="T118" s="12">
        <v>5013.0</v>
      </c>
      <c r="U118" s="12" t="s">
        <v>2059</v>
      </c>
      <c r="V118" s="12" t="s">
        <v>2060</v>
      </c>
      <c r="W118" s="58" t="s">
        <v>1149</v>
      </c>
      <c r="X118" s="56" t="s">
        <v>1150</v>
      </c>
      <c r="Y118" s="32" t="s">
        <v>55</v>
      </c>
      <c r="Z118" s="30" t="s">
        <v>2075</v>
      </c>
      <c r="AA118" s="32" t="s">
        <v>55</v>
      </c>
      <c r="AB118" s="56" t="s">
        <v>1150</v>
      </c>
      <c r="AC118" s="30" t="s">
        <v>2076</v>
      </c>
      <c r="AD118" s="15" t="s">
        <v>1150</v>
      </c>
      <c r="AE118" s="15" t="s">
        <v>281</v>
      </c>
      <c r="AF118" s="15" t="s">
        <v>1150</v>
      </c>
      <c r="AG118" s="16" t="s">
        <v>2064</v>
      </c>
    </row>
    <row r="119" ht="16.5" customHeight="1">
      <c r="A119" s="12" t="s">
        <v>123</v>
      </c>
      <c r="B119" s="12">
        <v>9790.0</v>
      </c>
      <c r="C119" s="12" t="s">
        <v>2077</v>
      </c>
      <c r="D119" s="12" t="s">
        <v>2078</v>
      </c>
      <c r="E119" s="14" t="s">
        <v>2079</v>
      </c>
      <c r="F119" s="28" t="s">
        <v>2080</v>
      </c>
      <c r="G119" s="28" t="s">
        <v>2081</v>
      </c>
      <c r="H119" s="16" t="s">
        <v>2082</v>
      </c>
      <c r="I119" s="16" t="s">
        <v>2083</v>
      </c>
      <c r="J119" s="16" t="s">
        <v>2084</v>
      </c>
      <c r="K119" s="29" t="s">
        <v>2085</v>
      </c>
      <c r="L119" s="29" t="s">
        <v>2086</v>
      </c>
      <c r="M119" s="16" t="s">
        <v>2087</v>
      </c>
      <c r="N119" s="28" t="s">
        <v>2088</v>
      </c>
      <c r="O119" s="28" t="s">
        <v>2089</v>
      </c>
      <c r="P119" s="16" t="s">
        <v>2090</v>
      </c>
      <c r="Q119" s="16" t="s">
        <v>2091</v>
      </c>
      <c r="R119" s="16" t="s">
        <v>2092</v>
      </c>
      <c r="S119" s="12" t="s">
        <v>123</v>
      </c>
      <c r="T119" s="12">
        <v>9790.0</v>
      </c>
      <c r="U119" s="12" t="s">
        <v>2077</v>
      </c>
      <c r="V119" s="12" t="s">
        <v>2078</v>
      </c>
      <c r="W119" s="58" t="s">
        <v>2093</v>
      </c>
      <c r="X119" s="56" t="s">
        <v>2094</v>
      </c>
      <c r="Y119" s="32" t="s">
        <v>54</v>
      </c>
      <c r="Z119" s="32" t="s">
        <v>41</v>
      </c>
      <c r="AA119" s="32" t="s">
        <v>55</v>
      </c>
      <c r="AB119" s="58" t="s">
        <v>2095</v>
      </c>
      <c r="AC119" s="32" t="s">
        <v>41</v>
      </c>
      <c r="AD119" s="15" t="s">
        <v>2095</v>
      </c>
      <c r="AE119" s="15" t="s">
        <v>1112</v>
      </c>
      <c r="AF119" s="15" t="s">
        <v>2095</v>
      </c>
      <c r="AG119" s="16" t="s">
        <v>2082</v>
      </c>
    </row>
    <row r="120" ht="16.5" customHeight="1">
      <c r="A120" s="12" t="s">
        <v>123</v>
      </c>
      <c r="B120" s="12">
        <v>9765.0</v>
      </c>
      <c r="C120" s="12" t="s">
        <v>2096</v>
      </c>
      <c r="D120" s="12" t="s">
        <v>2097</v>
      </c>
      <c r="E120" s="14" t="s">
        <v>2098</v>
      </c>
      <c r="F120" s="28" t="s">
        <v>2099</v>
      </c>
      <c r="G120" s="28" t="s">
        <v>2100</v>
      </c>
      <c r="H120" s="16" t="s">
        <v>2082</v>
      </c>
      <c r="I120" s="16" t="s">
        <v>2101</v>
      </c>
      <c r="J120" s="16" t="s">
        <v>2102</v>
      </c>
      <c r="K120" s="29" t="s">
        <v>2103</v>
      </c>
      <c r="L120" s="34" t="s">
        <v>2104</v>
      </c>
      <c r="M120" s="16" t="s">
        <v>2105</v>
      </c>
      <c r="N120" s="28" t="s">
        <v>2106</v>
      </c>
      <c r="O120" s="28" t="s">
        <v>2107</v>
      </c>
      <c r="P120" s="16" t="s">
        <v>2108</v>
      </c>
      <c r="Q120" s="16" t="s">
        <v>2109</v>
      </c>
      <c r="R120" s="16" t="s">
        <v>2092</v>
      </c>
      <c r="S120" s="12" t="s">
        <v>123</v>
      </c>
      <c r="T120" s="12">
        <v>9765.0</v>
      </c>
      <c r="U120" s="12" t="s">
        <v>2096</v>
      </c>
      <c r="V120" s="12" t="s">
        <v>2097</v>
      </c>
      <c r="W120" s="30" t="s">
        <v>2110</v>
      </c>
      <c r="X120" s="30" t="s">
        <v>2111</v>
      </c>
      <c r="Y120" s="32" t="s">
        <v>54</v>
      </c>
      <c r="Z120" s="32" t="s">
        <v>41</v>
      </c>
      <c r="AA120" s="32" t="s">
        <v>55</v>
      </c>
      <c r="AB120" s="30" t="s">
        <v>2112</v>
      </c>
      <c r="AC120" s="32" t="s">
        <v>41</v>
      </c>
      <c r="AD120" s="15" t="s">
        <v>2111</v>
      </c>
      <c r="AE120" s="14" t="s">
        <v>41</v>
      </c>
      <c r="AF120" s="15" t="s">
        <v>2111</v>
      </c>
      <c r="AG120" s="16" t="s">
        <v>2082</v>
      </c>
    </row>
    <row r="121" ht="16.5" customHeight="1">
      <c r="A121" s="12" t="s">
        <v>59</v>
      </c>
      <c r="B121" s="12">
        <v>3840.0</v>
      </c>
      <c r="C121" s="12" t="s">
        <v>2113</v>
      </c>
      <c r="D121" s="12" t="s">
        <v>2114</v>
      </c>
      <c r="E121" s="14" t="s">
        <v>2115</v>
      </c>
      <c r="F121" s="28" t="s">
        <v>2116</v>
      </c>
      <c r="G121" s="28" t="s">
        <v>2117</v>
      </c>
      <c r="H121" s="16" t="s">
        <v>2118</v>
      </c>
      <c r="I121" s="16" t="s">
        <v>2119</v>
      </c>
      <c r="J121" s="16" t="s">
        <v>2120</v>
      </c>
      <c r="K121" s="29" t="s">
        <v>2121</v>
      </c>
      <c r="L121" s="34" t="s">
        <v>2122</v>
      </c>
      <c r="M121" s="16" t="s">
        <v>2123</v>
      </c>
      <c r="N121" s="28" t="s">
        <v>2124</v>
      </c>
      <c r="O121" s="28" t="s">
        <v>2125</v>
      </c>
      <c r="P121" s="16" t="s">
        <v>2126</v>
      </c>
      <c r="Q121" s="16" t="s">
        <v>2127</v>
      </c>
      <c r="R121" s="16" t="s">
        <v>2128</v>
      </c>
      <c r="S121" s="12" t="s">
        <v>59</v>
      </c>
      <c r="T121" s="12">
        <v>3840.0</v>
      </c>
      <c r="U121" s="12" t="s">
        <v>2113</v>
      </c>
      <c r="V121" s="12" t="s">
        <v>2114</v>
      </c>
      <c r="W121" s="30" t="s">
        <v>2129</v>
      </c>
      <c r="X121" s="30" t="s">
        <v>2130</v>
      </c>
      <c r="Y121" s="32" t="s">
        <v>54</v>
      </c>
      <c r="Z121" s="32" t="s">
        <v>41</v>
      </c>
      <c r="AA121" s="32" t="s">
        <v>55</v>
      </c>
      <c r="AB121" s="30" t="s">
        <v>2130</v>
      </c>
      <c r="AC121" s="30" t="s">
        <v>2130</v>
      </c>
      <c r="AD121" s="15" t="s">
        <v>2130</v>
      </c>
      <c r="AE121" s="15" t="s">
        <v>2131</v>
      </c>
      <c r="AF121" s="15" t="s">
        <v>2130</v>
      </c>
      <c r="AG121" s="16" t="s">
        <v>2118</v>
      </c>
    </row>
    <row r="122" ht="16.5" customHeight="1">
      <c r="A122" s="35" t="s">
        <v>762</v>
      </c>
      <c r="B122" s="35">
        <v>4877.0</v>
      </c>
      <c r="C122" s="35" t="s">
        <v>2132</v>
      </c>
      <c r="D122" s="35" t="s">
        <v>2133</v>
      </c>
      <c r="E122" s="36" t="s">
        <v>2134</v>
      </c>
      <c r="F122" s="28" t="s">
        <v>2135</v>
      </c>
      <c r="G122" s="28" t="s">
        <v>2136</v>
      </c>
      <c r="H122" s="16" t="s">
        <v>2137</v>
      </c>
      <c r="I122" s="16" t="s">
        <v>2138</v>
      </c>
      <c r="J122" s="16" t="s">
        <v>2139</v>
      </c>
      <c r="K122" s="34" t="s">
        <v>2140</v>
      </c>
      <c r="L122" s="34" t="s">
        <v>2141</v>
      </c>
      <c r="M122" s="16" t="s">
        <v>2142</v>
      </c>
      <c r="N122" s="28" t="s">
        <v>2143</v>
      </c>
      <c r="O122" s="28" t="s">
        <v>2144</v>
      </c>
      <c r="P122" s="16" t="s">
        <v>2145</v>
      </c>
      <c r="Q122" s="16" t="s">
        <v>2146</v>
      </c>
      <c r="R122" s="16" t="s">
        <v>2147</v>
      </c>
      <c r="S122" s="35" t="s">
        <v>762</v>
      </c>
      <c r="T122" s="35">
        <v>4877.0</v>
      </c>
      <c r="U122" s="35" t="s">
        <v>2132</v>
      </c>
      <c r="V122" s="35" t="s">
        <v>2133</v>
      </c>
      <c r="W122" s="40" t="s">
        <v>2148</v>
      </c>
      <c r="X122" s="40" t="s">
        <v>2149</v>
      </c>
      <c r="Y122" s="32" t="s">
        <v>54</v>
      </c>
      <c r="Z122" s="42" t="s">
        <v>41</v>
      </c>
      <c r="AA122" s="42" t="s">
        <v>54</v>
      </c>
      <c r="AB122" s="75" t="s">
        <v>41</v>
      </c>
      <c r="AC122" s="40" t="s">
        <v>2149</v>
      </c>
      <c r="AD122" s="15" t="s">
        <v>2149</v>
      </c>
      <c r="AE122" s="15" t="s">
        <v>782</v>
      </c>
      <c r="AF122" s="15" t="s">
        <v>2149</v>
      </c>
      <c r="AG122" s="16" t="s">
        <v>2137</v>
      </c>
    </row>
    <row r="123" ht="16.5" customHeight="1">
      <c r="A123" s="12" t="s">
        <v>762</v>
      </c>
      <c r="B123" s="12">
        <v>2156.0</v>
      </c>
      <c r="C123" s="12" t="s">
        <v>2150</v>
      </c>
      <c r="D123" s="12" t="s">
        <v>2151</v>
      </c>
      <c r="E123" s="14" t="s">
        <v>2152</v>
      </c>
      <c r="F123" s="28" t="s">
        <v>2153</v>
      </c>
      <c r="G123" s="28" t="s">
        <v>2154</v>
      </c>
      <c r="H123" s="16" t="s">
        <v>2155</v>
      </c>
      <c r="I123" s="16" t="s">
        <v>2156</v>
      </c>
      <c r="J123" s="16" t="s">
        <v>2157</v>
      </c>
      <c r="K123" s="34" t="s">
        <v>2158</v>
      </c>
      <c r="L123" s="34" t="s">
        <v>2159</v>
      </c>
      <c r="M123" s="16" t="s">
        <v>2160</v>
      </c>
      <c r="N123" s="28" t="s">
        <v>2161</v>
      </c>
      <c r="O123" s="28" t="s">
        <v>2162</v>
      </c>
      <c r="P123" s="16" t="s">
        <v>2163</v>
      </c>
      <c r="Q123" s="16" t="s">
        <v>2164</v>
      </c>
      <c r="R123" s="16" t="s">
        <v>2165</v>
      </c>
      <c r="S123" s="12" t="s">
        <v>762</v>
      </c>
      <c r="T123" s="12">
        <v>2156.0</v>
      </c>
      <c r="U123" s="12" t="s">
        <v>2150</v>
      </c>
      <c r="V123" s="12" t="s">
        <v>2151</v>
      </c>
      <c r="W123" s="58" t="s">
        <v>2166</v>
      </c>
      <c r="X123" s="56" t="s">
        <v>2149</v>
      </c>
      <c r="Y123" s="32" t="s">
        <v>54</v>
      </c>
      <c r="Z123" s="32" t="s">
        <v>41</v>
      </c>
      <c r="AA123" s="32" t="s">
        <v>54</v>
      </c>
      <c r="AB123" s="32" t="s">
        <v>41</v>
      </c>
      <c r="AC123" s="30" t="s">
        <v>2167</v>
      </c>
      <c r="AD123" s="30" t="s">
        <v>2149</v>
      </c>
      <c r="AE123" s="15" t="s">
        <v>2168</v>
      </c>
      <c r="AF123" s="15" t="s">
        <v>2149</v>
      </c>
      <c r="AG123" s="16" t="s">
        <v>2155</v>
      </c>
    </row>
    <row r="124" ht="16.5" customHeight="1">
      <c r="A124" s="12" t="s">
        <v>762</v>
      </c>
      <c r="B124" s="12">
        <v>2453.0</v>
      </c>
      <c r="C124" s="12" t="s">
        <v>2169</v>
      </c>
      <c r="D124" s="12" t="s">
        <v>2170</v>
      </c>
      <c r="E124" s="14" t="s">
        <v>2171</v>
      </c>
      <c r="F124" s="28" t="s">
        <v>2172</v>
      </c>
      <c r="G124" s="28" t="s">
        <v>2173</v>
      </c>
      <c r="H124" s="16" t="s">
        <v>41</v>
      </c>
      <c r="I124" s="16" t="s">
        <v>2174</v>
      </c>
      <c r="J124" s="16" t="s">
        <v>2175</v>
      </c>
      <c r="K124" s="34" t="s">
        <v>2176</v>
      </c>
      <c r="L124" s="34" t="s">
        <v>2177</v>
      </c>
      <c r="M124" s="16" t="s">
        <v>2178</v>
      </c>
      <c r="N124" s="28" t="s">
        <v>2179</v>
      </c>
      <c r="O124" s="28" t="s">
        <v>2180</v>
      </c>
      <c r="P124" s="16" t="s">
        <v>2181</v>
      </c>
      <c r="Q124" s="16" t="s">
        <v>2182</v>
      </c>
      <c r="R124" s="16" t="s">
        <v>2183</v>
      </c>
      <c r="S124" s="12" t="s">
        <v>762</v>
      </c>
      <c r="T124" s="12">
        <v>2453.0</v>
      </c>
      <c r="U124" s="12" t="s">
        <v>2169</v>
      </c>
      <c r="V124" s="12" t="s">
        <v>2170</v>
      </c>
      <c r="W124" s="30" t="s">
        <v>2184</v>
      </c>
      <c r="X124" s="30" t="s">
        <v>2185</v>
      </c>
      <c r="Y124" s="32" t="s">
        <v>54</v>
      </c>
      <c r="Z124" s="14" t="s">
        <v>41</v>
      </c>
      <c r="AA124" s="32" t="s">
        <v>55</v>
      </c>
      <c r="AB124" s="30" t="s">
        <v>2186</v>
      </c>
      <c r="AC124" s="30" t="s">
        <v>2187</v>
      </c>
      <c r="AD124" s="15" t="s">
        <v>2188</v>
      </c>
      <c r="AE124" s="15" t="s">
        <v>2168</v>
      </c>
      <c r="AF124" s="14" t="s">
        <v>41</v>
      </c>
      <c r="AG124" s="16" t="s">
        <v>41</v>
      </c>
    </row>
    <row r="125" ht="16.5" customHeight="1">
      <c r="A125" s="12" t="s">
        <v>762</v>
      </c>
      <c r="B125" s="12">
        <v>2136.0</v>
      </c>
      <c r="C125" s="12" t="s">
        <v>2189</v>
      </c>
      <c r="D125" s="12" t="s">
        <v>2190</v>
      </c>
      <c r="E125" s="14" t="s">
        <v>2191</v>
      </c>
      <c r="F125" s="28" t="s">
        <v>2192</v>
      </c>
      <c r="G125" s="28" t="s">
        <v>2193</v>
      </c>
      <c r="H125" s="16" t="s">
        <v>2194</v>
      </c>
      <c r="I125" s="16" t="s">
        <v>2195</v>
      </c>
      <c r="J125" s="16" t="s">
        <v>2196</v>
      </c>
      <c r="K125" s="29" t="s">
        <v>2197</v>
      </c>
      <c r="L125" s="29" t="s">
        <v>2198</v>
      </c>
      <c r="M125" s="16" t="s">
        <v>2199</v>
      </c>
      <c r="N125" s="28" t="s">
        <v>2200</v>
      </c>
      <c r="O125" s="28" t="s">
        <v>2201</v>
      </c>
      <c r="P125" s="16" t="s">
        <v>2202</v>
      </c>
      <c r="Q125" s="16" t="s">
        <v>2203</v>
      </c>
      <c r="R125" s="16" t="s">
        <v>2204</v>
      </c>
      <c r="S125" s="12" t="s">
        <v>762</v>
      </c>
      <c r="T125" s="12">
        <v>2136.0</v>
      </c>
      <c r="U125" s="12" t="s">
        <v>2189</v>
      </c>
      <c r="V125" s="12" t="s">
        <v>2190</v>
      </c>
      <c r="W125" s="30" t="s">
        <v>2205</v>
      </c>
      <c r="X125" s="58" t="s">
        <v>2206</v>
      </c>
      <c r="Y125" s="32" t="s">
        <v>55</v>
      </c>
      <c r="Z125" s="30" t="s">
        <v>2207</v>
      </c>
      <c r="AA125" s="32" t="s">
        <v>55</v>
      </c>
      <c r="AB125" s="30" t="s">
        <v>2208</v>
      </c>
      <c r="AC125" s="30" t="s">
        <v>2209</v>
      </c>
      <c r="AD125" s="15" t="s">
        <v>2210</v>
      </c>
      <c r="AE125" s="15" t="s">
        <v>2211</v>
      </c>
      <c r="AF125" s="15" t="s">
        <v>2210</v>
      </c>
      <c r="AG125" s="16" t="s">
        <v>2194</v>
      </c>
    </row>
    <row r="126" ht="16.5" customHeight="1">
      <c r="A126" s="12" t="s">
        <v>762</v>
      </c>
      <c r="B126" s="12">
        <v>6112.0</v>
      </c>
      <c r="C126" s="12" t="s">
        <v>2212</v>
      </c>
      <c r="D126" s="12" t="s">
        <v>2213</v>
      </c>
      <c r="E126" s="14" t="s">
        <v>2214</v>
      </c>
      <c r="F126" s="28" t="s">
        <v>2215</v>
      </c>
      <c r="G126" s="28" t="s">
        <v>2216</v>
      </c>
      <c r="H126" s="16" t="s">
        <v>2217</v>
      </c>
      <c r="I126" s="16" t="s">
        <v>2218</v>
      </c>
      <c r="J126" s="16" t="s">
        <v>2219</v>
      </c>
      <c r="K126" s="29" t="s">
        <v>2220</v>
      </c>
      <c r="L126" s="34" t="s">
        <v>2221</v>
      </c>
      <c r="M126" s="16" t="s">
        <v>2222</v>
      </c>
      <c r="N126" s="28" t="s">
        <v>2223</v>
      </c>
      <c r="O126" s="28" t="s">
        <v>2224</v>
      </c>
      <c r="P126" s="16" t="s">
        <v>2225</v>
      </c>
      <c r="Q126" s="16" t="s">
        <v>2226</v>
      </c>
      <c r="R126" s="16" t="s">
        <v>2227</v>
      </c>
      <c r="S126" s="12" t="s">
        <v>762</v>
      </c>
      <c r="T126" s="12">
        <v>6112.0</v>
      </c>
      <c r="U126" s="12" t="s">
        <v>2212</v>
      </c>
      <c r="V126" s="12" t="s">
        <v>2213</v>
      </c>
      <c r="W126" s="58" t="s">
        <v>2228</v>
      </c>
      <c r="X126" s="56" t="s">
        <v>2229</v>
      </c>
      <c r="Y126" s="32" t="s">
        <v>55</v>
      </c>
      <c r="Z126" s="56" t="s">
        <v>2230</v>
      </c>
      <c r="AA126" s="32" t="s">
        <v>55</v>
      </c>
      <c r="AB126" s="30" t="s">
        <v>2231</v>
      </c>
      <c r="AC126" s="30" t="s">
        <v>2232</v>
      </c>
      <c r="AD126" s="15" t="s">
        <v>2230</v>
      </c>
      <c r="AE126" s="15" t="s">
        <v>2233</v>
      </c>
      <c r="AF126" s="15" t="s">
        <v>2230</v>
      </c>
      <c r="AG126" s="16" t="s">
        <v>2217</v>
      </c>
    </row>
    <row r="127" ht="16.5" customHeight="1">
      <c r="A127" s="35" t="s">
        <v>762</v>
      </c>
      <c r="B127" s="35">
        <v>10459.0</v>
      </c>
      <c r="C127" s="35" t="s">
        <v>2234</v>
      </c>
      <c r="D127" s="35" t="s">
        <v>2235</v>
      </c>
      <c r="E127" s="36" t="s">
        <v>2236</v>
      </c>
      <c r="F127" s="28" t="s">
        <v>2237</v>
      </c>
      <c r="G127" s="28" t="s">
        <v>2238</v>
      </c>
      <c r="H127" s="16" t="s">
        <v>2239</v>
      </c>
      <c r="I127" s="16" t="s">
        <v>2240</v>
      </c>
      <c r="J127" s="16" t="s">
        <v>2241</v>
      </c>
      <c r="K127" s="29" t="s">
        <v>2242</v>
      </c>
      <c r="L127" s="34" t="s">
        <v>2243</v>
      </c>
      <c r="M127" s="16" t="s">
        <v>2244</v>
      </c>
      <c r="N127" s="28" t="s">
        <v>2245</v>
      </c>
      <c r="O127" s="28" t="s">
        <v>2246</v>
      </c>
      <c r="P127" s="16" t="s">
        <v>2247</v>
      </c>
      <c r="Q127" s="16" t="s">
        <v>2248</v>
      </c>
      <c r="R127" s="16" t="s">
        <v>2249</v>
      </c>
      <c r="S127" s="35" t="s">
        <v>762</v>
      </c>
      <c r="T127" s="35">
        <v>10459.0</v>
      </c>
      <c r="U127" s="35" t="s">
        <v>2234</v>
      </c>
      <c r="V127" s="35" t="s">
        <v>2235</v>
      </c>
      <c r="W127" s="40" t="s">
        <v>2250</v>
      </c>
      <c r="X127" s="40" t="s">
        <v>2251</v>
      </c>
      <c r="Y127" s="42" t="s">
        <v>55</v>
      </c>
      <c r="Z127" s="54" t="s">
        <v>2251</v>
      </c>
      <c r="AA127" s="42" t="s">
        <v>55</v>
      </c>
      <c r="AB127" s="54" t="s">
        <v>2251</v>
      </c>
      <c r="AC127" s="40" t="s">
        <v>2252</v>
      </c>
      <c r="AD127" s="15" t="s">
        <v>2251</v>
      </c>
      <c r="AE127" s="15" t="s">
        <v>2233</v>
      </c>
      <c r="AF127" s="15" t="s">
        <v>2251</v>
      </c>
      <c r="AG127" s="16" t="s">
        <v>2239</v>
      </c>
    </row>
    <row r="128" ht="16.5" customHeight="1">
      <c r="A128" s="21" t="s">
        <v>619</v>
      </c>
      <c r="B128" s="21">
        <v>7560.0</v>
      </c>
      <c r="C128" s="21" t="s">
        <v>2253</v>
      </c>
      <c r="D128" s="21" t="s">
        <v>2254</v>
      </c>
      <c r="E128" s="21"/>
      <c r="F128" s="21"/>
      <c r="G128" s="78" t="s">
        <v>1594</v>
      </c>
      <c r="H128" s="21"/>
      <c r="I128" s="21"/>
      <c r="J128" s="21"/>
      <c r="K128" s="21"/>
      <c r="L128" s="21"/>
      <c r="M128" s="21"/>
      <c r="N128" s="21"/>
      <c r="O128" s="21"/>
      <c r="P128" s="21"/>
      <c r="Q128" s="21"/>
      <c r="R128" s="21"/>
      <c r="S128" s="21" t="s">
        <v>619</v>
      </c>
      <c r="T128" s="21">
        <v>7560.0</v>
      </c>
      <c r="U128" s="21" t="s">
        <v>2253</v>
      </c>
      <c r="V128" s="21" t="s">
        <v>2254</v>
      </c>
      <c r="W128" s="78" t="s">
        <v>41</v>
      </c>
      <c r="X128" s="78" t="s">
        <v>41</v>
      </c>
      <c r="Y128" s="78" t="s">
        <v>54</v>
      </c>
      <c r="Z128" s="78" t="s">
        <v>41</v>
      </c>
      <c r="AA128" s="78" t="s">
        <v>54</v>
      </c>
      <c r="AB128" s="78" t="s">
        <v>41</v>
      </c>
      <c r="AC128" s="78" t="s">
        <v>41</v>
      </c>
      <c r="AD128" s="14" t="s">
        <v>41</v>
      </c>
      <c r="AE128" s="14" t="s">
        <v>41</v>
      </c>
      <c r="AF128" s="14" t="s">
        <v>41</v>
      </c>
      <c r="AG128" s="21"/>
    </row>
    <row r="129" ht="16.5" customHeight="1">
      <c r="A129" s="12" t="s">
        <v>619</v>
      </c>
      <c r="B129" s="12">
        <v>10191.0</v>
      </c>
      <c r="C129" s="12" t="s">
        <v>2255</v>
      </c>
      <c r="D129" s="12" t="s">
        <v>2256</v>
      </c>
      <c r="E129" s="14" t="s">
        <v>2257</v>
      </c>
      <c r="F129" s="34" t="s">
        <v>2258</v>
      </c>
      <c r="G129" s="28" t="s">
        <v>2259</v>
      </c>
      <c r="H129" s="16" t="s">
        <v>2137</v>
      </c>
      <c r="I129" s="16" t="s">
        <v>2260</v>
      </c>
      <c r="J129" s="16" t="s">
        <v>2261</v>
      </c>
      <c r="K129" s="29" t="s">
        <v>2262</v>
      </c>
      <c r="L129" s="34" t="s">
        <v>2263</v>
      </c>
      <c r="M129" s="16" t="s">
        <v>2264</v>
      </c>
      <c r="N129" s="28" t="s">
        <v>2265</v>
      </c>
      <c r="O129" s="28" t="s">
        <v>2266</v>
      </c>
      <c r="P129" s="16" t="s">
        <v>2267</v>
      </c>
      <c r="Q129" s="16" t="s">
        <v>2268</v>
      </c>
      <c r="R129" s="16" t="s">
        <v>51</v>
      </c>
      <c r="S129" s="12" t="s">
        <v>619</v>
      </c>
      <c r="T129" s="12">
        <v>10191.0</v>
      </c>
      <c r="U129" s="12" t="s">
        <v>2255</v>
      </c>
      <c r="V129" s="12" t="s">
        <v>2256</v>
      </c>
      <c r="W129" s="30" t="s">
        <v>2269</v>
      </c>
      <c r="X129" s="30" t="s">
        <v>2270</v>
      </c>
      <c r="Y129" s="32" t="s">
        <v>54</v>
      </c>
      <c r="Z129" s="32" t="s">
        <v>41</v>
      </c>
      <c r="AA129" s="32" t="s">
        <v>55</v>
      </c>
      <c r="AB129" s="30" t="s">
        <v>2270</v>
      </c>
      <c r="AC129" s="30" t="s">
        <v>2270</v>
      </c>
      <c r="AD129" s="15" t="s">
        <v>2270</v>
      </c>
      <c r="AE129" s="15" t="s">
        <v>2271</v>
      </c>
      <c r="AF129" s="15" t="s">
        <v>2270</v>
      </c>
      <c r="AG129" s="16" t="s">
        <v>2137</v>
      </c>
    </row>
    <row r="130" ht="16.5" customHeight="1">
      <c r="A130" s="12" t="s">
        <v>619</v>
      </c>
      <c r="B130" s="12">
        <v>7897.0</v>
      </c>
      <c r="C130" s="12" t="s">
        <v>2272</v>
      </c>
      <c r="D130" s="12" t="s">
        <v>2273</v>
      </c>
      <c r="E130" s="14" t="s">
        <v>2274</v>
      </c>
      <c r="F130" s="34" t="s">
        <v>2275</v>
      </c>
      <c r="G130" s="28" t="s">
        <v>2276</v>
      </c>
      <c r="H130" s="16" t="s">
        <v>65</v>
      </c>
      <c r="I130" s="16" t="s">
        <v>2277</v>
      </c>
      <c r="J130" s="16" t="s">
        <v>2278</v>
      </c>
      <c r="K130" s="29" t="s">
        <v>2279</v>
      </c>
      <c r="L130" s="34" t="s">
        <v>2280</v>
      </c>
      <c r="M130" s="16" t="s">
        <v>2281</v>
      </c>
      <c r="N130" s="28" t="s">
        <v>2282</v>
      </c>
      <c r="O130" s="28" t="s">
        <v>2283</v>
      </c>
      <c r="P130" s="16" t="s">
        <v>2284</v>
      </c>
      <c r="Q130" s="16" t="s">
        <v>2285</v>
      </c>
      <c r="R130" s="16" t="s">
        <v>51</v>
      </c>
      <c r="S130" s="12" t="s">
        <v>619</v>
      </c>
      <c r="T130" s="12">
        <v>7897.0</v>
      </c>
      <c r="U130" s="12" t="s">
        <v>2272</v>
      </c>
      <c r="V130" s="35" t="s">
        <v>2273</v>
      </c>
      <c r="W130" s="30" t="s">
        <v>2286</v>
      </c>
      <c r="X130" s="30" t="s">
        <v>2287</v>
      </c>
      <c r="Y130" s="32" t="s">
        <v>54</v>
      </c>
      <c r="Z130" s="32" t="s">
        <v>41</v>
      </c>
      <c r="AA130" s="32" t="s">
        <v>55</v>
      </c>
      <c r="AB130" s="30" t="s">
        <v>2288</v>
      </c>
      <c r="AC130" s="12"/>
      <c r="AD130" s="15" t="s">
        <v>2288</v>
      </c>
      <c r="AE130" s="15" t="s">
        <v>2289</v>
      </c>
      <c r="AF130" s="14" t="s">
        <v>41</v>
      </c>
      <c r="AG130" s="16" t="s">
        <v>65</v>
      </c>
    </row>
    <row r="131" ht="16.5" customHeight="1">
      <c r="A131" s="12" t="s">
        <v>59</v>
      </c>
      <c r="B131" s="12">
        <v>7531.0</v>
      </c>
      <c r="C131" s="12" t="s">
        <v>2290</v>
      </c>
      <c r="D131" s="12" t="s">
        <v>2291</v>
      </c>
      <c r="E131" s="14" t="s">
        <v>2292</v>
      </c>
      <c r="F131" s="29" t="s">
        <v>2293</v>
      </c>
      <c r="G131" s="28" t="s">
        <v>2294</v>
      </c>
      <c r="H131" s="16" t="s">
        <v>2295</v>
      </c>
      <c r="I131" s="16" t="s">
        <v>2296</v>
      </c>
      <c r="J131" s="16" t="s">
        <v>2297</v>
      </c>
      <c r="K131" s="29" t="s">
        <v>2298</v>
      </c>
      <c r="L131" s="34" t="s">
        <v>2299</v>
      </c>
      <c r="M131" s="16" t="s">
        <v>2300</v>
      </c>
      <c r="N131" s="28" t="s">
        <v>2301</v>
      </c>
      <c r="O131" s="28" t="s">
        <v>2302</v>
      </c>
      <c r="P131" s="16" t="s">
        <v>2303</v>
      </c>
      <c r="Q131" s="16" t="s">
        <v>2304</v>
      </c>
      <c r="R131" s="16" t="s">
        <v>51</v>
      </c>
      <c r="S131" s="12" t="s">
        <v>59</v>
      </c>
      <c r="T131" s="12">
        <v>7531.0</v>
      </c>
      <c r="U131" s="12" t="s">
        <v>2290</v>
      </c>
      <c r="V131" s="12" t="s">
        <v>2291</v>
      </c>
      <c r="W131" s="58" t="s">
        <v>2305</v>
      </c>
      <c r="X131" s="30" t="s">
        <v>2306</v>
      </c>
      <c r="Y131" s="32" t="s">
        <v>54</v>
      </c>
      <c r="Z131" s="32" t="s">
        <v>41</v>
      </c>
      <c r="AA131" s="32" t="s">
        <v>55</v>
      </c>
      <c r="AB131" s="56" t="s">
        <v>2307</v>
      </c>
      <c r="AC131" s="56" t="s">
        <v>2306</v>
      </c>
      <c r="AD131" s="15" t="s">
        <v>2306</v>
      </c>
      <c r="AE131" s="15" t="s">
        <v>1133</v>
      </c>
      <c r="AF131" s="15" t="s">
        <v>2306</v>
      </c>
      <c r="AG131" s="16" t="s">
        <v>2295</v>
      </c>
    </row>
    <row r="132" ht="16.5" customHeight="1">
      <c r="A132" s="12" t="s">
        <v>59</v>
      </c>
      <c r="B132" s="12">
        <v>10448.0</v>
      </c>
      <c r="C132" s="12" t="s">
        <v>2308</v>
      </c>
      <c r="D132" s="12" t="s">
        <v>2309</v>
      </c>
      <c r="E132" s="14" t="s">
        <v>2310</v>
      </c>
      <c r="F132" s="29" t="s">
        <v>2311</v>
      </c>
      <c r="G132" s="28" t="s">
        <v>2312</v>
      </c>
      <c r="H132" s="16" t="s">
        <v>65</v>
      </c>
      <c r="I132" s="16" t="s">
        <v>2313</v>
      </c>
      <c r="J132" s="16" t="s">
        <v>2314</v>
      </c>
      <c r="K132" s="34" t="s">
        <v>2315</v>
      </c>
      <c r="L132" s="34" t="s">
        <v>2316</v>
      </c>
      <c r="M132" s="16" t="s">
        <v>2317</v>
      </c>
      <c r="N132" s="28" t="s">
        <v>2318</v>
      </c>
      <c r="O132" s="28" t="s">
        <v>2319</v>
      </c>
      <c r="P132" s="16" t="s">
        <v>2320</v>
      </c>
      <c r="Q132" s="16" t="s">
        <v>2321</v>
      </c>
      <c r="R132" s="16" t="s">
        <v>51</v>
      </c>
      <c r="S132" s="12" t="s">
        <v>59</v>
      </c>
      <c r="T132" s="12">
        <v>10448.0</v>
      </c>
      <c r="U132" s="12" t="s">
        <v>2308</v>
      </c>
      <c r="V132" s="12" t="s">
        <v>2309</v>
      </c>
      <c r="W132" s="30" t="s">
        <v>2322</v>
      </c>
      <c r="X132" s="30" t="s">
        <v>2323</v>
      </c>
      <c r="Y132" s="32" t="s">
        <v>54</v>
      </c>
      <c r="Z132" s="32" t="s">
        <v>41</v>
      </c>
      <c r="AA132" s="32" t="s">
        <v>54</v>
      </c>
      <c r="AB132" s="31" t="s">
        <v>41</v>
      </c>
      <c r="AC132" s="56" t="s">
        <v>2323</v>
      </c>
      <c r="AD132" s="15" t="s">
        <v>2323</v>
      </c>
      <c r="AE132" s="15" t="s">
        <v>80</v>
      </c>
      <c r="AF132" s="14" t="s">
        <v>41</v>
      </c>
      <c r="AG132" s="16" t="s">
        <v>65</v>
      </c>
    </row>
    <row r="133" ht="16.5" customHeight="1">
      <c r="A133" s="61" t="s">
        <v>123</v>
      </c>
      <c r="B133" s="61">
        <v>8108.0</v>
      </c>
      <c r="C133" s="61" t="s">
        <v>2324</v>
      </c>
      <c r="D133" s="61" t="s">
        <v>2325</v>
      </c>
      <c r="E133" s="62" t="s">
        <v>2326</v>
      </c>
      <c r="F133" s="66" t="s">
        <v>2327</v>
      </c>
      <c r="G133" s="64" t="s">
        <v>2328</v>
      </c>
      <c r="H133" s="65" t="s">
        <v>2137</v>
      </c>
      <c r="I133" s="65" t="s">
        <v>2329</v>
      </c>
      <c r="J133" s="65" t="s">
        <v>2330</v>
      </c>
      <c r="K133" s="63" t="s">
        <v>2331</v>
      </c>
      <c r="L133" s="66" t="s">
        <v>2332</v>
      </c>
      <c r="M133" s="65" t="s">
        <v>2333</v>
      </c>
      <c r="N133" s="64" t="s">
        <v>2334</v>
      </c>
      <c r="O133" s="64" t="s">
        <v>2335</v>
      </c>
      <c r="P133" s="65" t="s">
        <v>2336</v>
      </c>
      <c r="Q133" s="65" t="s">
        <v>2337</v>
      </c>
      <c r="R133" s="65" t="s">
        <v>51</v>
      </c>
      <c r="S133" s="61" t="s">
        <v>123</v>
      </c>
      <c r="T133" s="61">
        <v>8108.0</v>
      </c>
      <c r="U133" s="61" t="s">
        <v>2324</v>
      </c>
      <c r="V133" s="61" t="s">
        <v>2325</v>
      </c>
      <c r="W133" s="67" t="s">
        <v>2338</v>
      </c>
      <c r="X133" s="67" t="s">
        <v>2339</v>
      </c>
      <c r="Y133" s="69" t="s">
        <v>54</v>
      </c>
      <c r="Z133" s="69" t="s">
        <v>41</v>
      </c>
      <c r="AA133" s="69" t="s">
        <v>55</v>
      </c>
      <c r="AB133" s="67" t="s">
        <v>2339</v>
      </c>
      <c r="AC133" s="67" t="s">
        <v>2339</v>
      </c>
      <c r="AD133" s="67" t="s">
        <v>2339</v>
      </c>
      <c r="AE133" s="79" t="s">
        <v>2340</v>
      </c>
      <c r="AF133" s="79" t="s">
        <v>2339</v>
      </c>
      <c r="AG133" s="65" t="s">
        <v>2137</v>
      </c>
      <c r="AH133" s="71"/>
    </row>
    <row r="134" ht="16.5" customHeight="1">
      <c r="A134" s="61" t="s">
        <v>123</v>
      </c>
      <c r="B134" s="61">
        <v>8106.0</v>
      </c>
      <c r="C134" s="61" t="s">
        <v>2341</v>
      </c>
      <c r="D134" s="61" t="s">
        <v>2342</v>
      </c>
      <c r="E134" s="62" t="s">
        <v>2343</v>
      </c>
      <c r="F134" s="66" t="s">
        <v>2344</v>
      </c>
      <c r="G134" s="64" t="s">
        <v>2345</v>
      </c>
      <c r="H134" s="65" t="s">
        <v>65</v>
      </c>
      <c r="I134" s="65" t="s">
        <v>2346</v>
      </c>
      <c r="J134" s="65" t="s">
        <v>2347</v>
      </c>
      <c r="K134" s="63" t="s">
        <v>2348</v>
      </c>
      <c r="L134" s="66" t="s">
        <v>2349</v>
      </c>
      <c r="M134" s="65" t="s">
        <v>2350</v>
      </c>
      <c r="N134" s="64" t="s">
        <v>2351</v>
      </c>
      <c r="O134" s="64" t="s">
        <v>2352</v>
      </c>
      <c r="P134" s="65" t="s">
        <v>2353</v>
      </c>
      <c r="Q134" s="65" t="s">
        <v>2354</v>
      </c>
      <c r="R134" s="65" t="s">
        <v>51</v>
      </c>
      <c r="S134" s="61" t="s">
        <v>123</v>
      </c>
      <c r="T134" s="61">
        <v>8106.0</v>
      </c>
      <c r="U134" s="61" t="s">
        <v>2341</v>
      </c>
      <c r="V134" s="61" t="s">
        <v>2342</v>
      </c>
      <c r="W134" s="67" t="s">
        <v>2355</v>
      </c>
      <c r="X134" s="67" t="s">
        <v>2356</v>
      </c>
      <c r="Y134" s="69" t="s">
        <v>54</v>
      </c>
      <c r="Z134" s="69" t="s">
        <v>41</v>
      </c>
      <c r="AA134" s="69" t="s">
        <v>55</v>
      </c>
      <c r="AB134" s="67" t="s">
        <v>2356</v>
      </c>
      <c r="AC134" s="67" t="s">
        <v>2356</v>
      </c>
      <c r="AD134" s="67" t="s">
        <v>2356</v>
      </c>
      <c r="AE134" s="79" t="s">
        <v>2357</v>
      </c>
      <c r="AF134" s="62" t="s">
        <v>41</v>
      </c>
      <c r="AG134" s="65" t="s">
        <v>65</v>
      </c>
      <c r="AH134" s="71"/>
    </row>
    <row r="135" ht="16.5" customHeight="1">
      <c r="A135" s="61" t="s">
        <v>123</v>
      </c>
      <c r="B135" s="61">
        <v>9322.0</v>
      </c>
      <c r="C135" s="61" t="s">
        <v>2358</v>
      </c>
      <c r="D135" s="61" t="s">
        <v>2359</v>
      </c>
      <c r="E135" s="62" t="s">
        <v>2360</v>
      </c>
      <c r="F135" s="66" t="s">
        <v>2361</v>
      </c>
      <c r="G135" s="64" t="s">
        <v>2362</v>
      </c>
      <c r="H135" s="65" t="s">
        <v>65</v>
      </c>
      <c r="I135" s="65" t="s">
        <v>2363</v>
      </c>
      <c r="J135" s="65" t="s">
        <v>2364</v>
      </c>
      <c r="K135" s="63" t="s">
        <v>2365</v>
      </c>
      <c r="L135" s="66" t="s">
        <v>2366</v>
      </c>
      <c r="M135" s="65" t="s">
        <v>2367</v>
      </c>
      <c r="N135" s="64" t="s">
        <v>2368</v>
      </c>
      <c r="O135" s="64" t="s">
        <v>2369</v>
      </c>
      <c r="P135" s="65" t="s">
        <v>2370</v>
      </c>
      <c r="Q135" s="65" t="s">
        <v>2371</v>
      </c>
      <c r="R135" s="65" t="s">
        <v>51</v>
      </c>
      <c r="S135" s="61" t="s">
        <v>123</v>
      </c>
      <c r="T135" s="61">
        <v>9322.0</v>
      </c>
      <c r="U135" s="61" t="s">
        <v>2358</v>
      </c>
      <c r="V135" s="61" t="s">
        <v>2359</v>
      </c>
      <c r="W135" s="67" t="s">
        <v>2372</v>
      </c>
      <c r="X135" s="67" t="s">
        <v>2373</v>
      </c>
      <c r="Y135" s="69" t="s">
        <v>54</v>
      </c>
      <c r="Z135" s="69" t="s">
        <v>41</v>
      </c>
      <c r="AA135" s="69" t="s">
        <v>55</v>
      </c>
      <c r="AB135" s="67" t="s">
        <v>2373</v>
      </c>
      <c r="AC135" s="67" t="s">
        <v>2373</v>
      </c>
      <c r="AD135" s="67" t="s">
        <v>2373</v>
      </c>
      <c r="AE135" s="62" t="s">
        <v>41</v>
      </c>
      <c r="AF135" s="62" t="s">
        <v>41</v>
      </c>
      <c r="AG135" s="65" t="s">
        <v>65</v>
      </c>
      <c r="AH135" s="71"/>
    </row>
    <row r="136" ht="16.5" customHeight="1">
      <c r="A136" s="61" t="s">
        <v>123</v>
      </c>
      <c r="B136" s="61">
        <v>3664.0</v>
      </c>
      <c r="C136" s="61" t="s">
        <v>2374</v>
      </c>
      <c r="D136" s="61" t="s">
        <v>2375</v>
      </c>
      <c r="E136" s="62" t="s">
        <v>2376</v>
      </c>
      <c r="F136" s="66" t="s">
        <v>2377</v>
      </c>
      <c r="G136" s="64" t="s">
        <v>2378</v>
      </c>
      <c r="H136" s="65" t="s">
        <v>65</v>
      </c>
      <c r="I136" s="65" t="s">
        <v>2379</v>
      </c>
      <c r="J136" s="65" t="s">
        <v>2380</v>
      </c>
      <c r="K136" s="63" t="s">
        <v>2381</v>
      </c>
      <c r="L136" s="66" t="s">
        <v>2382</v>
      </c>
      <c r="M136" s="65" t="s">
        <v>2383</v>
      </c>
      <c r="N136" s="64" t="s">
        <v>2384</v>
      </c>
      <c r="O136" s="64" t="s">
        <v>2385</v>
      </c>
      <c r="P136" s="65" t="s">
        <v>2386</v>
      </c>
      <c r="Q136" s="65" t="s">
        <v>2387</v>
      </c>
      <c r="R136" s="65" t="s">
        <v>51</v>
      </c>
      <c r="S136" s="61" t="s">
        <v>123</v>
      </c>
      <c r="T136" s="61">
        <v>3664.0</v>
      </c>
      <c r="U136" s="61" t="s">
        <v>2374</v>
      </c>
      <c r="V136" s="61" t="s">
        <v>2375</v>
      </c>
      <c r="W136" s="67" t="s">
        <v>2388</v>
      </c>
      <c r="X136" s="67" t="s">
        <v>2389</v>
      </c>
      <c r="Y136" s="69" t="s">
        <v>54</v>
      </c>
      <c r="Z136" s="69" t="s">
        <v>41</v>
      </c>
      <c r="AA136" s="69" t="s">
        <v>55</v>
      </c>
      <c r="AB136" s="67" t="s">
        <v>2389</v>
      </c>
      <c r="AC136" s="67" t="s">
        <v>2389</v>
      </c>
      <c r="AD136" s="67" t="s">
        <v>2389</v>
      </c>
      <c r="AE136" s="79" t="s">
        <v>2357</v>
      </c>
      <c r="AF136" s="62" t="s">
        <v>41</v>
      </c>
      <c r="AG136" s="65" t="s">
        <v>65</v>
      </c>
      <c r="AH136" s="71"/>
    </row>
    <row r="137" ht="16.5" customHeight="1">
      <c r="A137" s="12" t="s">
        <v>619</v>
      </c>
      <c r="B137" s="12">
        <v>8150.0</v>
      </c>
      <c r="C137" s="12" t="s">
        <v>2390</v>
      </c>
      <c r="D137" s="12" t="s">
        <v>2391</v>
      </c>
      <c r="E137" s="14" t="s">
        <v>2392</v>
      </c>
      <c r="F137" s="29" t="s">
        <v>2393</v>
      </c>
      <c r="G137" s="28" t="s">
        <v>2394</v>
      </c>
      <c r="H137" s="16" t="s">
        <v>2395</v>
      </c>
      <c r="I137" s="16" t="s">
        <v>2396</v>
      </c>
      <c r="J137" s="16" t="s">
        <v>2397</v>
      </c>
      <c r="K137" s="29" t="s">
        <v>2398</v>
      </c>
      <c r="L137" s="29" t="s">
        <v>2399</v>
      </c>
      <c r="M137" s="16" t="s">
        <v>2400</v>
      </c>
      <c r="N137" s="28" t="s">
        <v>2401</v>
      </c>
      <c r="O137" s="28" t="s">
        <v>2402</v>
      </c>
      <c r="P137" s="16" t="s">
        <v>2403</v>
      </c>
      <c r="Q137" s="16" t="s">
        <v>2404</v>
      </c>
      <c r="R137" s="16" t="s">
        <v>51</v>
      </c>
      <c r="S137" s="12" t="s">
        <v>619</v>
      </c>
      <c r="T137" s="12">
        <v>8150.0</v>
      </c>
      <c r="U137" s="12" t="s">
        <v>2390</v>
      </c>
      <c r="V137" s="12" t="s">
        <v>2391</v>
      </c>
      <c r="W137" s="30" t="s">
        <v>2405</v>
      </c>
      <c r="X137" s="30" t="s">
        <v>2406</v>
      </c>
      <c r="Y137" s="32" t="s">
        <v>54</v>
      </c>
      <c r="Z137" s="32" t="s">
        <v>41</v>
      </c>
      <c r="AA137" s="32" t="s">
        <v>55</v>
      </c>
      <c r="AB137" s="30" t="s">
        <v>2406</v>
      </c>
      <c r="AC137" s="30" t="s">
        <v>2406</v>
      </c>
      <c r="AD137" s="15" t="s">
        <v>2406</v>
      </c>
      <c r="AE137" s="15" t="s">
        <v>2407</v>
      </c>
      <c r="AF137" s="15" t="s">
        <v>2406</v>
      </c>
      <c r="AG137" s="16" t="s">
        <v>2395</v>
      </c>
    </row>
    <row r="138" ht="16.5" customHeight="1">
      <c r="A138" s="12" t="s">
        <v>59</v>
      </c>
      <c r="B138" s="12">
        <v>3839.0</v>
      </c>
      <c r="C138" s="12" t="s">
        <v>2408</v>
      </c>
      <c r="D138" s="12" t="s">
        <v>2409</v>
      </c>
      <c r="E138" s="14" t="s">
        <v>2410</v>
      </c>
      <c r="F138" s="29" t="s">
        <v>2411</v>
      </c>
      <c r="G138" s="28" t="s">
        <v>2412</v>
      </c>
      <c r="H138" s="16" t="s">
        <v>65</v>
      </c>
      <c r="I138" s="16" t="s">
        <v>2413</v>
      </c>
      <c r="J138" s="16" t="s">
        <v>2414</v>
      </c>
      <c r="K138" s="29" t="s">
        <v>2415</v>
      </c>
      <c r="L138" s="29" t="s">
        <v>2416</v>
      </c>
      <c r="M138" s="16" t="s">
        <v>2417</v>
      </c>
      <c r="N138" s="28" t="s">
        <v>2418</v>
      </c>
      <c r="O138" s="28" t="s">
        <v>2419</v>
      </c>
      <c r="P138" s="16" t="s">
        <v>2420</v>
      </c>
      <c r="Q138" s="16" t="s">
        <v>2421</v>
      </c>
      <c r="R138" s="16" t="s">
        <v>51</v>
      </c>
      <c r="S138" s="12" t="s">
        <v>59</v>
      </c>
      <c r="T138" s="12">
        <v>3839.0</v>
      </c>
      <c r="U138" s="12" t="s">
        <v>2408</v>
      </c>
      <c r="V138" s="12" t="s">
        <v>2409</v>
      </c>
      <c r="W138" s="59" t="s">
        <v>2422</v>
      </c>
      <c r="X138" s="30" t="s">
        <v>2423</v>
      </c>
      <c r="Y138" s="32" t="s">
        <v>55</v>
      </c>
      <c r="Z138" s="30" t="s">
        <v>2424</v>
      </c>
      <c r="AA138" s="32" t="s">
        <v>55</v>
      </c>
      <c r="AB138" s="56" t="s">
        <v>2423</v>
      </c>
      <c r="AC138" s="30" t="s">
        <v>2424</v>
      </c>
      <c r="AD138" s="15" t="s">
        <v>2424</v>
      </c>
      <c r="AE138" s="15" t="s">
        <v>281</v>
      </c>
      <c r="AF138" s="14" t="s">
        <v>41</v>
      </c>
      <c r="AG138" s="16" t="s">
        <v>65</v>
      </c>
    </row>
    <row r="139" ht="16.5" customHeight="1">
      <c r="A139" s="12" t="s">
        <v>762</v>
      </c>
      <c r="B139" s="12">
        <v>2111.0</v>
      </c>
      <c r="C139" s="12" t="s">
        <v>2425</v>
      </c>
      <c r="D139" s="12" t="s">
        <v>2426</v>
      </c>
      <c r="E139" s="14" t="s">
        <v>2427</v>
      </c>
      <c r="F139" s="29" t="s">
        <v>2428</v>
      </c>
      <c r="G139" s="28" t="s">
        <v>2429</v>
      </c>
      <c r="H139" s="16" t="s">
        <v>65</v>
      </c>
      <c r="I139" s="16" t="s">
        <v>2430</v>
      </c>
      <c r="J139" s="16" t="s">
        <v>2431</v>
      </c>
      <c r="K139" s="29" t="s">
        <v>2432</v>
      </c>
      <c r="L139" s="34" t="s">
        <v>2433</v>
      </c>
      <c r="M139" s="16" t="s">
        <v>2434</v>
      </c>
      <c r="N139" s="28" t="s">
        <v>2435</v>
      </c>
      <c r="O139" s="28" t="s">
        <v>2436</v>
      </c>
      <c r="P139" s="16" t="s">
        <v>2437</v>
      </c>
      <c r="Q139" s="16" t="s">
        <v>2438</v>
      </c>
      <c r="R139" s="16" t="s">
        <v>51</v>
      </c>
      <c r="S139" s="12" t="s">
        <v>762</v>
      </c>
      <c r="T139" s="12">
        <v>2111.0</v>
      </c>
      <c r="U139" s="12" t="s">
        <v>2425</v>
      </c>
      <c r="V139" s="12" t="s">
        <v>2426</v>
      </c>
      <c r="W139" s="30" t="s">
        <v>2439</v>
      </c>
      <c r="X139" s="30" t="s">
        <v>2440</v>
      </c>
      <c r="Y139" s="32" t="s">
        <v>55</v>
      </c>
      <c r="Z139" s="30" t="s">
        <v>2441</v>
      </c>
      <c r="AA139" s="32" t="s">
        <v>55</v>
      </c>
      <c r="AB139" s="30" t="s">
        <v>2441</v>
      </c>
      <c r="AC139" s="30" t="s">
        <v>2441</v>
      </c>
      <c r="AD139" s="15" t="s">
        <v>2441</v>
      </c>
      <c r="AE139" s="15" t="s">
        <v>2442</v>
      </c>
      <c r="AF139" s="14" t="s">
        <v>41</v>
      </c>
      <c r="AG139" s="16" t="s">
        <v>65</v>
      </c>
    </row>
    <row r="140" ht="16.5" customHeight="1">
      <c r="A140" s="12" t="s">
        <v>762</v>
      </c>
      <c r="B140" s="12">
        <v>2117.0</v>
      </c>
      <c r="C140" s="12" t="s">
        <v>2443</v>
      </c>
      <c r="D140" s="12" t="s">
        <v>2444</v>
      </c>
      <c r="E140" s="14" t="s">
        <v>2445</v>
      </c>
      <c r="F140" s="29" t="s">
        <v>2446</v>
      </c>
      <c r="G140" s="28" t="s">
        <v>2447</v>
      </c>
      <c r="H140" s="16" t="s">
        <v>65</v>
      </c>
      <c r="I140" s="16" t="s">
        <v>2448</v>
      </c>
      <c r="J140" s="16" t="s">
        <v>2449</v>
      </c>
      <c r="K140" s="29" t="s">
        <v>2450</v>
      </c>
      <c r="L140" s="34" t="s">
        <v>2451</v>
      </c>
      <c r="M140" s="16" t="s">
        <v>2452</v>
      </c>
      <c r="N140" s="28" t="s">
        <v>2453</v>
      </c>
      <c r="O140" s="28" t="s">
        <v>2454</v>
      </c>
      <c r="P140" s="16" t="s">
        <v>2455</v>
      </c>
      <c r="Q140" s="16" t="s">
        <v>2456</v>
      </c>
      <c r="R140" s="16" t="s">
        <v>51</v>
      </c>
      <c r="S140" s="12" t="s">
        <v>762</v>
      </c>
      <c r="T140" s="12">
        <v>2117.0</v>
      </c>
      <c r="U140" s="12" t="s">
        <v>2443</v>
      </c>
      <c r="V140" s="12" t="s">
        <v>2444</v>
      </c>
      <c r="W140" s="30" t="s">
        <v>2457</v>
      </c>
      <c r="X140" s="30" t="s">
        <v>2458</v>
      </c>
      <c r="Y140" s="32" t="s">
        <v>54</v>
      </c>
      <c r="Z140" s="32" t="s">
        <v>41</v>
      </c>
      <c r="AA140" s="32" t="s">
        <v>55</v>
      </c>
      <c r="AB140" s="30" t="s">
        <v>2458</v>
      </c>
      <c r="AC140" s="30" t="s">
        <v>2458</v>
      </c>
      <c r="AD140" s="15" t="s">
        <v>2458</v>
      </c>
      <c r="AE140" s="15" t="s">
        <v>782</v>
      </c>
      <c r="AF140" s="14" t="s">
        <v>41</v>
      </c>
      <c r="AG140" s="16" t="s">
        <v>65</v>
      </c>
    </row>
    <row r="141" ht="16.5" customHeight="1">
      <c r="A141" s="12" t="s">
        <v>762</v>
      </c>
      <c r="B141" s="12">
        <v>2121.0</v>
      </c>
      <c r="C141" s="12" t="s">
        <v>2459</v>
      </c>
      <c r="D141" s="12" t="s">
        <v>2460</v>
      </c>
      <c r="E141" s="14" t="s">
        <v>2461</v>
      </c>
      <c r="F141" s="29" t="s">
        <v>2462</v>
      </c>
      <c r="G141" s="28" t="s">
        <v>2463</v>
      </c>
      <c r="H141" s="16" t="s">
        <v>65</v>
      </c>
      <c r="I141" s="16" t="s">
        <v>2464</v>
      </c>
      <c r="J141" s="16" t="s">
        <v>2465</v>
      </c>
      <c r="K141" s="29" t="s">
        <v>2466</v>
      </c>
      <c r="L141" s="34" t="s">
        <v>2467</v>
      </c>
      <c r="M141" s="16" t="s">
        <v>2468</v>
      </c>
      <c r="N141" s="28" t="s">
        <v>2469</v>
      </c>
      <c r="O141" s="28" t="s">
        <v>2470</v>
      </c>
      <c r="P141" s="16" t="s">
        <v>2471</v>
      </c>
      <c r="Q141" s="16" t="s">
        <v>2472</v>
      </c>
      <c r="R141" s="16" t="s">
        <v>51</v>
      </c>
      <c r="S141" s="12" t="s">
        <v>762</v>
      </c>
      <c r="T141" s="12">
        <v>2121.0</v>
      </c>
      <c r="U141" s="12" t="s">
        <v>2459</v>
      </c>
      <c r="V141" s="12" t="s">
        <v>2460</v>
      </c>
      <c r="W141" s="30" t="s">
        <v>2473</v>
      </c>
      <c r="X141" s="30" t="s">
        <v>2474</v>
      </c>
      <c r="Y141" s="32" t="s">
        <v>55</v>
      </c>
      <c r="Z141" s="30" t="s">
        <v>2474</v>
      </c>
      <c r="AA141" s="32" t="s">
        <v>55</v>
      </c>
      <c r="AB141" s="30" t="s">
        <v>2474</v>
      </c>
      <c r="AC141" s="30" t="s">
        <v>2474</v>
      </c>
      <c r="AD141" s="15" t="s">
        <v>2474</v>
      </c>
      <c r="AE141" s="15" t="s">
        <v>2233</v>
      </c>
      <c r="AF141" s="14" t="s">
        <v>41</v>
      </c>
      <c r="AG141" s="16" t="s">
        <v>65</v>
      </c>
    </row>
    <row r="142" ht="16.5" customHeight="1">
      <c r="A142" s="12" t="s">
        <v>123</v>
      </c>
      <c r="B142" s="12">
        <v>6263.0</v>
      </c>
      <c r="C142" s="12" t="s">
        <v>2475</v>
      </c>
      <c r="D142" s="12" t="s">
        <v>2476</v>
      </c>
      <c r="E142" s="14" t="s">
        <v>2477</v>
      </c>
      <c r="F142" s="34" t="s">
        <v>2478</v>
      </c>
      <c r="G142" s="28" t="s">
        <v>2479</v>
      </c>
      <c r="H142" s="16" t="s">
        <v>65</v>
      </c>
      <c r="I142" s="16" t="s">
        <v>2480</v>
      </c>
      <c r="J142" s="16" t="s">
        <v>2481</v>
      </c>
      <c r="K142" s="34" t="s">
        <v>2482</v>
      </c>
      <c r="L142" s="34" t="s">
        <v>2483</v>
      </c>
      <c r="M142" s="16" t="s">
        <v>2484</v>
      </c>
      <c r="N142" s="28" t="s">
        <v>2485</v>
      </c>
      <c r="O142" s="28" t="s">
        <v>2486</v>
      </c>
      <c r="P142" s="16" t="s">
        <v>2487</v>
      </c>
      <c r="Q142" s="16" t="s">
        <v>2488</v>
      </c>
      <c r="R142" s="16" t="s">
        <v>51</v>
      </c>
      <c r="S142" s="12" t="s">
        <v>123</v>
      </c>
      <c r="T142" s="12">
        <v>6263.0</v>
      </c>
      <c r="U142" s="12" t="s">
        <v>2475</v>
      </c>
      <c r="V142" s="12" t="s">
        <v>2476</v>
      </c>
      <c r="W142" s="30" t="s">
        <v>2489</v>
      </c>
      <c r="X142" s="30" t="s">
        <v>2490</v>
      </c>
      <c r="Y142" s="32" t="s">
        <v>54</v>
      </c>
      <c r="Z142" s="32" t="s">
        <v>41</v>
      </c>
      <c r="AA142" s="32" t="s">
        <v>55</v>
      </c>
      <c r="AB142" s="30" t="s">
        <v>2490</v>
      </c>
      <c r="AC142" s="30" t="s">
        <v>2491</v>
      </c>
      <c r="AD142" s="15" t="s">
        <v>2490</v>
      </c>
      <c r="AE142" s="15" t="s">
        <v>2492</v>
      </c>
      <c r="AF142" s="14" t="s">
        <v>41</v>
      </c>
      <c r="AG142" s="16" t="s">
        <v>65</v>
      </c>
    </row>
    <row r="143" ht="16.5" customHeight="1">
      <c r="A143" s="12" t="s">
        <v>59</v>
      </c>
      <c r="B143" s="12">
        <v>6341.0</v>
      </c>
      <c r="C143" s="12" t="s">
        <v>2493</v>
      </c>
      <c r="D143" s="12" t="s">
        <v>2494</v>
      </c>
      <c r="E143" s="14" t="s">
        <v>2495</v>
      </c>
      <c r="F143" s="34" t="s">
        <v>2496</v>
      </c>
      <c r="G143" s="28" t="s">
        <v>2497</v>
      </c>
      <c r="H143" s="16" t="s">
        <v>65</v>
      </c>
      <c r="I143" s="16" t="s">
        <v>2498</v>
      </c>
      <c r="J143" s="16" t="s">
        <v>2499</v>
      </c>
      <c r="K143" s="34" t="s">
        <v>2500</v>
      </c>
      <c r="L143" s="34" t="s">
        <v>2501</v>
      </c>
      <c r="M143" s="16" t="s">
        <v>2502</v>
      </c>
      <c r="N143" s="28" t="s">
        <v>2503</v>
      </c>
      <c r="O143" s="28" t="s">
        <v>2504</v>
      </c>
      <c r="P143" s="16" t="s">
        <v>2505</v>
      </c>
      <c r="Q143" s="16" t="s">
        <v>2506</v>
      </c>
      <c r="R143" s="16" t="s">
        <v>51</v>
      </c>
      <c r="S143" s="12" t="s">
        <v>59</v>
      </c>
      <c r="T143" s="12">
        <v>6341.0</v>
      </c>
      <c r="U143" s="12" t="s">
        <v>2493</v>
      </c>
      <c r="V143" s="12" t="s">
        <v>2494</v>
      </c>
      <c r="W143" s="30" t="s">
        <v>2507</v>
      </c>
      <c r="X143" s="30" t="s">
        <v>2508</v>
      </c>
      <c r="Y143" s="32" t="s">
        <v>54</v>
      </c>
      <c r="Z143" s="32" t="s">
        <v>41</v>
      </c>
      <c r="AA143" s="32" t="s">
        <v>55</v>
      </c>
      <c r="AB143" s="30" t="s">
        <v>2509</v>
      </c>
      <c r="AC143" s="30" t="s">
        <v>2510</v>
      </c>
      <c r="AD143" s="15" t="s">
        <v>2508</v>
      </c>
      <c r="AE143" s="15" t="s">
        <v>2511</v>
      </c>
      <c r="AF143" s="14" t="s">
        <v>41</v>
      </c>
      <c r="AG143" s="16" t="s">
        <v>65</v>
      </c>
    </row>
    <row r="144" ht="16.5" customHeight="1">
      <c r="A144" s="12" t="s">
        <v>59</v>
      </c>
      <c r="B144" s="12">
        <v>6342.0</v>
      </c>
      <c r="C144" s="12" t="s">
        <v>2512</v>
      </c>
      <c r="D144" s="12" t="s">
        <v>2513</v>
      </c>
      <c r="E144" s="14" t="s">
        <v>2514</v>
      </c>
      <c r="F144" s="29" t="s">
        <v>2515</v>
      </c>
      <c r="G144" s="28" t="s">
        <v>2516</v>
      </c>
      <c r="H144" s="16" t="s">
        <v>2517</v>
      </c>
      <c r="I144" s="16" t="s">
        <v>2518</v>
      </c>
      <c r="J144" s="16" t="s">
        <v>2519</v>
      </c>
      <c r="K144" s="29" t="s">
        <v>2520</v>
      </c>
      <c r="L144" s="34" t="s">
        <v>2521</v>
      </c>
      <c r="M144" s="16" t="s">
        <v>2522</v>
      </c>
      <c r="N144" s="28" t="s">
        <v>2523</v>
      </c>
      <c r="O144" s="28" t="s">
        <v>2524</v>
      </c>
      <c r="P144" s="16" t="s">
        <v>2525</v>
      </c>
      <c r="Q144" s="16" t="s">
        <v>2526</v>
      </c>
      <c r="R144" s="16" t="s">
        <v>51</v>
      </c>
      <c r="S144" s="12" t="s">
        <v>59</v>
      </c>
      <c r="T144" s="12">
        <v>6342.0</v>
      </c>
      <c r="U144" s="12" t="s">
        <v>2512</v>
      </c>
      <c r="V144" s="12" t="s">
        <v>2513</v>
      </c>
      <c r="W144" s="30" t="s">
        <v>2527</v>
      </c>
      <c r="X144" s="30" t="s">
        <v>2528</v>
      </c>
      <c r="Y144" s="32" t="s">
        <v>54</v>
      </c>
      <c r="Z144" s="32" t="s">
        <v>41</v>
      </c>
      <c r="AA144" s="32" t="s">
        <v>55</v>
      </c>
      <c r="AB144" s="30" t="s">
        <v>2528</v>
      </c>
      <c r="AC144" s="30" t="s">
        <v>2528</v>
      </c>
      <c r="AD144" s="15" t="s">
        <v>2528</v>
      </c>
      <c r="AE144" s="15" t="s">
        <v>2529</v>
      </c>
      <c r="AF144" s="15" t="s">
        <v>2528</v>
      </c>
      <c r="AG144" s="16" t="s">
        <v>2517</v>
      </c>
    </row>
    <row r="145" ht="16.5" customHeight="1">
      <c r="A145" s="12" t="s">
        <v>59</v>
      </c>
      <c r="B145" s="12">
        <v>4367.0</v>
      </c>
      <c r="C145" s="12" t="s">
        <v>2530</v>
      </c>
      <c r="D145" s="12" t="s">
        <v>2531</v>
      </c>
      <c r="E145" s="14" t="s">
        <v>2532</v>
      </c>
      <c r="F145" s="29" t="s">
        <v>2533</v>
      </c>
      <c r="G145" s="28" t="s">
        <v>2534</v>
      </c>
      <c r="H145" s="16" t="s">
        <v>2137</v>
      </c>
      <c r="I145" s="16" t="s">
        <v>2535</v>
      </c>
      <c r="J145" s="16" t="s">
        <v>2536</v>
      </c>
      <c r="K145" s="29" t="s">
        <v>2537</v>
      </c>
      <c r="L145" s="34" t="s">
        <v>2538</v>
      </c>
      <c r="M145" s="16" t="s">
        <v>2539</v>
      </c>
      <c r="N145" s="28" t="s">
        <v>2540</v>
      </c>
      <c r="O145" s="28" t="s">
        <v>2541</v>
      </c>
      <c r="P145" s="16" t="s">
        <v>2542</v>
      </c>
      <c r="Q145" s="16" t="s">
        <v>2543</v>
      </c>
      <c r="R145" s="16" t="s">
        <v>51</v>
      </c>
      <c r="S145" s="12" t="s">
        <v>59</v>
      </c>
      <c r="T145" s="12">
        <v>4367.0</v>
      </c>
      <c r="U145" s="12" t="s">
        <v>2530</v>
      </c>
      <c r="V145" s="12" t="s">
        <v>2531</v>
      </c>
      <c r="W145" s="30" t="s">
        <v>2544</v>
      </c>
      <c r="X145" s="30" t="s">
        <v>2545</v>
      </c>
      <c r="Y145" s="32" t="s">
        <v>54</v>
      </c>
      <c r="Z145" s="59" t="s">
        <v>41</v>
      </c>
      <c r="AA145" s="32" t="s">
        <v>55</v>
      </c>
      <c r="AB145" s="30" t="s">
        <v>2545</v>
      </c>
      <c r="AC145" s="30" t="s">
        <v>2545</v>
      </c>
      <c r="AD145" s="15" t="s">
        <v>2545</v>
      </c>
      <c r="AE145" s="14" t="s">
        <v>41</v>
      </c>
      <c r="AF145" s="15" t="s">
        <v>2545</v>
      </c>
      <c r="AG145" s="16" t="s">
        <v>2137</v>
      </c>
    </row>
    <row r="146" ht="16.5" customHeight="1">
      <c r="A146" s="12" t="s">
        <v>59</v>
      </c>
      <c r="B146" s="12">
        <v>9894.0</v>
      </c>
      <c r="C146" s="12" t="s">
        <v>2546</v>
      </c>
      <c r="D146" s="12" t="s">
        <v>2547</v>
      </c>
      <c r="E146" s="14" t="s">
        <v>2548</v>
      </c>
      <c r="F146" s="29" t="s">
        <v>2549</v>
      </c>
      <c r="G146" s="28" t="s">
        <v>2550</v>
      </c>
      <c r="H146" s="16" t="s">
        <v>65</v>
      </c>
      <c r="I146" s="16" t="s">
        <v>2551</v>
      </c>
      <c r="J146" s="16" t="s">
        <v>2552</v>
      </c>
      <c r="K146" s="29" t="s">
        <v>2553</v>
      </c>
      <c r="L146" s="34" t="s">
        <v>2554</v>
      </c>
      <c r="M146" s="16" t="s">
        <v>2555</v>
      </c>
      <c r="N146" s="28" t="s">
        <v>2556</v>
      </c>
      <c r="O146" s="28" t="s">
        <v>2557</v>
      </c>
      <c r="P146" s="16" t="s">
        <v>2558</v>
      </c>
      <c r="Q146" s="16" t="s">
        <v>2559</v>
      </c>
      <c r="R146" s="16" t="s">
        <v>51</v>
      </c>
      <c r="S146" s="12" t="s">
        <v>59</v>
      </c>
      <c r="T146" s="12">
        <v>9894.0</v>
      </c>
      <c r="U146" s="12" t="s">
        <v>2546</v>
      </c>
      <c r="V146" s="12" t="s">
        <v>2547</v>
      </c>
      <c r="W146" s="30" t="s">
        <v>2560</v>
      </c>
      <c r="X146" s="30" t="s">
        <v>1150</v>
      </c>
      <c r="Y146" s="32" t="s">
        <v>55</v>
      </c>
      <c r="Z146" s="30" t="s">
        <v>1150</v>
      </c>
      <c r="AA146" s="32" t="s">
        <v>55</v>
      </c>
      <c r="AB146" s="30" t="s">
        <v>1150</v>
      </c>
      <c r="AC146" s="30" t="s">
        <v>2561</v>
      </c>
      <c r="AD146" s="15" t="s">
        <v>1150</v>
      </c>
      <c r="AE146" s="15" t="s">
        <v>80</v>
      </c>
      <c r="AF146" s="14" t="s">
        <v>41</v>
      </c>
      <c r="AG146" s="16" t="s">
        <v>65</v>
      </c>
    </row>
    <row r="147" ht="16.5" customHeight="1">
      <c r="A147" s="12" t="s">
        <v>59</v>
      </c>
      <c r="B147" s="12">
        <v>4742.0</v>
      </c>
      <c r="C147" s="12" t="s">
        <v>2562</v>
      </c>
      <c r="D147" s="12" t="s">
        <v>2563</v>
      </c>
      <c r="E147" s="14" t="s">
        <v>2564</v>
      </c>
      <c r="F147" s="29" t="s">
        <v>2565</v>
      </c>
      <c r="G147" s="28" t="s">
        <v>2566</v>
      </c>
      <c r="H147" s="16" t="s">
        <v>65</v>
      </c>
      <c r="I147" s="16" t="s">
        <v>2567</v>
      </c>
      <c r="J147" s="16" t="s">
        <v>2568</v>
      </c>
      <c r="K147" s="29" t="s">
        <v>2569</v>
      </c>
      <c r="L147" s="34" t="s">
        <v>2570</v>
      </c>
      <c r="M147" s="16" t="s">
        <v>2571</v>
      </c>
      <c r="N147" s="28" t="s">
        <v>2572</v>
      </c>
      <c r="O147" s="28" t="s">
        <v>2573</v>
      </c>
      <c r="P147" s="16" t="s">
        <v>2574</v>
      </c>
      <c r="Q147" s="16" t="s">
        <v>2575</v>
      </c>
      <c r="R147" s="16" t="s">
        <v>51</v>
      </c>
      <c r="S147" s="12" t="s">
        <v>59</v>
      </c>
      <c r="T147" s="12">
        <v>4742.0</v>
      </c>
      <c r="U147" s="12" t="s">
        <v>2562</v>
      </c>
      <c r="V147" s="12" t="s">
        <v>2563</v>
      </c>
      <c r="W147" s="30" t="s">
        <v>2576</v>
      </c>
      <c r="X147" s="30" t="s">
        <v>2577</v>
      </c>
      <c r="Y147" s="32" t="s">
        <v>55</v>
      </c>
      <c r="Z147" s="30" t="s">
        <v>2577</v>
      </c>
      <c r="AA147" s="32" t="s">
        <v>55</v>
      </c>
      <c r="AB147" s="30" t="s">
        <v>2577</v>
      </c>
      <c r="AC147" s="30" t="s">
        <v>2577</v>
      </c>
      <c r="AD147" s="15" t="s">
        <v>2577</v>
      </c>
      <c r="AE147" s="15" t="s">
        <v>80</v>
      </c>
      <c r="AF147" s="14" t="s">
        <v>41</v>
      </c>
      <c r="AG147" s="16" t="s">
        <v>65</v>
      </c>
    </row>
    <row r="148" ht="16.5" customHeight="1">
      <c r="A148" s="12" t="s">
        <v>59</v>
      </c>
      <c r="B148" s="12">
        <v>3869.0</v>
      </c>
      <c r="C148" s="12" t="s">
        <v>2578</v>
      </c>
      <c r="D148" s="12" t="s">
        <v>2579</v>
      </c>
      <c r="E148" s="14" t="s">
        <v>2580</v>
      </c>
      <c r="F148" s="29" t="s">
        <v>2581</v>
      </c>
      <c r="G148" s="28" t="s">
        <v>2582</v>
      </c>
      <c r="H148" s="16" t="s">
        <v>65</v>
      </c>
      <c r="I148" s="16" t="s">
        <v>2583</v>
      </c>
      <c r="J148" s="16" t="s">
        <v>2584</v>
      </c>
      <c r="K148" s="29" t="s">
        <v>2585</v>
      </c>
      <c r="L148" s="34" t="s">
        <v>2586</v>
      </c>
      <c r="M148" s="16" t="s">
        <v>2587</v>
      </c>
      <c r="N148" s="28" t="s">
        <v>2588</v>
      </c>
      <c r="O148" s="28" t="s">
        <v>2589</v>
      </c>
      <c r="P148" s="16" t="s">
        <v>2590</v>
      </c>
      <c r="Q148" s="16" t="s">
        <v>2591</v>
      </c>
      <c r="R148" s="16" t="s">
        <v>51</v>
      </c>
      <c r="S148" s="12" t="s">
        <v>59</v>
      </c>
      <c r="T148" s="12">
        <v>3869.0</v>
      </c>
      <c r="U148" s="12" t="s">
        <v>2578</v>
      </c>
      <c r="V148" s="12" t="s">
        <v>2579</v>
      </c>
      <c r="W148" s="30" t="s">
        <v>2592</v>
      </c>
      <c r="X148" s="30" t="s">
        <v>2593</v>
      </c>
      <c r="Y148" s="32" t="s">
        <v>54</v>
      </c>
      <c r="Z148" s="14" t="s">
        <v>41</v>
      </c>
      <c r="AA148" s="32" t="s">
        <v>55</v>
      </c>
      <c r="AB148" s="15" t="s">
        <v>2593</v>
      </c>
      <c r="AC148" s="30" t="s">
        <v>2593</v>
      </c>
      <c r="AD148" s="15" t="s">
        <v>2593</v>
      </c>
      <c r="AE148" s="15" t="s">
        <v>80</v>
      </c>
      <c r="AF148" s="14" t="s">
        <v>41</v>
      </c>
      <c r="AG148" s="16" t="s">
        <v>65</v>
      </c>
    </row>
    <row r="149" ht="16.5" customHeight="1">
      <c r="A149" s="12" t="s">
        <v>619</v>
      </c>
      <c r="B149" s="12">
        <v>8317.0</v>
      </c>
      <c r="C149" s="12" t="s">
        <v>2594</v>
      </c>
      <c r="D149" s="12" t="s">
        <v>2595</v>
      </c>
      <c r="E149" s="80" t="s">
        <v>2596</v>
      </c>
      <c r="F149" s="29" t="s">
        <v>2597</v>
      </c>
      <c r="G149" s="28" t="s">
        <v>2598</v>
      </c>
      <c r="H149" s="16" t="s">
        <v>2599</v>
      </c>
      <c r="I149" s="16" t="s">
        <v>2600</v>
      </c>
      <c r="J149" s="16" t="s">
        <v>2601</v>
      </c>
      <c r="K149" s="29" t="s">
        <v>2602</v>
      </c>
      <c r="L149" s="29" t="s">
        <v>2603</v>
      </c>
      <c r="M149" s="34" t="s">
        <v>2604</v>
      </c>
      <c r="N149" s="29" t="s">
        <v>2605</v>
      </c>
      <c r="O149" s="29" t="s">
        <v>2606</v>
      </c>
      <c r="P149" s="34" t="s">
        <v>2607</v>
      </c>
      <c r="Q149" s="34" t="s">
        <v>2608</v>
      </c>
      <c r="R149" s="34" t="s">
        <v>51</v>
      </c>
      <c r="S149" s="12" t="s">
        <v>619</v>
      </c>
      <c r="T149" s="12">
        <v>8317.0</v>
      </c>
      <c r="U149" s="12" t="s">
        <v>2594</v>
      </c>
      <c r="V149" s="12" t="s">
        <v>2595</v>
      </c>
      <c r="W149" s="30" t="s">
        <v>2609</v>
      </c>
      <c r="X149" s="30" t="s">
        <v>2610</v>
      </c>
      <c r="Y149" s="32" t="s">
        <v>54</v>
      </c>
      <c r="Z149" s="59" t="s">
        <v>41</v>
      </c>
      <c r="AA149" s="32" t="s">
        <v>55</v>
      </c>
      <c r="AB149" s="30" t="s">
        <v>2610</v>
      </c>
      <c r="AC149" s="30" t="s">
        <v>2610</v>
      </c>
      <c r="AD149" s="15" t="s">
        <v>2610</v>
      </c>
      <c r="AE149" s="15" t="s">
        <v>301</v>
      </c>
      <c r="AF149" s="15" t="s">
        <v>2610</v>
      </c>
      <c r="AG149" s="16" t="s">
        <v>2599</v>
      </c>
    </row>
    <row r="150" ht="16.5" customHeight="1">
      <c r="A150" s="12" t="s">
        <v>762</v>
      </c>
      <c r="B150" s="12">
        <v>2131.0</v>
      </c>
      <c r="C150" s="12" t="s">
        <v>2611</v>
      </c>
      <c r="D150" s="12" t="s">
        <v>2612</v>
      </c>
      <c r="E150" s="14" t="s">
        <v>2613</v>
      </c>
      <c r="F150" s="29" t="s">
        <v>2614</v>
      </c>
      <c r="G150" s="28" t="s">
        <v>2615</v>
      </c>
      <c r="H150" s="16" t="s">
        <v>2616</v>
      </c>
      <c r="I150" s="16" t="s">
        <v>2617</v>
      </c>
      <c r="J150" s="16" t="s">
        <v>2618</v>
      </c>
      <c r="K150" s="29" t="s">
        <v>2619</v>
      </c>
      <c r="L150" s="29" t="s">
        <v>2620</v>
      </c>
      <c r="M150" s="34" t="s">
        <v>2621</v>
      </c>
      <c r="N150" s="29" t="s">
        <v>2622</v>
      </c>
      <c r="O150" s="29" t="s">
        <v>2623</v>
      </c>
      <c r="P150" s="34" t="s">
        <v>2624</v>
      </c>
      <c r="Q150" s="34" t="s">
        <v>2625</v>
      </c>
      <c r="R150" s="34" t="s">
        <v>51</v>
      </c>
      <c r="S150" s="12" t="s">
        <v>762</v>
      </c>
      <c r="T150" s="12">
        <v>2131.0</v>
      </c>
      <c r="U150" s="12" t="s">
        <v>2611</v>
      </c>
      <c r="V150" s="12" t="s">
        <v>2612</v>
      </c>
      <c r="W150" s="30" t="s">
        <v>2626</v>
      </c>
      <c r="X150" s="56" t="s">
        <v>2627</v>
      </c>
      <c r="Y150" s="32" t="s">
        <v>55</v>
      </c>
      <c r="Z150" s="30" t="s">
        <v>2628</v>
      </c>
      <c r="AA150" s="32" t="s">
        <v>55</v>
      </c>
      <c r="AB150" s="30" t="s">
        <v>2629</v>
      </c>
      <c r="AC150" s="30" t="s">
        <v>2630</v>
      </c>
      <c r="AD150" s="15" t="s">
        <v>2631</v>
      </c>
      <c r="AE150" s="15" t="s">
        <v>2442</v>
      </c>
      <c r="AF150" s="15" t="s">
        <v>2631</v>
      </c>
      <c r="AG150" s="16" t="s">
        <v>2616</v>
      </c>
    </row>
    <row r="151" ht="16.5" customHeight="1">
      <c r="A151" s="12" t="s">
        <v>59</v>
      </c>
      <c r="B151" s="12">
        <v>3916.0</v>
      </c>
      <c r="C151" s="12" t="s">
        <v>2632</v>
      </c>
      <c r="D151" s="12" t="s">
        <v>2633</v>
      </c>
      <c r="E151" s="14" t="s">
        <v>2634</v>
      </c>
      <c r="F151" s="29" t="s">
        <v>2635</v>
      </c>
      <c r="G151" s="28" t="s">
        <v>2636</v>
      </c>
      <c r="H151" s="13" t="s">
        <v>65</v>
      </c>
      <c r="I151" s="16" t="s">
        <v>2637</v>
      </c>
      <c r="J151" s="16" t="s">
        <v>2638</v>
      </c>
      <c r="K151" s="29" t="s">
        <v>2639</v>
      </c>
      <c r="L151" s="34" t="s">
        <v>2640</v>
      </c>
      <c r="M151" s="34" t="s">
        <v>2641</v>
      </c>
      <c r="N151" s="29" t="s">
        <v>2642</v>
      </c>
      <c r="O151" s="29" t="s">
        <v>2643</v>
      </c>
      <c r="P151" s="34" t="s">
        <v>2644</v>
      </c>
      <c r="Q151" s="34" t="s">
        <v>2645</v>
      </c>
      <c r="R151" s="34" t="s">
        <v>51</v>
      </c>
      <c r="S151" s="12" t="s">
        <v>59</v>
      </c>
      <c r="T151" s="12">
        <v>3916.0</v>
      </c>
      <c r="U151" s="12" t="s">
        <v>2632</v>
      </c>
      <c r="V151" s="12" t="s">
        <v>2633</v>
      </c>
      <c r="W151" s="30" t="s">
        <v>2646</v>
      </c>
      <c r="X151" s="30" t="s">
        <v>2647</v>
      </c>
      <c r="Y151" s="32" t="s">
        <v>54</v>
      </c>
      <c r="Z151" s="59" t="s">
        <v>41</v>
      </c>
      <c r="AA151" s="32" t="s">
        <v>55</v>
      </c>
      <c r="AB151" s="30" t="s">
        <v>2648</v>
      </c>
      <c r="AC151" s="56" t="s">
        <v>2649</v>
      </c>
      <c r="AD151" s="15" t="s">
        <v>2649</v>
      </c>
      <c r="AE151" s="15" t="s">
        <v>2650</v>
      </c>
      <c r="AF151" s="14" t="s">
        <v>41</v>
      </c>
      <c r="AG151" s="16" t="s">
        <v>2651</v>
      </c>
    </row>
    <row r="152" ht="16.5" customHeight="1">
      <c r="A152" s="12" t="s">
        <v>59</v>
      </c>
      <c r="B152" s="12">
        <v>3874.0</v>
      </c>
      <c r="C152" s="12" t="s">
        <v>2652</v>
      </c>
      <c r="D152" s="12" t="s">
        <v>2653</v>
      </c>
      <c r="E152" s="14" t="s">
        <v>2654</v>
      </c>
      <c r="F152" s="29" t="s">
        <v>2655</v>
      </c>
      <c r="G152" s="28" t="s">
        <v>2656</v>
      </c>
      <c r="H152" s="13" t="s">
        <v>65</v>
      </c>
      <c r="I152" s="16" t="s">
        <v>2657</v>
      </c>
      <c r="J152" s="16" t="s">
        <v>2658</v>
      </c>
      <c r="K152" s="29" t="s">
        <v>2659</v>
      </c>
      <c r="L152" s="34" t="s">
        <v>2660</v>
      </c>
      <c r="M152" s="34" t="s">
        <v>2661</v>
      </c>
      <c r="N152" s="29" t="s">
        <v>2662</v>
      </c>
      <c r="O152" s="29" t="s">
        <v>2663</v>
      </c>
      <c r="P152" s="34" t="s">
        <v>2664</v>
      </c>
      <c r="Q152" s="34" t="s">
        <v>2665</v>
      </c>
      <c r="R152" s="34" t="s">
        <v>51</v>
      </c>
      <c r="S152" s="12" t="s">
        <v>59</v>
      </c>
      <c r="T152" s="12">
        <v>3874.0</v>
      </c>
      <c r="U152" s="12" t="s">
        <v>2652</v>
      </c>
      <c r="V152" s="12" t="s">
        <v>2653</v>
      </c>
      <c r="W152" s="30" t="s">
        <v>2666</v>
      </c>
      <c r="X152" s="30" t="s">
        <v>2667</v>
      </c>
      <c r="Y152" s="32" t="s">
        <v>54</v>
      </c>
      <c r="Z152" s="32" t="s">
        <v>41</v>
      </c>
      <c r="AA152" s="32" t="s">
        <v>55</v>
      </c>
      <c r="AB152" s="30" t="s">
        <v>2667</v>
      </c>
      <c r="AC152" s="56" t="s">
        <v>2667</v>
      </c>
      <c r="AD152" s="15" t="s">
        <v>2667</v>
      </c>
      <c r="AE152" s="15" t="s">
        <v>1211</v>
      </c>
      <c r="AF152" s="14" t="s">
        <v>41</v>
      </c>
      <c r="AG152" s="16" t="s">
        <v>2668</v>
      </c>
    </row>
    <row r="153" ht="16.5" customHeight="1">
      <c r="A153" s="21" t="s">
        <v>123</v>
      </c>
      <c r="B153" s="21">
        <v>9369.0</v>
      </c>
      <c r="C153" s="21" t="s">
        <v>2669</v>
      </c>
      <c r="D153" s="21" t="s">
        <v>2670</v>
      </c>
      <c r="E153" s="14" t="s">
        <v>2671</v>
      </c>
      <c r="F153" s="29" t="s">
        <v>2672</v>
      </c>
      <c r="G153" s="28" t="s">
        <v>2673</v>
      </c>
      <c r="H153" s="16" t="s">
        <v>2674</v>
      </c>
      <c r="I153" s="16" t="s">
        <v>2675</v>
      </c>
      <c r="J153" s="16" t="s">
        <v>2676</v>
      </c>
      <c r="K153" s="29" t="s">
        <v>2677</v>
      </c>
      <c r="L153" s="29" t="s">
        <v>2678</v>
      </c>
      <c r="M153" s="34" t="s">
        <v>2679</v>
      </c>
      <c r="N153" s="29" t="s">
        <v>2680</v>
      </c>
      <c r="O153" s="29" t="s">
        <v>2681</v>
      </c>
      <c r="P153" s="34" t="s">
        <v>2682</v>
      </c>
      <c r="Q153" s="34" t="s">
        <v>2683</v>
      </c>
      <c r="R153" s="34" t="s">
        <v>51</v>
      </c>
      <c r="S153" s="21" t="s">
        <v>123</v>
      </c>
      <c r="T153" s="21">
        <v>9369.0</v>
      </c>
      <c r="U153" s="21" t="s">
        <v>2669</v>
      </c>
      <c r="V153" s="21" t="s">
        <v>2670</v>
      </c>
      <c r="W153" s="21"/>
      <c r="X153" s="21"/>
      <c r="Y153" s="21"/>
      <c r="Z153" s="21"/>
      <c r="AA153" s="21"/>
      <c r="AB153" s="21"/>
      <c r="AC153" s="21"/>
      <c r="AD153" s="14" t="s">
        <v>1594</v>
      </c>
      <c r="AE153" s="14" t="s">
        <v>1594</v>
      </c>
      <c r="AF153" s="14" t="s">
        <v>1594</v>
      </c>
      <c r="AG153" s="16" t="s">
        <v>2674</v>
      </c>
    </row>
    <row r="154" ht="16.5" customHeight="1">
      <c r="A154" s="12" t="s">
        <v>619</v>
      </c>
      <c r="B154" s="12">
        <v>6816.0</v>
      </c>
      <c r="C154" s="12" t="s">
        <v>2684</v>
      </c>
      <c r="D154" s="12" t="s">
        <v>2685</v>
      </c>
      <c r="E154" s="14" t="s">
        <v>2686</v>
      </c>
      <c r="F154" s="29" t="s">
        <v>2687</v>
      </c>
      <c r="G154" s="28" t="s">
        <v>2688</v>
      </c>
      <c r="H154" s="16" t="s">
        <v>2689</v>
      </c>
      <c r="I154" s="16" t="s">
        <v>2690</v>
      </c>
      <c r="J154" s="16" t="s">
        <v>2691</v>
      </c>
      <c r="K154" s="29" t="s">
        <v>2692</v>
      </c>
      <c r="L154" s="29" t="s">
        <v>2693</v>
      </c>
      <c r="M154" s="34" t="s">
        <v>2694</v>
      </c>
      <c r="N154" s="29" t="s">
        <v>2695</v>
      </c>
      <c r="O154" s="29" t="s">
        <v>2696</v>
      </c>
      <c r="P154" s="34" t="s">
        <v>2697</v>
      </c>
      <c r="Q154" s="34" t="s">
        <v>2698</v>
      </c>
      <c r="R154" s="34" t="s">
        <v>51</v>
      </c>
      <c r="S154" s="12" t="s">
        <v>619</v>
      </c>
      <c r="T154" s="12">
        <v>6816.0</v>
      </c>
      <c r="U154" s="12" t="s">
        <v>2684</v>
      </c>
      <c r="V154" s="12" t="s">
        <v>2685</v>
      </c>
      <c r="W154" s="30" t="s">
        <v>2699</v>
      </c>
      <c r="X154" s="30" t="s">
        <v>2700</v>
      </c>
      <c r="Y154" s="32" t="s">
        <v>55</v>
      </c>
      <c r="Z154" s="56" t="s">
        <v>2700</v>
      </c>
      <c r="AA154" s="32" t="s">
        <v>55</v>
      </c>
      <c r="AB154" s="30" t="s">
        <v>2700</v>
      </c>
      <c r="AC154" s="30" t="s">
        <v>2701</v>
      </c>
      <c r="AD154" s="15" t="s">
        <v>2700</v>
      </c>
      <c r="AE154" s="15" t="s">
        <v>889</v>
      </c>
      <c r="AF154" s="15" t="s">
        <v>2700</v>
      </c>
      <c r="AG154" s="16" t="s">
        <v>2689</v>
      </c>
    </row>
    <row r="155" ht="16.5" customHeight="1">
      <c r="A155" s="12" t="s">
        <v>619</v>
      </c>
      <c r="B155" s="12">
        <v>7836.0</v>
      </c>
      <c r="C155" s="12" t="s">
        <v>2702</v>
      </c>
      <c r="D155" s="12" t="s">
        <v>2703</v>
      </c>
      <c r="E155" s="14" t="s">
        <v>2704</v>
      </c>
      <c r="F155" s="29" t="s">
        <v>2705</v>
      </c>
      <c r="G155" s="28" t="s">
        <v>2706</v>
      </c>
      <c r="H155" s="16" t="s">
        <v>2707</v>
      </c>
      <c r="I155" s="16" t="s">
        <v>2708</v>
      </c>
      <c r="J155" s="16" t="s">
        <v>2709</v>
      </c>
      <c r="K155" s="29" t="s">
        <v>2710</v>
      </c>
      <c r="L155" s="29" t="s">
        <v>2711</v>
      </c>
      <c r="M155" s="34" t="s">
        <v>2712</v>
      </c>
      <c r="N155" s="29" t="s">
        <v>2713</v>
      </c>
      <c r="O155" s="29" t="s">
        <v>2714</v>
      </c>
      <c r="P155" s="34" t="s">
        <v>2715</v>
      </c>
      <c r="Q155" s="34" t="s">
        <v>2716</v>
      </c>
      <c r="R155" s="34" t="s">
        <v>51</v>
      </c>
      <c r="S155" s="12" t="s">
        <v>619</v>
      </c>
      <c r="T155" s="12">
        <v>7836.0</v>
      </c>
      <c r="U155" s="12" t="s">
        <v>2702</v>
      </c>
      <c r="V155" s="12" t="s">
        <v>2703</v>
      </c>
      <c r="W155" s="58" t="s">
        <v>2717</v>
      </c>
      <c r="X155" s="56" t="s">
        <v>1013</v>
      </c>
      <c r="Y155" s="32" t="s">
        <v>55</v>
      </c>
      <c r="Z155" s="30" t="s">
        <v>1013</v>
      </c>
      <c r="AA155" s="59" t="s">
        <v>55</v>
      </c>
      <c r="AB155" s="30" t="s">
        <v>1013</v>
      </c>
      <c r="AC155" s="30" t="s">
        <v>1013</v>
      </c>
      <c r="AD155" s="15" t="s">
        <v>1013</v>
      </c>
      <c r="AE155" s="15" t="s">
        <v>889</v>
      </c>
      <c r="AF155" s="15" t="s">
        <v>1013</v>
      </c>
      <c r="AG155" s="16" t="s">
        <v>2707</v>
      </c>
    </row>
    <row r="156" ht="16.5" customHeight="1">
      <c r="A156" s="12" t="s">
        <v>619</v>
      </c>
      <c r="B156" s="12">
        <v>8156.0</v>
      </c>
      <c r="C156" s="12" t="s">
        <v>2718</v>
      </c>
      <c r="D156" s="12" t="s">
        <v>2719</v>
      </c>
      <c r="E156" s="14" t="s">
        <v>2720</v>
      </c>
      <c r="F156" s="29" t="s">
        <v>2721</v>
      </c>
      <c r="G156" s="28" t="s">
        <v>2722</v>
      </c>
      <c r="H156" s="16" t="s">
        <v>2723</v>
      </c>
      <c r="I156" s="16" t="s">
        <v>2724</v>
      </c>
      <c r="J156" s="16" t="s">
        <v>2725</v>
      </c>
      <c r="K156" s="29" t="s">
        <v>2726</v>
      </c>
      <c r="L156" s="29" t="s">
        <v>2727</v>
      </c>
      <c r="M156" s="34" t="s">
        <v>2728</v>
      </c>
      <c r="N156" s="29" t="s">
        <v>2729</v>
      </c>
      <c r="O156" s="29" t="s">
        <v>2730</v>
      </c>
      <c r="P156" s="34" t="s">
        <v>2731</v>
      </c>
      <c r="Q156" s="34" t="s">
        <v>2732</v>
      </c>
      <c r="R156" s="34" t="s">
        <v>51</v>
      </c>
      <c r="S156" s="12" t="s">
        <v>619</v>
      </c>
      <c r="T156" s="12">
        <v>8156.0</v>
      </c>
      <c r="U156" s="12" t="s">
        <v>2718</v>
      </c>
      <c r="V156" s="12" t="s">
        <v>2719</v>
      </c>
      <c r="W156" s="30" t="s">
        <v>2733</v>
      </c>
      <c r="X156" s="30" t="s">
        <v>2700</v>
      </c>
      <c r="Y156" s="32" t="s">
        <v>2734</v>
      </c>
      <c r="Z156" s="30" t="s">
        <v>2700</v>
      </c>
      <c r="AA156" s="32" t="s">
        <v>55</v>
      </c>
      <c r="AB156" s="30" t="s">
        <v>2700</v>
      </c>
      <c r="AC156" s="30" t="s">
        <v>2735</v>
      </c>
      <c r="AD156" s="15" t="s">
        <v>2700</v>
      </c>
      <c r="AE156" s="15" t="s">
        <v>889</v>
      </c>
      <c r="AF156" s="15" t="s">
        <v>2700</v>
      </c>
      <c r="AG156" s="16" t="s">
        <v>2723</v>
      </c>
    </row>
    <row r="157" ht="16.5" customHeight="1">
      <c r="A157" s="12" t="s">
        <v>619</v>
      </c>
      <c r="B157" s="12">
        <v>10184.0</v>
      </c>
      <c r="C157" s="12" t="s">
        <v>2736</v>
      </c>
      <c r="D157" s="12" t="s">
        <v>2737</v>
      </c>
      <c r="E157" s="14" t="s">
        <v>2738</v>
      </c>
      <c r="F157" s="29" t="s">
        <v>2739</v>
      </c>
      <c r="G157" s="28" t="s">
        <v>2740</v>
      </c>
      <c r="H157" s="16" t="s">
        <v>2741</v>
      </c>
      <c r="I157" s="16" t="s">
        <v>2742</v>
      </c>
      <c r="J157" s="16" t="s">
        <v>2743</v>
      </c>
      <c r="K157" s="29" t="s">
        <v>2744</v>
      </c>
      <c r="L157" s="29" t="s">
        <v>2745</v>
      </c>
      <c r="M157" s="34" t="s">
        <v>2746</v>
      </c>
      <c r="N157" s="29" t="s">
        <v>2747</v>
      </c>
      <c r="O157" s="29" t="s">
        <v>2748</v>
      </c>
      <c r="P157" s="34" t="s">
        <v>2749</v>
      </c>
      <c r="Q157" s="34" t="s">
        <v>2750</v>
      </c>
      <c r="R157" s="34" t="s">
        <v>51</v>
      </c>
      <c r="S157" s="12" t="s">
        <v>619</v>
      </c>
      <c r="T157" s="12">
        <v>10184.0</v>
      </c>
      <c r="U157" s="12" t="s">
        <v>2736</v>
      </c>
      <c r="V157" s="12" t="s">
        <v>2737</v>
      </c>
      <c r="W157" s="30" t="s">
        <v>2751</v>
      </c>
      <c r="X157" s="30" t="s">
        <v>2752</v>
      </c>
      <c r="Y157" s="32" t="s">
        <v>55</v>
      </c>
      <c r="Z157" s="56" t="s">
        <v>2752</v>
      </c>
      <c r="AA157" s="32" t="s">
        <v>55</v>
      </c>
      <c r="AB157" s="30" t="s">
        <v>2751</v>
      </c>
      <c r="AC157" s="30" t="s">
        <v>2753</v>
      </c>
      <c r="AD157" s="30" t="s">
        <v>2751</v>
      </c>
      <c r="AE157" s="30" t="s">
        <v>2754</v>
      </c>
      <c r="AF157" s="15" t="s">
        <v>2751</v>
      </c>
      <c r="AG157" s="16" t="s">
        <v>2741</v>
      </c>
    </row>
    <row r="158" ht="16.5" customHeight="1">
      <c r="A158" s="12" t="s">
        <v>619</v>
      </c>
      <c r="B158" s="12">
        <v>8161.0</v>
      </c>
      <c r="C158" s="12" t="s">
        <v>2755</v>
      </c>
      <c r="D158" s="12" t="s">
        <v>2756</v>
      </c>
      <c r="E158" s="14" t="s">
        <v>2757</v>
      </c>
      <c r="F158" s="29" t="s">
        <v>2758</v>
      </c>
      <c r="G158" s="28" t="s">
        <v>2759</v>
      </c>
      <c r="H158" s="16" t="s">
        <v>2760</v>
      </c>
      <c r="I158" s="16" t="s">
        <v>2761</v>
      </c>
      <c r="J158" s="16" t="s">
        <v>2762</v>
      </c>
      <c r="K158" s="29" t="s">
        <v>2763</v>
      </c>
      <c r="L158" s="29" t="s">
        <v>2764</v>
      </c>
      <c r="M158" s="34" t="s">
        <v>2765</v>
      </c>
      <c r="N158" s="29" t="s">
        <v>2766</v>
      </c>
      <c r="O158" s="29" t="s">
        <v>2767</v>
      </c>
      <c r="P158" s="34" t="s">
        <v>2768</v>
      </c>
      <c r="Q158" s="34" t="s">
        <v>2769</v>
      </c>
      <c r="R158" s="34" t="s">
        <v>51</v>
      </c>
      <c r="S158" s="12" t="s">
        <v>619</v>
      </c>
      <c r="T158" s="12">
        <v>8161.0</v>
      </c>
      <c r="U158" s="12" t="s">
        <v>2755</v>
      </c>
      <c r="V158" s="12" t="s">
        <v>2756</v>
      </c>
      <c r="W158" s="30" t="s">
        <v>2770</v>
      </c>
      <c r="X158" s="30" t="s">
        <v>2752</v>
      </c>
      <c r="Y158" s="32" t="s">
        <v>54</v>
      </c>
      <c r="Z158" s="32" t="s">
        <v>41</v>
      </c>
      <c r="AA158" s="32" t="s">
        <v>55</v>
      </c>
      <c r="AB158" s="30" t="s">
        <v>2752</v>
      </c>
      <c r="AC158" s="30" t="s">
        <v>2752</v>
      </c>
      <c r="AD158" s="15" t="s">
        <v>2752</v>
      </c>
      <c r="AE158" s="15" t="s">
        <v>2771</v>
      </c>
      <c r="AF158" s="15" t="s">
        <v>2752</v>
      </c>
      <c r="AG158" s="16" t="s">
        <v>2760</v>
      </c>
    </row>
    <row r="159" ht="16.5" customHeight="1">
      <c r="A159" s="12" t="s">
        <v>619</v>
      </c>
      <c r="B159" s="12">
        <v>8132.0</v>
      </c>
      <c r="C159" s="12" t="s">
        <v>2772</v>
      </c>
      <c r="D159" s="12" t="s">
        <v>2773</v>
      </c>
      <c r="E159" s="14" t="s">
        <v>2774</v>
      </c>
      <c r="F159" s="34" t="s">
        <v>2775</v>
      </c>
      <c r="G159" s="28" t="s">
        <v>2776</v>
      </c>
      <c r="H159" s="16" t="s">
        <v>2777</v>
      </c>
      <c r="I159" s="16" t="s">
        <v>2778</v>
      </c>
      <c r="J159" s="16" t="s">
        <v>2779</v>
      </c>
      <c r="K159" s="34" t="s">
        <v>2780</v>
      </c>
      <c r="L159" s="34" t="s">
        <v>2781</v>
      </c>
      <c r="M159" s="34" t="s">
        <v>2782</v>
      </c>
      <c r="N159" s="29" t="s">
        <v>2783</v>
      </c>
      <c r="O159" s="34" t="s">
        <v>2784</v>
      </c>
      <c r="P159" s="34" t="s">
        <v>2785</v>
      </c>
      <c r="Q159" s="34" t="s">
        <v>2786</v>
      </c>
      <c r="R159" s="34" t="s">
        <v>51</v>
      </c>
      <c r="S159" s="12" t="s">
        <v>619</v>
      </c>
      <c r="T159" s="12">
        <v>8132.0</v>
      </c>
      <c r="U159" s="12" t="s">
        <v>2772</v>
      </c>
      <c r="V159" s="12" t="s">
        <v>2773</v>
      </c>
      <c r="W159" s="30" t="s">
        <v>2787</v>
      </c>
      <c r="X159" s="30" t="s">
        <v>2788</v>
      </c>
      <c r="Y159" s="32" t="s">
        <v>55</v>
      </c>
      <c r="Z159" s="30" t="s">
        <v>2788</v>
      </c>
      <c r="AA159" s="32" t="s">
        <v>55</v>
      </c>
      <c r="AB159" s="56" t="s">
        <v>2788</v>
      </c>
      <c r="AC159" s="30" t="s">
        <v>2753</v>
      </c>
      <c r="AD159" s="15" t="s">
        <v>2788</v>
      </c>
      <c r="AE159" s="15" t="s">
        <v>889</v>
      </c>
      <c r="AF159" s="15" t="s">
        <v>2788</v>
      </c>
      <c r="AG159" s="16" t="s">
        <v>2777</v>
      </c>
    </row>
    <row r="160" ht="16.5" customHeight="1">
      <c r="A160" s="12" t="s">
        <v>619</v>
      </c>
      <c r="B160" s="12">
        <v>8261.0</v>
      </c>
      <c r="C160" s="12" t="s">
        <v>2789</v>
      </c>
      <c r="D160" s="12" t="s">
        <v>2790</v>
      </c>
      <c r="E160" s="14" t="s">
        <v>2791</v>
      </c>
      <c r="F160" s="29" t="s">
        <v>2792</v>
      </c>
      <c r="G160" s="28" t="s">
        <v>2793</v>
      </c>
      <c r="H160" s="16" t="s">
        <v>2794</v>
      </c>
      <c r="I160" s="16" t="s">
        <v>2795</v>
      </c>
      <c r="J160" s="16" t="s">
        <v>2796</v>
      </c>
      <c r="K160" s="29" t="s">
        <v>2797</v>
      </c>
      <c r="L160" s="29" t="s">
        <v>2798</v>
      </c>
      <c r="M160" s="34" t="s">
        <v>2799</v>
      </c>
      <c r="N160" s="29" t="s">
        <v>2800</v>
      </c>
      <c r="O160" s="29" t="s">
        <v>2801</v>
      </c>
      <c r="P160" s="34" t="s">
        <v>2802</v>
      </c>
      <c r="Q160" s="34" t="s">
        <v>2803</v>
      </c>
      <c r="R160" s="34" t="s">
        <v>51</v>
      </c>
      <c r="S160" s="12" t="s">
        <v>619</v>
      </c>
      <c r="T160" s="12">
        <v>8261.0</v>
      </c>
      <c r="U160" s="12" t="s">
        <v>2789</v>
      </c>
      <c r="V160" s="12" t="s">
        <v>2790</v>
      </c>
      <c r="W160" s="30" t="s">
        <v>2699</v>
      </c>
      <c r="X160" s="30" t="s">
        <v>2700</v>
      </c>
      <c r="Y160" s="32" t="s">
        <v>55</v>
      </c>
      <c r="Z160" s="58" t="s">
        <v>2700</v>
      </c>
      <c r="AA160" s="32" t="s">
        <v>55</v>
      </c>
      <c r="AB160" s="30" t="s">
        <v>2700</v>
      </c>
      <c r="AC160" s="30" t="s">
        <v>2804</v>
      </c>
      <c r="AD160" s="15" t="s">
        <v>2700</v>
      </c>
      <c r="AE160" s="15" t="s">
        <v>889</v>
      </c>
      <c r="AF160" s="15" t="s">
        <v>2700</v>
      </c>
      <c r="AG160" s="16" t="s">
        <v>2794</v>
      </c>
    </row>
    <row r="161" ht="16.5" customHeight="1">
      <c r="A161" s="12" t="s">
        <v>619</v>
      </c>
      <c r="B161" s="12">
        <v>7835.0</v>
      </c>
      <c r="C161" s="12" t="s">
        <v>2805</v>
      </c>
      <c r="D161" s="12" t="s">
        <v>2806</v>
      </c>
      <c r="E161" s="14" t="s">
        <v>2807</v>
      </c>
      <c r="F161" s="29" t="s">
        <v>2808</v>
      </c>
      <c r="G161" s="28" t="s">
        <v>2809</v>
      </c>
      <c r="H161" s="16" t="s">
        <v>2810</v>
      </c>
      <c r="I161" s="16" t="s">
        <v>2811</v>
      </c>
      <c r="J161" s="16" t="s">
        <v>2812</v>
      </c>
      <c r="K161" s="29" t="s">
        <v>2813</v>
      </c>
      <c r="L161" s="29" t="s">
        <v>2814</v>
      </c>
      <c r="M161" s="34" t="s">
        <v>2815</v>
      </c>
      <c r="N161" s="29" t="s">
        <v>2816</v>
      </c>
      <c r="O161" s="29" t="s">
        <v>2817</v>
      </c>
      <c r="P161" s="34" t="s">
        <v>2818</v>
      </c>
      <c r="Q161" s="34" t="s">
        <v>2819</v>
      </c>
      <c r="R161" s="34" t="s">
        <v>51</v>
      </c>
      <c r="S161" s="12" t="s">
        <v>619</v>
      </c>
      <c r="T161" s="12">
        <v>7835.0</v>
      </c>
      <c r="U161" s="12" t="s">
        <v>2805</v>
      </c>
      <c r="V161" s="12" t="s">
        <v>2806</v>
      </c>
      <c r="W161" s="30" t="s">
        <v>2751</v>
      </c>
      <c r="X161" s="30" t="s">
        <v>2752</v>
      </c>
      <c r="Y161" s="32" t="s">
        <v>55</v>
      </c>
      <c r="Z161" s="30" t="s">
        <v>2820</v>
      </c>
      <c r="AA161" s="32" t="s">
        <v>2734</v>
      </c>
      <c r="AB161" s="56" t="s">
        <v>2752</v>
      </c>
      <c r="AC161" s="30" t="s">
        <v>2821</v>
      </c>
      <c r="AD161" s="15" t="s">
        <v>2752</v>
      </c>
      <c r="AE161" s="15" t="s">
        <v>2771</v>
      </c>
      <c r="AF161" s="15" t="s">
        <v>2752</v>
      </c>
      <c r="AG161" s="16" t="s">
        <v>2810</v>
      </c>
    </row>
    <row r="162" ht="16.5" customHeight="1">
      <c r="A162" s="12" t="s">
        <v>619</v>
      </c>
      <c r="B162" s="12">
        <v>8793.0</v>
      </c>
      <c r="C162" s="12" t="s">
        <v>2822</v>
      </c>
      <c r="D162" s="12" t="s">
        <v>2823</v>
      </c>
      <c r="E162" s="14" t="s">
        <v>2824</v>
      </c>
      <c r="F162" s="34" t="s">
        <v>2825</v>
      </c>
      <c r="G162" s="28" t="s">
        <v>2826</v>
      </c>
      <c r="H162" s="13" t="s">
        <v>65</v>
      </c>
      <c r="I162" s="16" t="s">
        <v>2827</v>
      </c>
      <c r="J162" s="16" t="s">
        <v>2828</v>
      </c>
      <c r="K162" s="34" t="s">
        <v>2829</v>
      </c>
      <c r="L162" s="29" t="s">
        <v>2830</v>
      </c>
      <c r="M162" s="34" t="s">
        <v>2831</v>
      </c>
      <c r="N162" s="29" t="s">
        <v>2832</v>
      </c>
      <c r="O162" s="29" t="s">
        <v>2833</v>
      </c>
      <c r="P162" s="34" t="s">
        <v>2834</v>
      </c>
      <c r="Q162" s="34" t="s">
        <v>2835</v>
      </c>
      <c r="R162" s="34" t="s">
        <v>51</v>
      </c>
      <c r="S162" s="12" t="s">
        <v>619</v>
      </c>
      <c r="T162" s="12">
        <v>8793.0</v>
      </c>
      <c r="U162" s="12" t="s">
        <v>2822</v>
      </c>
      <c r="V162" s="12" t="s">
        <v>2823</v>
      </c>
      <c r="W162" s="58" t="s">
        <v>2836</v>
      </c>
      <c r="X162" s="56" t="s">
        <v>2837</v>
      </c>
      <c r="Y162" s="32" t="s">
        <v>54</v>
      </c>
      <c r="Z162" s="32" t="s">
        <v>41</v>
      </c>
      <c r="AA162" s="32" t="s">
        <v>55</v>
      </c>
      <c r="AB162" s="30" t="s">
        <v>2838</v>
      </c>
      <c r="AC162" s="56" t="s">
        <v>2839</v>
      </c>
      <c r="AD162" s="15" t="s">
        <v>2839</v>
      </c>
      <c r="AE162" s="15" t="s">
        <v>2840</v>
      </c>
      <c r="AF162" s="14" t="s">
        <v>41</v>
      </c>
      <c r="AG162" s="16" t="s">
        <v>41</v>
      </c>
    </row>
    <row r="163" ht="16.5" customHeight="1">
      <c r="A163" s="12" t="s">
        <v>59</v>
      </c>
      <c r="B163" s="12">
        <v>7132.0</v>
      </c>
      <c r="C163" s="12" t="s">
        <v>2841</v>
      </c>
      <c r="D163" s="12" t="s">
        <v>2842</v>
      </c>
      <c r="E163" s="14" t="s">
        <v>2843</v>
      </c>
      <c r="F163" s="29" t="s">
        <v>2844</v>
      </c>
      <c r="G163" s="28" t="s">
        <v>2845</v>
      </c>
      <c r="H163" s="13" t="s">
        <v>65</v>
      </c>
      <c r="I163" s="16" t="s">
        <v>2846</v>
      </c>
      <c r="J163" s="16" t="s">
        <v>2847</v>
      </c>
      <c r="K163" s="29" t="s">
        <v>2848</v>
      </c>
      <c r="L163" s="29" t="s">
        <v>2849</v>
      </c>
      <c r="M163" s="34" t="s">
        <v>2850</v>
      </c>
      <c r="N163" s="29" t="s">
        <v>2851</v>
      </c>
      <c r="O163" s="29" t="s">
        <v>2852</v>
      </c>
      <c r="P163" s="34" t="s">
        <v>2853</v>
      </c>
      <c r="Q163" s="34" t="s">
        <v>2854</v>
      </c>
      <c r="R163" s="34" t="s">
        <v>51</v>
      </c>
      <c r="S163" s="12" t="s">
        <v>59</v>
      </c>
      <c r="T163" s="12">
        <v>7132.0</v>
      </c>
      <c r="U163" s="12" t="s">
        <v>2841</v>
      </c>
      <c r="V163" s="12" t="s">
        <v>2842</v>
      </c>
      <c r="W163" s="58" t="s">
        <v>2855</v>
      </c>
      <c r="X163" s="30" t="s">
        <v>2856</v>
      </c>
      <c r="Y163" s="32" t="s">
        <v>54</v>
      </c>
      <c r="Z163" s="32" t="s">
        <v>41</v>
      </c>
      <c r="AA163" s="32" t="s">
        <v>55</v>
      </c>
      <c r="AB163" s="30" t="s">
        <v>2857</v>
      </c>
      <c r="AC163" s="30" t="s">
        <v>2857</v>
      </c>
      <c r="AD163" s="15" t="s">
        <v>2857</v>
      </c>
      <c r="AE163" s="15" t="s">
        <v>1133</v>
      </c>
      <c r="AF163" s="14" t="s">
        <v>41</v>
      </c>
      <c r="AG163" s="16" t="s">
        <v>41</v>
      </c>
    </row>
    <row r="164" ht="16.5" customHeight="1">
      <c r="A164" s="12" t="s">
        <v>59</v>
      </c>
      <c r="B164" s="12">
        <v>7128.0</v>
      </c>
      <c r="C164" s="12" t="s">
        <v>2858</v>
      </c>
      <c r="D164" s="12" t="s">
        <v>2859</v>
      </c>
      <c r="E164" s="14" t="s">
        <v>2860</v>
      </c>
      <c r="F164" s="29" t="s">
        <v>2861</v>
      </c>
      <c r="G164" s="28" t="s">
        <v>2862</v>
      </c>
      <c r="H164" s="13" t="s">
        <v>65</v>
      </c>
      <c r="I164" s="16" t="s">
        <v>2863</v>
      </c>
      <c r="J164" s="16" t="s">
        <v>2864</v>
      </c>
      <c r="K164" s="29" t="s">
        <v>2865</v>
      </c>
      <c r="L164" s="29" t="s">
        <v>2866</v>
      </c>
      <c r="M164" s="34" t="s">
        <v>2867</v>
      </c>
      <c r="N164" s="29" t="s">
        <v>2868</v>
      </c>
      <c r="O164" s="29" t="s">
        <v>2869</v>
      </c>
      <c r="P164" s="34" t="s">
        <v>2870</v>
      </c>
      <c r="Q164" s="34" t="s">
        <v>2871</v>
      </c>
      <c r="R164" s="34" t="s">
        <v>51</v>
      </c>
      <c r="S164" s="12" t="s">
        <v>59</v>
      </c>
      <c r="T164" s="12">
        <v>7128.0</v>
      </c>
      <c r="U164" s="12" t="s">
        <v>2858</v>
      </c>
      <c r="V164" s="12" t="s">
        <v>2859</v>
      </c>
      <c r="W164" s="58" t="s">
        <v>2855</v>
      </c>
      <c r="X164" s="30" t="s">
        <v>2856</v>
      </c>
      <c r="Y164" s="32" t="s">
        <v>54</v>
      </c>
      <c r="Z164" s="32" t="s">
        <v>41</v>
      </c>
      <c r="AA164" s="32" t="s">
        <v>55</v>
      </c>
      <c r="AB164" s="30" t="s">
        <v>2857</v>
      </c>
      <c r="AC164" s="30" t="s">
        <v>2857</v>
      </c>
      <c r="AD164" s="15" t="s">
        <v>2857</v>
      </c>
      <c r="AE164" s="15" t="s">
        <v>1133</v>
      </c>
      <c r="AF164" s="14" t="s">
        <v>41</v>
      </c>
      <c r="AG164" s="16" t="s">
        <v>41</v>
      </c>
    </row>
    <row r="165" ht="16.5" customHeight="1">
      <c r="A165" s="21" t="s">
        <v>35</v>
      </c>
      <c r="B165" s="21">
        <v>7424.0</v>
      </c>
      <c r="C165" s="21" t="s">
        <v>2872</v>
      </c>
      <c r="D165" s="21" t="s">
        <v>2873</v>
      </c>
      <c r="E165" s="14" t="s">
        <v>2874</v>
      </c>
      <c r="F165" s="29" t="s">
        <v>2875</v>
      </c>
      <c r="G165" s="28" t="s">
        <v>2876</v>
      </c>
      <c r="H165" s="13" t="s">
        <v>65</v>
      </c>
      <c r="I165" s="16" t="s">
        <v>2877</v>
      </c>
      <c r="J165" s="16" t="s">
        <v>2878</v>
      </c>
      <c r="K165" s="29" t="s">
        <v>2879</v>
      </c>
      <c r="L165" s="29" t="s">
        <v>2880</v>
      </c>
      <c r="M165" s="34" t="s">
        <v>2881</v>
      </c>
      <c r="N165" s="29" t="s">
        <v>2882</v>
      </c>
      <c r="O165" s="29" t="s">
        <v>2883</v>
      </c>
      <c r="P165" s="34" t="s">
        <v>2884</v>
      </c>
      <c r="Q165" s="34" t="s">
        <v>2885</v>
      </c>
      <c r="R165" s="34" t="s">
        <v>51</v>
      </c>
      <c r="S165" s="21" t="s">
        <v>35</v>
      </c>
      <c r="T165" s="21">
        <v>7424.0</v>
      </c>
      <c r="U165" s="21" t="s">
        <v>2872</v>
      </c>
      <c r="V165" s="21" t="s">
        <v>2873</v>
      </c>
      <c r="W165" s="21"/>
      <c r="X165" s="21"/>
      <c r="Y165" s="21"/>
      <c r="Z165" s="21"/>
      <c r="AA165" s="21"/>
      <c r="AB165" s="21"/>
      <c r="AC165" s="21"/>
      <c r="AD165" s="14" t="s">
        <v>41</v>
      </c>
      <c r="AE165" s="14" t="s">
        <v>41</v>
      </c>
      <c r="AF165" s="14" t="s">
        <v>41</v>
      </c>
      <c r="AG165" s="16" t="s">
        <v>41</v>
      </c>
    </row>
    <row r="166" ht="16.5" customHeight="1">
      <c r="A166" s="12" t="s">
        <v>59</v>
      </c>
      <c r="B166" s="12">
        <v>3873.0</v>
      </c>
      <c r="C166" s="12" t="s">
        <v>2886</v>
      </c>
      <c r="D166" s="12" t="s">
        <v>2887</v>
      </c>
      <c r="E166" s="14" t="s">
        <v>2888</v>
      </c>
      <c r="F166" s="29" t="s">
        <v>2889</v>
      </c>
      <c r="G166" s="28" t="s">
        <v>2890</v>
      </c>
      <c r="H166" s="16" t="s">
        <v>2891</v>
      </c>
      <c r="I166" s="16" t="s">
        <v>2892</v>
      </c>
      <c r="J166" s="16" t="s">
        <v>2893</v>
      </c>
      <c r="K166" s="29" t="s">
        <v>2894</v>
      </c>
      <c r="L166" s="29" t="s">
        <v>2895</v>
      </c>
      <c r="M166" s="34" t="s">
        <v>2896</v>
      </c>
      <c r="N166" s="29" t="s">
        <v>2897</v>
      </c>
      <c r="O166" s="29" t="s">
        <v>2898</v>
      </c>
      <c r="P166" s="34" t="s">
        <v>2899</v>
      </c>
      <c r="Q166" s="34" t="s">
        <v>2900</v>
      </c>
      <c r="R166" s="34" t="s">
        <v>51</v>
      </c>
      <c r="S166" s="12" t="s">
        <v>59</v>
      </c>
      <c r="T166" s="12">
        <v>3873.0</v>
      </c>
      <c r="U166" s="12" t="s">
        <v>2886</v>
      </c>
      <c r="V166" s="12" t="s">
        <v>2887</v>
      </c>
      <c r="W166" s="30" t="s">
        <v>2901</v>
      </c>
      <c r="X166" s="30" t="s">
        <v>2902</v>
      </c>
      <c r="Y166" s="32" t="s">
        <v>54</v>
      </c>
      <c r="Z166" s="32" t="s">
        <v>41</v>
      </c>
      <c r="AA166" s="32" t="s">
        <v>55</v>
      </c>
      <c r="AB166" s="30" t="s">
        <v>2903</v>
      </c>
      <c r="AC166" s="30" t="s">
        <v>2904</v>
      </c>
      <c r="AD166" s="15" t="s">
        <v>2902</v>
      </c>
      <c r="AE166" s="14" t="s">
        <v>41</v>
      </c>
      <c r="AF166" s="15" t="s">
        <v>2902</v>
      </c>
      <c r="AG166" s="16" t="s">
        <v>2891</v>
      </c>
    </row>
    <row r="167" ht="16.5" customHeight="1">
      <c r="A167" s="12" t="s">
        <v>59</v>
      </c>
      <c r="B167" s="12">
        <v>4684.0</v>
      </c>
      <c r="C167" s="12" t="s">
        <v>2905</v>
      </c>
      <c r="D167" s="12" t="s">
        <v>2906</v>
      </c>
      <c r="E167" s="14" t="s">
        <v>2907</v>
      </c>
      <c r="F167" s="29" t="s">
        <v>2908</v>
      </c>
      <c r="G167" s="28" t="s">
        <v>2909</v>
      </c>
      <c r="H167" s="16" t="s">
        <v>2910</v>
      </c>
      <c r="I167" s="16" t="s">
        <v>2911</v>
      </c>
      <c r="J167" s="16" t="s">
        <v>2912</v>
      </c>
      <c r="K167" s="29" t="s">
        <v>2913</v>
      </c>
      <c r="L167" s="29" t="s">
        <v>2914</v>
      </c>
      <c r="M167" s="34" t="s">
        <v>2915</v>
      </c>
      <c r="N167" s="29" t="s">
        <v>2916</v>
      </c>
      <c r="O167" s="29" t="s">
        <v>2917</v>
      </c>
      <c r="P167" s="34" t="s">
        <v>2918</v>
      </c>
      <c r="Q167" s="34" t="s">
        <v>2919</v>
      </c>
      <c r="R167" s="34" t="s">
        <v>51</v>
      </c>
      <c r="S167" s="12" t="s">
        <v>59</v>
      </c>
      <c r="T167" s="12">
        <v>4684.0</v>
      </c>
      <c r="U167" s="12" t="s">
        <v>2905</v>
      </c>
      <c r="V167" s="12" t="s">
        <v>2906</v>
      </c>
      <c r="W167" s="30" t="s">
        <v>2920</v>
      </c>
      <c r="X167" s="30" t="s">
        <v>2921</v>
      </c>
      <c r="Y167" s="32" t="s">
        <v>54</v>
      </c>
      <c r="Z167" s="32" t="s">
        <v>41</v>
      </c>
      <c r="AA167" s="32" t="s">
        <v>55</v>
      </c>
      <c r="AB167" s="30" t="s">
        <v>2922</v>
      </c>
      <c r="AC167" s="30" t="s">
        <v>2904</v>
      </c>
      <c r="AD167" s="15" t="s">
        <v>2921</v>
      </c>
      <c r="AE167" s="15" t="s">
        <v>2923</v>
      </c>
      <c r="AF167" s="15" t="s">
        <v>2921</v>
      </c>
      <c r="AG167" s="16" t="s">
        <v>2910</v>
      </c>
    </row>
    <row r="168" ht="16.5" customHeight="1">
      <c r="A168" s="12" t="s">
        <v>59</v>
      </c>
      <c r="B168" s="12">
        <v>3884.0</v>
      </c>
      <c r="C168" s="12" t="s">
        <v>2924</v>
      </c>
      <c r="D168" s="12" t="s">
        <v>2925</v>
      </c>
      <c r="E168" s="14" t="s">
        <v>2926</v>
      </c>
      <c r="F168" s="29" t="s">
        <v>2927</v>
      </c>
      <c r="G168" s="28" t="s">
        <v>2928</v>
      </c>
      <c r="H168" s="16" t="s">
        <v>41</v>
      </c>
      <c r="I168" s="16" t="s">
        <v>2929</v>
      </c>
      <c r="J168" s="16" t="s">
        <v>2930</v>
      </c>
      <c r="K168" s="29" t="s">
        <v>2931</v>
      </c>
      <c r="L168" s="29" t="s">
        <v>2932</v>
      </c>
      <c r="M168" s="34" t="s">
        <v>2933</v>
      </c>
      <c r="N168" s="29" t="s">
        <v>2934</v>
      </c>
      <c r="O168" s="29" t="s">
        <v>2935</v>
      </c>
      <c r="P168" s="34" t="s">
        <v>2936</v>
      </c>
      <c r="Q168" s="34" t="s">
        <v>2937</v>
      </c>
      <c r="R168" s="34" t="s">
        <v>51</v>
      </c>
      <c r="S168" s="12" t="s">
        <v>59</v>
      </c>
      <c r="T168" s="12">
        <v>3884.0</v>
      </c>
      <c r="U168" s="12" t="s">
        <v>2924</v>
      </c>
      <c r="V168" s="12" t="s">
        <v>2925</v>
      </c>
      <c r="W168" s="30" t="s">
        <v>2938</v>
      </c>
      <c r="X168" s="30" t="s">
        <v>2939</v>
      </c>
      <c r="Y168" s="32" t="s">
        <v>54</v>
      </c>
      <c r="Z168" s="59" t="s">
        <v>41</v>
      </c>
      <c r="AA168" s="32" t="s">
        <v>55</v>
      </c>
      <c r="AB168" s="30" t="s">
        <v>2939</v>
      </c>
      <c r="AC168" s="30" t="s">
        <v>2940</v>
      </c>
      <c r="AD168" s="15" t="s">
        <v>2939</v>
      </c>
      <c r="AE168" s="15" t="s">
        <v>1112</v>
      </c>
      <c r="AF168" s="27" t="s">
        <v>41</v>
      </c>
      <c r="AG168" s="16" t="s">
        <v>41</v>
      </c>
    </row>
    <row r="169" ht="16.5" customHeight="1">
      <c r="A169" s="12" t="s">
        <v>59</v>
      </c>
      <c r="B169" s="12">
        <v>3880.0</v>
      </c>
      <c r="C169" s="12" t="s">
        <v>2941</v>
      </c>
      <c r="D169" s="12" t="s">
        <v>2942</v>
      </c>
      <c r="E169" s="14" t="s">
        <v>2943</v>
      </c>
      <c r="F169" s="28" t="s">
        <v>2944</v>
      </c>
      <c r="G169" s="28" t="s">
        <v>2945</v>
      </c>
      <c r="H169" s="16" t="s">
        <v>2946</v>
      </c>
      <c r="I169" s="16" t="s">
        <v>2947</v>
      </c>
      <c r="J169" s="16" t="s">
        <v>2948</v>
      </c>
      <c r="K169" s="28" t="s">
        <v>2949</v>
      </c>
      <c r="L169" s="28" t="s">
        <v>2950</v>
      </c>
      <c r="M169" s="16" t="s">
        <v>2951</v>
      </c>
      <c r="N169" s="28" t="s">
        <v>2952</v>
      </c>
      <c r="O169" s="28" t="s">
        <v>2953</v>
      </c>
      <c r="P169" s="16" t="s">
        <v>2954</v>
      </c>
      <c r="Q169" s="16" t="s">
        <v>2955</v>
      </c>
      <c r="R169" s="16" t="s">
        <v>2956</v>
      </c>
      <c r="S169" s="12" t="s">
        <v>59</v>
      </c>
      <c r="T169" s="12">
        <v>3880.0</v>
      </c>
      <c r="U169" s="12" t="s">
        <v>2941</v>
      </c>
      <c r="V169" s="12" t="s">
        <v>2942</v>
      </c>
      <c r="W169" s="30" t="s">
        <v>2957</v>
      </c>
      <c r="X169" s="30" t="s">
        <v>2958</v>
      </c>
      <c r="Y169" s="32" t="s">
        <v>55</v>
      </c>
      <c r="Z169" s="30" t="s">
        <v>2958</v>
      </c>
      <c r="AA169" s="32" t="s">
        <v>55</v>
      </c>
      <c r="AB169" s="56" t="s">
        <v>2958</v>
      </c>
      <c r="AC169" s="30" t="s">
        <v>2959</v>
      </c>
      <c r="AD169" s="56" t="s">
        <v>2958</v>
      </c>
      <c r="AE169" s="15" t="s">
        <v>2960</v>
      </c>
      <c r="AF169" s="15" t="s">
        <v>2958</v>
      </c>
      <c r="AG169" s="16" t="s">
        <v>2946</v>
      </c>
    </row>
    <row r="170" ht="16.5" customHeight="1">
      <c r="A170" s="12" t="s">
        <v>59</v>
      </c>
      <c r="B170" s="12">
        <v>4220.0</v>
      </c>
      <c r="C170" s="12" t="s">
        <v>2961</v>
      </c>
      <c r="D170" s="12" t="s">
        <v>2962</v>
      </c>
      <c r="E170" s="14" t="s">
        <v>2963</v>
      </c>
      <c r="F170" s="28" t="s">
        <v>2964</v>
      </c>
      <c r="G170" s="28" t="s">
        <v>2965</v>
      </c>
      <c r="H170" s="16" t="s">
        <v>2946</v>
      </c>
      <c r="I170" s="16" t="s">
        <v>2966</v>
      </c>
      <c r="J170" s="16" t="s">
        <v>2967</v>
      </c>
      <c r="K170" s="28" t="s">
        <v>2968</v>
      </c>
      <c r="L170" s="28" t="s">
        <v>2969</v>
      </c>
      <c r="M170" s="16" t="s">
        <v>2970</v>
      </c>
      <c r="N170" s="28" t="s">
        <v>2971</v>
      </c>
      <c r="O170" s="28" t="s">
        <v>2972</v>
      </c>
      <c r="P170" s="16" t="s">
        <v>2973</v>
      </c>
      <c r="Q170" s="16" t="s">
        <v>2974</v>
      </c>
      <c r="R170" s="16" t="s">
        <v>2975</v>
      </c>
      <c r="S170" s="12" t="s">
        <v>59</v>
      </c>
      <c r="T170" s="12">
        <v>4220.0</v>
      </c>
      <c r="U170" s="12" t="s">
        <v>2961</v>
      </c>
      <c r="V170" s="12" t="s">
        <v>2962</v>
      </c>
      <c r="W170" s="30" t="s">
        <v>2976</v>
      </c>
      <c r="X170" s="30" t="s">
        <v>2977</v>
      </c>
      <c r="Y170" s="32" t="s">
        <v>55</v>
      </c>
      <c r="Z170" s="56" t="s">
        <v>2977</v>
      </c>
      <c r="AA170" s="32" t="s">
        <v>55</v>
      </c>
      <c r="AB170" s="30" t="s">
        <v>2977</v>
      </c>
      <c r="AC170" s="30" t="s">
        <v>2977</v>
      </c>
      <c r="AD170" s="15" t="s">
        <v>2977</v>
      </c>
      <c r="AE170" s="15" t="s">
        <v>2978</v>
      </c>
      <c r="AF170" s="15" t="s">
        <v>2977</v>
      </c>
      <c r="AG170" s="16" t="s">
        <v>2946</v>
      </c>
    </row>
    <row r="171" ht="16.5" customHeight="1">
      <c r="A171" s="12" t="s">
        <v>123</v>
      </c>
      <c r="B171" s="12">
        <v>5085.0</v>
      </c>
      <c r="C171" s="12" t="s">
        <v>2979</v>
      </c>
      <c r="D171" s="12" t="s">
        <v>2980</v>
      </c>
      <c r="E171" s="14" t="s">
        <v>2981</v>
      </c>
      <c r="F171" s="28" t="s">
        <v>2982</v>
      </c>
      <c r="G171" s="28" t="s">
        <v>2983</v>
      </c>
      <c r="H171" s="16" t="s">
        <v>41</v>
      </c>
      <c r="I171" s="16" t="s">
        <v>2984</v>
      </c>
      <c r="J171" s="16" t="s">
        <v>2985</v>
      </c>
      <c r="K171" s="28" t="s">
        <v>2986</v>
      </c>
      <c r="L171" s="28" t="s">
        <v>2987</v>
      </c>
      <c r="M171" s="16" t="s">
        <v>2988</v>
      </c>
      <c r="N171" s="28" t="s">
        <v>2989</v>
      </c>
      <c r="O171" s="28" t="s">
        <v>2990</v>
      </c>
      <c r="P171" s="16" t="s">
        <v>2991</v>
      </c>
      <c r="Q171" s="16" t="s">
        <v>2992</v>
      </c>
      <c r="R171" s="16" t="s">
        <v>2993</v>
      </c>
      <c r="S171" s="12" t="s">
        <v>123</v>
      </c>
      <c r="T171" s="12">
        <v>5085.0</v>
      </c>
      <c r="U171" s="12" t="s">
        <v>2979</v>
      </c>
      <c r="V171" s="12" t="s">
        <v>2980</v>
      </c>
      <c r="W171" s="30" t="s">
        <v>2994</v>
      </c>
      <c r="X171" s="30" t="s">
        <v>2995</v>
      </c>
      <c r="Y171" s="32" t="s">
        <v>54</v>
      </c>
      <c r="Z171" s="32" t="s">
        <v>41</v>
      </c>
      <c r="AA171" s="32" t="s">
        <v>55</v>
      </c>
      <c r="AB171" s="30" t="s">
        <v>2995</v>
      </c>
      <c r="AC171" s="30" t="s">
        <v>2995</v>
      </c>
      <c r="AD171" s="15" t="s">
        <v>2995</v>
      </c>
      <c r="AE171" s="15" t="s">
        <v>2996</v>
      </c>
      <c r="AF171" s="14" t="s">
        <v>41</v>
      </c>
      <c r="AG171" s="16" t="s">
        <v>41</v>
      </c>
    </row>
    <row r="172" ht="16.5" customHeight="1">
      <c r="A172" s="12" t="s">
        <v>2997</v>
      </c>
      <c r="B172" s="12">
        <v>3749.0</v>
      </c>
      <c r="C172" s="12" t="s">
        <v>2998</v>
      </c>
      <c r="D172" s="12" t="s">
        <v>2999</v>
      </c>
      <c r="E172" s="14" t="s">
        <v>3000</v>
      </c>
      <c r="F172" s="28" t="s">
        <v>3001</v>
      </c>
      <c r="G172" s="28" t="s">
        <v>3002</v>
      </c>
      <c r="H172" s="16" t="s">
        <v>41</v>
      </c>
      <c r="I172" s="16" t="s">
        <v>3003</v>
      </c>
      <c r="J172" s="16" t="s">
        <v>3004</v>
      </c>
      <c r="K172" s="28" t="s">
        <v>3005</v>
      </c>
      <c r="L172" s="28" t="s">
        <v>3006</v>
      </c>
      <c r="M172" s="16" t="s">
        <v>3007</v>
      </c>
      <c r="N172" s="28" t="s">
        <v>3008</v>
      </c>
      <c r="O172" s="28" t="s">
        <v>3009</v>
      </c>
      <c r="P172" s="16" t="s">
        <v>3010</v>
      </c>
      <c r="Q172" s="16" t="s">
        <v>3011</v>
      </c>
      <c r="R172" s="16" t="s">
        <v>3012</v>
      </c>
      <c r="S172" s="12" t="s">
        <v>2997</v>
      </c>
      <c r="T172" s="12">
        <v>3749.0</v>
      </c>
      <c r="U172" s="12" t="s">
        <v>2998</v>
      </c>
      <c r="V172" s="12" t="s">
        <v>2999</v>
      </c>
      <c r="W172" s="30" t="s">
        <v>3013</v>
      </c>
      <c r="X172" s="56" t="s">
        <v>3014</v>
      </c>
      <c r="Y172" s="32" t="s">
        <v>54</v>
      </c>
      <c r="Z172" s="32" t="s">
        <v>41</v>
      </c>
      <c r="AA172" s="32" t="s">
        <v>55</v>
      </c>
      <c r="AB172" s="58" t="s">
        <v>3014</v>
      </c>
      <c r="AC172" s="30" t="s">
        <v>3015</v>
      </c>
      <c r="AD172" s="30" t="s">
        <v>3015</v>
      </c>
      <c r="AE172" s="15" t="s">
        <v>889</v>
      </c>
      <c r="AF172" s="14" t="s">
        <v>41</v>
      </c>
      <c r="AG172" s="16" t="s">
        <v>41</v>
      </c>
    </row>
    <row r="173" ht="16.5" customHeight="1">
      <c r="A173" s="12" t="s">
        <v>2997</v>
      </c>
      <c r="B173" s="12">
        <v>3748.0</v>
      </c>
      <c r="C173" s="12" t="s">
        <v>3016</v>
      </c>
      <c r="D173" s="12" t="s">
        <v>3017</v>
      </c>
      <c r="E173" s="14" t="s">
        <v>3018</v>
      </c>
      <c r="F173" s="28" t="s">
        <v>3019</v>
      </c>
      <c r="G173" s="28" t="s">
        <v>3020</v>
      </c>
      <c r="H173" s="16" t="s">
        <v>41</v>
      </c>
      <c r="I173" s="16" t="s">
        <v>3021</v>
      </c>
      <c r="J173" s="16" t="s">
        <v>3022</v>
      </c>
      <c r="K173" s="28" t="s">
        <v>3023</v>
      </c>
      <c r="L173" s="28" t="s">
        <v>3024</v>
      </c>
      <c r="M173" s="16" t="s">
        <v>3025</v>
      </c>
      <c r="N173" s="28" t="s">
        <v>3026</v>
      </c>
      <c r="O173" s="28" t="s">
        <v>3027</v>
      </c>
      <c r="P173" s="16" t="s">
        <v>3028</v>
      </c>
      <c r="Q173" s="16" t="s">
        <v>3029</v>
      </c>
      <c r="R173" s="16" t="s">
        <v>3030</v>
      </c>
      <c r="S173" s="12" t="s">
        <v>2997</v>
      </c>
      <c r="T173" s="12">
        <v>3748.0</v>
      </c>
      <c r="U173" s="12" t="s">
        <v>3016</v>
      </c>
      <c r="V173" s="12" t="s">
        <v>3017</v>
      </c>
      <c r="W173" s="58" t="s">
        <v>3031</v>
      </c>
      <c r="X173" s="30" t="s">
        <v>3032</v>
      </c>
      <c r="Y173" s="32" t="s">
        <v>54</v>
      </c>
      <c r="Z173" s="32" t="s">
        <v>41</v>
      </c>
      <c r="AA173" s="32" t="s">
        <v>55</v>
      </c>
      <c r="AB173" s="30" t="s">
        <v>3032</v>
      </c>
      <c r="AC173" s="30" t="s">
        <v>3033</v>
      </c>
      <c r="AD173" s="30" t="s">
        <v>3032</v>
      </c>
      <c r="AE173" s="15" t="s">
        <v>3034</v>
      </c>
      <c r="AF173" s="14" t="s">
        <v>41</v>
      </c>
      <c r="AG173" s="16" t="s">
        <v>41</v>
      </c>
    </row>
    <row r="174" ht="16.5" customHeight="1">
      <c r="A174" s="12" t="s">
        <v>2997</v>
      </c>
      <c r="B174" s="12">
        <v>3750.0</v>
      </c>
      <c r="C174" s="12" t="s">
        <v>3035</v>
      </c>
      <c r="D174" s="12" t="s">
        <v>3036</v>
      </c>
      <c r="E174" s="14" t="s">
        <v>3037</v>
      </c>
      <c r="F174" s="28" t="s">
        <v>3038</v>
      </c>
      <c r="G174" s="28" t="s">
        <v>3039</v>
      </c>
      <c r="H174" s="16" t="s">
        <v>41</v>
      </c>
      <c r="I174" s="16" t="s">
        <v>3040</v>
      </c>
      <c r="J174" s="16" t="s">
        <v>3041</v>
      </c>
      <c r="K174" s="28" t="s">
        <v>3042</v>
      </c>
      <c r="L174" s="28" t="s">
        <v>3043</v>
      </c>
      <c r="M174" s="16" t="s">
        <v>3044</v>
      </c>
      <c r="N174" s="28" t="s">
        <v>3045</v>
      </c>
      <c r="O174" s="28" t="s">
        <v>3046</v>
      </c>
      <c r="P174" s="16" t="s">
        <v>3047</v>
      </c>
      <c r="Q174" s="16" t="s">
        <v>3048</v>
      </c>
      <c r="R174" s="16" t="s">
        <v>3049</v>
      </c>
      <c r="S174" s="12" t="s">
        <v>2997</v>
      </c>
      <c r="T174" s="12">
        <v>3750.0</v>
      </c>
      <c r="U174" s="12" t="s">
        <v>3035</v>
      </c>
      <c r="V174" s="12" t="s">
        <v>3036</v>
      </c>
      <c r="W174" s="30" t="s">
        <v>3050</v>
      </c>
      <c r="X174" s="56" t="s">
        <v>3051</v>
      </c>
      <c r="Y174" s="32" t="s">
        <v>54</v>
      </c>
      <c r="Z174" s="32" t="s">
        <v>41</v>
      </c>
      <c r="AA174" s="32" t="s">
        <v>55</v>
      </c>
      <c r="AB174" s="56" t="s">
        <v>3051</v>
      </c>
      <c r="AC174" s="56" t="s">
        <v>3051</v>
      </c>
      <c r="AD174" s="15" t="s">
        <v>3051</v>
      </c>
      <c r="AE174" s="15" t="s">
        <v>1211</v>
      </c>
      <c r="AF174" s="14" t="s">
        <v>41</v>
      </c>
      <c r="AG174" s="16" t="s">
        <v>41</v>
      </c>
    </row>
    <row r="175" ht="16.5" customHeight="1">
      <c r="A175" s="12" t="s">
        <v>2997</v>
      </c>
      <c r="B175" s="12">
        <v>3751.0</v>
      </c>
      <c r="C175" s="12" t="s">
        <v>3052</v>
      </c>
      <c r="D175" s="12" t="s">
        <v>3053</v>
      </c>
      <c r="E175" s="14" t="s">
        <v>3054</v>
      </c>
      <c r="F175" s="28" t="s">
        <v>3055</v>
      </c>
      <c r="G175" s="28" t="s">
        <v>3056</v>
      </c>
      <c r="H175" s="16" t="s">
        <v>41</v>
      </c>
      <c r="I175" s="16" t="s">
        <v>3057</v>
      </c>
      <c r="J175" s="16" t="s">
        <v>3058</v>
      </c>
      <c r="K175" s="28" t="s">
        <v>3059</v>
      </c>
      <c r="L175" s="28" t="s">
        <v>3060</v>
      </c>
      <c r="M175" s="16" t="s">
        <v>3061</v>
      </c>
      <c r="N175" s="28" t="s">
        <v>3062</v>
      </c>
      <c r="O175" s="28" t="s">
        <v>3063</v>
      </c>
      <c r="P175" s="16" t="s">
        <v>3064</v>
      </c>
      <c r="Q175" s="16" t="s">
        <v>3065</v>
      </c>
      <c r="R175" s="16" t="s">
        <v>3066</v>
      </c>
      <c r="S175" s="12" t="s">
        <v>2997</v>
      </c>
      <c r="T175" s="12">
        <v>3751.0</v>
      </c>
      <c r="U175" s="12" t="s">
        <v>3052</v>
      </c>
      <c r="V175" s="12" t="s">
        <v>3053</v>
      </c>
      <c r="W175" s="30" t="s">
        <v>3067</v>
      </c>
      <c r="X175" s="30" t="s">
        <v>3068</v>
      </c>
      <c r="Y175" s="32" t="s">
        <v>54</v>
      </c>
      <c r="Z175" s="32" t="s">
        <v>41</v>
      </c>
      <c r="AA175" s="32" t="s">
        <v>55</v>
      </c>
      <c r="AB175" s="56" t="s">
        <v>3068</v>
      </c>
      <c r="AC175" s="30" t="s">
        <v>3068</v>
      </c>
      <c r="AD175" s="15" t="s">
        <v>3068</v>
      </c>
      <c r="AE175" s="15" t="s">
        <v>1211</v>
      </c>
      <c r="AF175" s="14" t="s">
        <v>41</v>
      </c>
      <c r="AG175" s="16" t="s">
        <v>41</v>
      </c>
    </row>
    <row r="176" ht="16.5" customHeight="1">
      <c r="A176" s="12" t="s">
        <v>2997</v>
      </c>
      <c r="B176" s="12">
        <v>3752.0</v>
      </c>
      <c r="C176" s="12" t="s">
        <v>3069</v>
      </c>
      <c r="D176" s="12" t="s">
        <v>3070</v>
      </c>
      <c r="E176" s="14" t="s">
        <v>3071</v>
      </c>
      <c r="F176" s="28" t="s">
        <v>3072</v>
      </c>
      <c r="G176" s="28" t="s">
        <v>3073</v>
      </c>
      <c r="H176" s="16" t="s">
        <v>41</v>
      </c>
      <c r="I176" s="16" t="s">
        <v>3074</v>
      </c>
      <c r="J176" s="16" t="s">
        <v>3075</v>
      </c>
      <c r="K176" s="28" t="s">
        <v>3076</v>
      </c>
      <c r="L176" s="28" t="s">
        <v>3077</v>
      </c>
      <c r="M176" s="16" t="s">
        <v>3078</v>
      </c>
      <c r="N176" s="28" t="s">
        <v>3079</v>
      </c>
      <c r="O176" s="28" t="s">
        <v>3080</v>
      </c>
      <c r="P176" s="16" t="s">
        <v>3081</v>
      </c>
      <c r="Q176" s="16" t="s">
        <v>3082</v>
      </c>
      <c r="R176" s="16" t="s">
        <v>3083</v>
      </c>
      <c r="S176" s="12" t="s">
        <v>2997</v>
      </c>
      <c r="T176" s="12">
        <v>3752.0</v>
      </c>
      <c r="U176" s="12" t="s">
        <v>3069</v>
      </c>
      <c r="V176" s="12" t="s">
        <v>3070</v>
      </c>
      <c r="W176" s="58" t="s">
        <v>3084</v>
      </c>
      <c r="X176" s="56" t="s">
        <v>3085</v>
      </c>
      <c r="Y176" s="32" t="s">
        <v>54</v>
      </c>
      <c r="Z176" s="32" t="s">
        <v>41</v>
      </c>
      <c r="AA176" s="32" t="s">
        <v>55</v>
      </c>
      <c r="AB176" s="56" t="s">
        <v>3085</v>
      </c>
      <c r="AC176" s="30" t="s">
        <v>3085</v>
      </c>
      <c r="AD176" s="15" t="s">
        <v>3085</v>
      </c>
      <c r="AE176" s="15" t="s">
        <v>1211</v>
      </c>
      <c r="AF176" s="14" t="s">
        <v>41</v>
      </c>
      <c r="AG176" s="16" t="s">
        <v>41</v>
      </c>
    </row>
    <row r="177" ht="16.5" customHeight="1">
      <c r="A177" s="12" t="s">
        <v>59</v>
      </c>
      <c r="B177" s="12">
        <v>7631.0</v>
      </c>
      <c r="C177" s="12" t="s">
        <v>3086</v>
      </c>
      <c r="D177" s="12" t="s">
        <v>3087</v>
      </c>
      <c r="E177" s="14" t="s">
        <v>3088</v>
      </c>
      <c r="F177" s="28" t="s">
        <v>3089</v>
      </c>
      <c r="G177" s="28" t="s">
        <v>3090</v>
      </c>
      <c r="H177" s="16" t="s">
        <v>41</v>
      </c>
      <c r="I177" s="16" t="s">
        <v>3091</v>
      </c>
      <c r="J177" s="16" t="s">
        <v>3092</v>
      </c>
      <c r="K177" s="28" t="s">
        <v>3093</v>
      </c>
      <c r="L177" s="28" t="s">
        <v>3094</v>
      </c>
      <c r="M177" s="16" t="s">
        <v>3095</v>
      </c>
      <c r="N177" s="28" t="s">
        <v>3096</v>
      </c>
      <c r="O177" s="28" t="s">
        <v>3097</v>
      </c>
      <c r="P177" s="16" t="s">
        <v>3098</v>
      </c>
      <c r="Q177" s="16" t="s">
        <v>3099</v>
      </c>
      <c r="R177" s="16" t="s">
        <v>3100</v>
      </c>
      <c r="S177" s="12" t="s">
        <v>59</v>
      </c>
      <c r="T177" s="12">
        <v>7631.0</v>
      </c>
      <c r="U177" s="12" t="s">
        <v>3086</v>
      </c>
      <c r="V177" s="12" t="s">
        <v>3087</v>
      </c>
      <c r="W177" s="30" t="s">
        <v>3101</v>
      </c>
      <c r="X177" s="30" t="s">
        <v>3102</v>
      </c>
      <c r="Y177" s="32" t="s">
        <v>54</v>
      </c>
      <c r="Z177" s="32" t="s">
        <v>41</v>
      </c>
      <c r="AA177" s="32" t="s">
        <v>55</v>
      </c>
      <c r="AB177" s="30" t="s">
        <v>3102</v>
      </c>
      <c r="AC177" s="30" t="s">
        <v>3102</v>
      </c>
      <c r="AD177" s="15" t="s">
        <v>3102</v>
      </c>
      <c r="AE177" s="15" t="s">
        <v>3103</v>
      </c>
      <c r="AF177" s="14" t="s">
        <v>41</v>
      </c>
      <c r="AG177" s="16" t="s">
        <v>41</v>
      </c>
    </row>
    <row r="178" ht="16.5" customHeight="1">
      <c r="A178" s="12" t="s">
        <v>619</v>
      </c>
      <c r="B178" s="12">
        <v>8756.0</v>
      </c>
      <c r="C178" s="12" t="s">
        <v>3104</v>
      </c>
      <c r="D178" s="12" t="s">
        <v>3105</v>
      </c>
      <c r="E178" s="14" t="s">
        <v>3106</v>
      </c>
      <c r="F178" s="28" t="s">
        <v>3107</v>
      </c>
      <c r="G178" s="28" t="s">
        <v>3108</v>
      </c>
      <c r="H178" s="16" t="s">
        <v>2517</v>
      </c>
      <c r="I178" s="16" t="s">
        <v>3109</v>
      </c>
      <c r="J178" s="16" t="s">
        <v>3110</v>
      </c>
      <c r="K178" s="28" t="s">
        <v>3111</v>
      </c>
      <c r="L178" s="28" t="s">
        <v>3112</v>
      </c>
      <c r="M178" s="16" t="s">
        <v>3113</v>
      </c>
      <c r="N178" s="28" t="s">
        <v>3114</v>
      </c>
      <c r="O178" s="28" t="s">
        <v>3115</v>
      </c>
      <c r="P178" s="16" t="s">
        <v>3116</v>
      </c>
      <c r="Q178" s="16" t="s">
        <v>3117</v>
      </c>
      <c r="R178" s="16" t="s">
        <v>3118</v>
      </c>
      <c r="S178" s="12" t="s">
        <v>619</v>
      </c>
      <c r="T178" s="12">
        <v>8756.0</v>
      </c>
      <c r="U178" s="12" t="s">
        <v>3104</v>
      </c>
      <c r="V178" s="12" t="s">
        <v>3105</v>
      </c>
      <c r="W178" s="30" t="s">
        <v>3119</v>
      </c>
      <c r="X178" s="30" t="s">
        <v>3120</v>
      </c>
      <c r="Y178" s="32" t="s">
        <v>54</v>
      </c>
      <c r="Z178" s="32" t="s">
        <v>41</v>
      </c>
      <c r="AA178" s="32" t="s">
        <v>55</v>
      </c>
      <c r="AB178" s="30" t="s">
        <v>3120</v>
      </c>
      <c r="AC178" s="30" t="s">
        <v>3120</v>
      </c>
      <c r="AD178" s="15" t="s">
        <v>3120</v>
      </c>
      <c r="AE178" s="15" t="s">
        <v>3121</v>
      </c>
      <c r="AF178" s="15" t="s">
        <v>3120</v>
      </c>
      <c r="AG178" s="16" t="s">
        <v>2517</v>
      </c>
    </row>
    <row r="179" ht="16.5" customHeight="1">
      <c r="A179" s="12" t="s">
        <v>619</v>
      </c>
      <c r="B179" s="12">
        <v>8757.0</v>
      </c>
      <c r="C179" s="12" t="s">
        <v>3122</v>
      </c>
      <c r="D179" s="12" t="s">
        <v>3123</v>
      </c>
      <c r="E179" s="14" t="s">
        <v>3124</v>
      </c>
      <c r="F179" s="28" t="s">
        <v>3125</v>
      </c>
      <c r="G179" s="28" t="s">
        <v>3126</v>
      </c>
      <c r="H179" s="16" t="s">
        <v>2517</v>
      </c>
      <c r="I179" s="16" t="s">
        <v>3127</v>
      </c>
      <c r="J179" s="16" t="s">
        <v>3128</v>
      </c>
      <c r="K179" s="28" t="s">
        <v>3129</v>
      </c>
      <c r="L179" s="28" t="s">
        <v>3130</v>
      </c>
      <c r="M179" s="16" t="s">
        <v>3131</v>
      </c>
      <c r="N179" s="28" t="s">
        <v>3132</v>
      </c>
      <c r="O179" s="28" t="s">
        <v>3133</v>
      </c>
      <c r="P179" s="16" t="s">
        <v>3134</v>
      </c>
      <c r="Q179" s="16" t="s">
        <v>3135</v>
      </c>
      <c r="R179" s="16" t="s">
        <v>3136</v>
      </c>
      <c r="S179" s="12" t="s">
        <v>619</v>
      </c>
      <c r="T179" s="12">
        <v>8757.0</v>
      </c>
      <c r="U179" s="12" t="s">
        <v>3122</v>
      </c>
      <c r="V179" s="12" t="s">
        <v>3123</v>
      </c>
      <c r="W179" s="30" t="s">
        <v>3137</v>
      </c>
      <c r="X179" s="30" t="s">
        <v>3138</v>
      </c>
      <c r="Y179" s="32" t="s">
        <v>55</v>
      </c>
      <c r="Z179" s="56" t="s">
        <v>3138</v>
      </c>
      <c r="AA179" s="32" t="s">
        <v>55</v>
      </c>
      <c r="AB179" s="30" t="s">
        <v>3138</v>
      </c>
      <c r="AC179" s="56" t="s">
        <v>3139</v>
      </c>
      <c r="AD179" s="30" t="s">
        <v>3138</v>
      </c>
      <c r="AE179" s="15" t="s">
        <v>2771</v>
      </c>
      <c r="AF179" s="15" t="s">
        <v>3138</v>
      </c>
      <c r="AG179" s="16" t="s">
        <v>2517</v>
      </c>
    </row>
    <row r="180" ht="16.5" customHeight="1">
      <c r="A180" s="12" t="s">
        <v>619</v>
      </c>
      <c r="B180" s="12">
        <v>8758.0</v>
      </c>
      <c r="C180" s="12" t="s">
        <v>3140</v>
      </c>
      <c r="D180" s="12" t="s">
        <v>3141</v>
      </c>
      <c r="E180" s="14" t="s">
        <v>3142</v>
      </c>
      <c r="F180" s="29" t="s">
        <v>3143</v>
      </c>
      <c r="G180" s="29" t="s">
        <v>3144</v>
      </c>
      <c r="H180" s="34" t="s">
        <v>3145</v>
      </c>
      <c r="I180" s="34" t="s">
        <v>3146</v>
      </c>
      <c r="J180" s="34" t="s">
        <v>3147</v>
      </c>
      <c r="K180" s="29" t="s">
        <v>3148</v>
      </c>
      <c r="L180" s="29" t="s">
        <v>3149</v>
      </c>
      <c r="M180" s="34" t="s">
        <v>3150</v>
      </c>
      <c r="N180" s="29" t="s">
        <v>3151</v>
      </c>
      <c r="O180" s="29" t="s">
        <v>3152</v>
      </c>
      <c r="P180" s="34" t="s">
        <v>3153</v>
      </c>
      <c r="Q180" s="34" t="s">
        <v>3154</v>
      </c>
      <c r="R180" s="34" t="s">
        <v>3155</v>
      </c>
      <c r="S180" s="12" t="s">
        <v>619</v>
      </c>
      <c r="T180" s="12">
        <v>8758.0</v>
      </c>
      <c r="U180" s="12" t="s">
        <v>3140</v>
      </c>
      <c r="V180" s="12" t="s">
        <v>3141</v>
      </c>
      <c r="W180" s="30" t="s">
        <v>3156</v>
      </c>
      <c r="X180" s="30" t="s">
        <v>3157</v>
      </c>
      <c r="Y180" s="32" t="s">
        <v>54</v>
      </c>
      <c r="Z180" s="32" t="s">
        <v>41</v>
      </c>
      <c r="AA180" s="32" t="s">
        <v>55</v>
      </c>
      <c r="AB180" s="58" t="s">
        <v>3157</v>
      </c>
      <c r="AC180" s="19" t="s">
        <v>3158</v>
      </c>
      <c r="AD180" s="18" t="s">
        <v>3159</v>
      </c>
      <c r="AE180" s="18" t="s">
        <v>3160</v>
      </c>
      <c r="AF180" s="15" t="s">
        <v>3157</v>
      </c>
      <c r="AG180" s="34" t="s">
        <v>3145</v>
      </c>
    </row>
    <row r="181" ht="16.5" customHeight="1">
      <c r="A181" s="12" t="s">
        <v>619</v>
      </c>
      <c r="B181" s="12">
        <v>7898.0</v>
      </c>
      <c r="C181" s="12" t="s">
        <v>3161</v>
      </c>
      <c r="D181" s="12" t="s">
        <v>3162</v>
      </c>
      <c r="E181" s="14" t="s">
        <v>3163</v>
      </c>
      <c r="F181" s="29" t="s">
        <v>3164</v>
      </c>
      <c r="G181" s="29" t="s">
        <v>3165</v>
      </c>
      <c r="H181" s="32" t="s">
        <v>41</v>
      </c>
      <c r="I181" s="34" t="s">
        <v>3166</v>
      </c>
      <c r="J181" s="34" t="s">
        <v>3167</v>
      </c>
      <c r="K181" s="29" t="s">
        <v>3168</v>
      </c>
      <c r="L181" s="29" t="s">
        <v>3169</v>
      </c>
      <c r="M181" s="34" t="s">
        <v>3170</v>
      </c>
      <c r="N181" s="29" t="s">
        <v>3171</v>
      </c>
      <c r="O181" s="29" t="s">
        <v>3172</v>
      </c>
      <c r="P181" s="34" t="s">
        <v>3173</v>
      </c>
      <c r="Q181" s="34" t="s">
        <v>3174</v>
      </c>
      <c r="R181" s="34" t="s">
        <v>3175</v>
      </c>
      <c r="S181" s="12" t="s">
        <v>619</v>
      </c>
      <c r="T181" s="12">
        <v>7898.0</v>
      </c>
      <c r="U181" s="12" t="s">
        <v>3161</v>
      </c>
      <c r="V181" s="12" t="s">
        <v>3162</v>
      </c>
      <c r="W181" s="30" t="s">
        <v>1969</v>
      </c>
      <c r="X181" s="30" t="s">
        <v>1970</v>
      </c>
      <c r="Y181" s="32" t="s">
        <v>54</v>
      </c>
      <c r="Z181" s="32" t="s">
        <v>41</v>
      </c>
      <c r="AA181" s="32" t="s">
        <v>55</v>
      </c>
      <c r="AB181" s="30" t="s">
        <v>1970</v>
      </c>
      <c r="AC181" s="17" t="s">
        <v>1970</v>
      </c>
      <c r="AD181" s="17" t="s">
        <v>1970</v>
      </c>
      <c r="AE181" s="16" t="s">
        <v>41</v>
      </c>
      <c r="AF181" s="32" t="s">
        <v>41</v>
      </c>
      <c r="AG181" s="32" t="s">
        <v>41</v>
      </c>
      <c r="AH181" s="12"/>
    </row>
    <row r="182" ht="16.5" customHeight="1">
      <c r="A182" s="12" t="s">
        <v>619</v>
      </c>
      <c r="B182" s="12">
        <v>10192.0</v>
      </c>
      <c r="C182" s="12" t="s">
        <v>3176</v>
      </c>
      <c r="D182" s="12" t="s">
        <v>3177</v>
      </c>
      <c r="E182" s="14" t="s">
        <v>3178</v>
      </c>
      <c r="F182" s="29" t="s">
        <v>3179</v>
      </c>
      <c r="G182" s="29" t="s">
        <v>3180</v>
      </c>
      <c r="H182" s="32" t="s">
        <v>41</v>
      </c>
      <c r="I182" s="34" t="s">
        <v>3181</v>
      </c>
      <c r="J182" s="34" t="s">
        <v>3182</v>
      </c>
      <c r="K182" s="29" t="s">
        <v>3183</v>
      </c>
      <c r="L182" s="29" t="s">
        <v>3184</v>
      </c>
      <c r="M182" s="34" t="s">
        <v>3185</v>
      </c>
      <c r="N182" s="29" t="s">
        <v>3186</v>
      </c>
      <c r="O182" s="29" t="s">
        <v>3187</v>
      </c>
      <c r="P182" s="34" t="s">
        <v>3188</v>
      </c>
      <c r="Q182" s="34" t="s">
        <v>3189</v>
      </c>
      <c r="R182" s="34" t="s">
        <v>3190</v>
      </c>
      <c r="S182" s="12" t="s">
        <v>619</v>
      </c>
      <c r="T182" s="12">
        <v>10192.0</v>
      </c>
      <c r="U182" s="12" t="s">
        <v>3176</v>
      </c>
      <c r="V182" s="12" t="s">
        <v>3177</v>
      </c>
      <c r="W182" s="30" t="s">
        <v>3191</v>
      </c>
      <c r="X182" s="30" t="s">
        <v>3192</v>
      </c>
      <c r="Y182" s="32" t="s">
        <v>54</v>
      </c>
      <c r="Z182" s="32" t="s">
        <v>41</v>
      </c>
      <c r="AA182" s="32" t="s">
        <v>55</v>
      </c>
      <c r="AB182" s="56" t="s">
        <v>3192</v>
      </c>
      <c r="AC182" s="18" t="s">
        <v>3193</v>
      </c>
      <c r="AD182" s="18" t="s">
        <v>3194</v>
      </c>
      <c r="AE182" s="20" t="s">
        <v>3195</v>
      </c>
      <c r="AF182" s="32" t="s">
        <v>41</v>
      </c>
      <c r="AG182" s="32" t="s">
        <v>41</v>
      </c>
      <c r="AH182" s="12"/>
    </row>
    <row r="183" ht="16.5" customHeight="1">
      <c r="A183" s="12" t="s">
        <v>619</v>
      </c>
      <c r="B183" s="12">
        <v>7817.0</v>
      </c>
      <c r="C183" s="12" t="s">
        <v>3196</v>
      </c>
      <c r="D183" s="12" t="s">
        <v>3197</v>
      </c>
      <c r="E183" s="14" t="s">
        <v>3198</v>
      </c>
      <c r="F183" s="29" t="s">
        <v>3199</v>
      </c>
      <c r="G183" s="29" t="s">
        <v>3200</v>
      </c>
      <c r="H183" s="32" t="s">
        <v>41</v>
      </c>
      <c r="I183" s="34" t="s">
        <v>3201</v>
      </c>
      <c r="J183" s="34" t="s">
        <v>3202</v>
      </c>
      <c r="K183" s="29" t="s">
        <v>3203</v>
      </c>
      <c r="L183" s="29" t="s">
        <v>3204</v>
      </c>
      <c r="M183" s="34" t="s">
        <v>3205</v>
      </c>
      <c r="N183" s="29" t="s">
        <v>3206</v>
      </c>
      <c r="O183" s="29" t="s">
        <v>3207</v>
      </c>
      <c r="P183" s="34" t="s">
        <v>3208</v>
      </c>
      <c r="Q183" s="34" t="s">
        <v>3209</v>
      </c>
      <c r="R183" s="34" t="s">
        <v>3210</v>
      </c>
      <c r="S183" s="12" t="s">
        <v>619</v>
      </c>
      <c r="T183" s="12">
        <v>7817.0</v>
      </c>
      <c r="U183" s="12" t="s">
        <v>3196</v>
      </c>
      <c r="V183" s="12" t="s">
        <v>3197</v>
      </c>
      <c r="W183" s="30" t="s">
        <v>3211</v>
      </c>
      <c r="X183" s="30" t="s">
        <v>1970</v>
      </c>
      <c r="Y183" s="32" t="s">
        <v>54</v>
      </c>
      <c r="Z183" s="32" t="s">
        <v>41</v>
      </c>
      <c r="AA183" s="32" t="s">
        <v>55</v>
      </c>
      <c r="AB183" s="30" t="s">
        <v>1970</v>
      </c>
      <c r="AC183" s="18" t="s">
        <v>3212</v>
      </c>
      <c r="AD183" s="18" t="s">
        <v>3212</v>
      </c>
      <c r="AE183" s="20" t="s">
        <v>3213</v>
      </c>
      <c r="AF183" s="32" t="s">
        <v>41</v>
      </c>
      <c r="AG183" s="32" t="s">
        <v>41</v>
      </c>
      <c r="AH183" s="12"/>
    </row>
    <row r="184" ht="16.5" customHeight="1">
      <c r="A184" s="12" t="s">
        <v>59</v>
      </c>
      <c r="B184" s="12">
        <v>5853.0</v>
      </c>
      <c r="C184" s="12" t="s">
        <v>3214</v>
      </c>
      <c r="D184" s="12" t="s">
        <v>3215</v>
      </c>
      <c r="E184" s="14" t="s">
        <v>3216</v>
      </c>
      <c r="F184" s="34" t="s">
        <v>3217</v>
      </c>
      <c r="G184" s="29" t="s">
        <v>3218</v>
      </c>
      <c r="H184" s="32" t="s">
        <v>2517</v>
      </c>
      <c r="I184" s="34" t="s">
        <v>3219</v>
      </c>
      <c r="J184" s="34" t="s">
        <v>3220</v>
      </c>
      <c r="K184" s="34" t="s">
        <v>3221</v>
      </c>
      <c r="L184" s="29" t="s">
        <v>3222</v>
      </c>
      <c r="M184" s="34" t="s">
        <v>3223</v>
      </c>
      <c r="N184" s="29" t="s">
        <v>3224</v>
      </c>
      <c r="O184" s="29" t="s">
        <v>3225</v>
      </c>
      <c r="P184" s="34" t="s">
        <v>3226</v>
      </c>
      <c r="Q184" s="34" t="s">
        <v>3227</v>
      </c>
      <c r="R184" s="34" t="s">
        <v>3228</v>
      </c>
      <c r="S184" s="12" t="s">
        <v>59</v>
      </c>
      <c r="T184" s="12">
        <v>5853.0</v>
      </c>
      <c r="U184" s="12" t="s">
        <v>3214</v>
      </c>
      <c r="V184" s="12" t="s">
        <v>3215</v>
      </c>
      <c r="W184" s="30" t="s">
        <v>3229</v>
      </c>
      <c r="X184" s="30" t="s">
        <v>3230</v>
      </c>
      <c r="Y184" s="32" t="s">
        <v>55</v>
      </c>
      <c r="Z184" s="56" t="s">
        <v>3230</v>
      </c>
      <c r="AA184" s="32" t="s">
        <v>55</v>
      </c>
      <c r="AB184" s="30" t="s">
        <v>3230</v>
      </c>
      <c r="AC184" s="17" t="s">
        <v>3231</v>
      </c>
      <c r="AD184" s="17" t="s">
        <v>3230</v>
      </c>
      <c r="AE184" s="17" t="s">
        <v>1112</v>
      </c>
      <c r="AF184" s="30" t="s">
        <v>3230</v>
      </c>
      <c r="AG184" s="32" t="s">
        <v>2517</v>
      </c>
      <c r="AH184" s="12"/>
    </row>
    <row r="185" ht="16.5" customHeight="1">
      <c r="A185" s="12" t="s">
        <v>2997</v>
      </c>
      <c r="B185" s="12">
        <v>7162.0</v>
      </c>
      <c r="C185" s="12" t="s">
        <v>3232</v>
      </c>
      <c r="D185" s="12" t="s">
        <v>3233</v>
      </c>
      <c r="E185" s="14" t="s">
        <v>3234</v>
      </c>
      <c r="F185" s="29" t="s">
        <v>3235</v>
      </c>
      <c r="G185" s="29" t="s">
        <v>3236</v>
      </c>
      <c r="H185" s="32" t="s">
        <v>41</v>
      </c>
      <c r="I185" s="34" t="s">
        <v>3237</v>
      </c>
      <c r="J185" s="34" t="s">
        <v>3238</v>
      </c>
      <c r="K185" s="29" t="s">
        <v>3239</v>
      </c>
      <c r="L185" s="29" t="s">
        <v>3240</v>
      </c>
      <c r="M185" s="34" t="s">
        <v>3241</v>
      </c>
      <c r="N185" s="29" t="s">
        <v>3242</v>
      </c>
      <c r="O185" s="29" t="s">
        <v>3243</v>
      </c>
      <c r="P185" s="34" t="s">
        <v>3244</v>
      </c>
      <c r="Q185" s="34" t="s">
        <v>3245</v>
      </c>
      <c r="R185" s="34" t="s">
        <v>3246</v>
      </c>
      <c r="S185" s="12" t="s">
        <v>2997</v>
      </c>
      <c r="T185" s="12">
        <v>7162.0</v>
      </c>
      <c r="U185" s="12" t="s">
        <v>3232</v>
      </c>
      <c r="V185" s="12" t="s">
        <v>3233</v>
      </c>
      <c r="W185" s="56" t="s">
        <v>3247</v>
      </c>
      <c r="X185" s="30" t="s">
        <v>3248</v>
      </c>
      <c r="Y185" s="32" t="s">
        <v>54</v>
      </c>
      <c r="Z185" s="32" t="s">
        <v>41</v>
      </c>
      <c r="AA185" s="32" t="s">
        <v>55</v>
      </c>
      <c r="AB185" s="30" t="s">
        <v>3248</v>
      </c>
      <c r="AC185" s="18" t="s">
        <v>3249</v>
      </c>
      <c r="AD185" s="18" t="s">
        <v>3249</v>
      </c>
      <c r="AE185" s="18" t="s">
        <v>1211</v>
      </c>
      <c r="AF185" s="32" t="s">
        <v>41</v>
      </c>
      <c r="AG185" s="32" t="s">
        <v>41</v>
      </c>
      <c r="AH185" s="12"/>
    </row>
    <row r="186" ht="16.5" customHeight="1">
      <c r="A186" s="12" t="s">
        <v>2997</v>
      </c>
      <c r="B186" s="12">
        <v>7095.0</v>
      </c>
      <c r="C186" s="12" t="s">
        <v>3250</v>
      </c>
      <c r="D186" s="12" t="s">
        <v>3251</v>
      </c>
      <c r="E186" s="14" t="s">
        <v>3252</v>
      </c>
      <c r="F186" s="29" t="s">
        <v>3253</v>
      </c>
      <c r="G186" s="29" t="s">
        <v>3254</v>
      </c>
      <c r="H186" s="32" t="s">
        <v>41</v>
      </c>
      <c r="I186" s="34" t="s">
        <v>3255</v>
      </c>
      <c r="J186" s="34" t="s">
        <v>3256</v>
      </c>
      <c r="K186" s="29" t="s">
        <v>3257</v>
      </c>
      <c r="L186" s="29" t="s">
        <v>3258</v>
      </c>
      <c r="M186" s="34" t="s">
        <v>3259</v>
      </c>
      <c r="N186" s="29" t="s">
        <v>3260</v>
      </c>
      <c r="O186" s="29" t="s">
        <v>3261</v>
      </c>
      <c r="P186" s="34" t="s">
        <v>3262</v>
      </c>
      <c r="Q186" s="34" t="s">
        <v>3263</v>
      </c>
      <c r="R186" s="34" t="s">
        <v>3264</v>
      </c>
      <c r="S186" s="12" t="s">
        <v>2997</v>
      </c>
      <c r="T186" s="12">
        <v>7095.0</v>
      </c>
      <c r="U186" s="12" t="s">
        <v>3250</v>
      </c>
      <c r="V186" s="12" t="s">
        <v>3251</v>
      </c>
      <c r="W186" s="30" t="s">
        <v>3265</v>
      </c>
      <c r="X186" s="30" t="s">
        <v>3266</v>
      </c>
      <c r="Y186" s="32" t="s">
        <v>54</v>
      </c>
      <c r="Z186" s="32" t="s">
        <v>41</v>
      </c>
      <c r="AA186" s="32" t="s">
        <v>55</v>
      </c>
      <c r="AB186" s="30" t="s">
        <v>3266</v>
      </c>
      <c r="AC186" s="18" t="s">
        <v>3267</v>
      </c>
      <c r="AD186" s="18" t="s">
        <v>3267</v>
      </c>
      <c r="AE186" s="18" t="s">
        <v>1211</v>
      </c>
      <c r="AF186" s="32" t="s">
        <v>41</v>
      </c>
      <c r="AG186" s="32" t="s">
        <v>41</v>
      </c>
      <c r="AH186" s="12"/>
    </row>
    <row r="187" ht="16.5" customHeight="1">
      <c r="A187" s="12" t="s">
        <v>2997</v>
      </c>
      <c r="B187" s="12">
        <v>7093.0</v>
      </c>
      <c r="C187" s="12" t="s">
        <v>3268</v>
      </c>
      <c r="D187" s="12" t="s">
        <v>3269</v>
      </c>
      <c r="E187" s="14" t="s">
        <v>3270</v>
      </c>
      <c r="F187" s="29" t="s">
        <v>3271</v>
      </c>
      <c r="G187" s="29" t="s">
        <v>3272</v>
      </c>
      <c r="H187" s="32" t="s">
        <v>41</v>
      </c>
      <c r="I187" s="34" t="s">
        <v>3273</v>
      </c>
      <c r="J187" s="34" t="s">
        <v>3274</v>
      </c>
      <c r="K187" s="29" t="s">
        <v>3275</v>
      </c>
      <c r="L187" s="29" t="s">
        <v>3276</v>
      </c>
      <c r="M187" s="34" t="s">
        <v>3277</v>
      </c>
      <c r="N187" s="29" t="s">
        <v>3278</v>
      </c>
      <c r="O187" s="29" t="s">
        <v>3279</v>
      </c>
      <c r="P187" s="34" t="s">
        <v>3280</v>
      </c>
      <c r="Q187" s="34" t="s">
        <v>3281</v>
      </c>
      <c r="R187" s="34" t="s">
        <v>3282</v>
      </c>
      <c r="S187" s="12" t="s">
        <v>2997</v>
      </c>
      <c r="T187" s="12">
        <v>7093.0</v>
      </c>
      <c r="U187" s="12" t="s">
        <v>3268</v>
      </c>
      <c r="V187" s="12" t="s">
        <v>3269</v>
      </c>
      <c r="W187" s="56" t="s">
        <v>3283</v>
      </c>
      <c r="X187" s="56" t="s">
        <v>3284</v>
      </c>
      <c r="Y187" s="32" t="s">
        <v>54</v>
      </c>
      <c r="Z187" s="32" t="s">
        <v>41</v>
      </c>
      <c r="AA187" s="32" t="s">
        <v>55</v>
      </c>
      <c r="AB187" s="30" t="s">
        <v>3284</v>
      </c>
      <c r="AC187" s="18" t="s">
        <v>3285</v>
      </c>
      <c r="AD187" s="18" t="s">
        <v>3285</v>
      </c>
      <c r="AE187" s="18" t="s">
        <v>1211</v>
      </c>
      <c r="AF187" s="32" t="s">
        <v>41</v>
      </c>
      <c r="AG187" s="32" t="s">
        <v>41</v>
      </c>
      <c r="AH187" s="12"/>
    </row>
    <row r="188" ht="16.5" customHeight="1">
      <c r="A188" s="12" t="s">
        <v>2997</v>
      </c>
      <c r="B188" s="12">
        <v>7094.0</v>
      </c>
      <c r="C188" s="12" t="s">
        <v>3286</v>
      </c>
      <c r="D188" s="12" t="s">
        <v>3287</v>
      </c>
      <c r="E188" s="14" t="s">
        <v>3288</v>
      </c>
      <c r="F188" s="29" t="s">
        <v>3289</v>
      </c>
      <c r="G188" s="29" t="s">
        <v>3290</v>
      </c>
      <c r="H188" s="32" t="s">
        <v>41</v>
      </c>
      <c r="I188" s="34" t="s">
        <v>3291</v>
      </c>
      <c r="J188" s="34" t="s">
        <v>3292</v>
      </c>
      <c r="K188" s="29" t="s">
        <v>3293</v>
      </c>
      <c r="L188" s="29" t="s">
        <v>3294</v>
      </c>
      <c r="M188" s="34" t="s">
        <v>3295</v>
      </c>
      <c r="N188" s="29" t="s">
        <v>3296</v>
      </c>
      <c r="O188" s="29" t="s">
        <v>3297</v>
      </c>
      <c r="P188" s="34" t="s">
        <v>3298</v>
      </c>
      <c r="Q188" s="34" t="s">
        <v>3299</v>
      </c>
      <c r="R188" s="34" t="s">
        <v>3300</v>
      </c>
      <c r="S188" s="12" t="s">
        <v>2997</v>
      </c>
      <c r="T188" s="12">
        <v>7094.0</v>
      </c>
      <c r="U188" s="12" t="s">
        <v>3286</v>
      </c>
      <c r="V188" s="12" t="s">
        <v>3287</v>
      </c>
      <c r="W188" s="30" t="s">
        <v>3301</v>
      </c>
      <c r="X188" s="56" t="s">
        <v>3302</v>
      </c>
      <c r="Y188" s="32" t="s">
        <v>54</v>
      </c>
      <c r="Z188" s="32" t="s">
        <v>41</v>
      </c>
      <c r="AA188" s="32" t="s">
        <v>55</v>
      </c>
      <c r="AB188" s="30" t="s">
        <v>3302</v>
      </c>
      <c r="AC188" s="18" t="s">
        <v>3303</v>
      </c>
      <c r="AD188" s="18" t="s">
        <v>3303</v>
      </c>
      <c r="AE188" s="18" t="s">
        <v>1211</v>
      </c>
      <c r="AF188" s="32" t="s">
        <v>41</v>
      </c>
      <c r="AG188" s="32" t="s">
        <v>41</v>
      </c>
      <c r="AH188" s="12"/>
    </row>
    <row r="189" ht="16.5" customHeight="1">
      <c r="A189" s="12" t="s">
        <v>2997</v>
      </c>
      <c r="B189" s="12">
        <v>7096.0</v>
      </c>
      <c r="C189" s="12" t="s">
        <v>3304</v>
      </c>
      <c r="D189" s="12" t="s">
        <v>3305</v>
      </c>
      <c r="E189" s="14" t="s">
        <v>3306</v>
      </c>
      <c r="F189" s="29" t="s">
        <v>3307</v>
      </c>
      <c r="G189" s="29" t="s">
        <v>3308</v>
      </c>
      <c r="H189" s="32" t="s">
        <v>41</v>
      </c>
      <c r="I189" s="34" t="s">
        <v>3309</v>
      </c>
      <c r="J189" s="34" t="s">
        <v>3310</v>
      </c>
      <c r="K189" s="29" t="s">
        <v>3311</v>
      </c>
      <c r="L189" s="29" t="s">
        <v>3312</v>
      </c>
      <c r="M189" s="34" t="s">
        <v>3313</v>
      </c>
      <c r="N189" s="29" t="s">
        <v>3314</v>
      </c>
      <c r="O189" s="29" t="s">
        <v>3315</v>
      </c>
      <c r="P189" s="34" t="s">
        <v>3316</v>
      </c>
      <c r="Q189" s="34" t="s">
        <v>3317</v>
      </c>
      <c r="R189" s="34" t="s">
        <v>3318</v>
      </c>
      <c r="S189" s="12" t="s">
        <v>2997</v>
      </c>
      <c r="T189" s="12">
        <v>7096.0</v>
      </c>
      <c r="U189" s="12" t="s">
        <v>3304</v>
      </c>
      <c r="V189" s="12" t="s">
        <v>3305</v>
      </c>
      <c r="W189" s="30" t="s">
        <v>3319</v>
      </c>
      <c r="X189" s="56" t="s">
        <v>3320</v>
      </c>
      <c r="Y189" s="32" t="s">
        <v>54</v>
      </c>
      <c r="Z189" s="32" t="s">
        <v>41</v>
      </c>
      <c r="AA189" s="32" t="s">
        <v>55</v>
      </c>
      <c r="AB189" s="30" t="s">
        <v>3320</v>
      </c>
      <c r="AC189" s="18" t="s">
        <v>3321</v>
      </c>
      <c r="AD189" s="18" t="s">
        <v>3321</v>
      </c>
      <c r="AE189" s="18" t="s">
        <v>1211</v>
      </c>
      <c r="AF189" s="32" t="s">
        <v>41</v>
      </c>
      <c r="AG189" s="32" t="s">
        <v>41</v>
      </c>
      <c r="AH189" s="12"/>
    </row>
    <row r="190" ht="16.5" customHeight="1">
      <c r="A190" s="12" t="s">
        <v>2997</v>
      </c>
      <c r="B190" s="12">
        <v>7097.0</v>
      </c>
      <c r="C190" s="12" t="s">
        <v>3322</v>
      </c>
      <c r="D190" s="12" t="s">
        <v>3323</v>
      </c>
      <c r="E190" s="14" t="s">
        <v>3324</v>
      </c>
      <c r="F190" s="29" t="s">
        <v>3325</v>
      </c>
      <c r="G190" s="29" t="s">
        <v>3326</v>
      </c>
      <c r="H190" s="32" t="s">
        <v>41</v>
      </c>
      <c r="I190" s="34" t="s">
        <v>3327</v>
      </c>
      <c r="J190" s="34" t="s">
        <v>3328</v>
      </c>
      <c r="K190" s="29" t="s">
        <v>3329</v>
      </c>
      <c r="L190" s="29" t="s">
        <v>3330</v>
      </c>
      <c r="M190" s="34" t="s">
        <v>3331</v>
      </c>
      <c r="N190" s="29" t="s">
        <v>3332</v>
      </c>
      <c r="O190" s="29" t="s">
        <v>3333</v>
      </c>
      <c r="P190" s="34" t="s">
        <v>3334</v>
      </c>
      <c r="Q190" s="34" t="s">
        <v>3335</v>
      </c>
      <c r="R190" s="34" t="s">
        <v>3336</v>
      </c>
      <c r="S190" s="12" t="s">
        <v>2997</v>
      </c>
      <c r="T190" s="12">
        <v>7097.0</v>
      </c>
      <c r="U190" s="12" t="s">
        <v>3322</v>
      </c>
      <c r="V190" s="12" t="s">
        <v>3323</v>
      </c>
      <c r="W190" s="56" t="s">
        <v>3337</v>
      </c>
      <c r="X190" s="56" t="s">
        <v>3338</v>
      </c>
      <c r="Y190" s="32" t="s">
        <v>54</v>
      </c>
      <c r="Z190" s="32" t="s">
        <v>41</v>
      </c>
      <c r="AA190" s="32" t="s">
        <v>55</v>
      </c>
      <c r="AB190" s="56" t="s">
        <v>3338</v>
      </c>
      <c r="AC190" s="18" t="s">
        <v>3339</v>
      </c>
      <c r="AD190" s="18" t="s">
        <v>3339</v>
      </c>
      <c r="AE190" s="18" t="s">
        <v>1211</v>
      </c>
      <c r="AF190" s="32" t="s">
        <v>41</v>
      </c>
      <c r="AG190" s="32" t="s">
        <v>41</v>
      </c>
      <c r="AH190" s="12"/>
    </row>
    <row r="191" ht="16.5" customHeight="1">
      <c r="A191" s="12" t="s">
        <v>2997</v>
      </c>
      <c r="B191" s="12">
        <v>7092.0</v>
      </c>
      <c r="C191" s="12" t="s">
        <v>3340</v>
      </c>
      <c r="D191" s="12" t="s">
        <v>3341</v>
      </c>
      <c r="E191" s="14" t="s">
        <v>3342</v>
      </c>
      <c r="F191" s="29" t="s">
        <v>3343</v>
      </c>
      <c r="G191" s="29" t="s">
        <v>3344</v>
      </c>
      <c r="H191" s="32" t="s">
        <v>41</v>
      </c>
      <c r="I191" s="34" t="s">
        <v>3345</v>
      </c>
      <c r="J191" s="34" t="s">
        <v>3346</v>
      </c>
      <c r="K191" s="29" t="s">
        <v>3347</v>
      </c>
      <c r="L191" s="29" t="s">
        <v>3348</v>
      </c>
      <c r="M191" s="34" t="s">
        <v>3349</v>
      </c>
      <c r="N191" s="29" t="s">
        <v>3350</v>
      </c>
      <c r="O191" s="29" t="s">
        <v>3351</v>
      </c>
      <c r="P191" s="34" t="s">
        <v>3352</v>
      </c>
      <c r="Q191" s="34" t="s">
        <v>3353</v>
      </c>
      <c r="R191" s="34" t="s">
        <v>3354</v>
      </c>
      <c r="S191" s="12" t="s">
        <v>2997</v>
      </c>
      <c r="T191" s="12">
        <v>7092.0</v>
      </c>
      <c r="U191" s="12" t="s">
        <v>3340</v>
      </c>
      <c r="V191" s="12" t="s">
        <v>3341</v>
      </c>
      <c r="W191" s="30" t="s">
        <v>3355</v>
      </c>
      <c r="X191" s="30" t="s">
        <v>3356</v>
      </c>
      <c r="Y191" s="32" t="s">
        <v>54</v>
      </c>
      <c r="Z191" s="32" t="s">
        <v>41</v>
      </c>
      <c r="AA191" s="32" t="s">
        <v>55</v>
      </c>
      <c r="AB191" s="30" t="s">
        <v>3356</v>
      </c>
      <c r="AC191" s="18" t="s">
        <v>3357</v>
      </c>
      <c r="AD191" s="18" t="s">
        <v>3357</v>
      </c>
      <c r="AE191" s="18" t="s">
        <v>1211</v>
      </c>
      <c r="AF191" s="32" t="s">
        <v>41</v>
      </c>
      <c r="AG191" s="32" t="s">
        <v>41</v>
      </c>
      <c r="AH191" s="12"/>
    </row>
    <row r="192" ht="16.5" customHeight="1">
      <c r="A192" s="12" t="s">
        <v>35</v>
      </c>
      <c r="B192" s="12">
        <v>2894.0</v>
      </c>
      <c r="C192" s="12" t="s">
        <v>3358</v>
      </c>
      <c r="D192" s="12" t="s">
        <v>3359</v>
      </c>
      <c r="E192" s="14" t="s">
        <v>3360</v>
      </c>
      <c r="F192" s="34" t="s">
        <v>3361</v>
      </c>
      <c r="G192" s="29" t="s">
        <v>3362</v>
      </c>
      <c r="H192" s="32" t="s">
        <v>2137</v>
      </c>
      <c r="I192" s="34" t="s">
        <v>3363</v>
      </c>
      <c r="J192" s="34" t="s">
        <v>3364</v>
      </c>
      <c r="K192" s="34" t="s">
        <v>3365</v>
      </c>
      <c r="L192" s="29" t="s">
        <v>3366</v>
      </c>
      <c r="M192" s="34" t="s">
        <v>3367</v>
      </c>
      <c r="N192" s="29" t="s">
        <v>3368</v>
      </c>
      <c r="O192" s="29" t="s">
        <v>3369</v>
      </c>
      <c r="P192" s="34" t="s">
        <v>3370</v>
      </c>
      <c r="Q192" s="34" t="s">
        <v>3371</v>
      </c>
      <c r="R192" s="34" t="s">
        <v>3372</v>
      </c>
      <c r="S192" s="12" t="s">
        <v>35</v>
      </c>
      <c r="T192" s="12">
        <v>2894.0</v>
      </c>
      <c r="U192" s="12" t="s">
        <v>3358</v>
      </c>
      <c r="V192" s="12" t="s">
        <v>3359</v>
      </c>
      <c r="W192" s="30" t="s">
        <v>3373</v>
      </c>
      <c r="X192" s="30" t="s">
        <v>3374</v>
      </c>
      <c r="Y192" s="32" t="s">
        <v>54</v>
      </c>
      <c r="Z192" s="32" t="s">
        <v>41</v>
      </c>
      <c r="AA192" s="32" t="s">
        <v>55</v>
      </c>
      <c r="AB192" s="30" t="s">
        <v>3375</v>
      </c>
      <c r="AC192" s="18" t="s">
        <v>3374</v>
      </c>
      <c r="AD192" s="18" t="s">
        <v>3374</v>
      </c>
      <c r="AE192" s="18" t="s">
        <v>1112</v>
      </c>
      <c r="AF192" s="30" t="s">
        <v>3374</v>
      </c>
      <c r="AG192" s="32" t="s">
        <v>2137</v>
      </c>
      <c r="AH192" s="12"/>
    </row>
    <row r="193" ht="16.5" customHeight="1">
      <c r="A193" s="12" t="s">
        <v>35</v>
      </c>
      <c r="B193" s="12">
        <v>2893.0</v>
      </c>
      <c r="C193" s="12" t="s">
        <v>3376</v>
      </c>
      <c r="D193" s="12" t="s">
        <v>3377</v>
      </c>
      <c r="E193" s="80" t="s">
        <v>3378</v>
      </c>
      <c r="F193" s="34" t="s">
        <v>3379</v>
      </c>
      <c r="G193" s="29" t="s">
        <v>3380</v>
      </c>
      <c r="H193" s="32" t="s">
        <v>41</v>
      </c>
      <c r="I193" s="34" t="s">
        <v>3381</v>
      </c>
      <c r="J193" s="34" t="s">
        <v>3382</v>
      </c>
      <c r="K193" s="29" t="s">
        <v>3383</v>
      </c>
      <c r="L193" s="29" t="s">
        <v>3384</v>
      </c>
      <c r="M193" s="34" t="s">
        <v>3385</v>
      </c>
      <c r="N193" s="29" t="s">
        <v>3386</v>
      </c>
      <c r="O193" s="29" t="s">
        <v>3387</v>
      </c>
      <c r="P193" s="34" t="s">
        <v>3388</v>
      </c>
      <c r="Q193" s="34" t="s">
        <v>3389</v>
      </c>
      <c r="R193" s="34" t="s">
        <v>3390</v>
      </c>
      <c r="S193" s="12" t="s">
        <v>35</v>
      </c>
      <c r="T193" s="12">
        <v>2893.0</v>
      </c>
      <c r="U193" s="12" t="s">
        <v>3376</v>
      </c>
      <c r="V193" s="12" t="s">
        <v>3377</v>
      </c>
      <c r="W193" s="30" t="s">
        <v>524</v>
      </c>
      <c r="X193" s="30" t="s">
        <v>525</v>
      </c>
      <c r="Y193" s="32" t="s">
        <v>54</v>
      </c>
      <c r="Z193" s="32" t="s">
        <v>41</v>
      </c>
      <c r="AA193" s="32" t="s">
        <v>55</v>
      </c>
      <c r="AB193" s="30" t="s">
        <v>3391</v>
      </c>
      <c r="AC193" s="18" t="s">
        <v>525</v>
      </c>
      <c r="AD193" s="18" t="s">
        <v>525</v>
      </c>
      <c r="AE193" s="18" t="s">
        <v>526</v>
      </c>
      <c r="AF193" s="32" t="s">
        <v>41</v>
      </c>
      <c r="AG193" s="32" t="s">
        <v>41</v>
      </c>
      <c r="AH193" s="12"/>
    </row>
    <row r="194" ht="16.5" customHeight="1">
      <c r="A194" s="12" t="s">
        <v>35</v>
      </c>
      <c r="B194" s="12">
        <v>7425.0</v>
      </c>
      <c r="C194" s="12" t="s">
        <v>3392</v>
      </c>
      <c r="D194" s="12" t="s">
        <v>3393</v>
      </c>
      <c r="E194" s="14" t="s">
        <v>3394</v>
      </c>
      <c r="F194" s="29" t="s">
        <v>3395</v>
      </c>
      <c r="G194" s="29" t="s">
        <v>3396</v>
      </c>
      <c r="H194" s="32" t="s">
        <v>41</v>
      </c>
      <c r="I194" s="34" t="s">
        <v>3397</v>
      </c>
      <c r="J194" s="34" t="s">
        <v>3398</v>
      </c>
      <c r="K194" s="34" t="s">
        <v>3399</v>
      </c>
      <c r="L194" s="29" t="s">
        <v>3400</v>
      </c>
      <c r="M194" s="34" t="s">
        <v>3401</v>
      </c>
      <c r="N194" s="29" t="s">
        <v>3402</v>
      </c>
      <c r="O194" s="29" t="s">
        <v>3403</v>
      </c>
      <c r="P194" s="34" t="s">
        <v>3404</v>
      </c>
      <c r="Q194" s="34" t="s">
        <v>3405</v>
      </c>
      <c r="R194" s="34" t="s">
        <v>3406</v>
      </c>
      <c r="S194" s="12" t="s">
        <v>35</v>
      </c>
      <c r="T194" s="12">
        <v>7425.0</v>
      </c>
      <c r="U194" s="12" t="s">
        <v>3392</v>
      </c>
      <c r="V194" s="12" t="s">
        <v>3393</v>
      </c>
      <c r="W194" s="30" t="s">
        <v>3407</v>
      </c>
      <c r="X194" s="30" t="s">
        <v>78</v>
      </c>
      <c r="Y194" s="32" t="s">
        <v>55</v>
      </c>
      <c r="Z194" s="56" t="s">
        <v>78</v>
      </c>
      <c r="AA194" s="32" t="s">
        <v>55</v>
      </c>
      <c r="AB194" s="30" t="s">
        <v>78</v>
      </c>
      <c r="AC194" s="17" t="s">
        <v>78</v>
      </c>
      <c r="AD194" s="17" t="s">
        <v>78</v>
      </c>
      <c r="AE194" s="17" t="s">
        <v>2978</v>
      </c>
      <c r="AF194" s="32" t="s">
        <v>41</v>
      </c>
      <c r="AG194" s="32" t="s">
        <v>41</v>
      </c>
      <c r="AH194" s="12"/>
    </row>
    <row r="195" ht="16.5" customHeight="1">
      <c r="A195" s="12" t="s">
        <v>35</v>
      </c>
      <c r="B195" s="12">
        <v>9942.0</v>
      </c>
      <c r="C195" s="12" t="s">
        <v>3408</v>
      </c>
      <c r="D195" s="12" t="s">
        <v>3409</v>
      </c>
      <c r="E195" s="14" t="s">
        <v>3410</v>
      </c>
      <c r="F195" s="29" t="s">
        <v>3411</v>
      </c>
      <c r="G195" s="29" t="s">
        <v>3412</v>
      </c>
      <c r="H195" s="32" t="s">
        <v>41</v>
      </c>
      <c r="I195" s="34" t="s">
        <v>3413</v>
      </c>
      <c r="J195" s="34" t="s">
        <v>3414</v>
      </c>
      <c r="K195" s="34" t="s">
        <v>3415</v>
      </c>
      <c r="L195" s="29" t="s">
        <v>3416</v>
      </c>
      <c r="M195" s="34" t="s">
        <v>3417</v>
      </c>
      <c r="N195" s="29" t="s">
        <v>3418</v>
      </c>
      <c r="O195" s="29" t="s">
        <v>3419</v>
      </c>
      <c r="P195" s="34" t="s">
        <v>3420</v>
      </c>
      <c r="Q195" s="34" t="s">
        <v>3421</v>
      </c>
      <c r="R195" s="34" t="s">
        <v>3422</v>
      </c>
      <c r="S195" s="12" t="s">
        <v>35</v>
      </c>
      <c r="T195" s="12">
        <v>9942.0</v>
      </c>
      <c r="U195" s="12" t="s">
        <v>3408</v>
      </c>
      <c r="V195" s="12" t="s">
        <v>3409</v>
      </c>
      <c r="W195" s="30" t="s">
        <v>3423</v>
      </c>
      <c r="X195" s="30" t="s">
        <v>3424</v>
      </c>
      <c r="Y195" s="32" t="s">
        <v>54</v>
      </c>
      <c r="Z195" s="32" t="s">
        <v>41</v>
      </c>
      <c r="AA195" s="32" t="s">
        <v>55</v>
      </c>
      <c r="AB195" s="30" t="s">
        <v>3424</v>
      </c>
      <c r="AC195" s="17" t="s">
        <v>3424</v>
      </c>
      <c r="AD195" s="17" t="s">
        <v>3424</v>
      </c>
      <c r="AE195" s="16" t="s">
        <v>41</v>
      </c>
      <c r="AF195" s="32" t="s">
        <v>41</v>
      </c>
      <c r="AG195" s="32" t="s">
        <v>41</v>
      </c>
      <c r="AH195" s="12"/>
    </row>
    <row r="196" ht="16.5" customHeight="1">
      <c r="A196" s="12" t="s">
        <v>123</v>
      </c>
      <c r="B196" s="12">
        <v>5490.0</v>
      </c>
      <c r="C196" s="12" t="s">
        <v>3425</v>
      </c>
      <c r="D196" s="12" t="s">
        <v>3426</v>
      </c>
      <c r="E196" s="14" t="s">
        <v>3427</v>
      </c>
      <c r="F196" s="29" t="s">
        <v>3428</v>
      </c>
      <c r="G196" s="29" t="s">
        <v>3429</v>
      </c>
      <c r="H196" s="34" t="s">
        <v>3430</v>
      </c>
      <c r="I196" s="34" t="s">
        <v>3431</v>
      </c>
      <c r="J196" s="34" t="s">
        <v>3432</v>
      </c>
      <c r="K196" s="29" t="s">
        <v>3433</v>
      </c>
      <c r="L196" s="29" t="s">
        <v>3434</v>
      </c>
      <c r="M196" s="34" t="s">
        <v>3435</v>
      </c>
      <c r="N196" s="29" t="s">
        <v>3436</v>
      </c>
      <c r="O196" s="29" t="s">
        <v>3437</v>
      </c>
      <c r="P196" s="34" t="s">
        <v>3438</v>
      </c>
      <c r="Q196" s="34" t="s">
        <v>3439</v>
      </c>
      <c r="R196" s="34" t="s">
        <v>3440</v>
      </c>
      <c r="S196" s="12" t="s">
        <v>123</v>
      </c>
      <c r="T196" s="12">
        <v>5490.0</v>
      </c>
      <c r="U196" s="12" t="s">
        <v>3425</v>
      </c>
      <c r="V196" s="12" t="s">
        <v>3426</v>
      </c>
      <c r="W196" s="30" t="s">
        <v>3441</v>
      </c>
      <c r="X196" s="56" t="s">
        <v>3442</v>
      </c>
      <c r="Y196" s="32" t="s">
        <v>54</v>
      </c>
      <c r="Z196" s="32" t="s">
        <v>41</v>
      </c>
      <c r="AA196" s="32" t="s">
        <v>55</v>
      </c>
      <c r="AB196" s="56" t="s">
        <v>3443</v>
      </c>
      <c r="AC196" s="18" t="s">
        <v>3442</v>
      </c>
      <c r="AD196" s="18" t="s">
        <v>3442</v>
      </c>
      <c r="AE196" s="18" t="s">
        <v>281</v>
      </c>
      <c r="AF196" s="30" t="s">
        <v>3442</v>
      </c>
      <c r="AG196" s="34" t="s">
        <v>3430</v>
      </c>
      <c r="AH196" s="12"/>
    </row>
    <row r="197" ht="16.5" customHeight="1">
      <c r="A197" s="12" t="s">
        <v>123</v>
      </c>
      <c r="B197" s="12">
        <v>10652.0</v>
      </c>
      <c r="C197" s="12" t="s">
        <v>3444</v>
      </c>
      <c r="D197" s="12" t="s">
        <v>3445</v>
      </c>
      <c r="E197" s="14" t="s">
        <v>3446</v>
      </c>
      <c r="F197" s="29" t="s">
        <v>3447</v>
      </c>
      <c r="G197" s="29" t="s">
        <v>3448</v>
      </c>
      <c r="H197" s="32" t="s">
        <v>41</v>
      </c>
      <c r="I197" s="34" t="s">
        <v>3449</v>
      </c>
      <c r="J197" s="34" t="s">
        <v>3450</v>
      </c>
      <c r="K197" s="29" t="s">
        <v>3451</v>
      </c>
      <c r="L197" s="29" t="s">
        <v>3452</v>
      </c>
      <c r="M197" s="34" t="s">
        <v>3453</v>
      </c>
      <c r="N197" s="29" t="s">
        <v>3454</v>
      </c>
      <c r="O197" s="29" t="s">
        <v>3455</v>
      </c>
      <c r="P197" s="34" t="s">
        <v>3456</v>
      </c>
      <c r="Q197" s="34" t="s">
        <v>3457</v>
      </c>
      <c r="R197" s="34" t="s">
        <v>3458</v>
      </c>
      <c r="S197" s="12" t="s">
        <v>123</v>
      </c>
      <c r="T197" s="12">
        <v>10652.0</v>
      </c>
      <c r="U197" s="12" t="s">
        <v>3444</v>
      </c>
      <c r="V197" s="12" t="s">
        <v>3445</v>
      </c>
      <c r="W197" s="30" t="s">
        <v>3459</v>
      </c>
      <c r="X197" s="30" t="s">
        <v>3460</v>
      </c>
      <c r="Y197" s="32" t="s">
        <v>54</v>
      </c>
      <c r="Z197" s="32" t="s">
        <v>41</v>
      </c>
      <c r="AA197" s="32" t="s">
        <v>55</v>
      </c>
      <c r="AB197" s="30" t="s">
        <v>3460</v>
      </c>
      <c r="AC197" s="17" t="s">
        <v>3460</v>
      </c>
      <c r="AD197" s="17" t="s">
        <v>3460</v>
      </c>
      <c r="AE197" s="17" t="s">
        <v>3461</v>
      </c>
      <c r="AF197" s="32" t="s">
        <v>41</v>
      </c>
      <c r="AG197" s="32" t="s">
        <v>41</v>
      </c>
      <c r="AH197" s="12"/>
    </row>
    <row r="198" ht="16.5" customHeight="1">
      <c r="A198" s="12" t="s">
        <v>35</v>
      </c>
      <c r="B198" s="12">
        <v>9470.0</v>
      </c>
      <c r="C198" s="12" t="s">
        <v>3462</v>
      </c>
      <c r="D198" s="12" t="s">
        <v>3463</v>
      </c>
      <c r="E198" s="14" t="s">
        <v>3464</v>
      </c>
      <c r="F198" s="29" t="s">
        <v>3465</v>
      </c>
      <c r="G198" s="29" t="s">
        <v>3466</v>
      </c>
      <c r="H198" s="34" t="s">
        <v>3467</v>
      </c>
      <c r="I198" s="34" t="s">
        <v>3468</v>
      </c>
      <c r="J198" s="34" t="s">
        <v>3469</v>
      </c>
      <c r="K198" s="29" t="s">
        <v>3470</v>
      </c>
      <c r="L198" s="29" t="s">
        <v>3471</v>
      </c>
      <c r="M198" s="34" t="s">
        <v>3472</v>
      </c>
      <c r="N198" s="29" t="s">
        <v>3473</v>
      </c>
      <c r="O198" s="29" t="s">
        <v>3474</v>
      </c>
      <c r="P198" s="34" t="s">
        <v>3475</v>
      </c>
      <c r="Q198" s="34" t="s">
        <v>3476</v>
      </c>
      <c r="R198" s="34" t="s">
        <v>3477</v>
      </c>
      <c r="S198" s="12" t="s">
        <v>35</v>
      </c>
      <c r="T198" s="12">
        <v>9470.0</v>
      </c>
      <c r="U198" s="12" t="s">
        <v>3462</v>
      </c>
      <c r="V198" s="12" t="s">
        <v>3463</v>
      </c>
      <c r="W198" s="56" t="s">
        <v>3478</v>
      </c>
      <c r="X198" s="30" t="s">
        <v>3479</v>
      </c>
      <c r="Y198" s="32" t="s">
        <v>55</v>
      </c>
      <c r="Z198" s="30" t="s">
        <v>3480</v>
      </c>
      <c r="AA198" s="32" t="s">
        <v>55</v>
      </c>
      <c r="AB198" s="56" t="s">
        <v>3480</v>
      </c>
      <c r="AC198" s="18" t="s">
        <v>3481</v>
      </c>
      <c r="AD198" s="18" t="s">
        <v>3480</v>
      </c>
      <c r="AE198" s="18" t="s">
        <v>344</v>
      </c>
      <c r="AF198" s="30" t="s">
        <v>3479</v>
      </c>
      <c r="AG198" s="34" t="s">
        <v>3467</v>
      </c>
      <c r="AH198" s="12"/>
    </row>
    <row r="199" ht="16.5" customHeight="1">
      <c r="A199" s="12" t="s">
        <v>123</v>
      </c>
      <c r="B199" s="12">
        <v>4455.0</v>
      </c>
      <c r="C199" s="12" t="s">
        <v>3482</v>
      </c>
      <c r="D199" s="12" t="s">
        <v>3483</v>
      </c>
      <c r="E199" s="14" t="s">
        <v>3484</v>
      </c>
      <c r="F199" s="34" t="s">
        <v>3485</v>
      </c>
      <c r="G199" s="29" t="s">
        <v>3486</v>
      </c>
      <c r="H199" s="34" t="s">
        <v>3487</v>
      </c>
      <c r="I199" s="34" t="s">
        <v>3488</v>
      </c>
      <c r="J199" s="34" t="s">
        <v>3489</v>
      </c>
      <c r="K199" s="34" t="s">
        <v>3490</v>
      </c>
      <c r="L199" s="29" t="s">
        <v>3491</v>
      </c>
      <c r="M199" s="34" t="s">
        <v>3492</v>
      </c>
      <c r="N199" s="29" t="s">
        <v>3493</v>
      </c>
      <c r="O199" s="29" t="s">
        <v>3494</v>
      </c>
      <c r="P199" s="34" t="s">
        <v>3495</v>
      </c>
      <c r="Q199" s="34" t="s">
        <v>3496</v>
      </c>
      <c r="R199" s="34" t="s">
        <v>3497</v>
      </c>
      <c r="S199" s="12" t="s">
        <v>123</v>
      </c>
      <c r="T199" s="12">
        <v>4455.0</v>
      </c>
      <c r="U199" s="12" t="s">
        <v>3482</v>
      </c>
      <c r="V199" s="12" t="s">
        <v>3483</v>
      </c>
      <c r="W199" s="30" t="s">
        <v>3498</v>
      </c>
      <c r="X199" s="30" t="s">
        <v>3499</v>
      </c>
      <c r="Y199" s="32" t="s">
        <v>54</v>
      </c>
      <c r="Z199" s="32" t="s">
        <v>41</v>
      </c>
      <c r="AA199" s="32" t="s">
        <v>55</v>
      </c>
      <c r="AB199" s="30" t="s">
        <v>3499</v>
      </c>
      <c r="AC199" s="17" t="s">
        <v>3499</v>
      </c>
      <c r="AD199" s="17" t="s">
        <v>3499</v>
      </c>
      <c r="AE199" s="16" t="s">
        <v>41</v>
      </c>
      <c r="AF199" s="30" t="s">
        <v>3499</v>
      </c>
      <c r="AG199" s="34" t="s">
        <v>3487</v>
      </c>
      <c r="AH199" s="12"/>
    </row>
    <row r="200" ht="16.5" customHeight="1">
      <c r="A200" s="21" t="s">
        <v>123</v>
      </c>
      <c r="B200" s="21">
        <v>7296.0</v>
      </c>
      <c r="C200" s="21" t="s">
        <v>3500</v>
      </c>
      <c r="D200" s="21" t="s">
        <v>3501</v>
      </c>
      <c r="E200" s="21"/>
      <c r="F200" s="21"/>
      <c r="G200" s="23"/>
      <c r="H200" s="23"/>
      <c r="I200" s="23"/>
      <c r="J200" s="23"/>
      <c r="K200" s="23"/>
      <c r="L200" s="21"/>
      <c r="M200" s="21"/>
      <c r="N200" s="21"/>
      <c r="O200" s="21"/>
      <c r="P200" s="21"/>
      <c r="Q200" s="21"/>
      <c r="R200" s="21"/>
      <c r="S200" s="21" t="s">
        <v>123</v>
      </c>
      <c r="T200" s="21">
        <v>7296.0</v>
      </c>
      <c r="U200" s="21" t="s">
        <v>3500</v>
      </c>
      <c r="V200" s="21" t="s">
        <v>3501</v>
      </c>
      <c r="W200" s="21"/>
      <c r="X200" s="21"/>
      <c r="Y200" s="21"/>
      <c r="Z200" s="21"/>
      <c r="AA200" s="21"/>
      <c r="AB200" s="21"/>
      <c r="AC200" s="78"/>
      <c r="AD200" s="23"/>
      <c r="AE200" s="21"/>
      <c r="AF200" s="32" t="s">
        <v>1594</v>
      </c>
      <c r="AG200" s="23"/>
      <c r="AH200" s="21"/>
    </row>
    <row r="201" ht="16.5" customHeight="1">
      <c r="A201" s="12" t="s">
        <v>123</v>
      </c>
      <c r="B201" s="12">
        <v>7352.0</v>
      </c>
      <c r="C201" s="12" t="s">
        <v>3502</v>
      </c>
      <c r="D201" s="12" t="s">
        <v>3503</v>
      </c>
      <c r="E201" s="14" t="s">
        <v>3504</v>
      </c>
      <c r="F201" s="28" t="s">
        <v>3505</v>
      </c>
      <c r="G201" s="28" t="s">
        <v>3506</v>
      </c>
      <c r="H201" s="16" t="s">
        <v>3507</v>
      </c>
      <c r="I201" s="16" t="s">
        <v>3508</v>
      </c>
      <c r="J201" s="16" t="s">
        <v>3509</v>
      </c>
      <c r="K201" s="28" t="s">
        <v>3510</v>
      </c>
      <c r="L201" s="28" t="s">
        <v>3511</v>
      </c>
      <c r="M201" s="14" t="s">
        <v>3512</v>
      </c>
      <c r="N201" s="28" t="s">
        <v>3513</v>
      </c>
      <c r="O201" s="28" t="s">
        <v>3514</v>
      </c>
      <c r="P201" s="16" t="s">
        <v>3515</v>
      </c>
      <c r="Q201" s="16" t="s">
        <v>3516</v>
      </c>
      <c r="R201" s="16" t="s">
        <v>3517</v>
      </c>
      <c r="S201" s="12" t="s">
        <v>123</v>
      </c>
      <c r="T201" s="12">
        <v>7352.0</v>
      </c>
      <c r="U201" s="12" t="s">
        <v>3502</v>
      </c>
      <c r="V201" s="12" t="s">
        <v>3503</v>
      </c>
      <c r="W201" s="30" t="s">
        <v>3518</v>
      </c>
      <c r="X201" s="30" t="s">
        <v>3519</v>
      </c>
      <c r="Y201" s="32" t="s">
        <v>54</v>
      </c>
      <c r="Z201" s="32" t="s">
        <v>41</v>
      </c>
      <c r="AA201" s="32" t="s">
        <v>55</v>
      </c>
      <c r="AB201" s="30" t="s">
        <v>3519</v>
      </c>
      <c r="AC201" s="30" t="s">
        <v>3519</v>
      </c>
      <c r="AD201" s="15" t="s">
        <v>3519</v>
      </c>
      <c r="AE201" s="59" t="s">
        <v>41</v>
      </c>
      <c r="AF201" s="30" t="s">
        <v>3519</v>
      </c>
      <c r="AG201" s="16" t="s">
        <v>3507</v>
      </c>
      <c r="AH201" s="12"/>
    </row>
    <row r="202" ht="16.5" customHeight="1">
      <c r="A202" s="61" t="s">
        <v>123</v>
      </c>
      <c r="B202" s="61">
        <v>7281.0</v>
      </c>
      <c r="C202" s="61" t="s">
        <v>3520</v>
      </c>
      <c r="D202" s="61" t="s">
        <v>3521</v>
      </c>
      <c r="E202" s="62" t="s">
        <v>3522</v>
      </c>
      <c r="F202" s="64" t="s">
        <v>3523</v>
      </c>
      <c r="G202" s="64" t="s">
        <v>3524</v>
      </c>
      <c r="H202" s="65" t="s">
        <v>41</v>
      </c>
      <c r="I202" s="65" t="s">
        <v>3525</v>
      </c>
      <c r="J202" s="65" t="s">
        <v>3526</v>
      </c>
      <c r="K202" s="64" t="s">
        <v>3527</v>
      </c>
      <c r="L202" s="64" t="s">
        <v>3528</v>
      </c>
      <c r="M202" s="62" t="s">
        <v>3529</v>
      </c>
      <c r="N202" s="64" t="s">
        <v>3530</v>
      </c>
      <c r="O202" s="64" t="s">
        <v>3531</v>
      </c>
      <c r="P202" s="65" t="s">
        <v>3532</v>
      </c>
      <c r="Q202" s="65" t="s">
        <v>3533</v>
      </c>
      <c r="R202" s="65" t="s">
        <v>3534</v>
      </c>
      <c r="S202" s="61" t="s">
        <v>123</v>
      </c>
      <c r="T202" s="61">
        <v>7281.0</v>
      </c>
      <c r="U202" s="61" t="s">
        <v>3520</v>
      </c>
      <c r="V202" s="61" t="s">
        <v>3521</v>
      </c>
      <c r="W202" s="77" t="s">
        <v>41</v>
      </c>
      <c r="X202" s="69" t="s">
        <v>41</v>
      </c>
      <c r="Y202" s="69" t="s">
        <v>54</v>
      </c>
      <c r="Z202" s="69" t="s">
        <v>41</v>
      </c>
      <c r="AA202" s="69" t="s">
        <v>54</v>
      </c>
      <c r="AB202" s="69" t="s">
        <v>41</v>
      </c>
      <c r="AC202" s="77" t="s">
        <v>41</v>
      </c>
      <c r="AD202" s="81" t="s">
        <v>41</v>
      </c>
      <c r="AE202" s="81" t="s">
        <v>41</v>
      </c>
      <c r="AF202" s="69" t="s">
        <v>41</v>
      </c>
      <c r="AG202" s="65" t="s">
        <v>41</v>
      </c>
      <c r="AH202" s="61"/>
    </row>
    <row r="203" ht="16.5" customHeight="1">
      <c r="A203" s="12" t="s">
        <v>123</v>
      </c>
      <c r="B203" s="12">
        <v>9037.0</v>
      </c>
      <c r="C203" s="12" t="s">
        <v>3535</v>
      </c>
      <c r="D203" s="12" t="s">
        <v>3536</v>
      </c>
      <c r="E203" s="14" t="s">
        <v>3537</v>
      </c>
      <c r="F203" s="28" t="s">
        <v>3538</v>
      </c>
      <c r="G203" s="28" t="s">
        <v>3539</v>
      </c>
      <c r="H203" s="16" t="s">
        <v>3540</v>
      </c>
      <c r="I203" s="16" t="s">
        <v>3541</v>
      </c>
      <c r="J203" s="16" t="s">
        <v>3542</v>
      </c>
      <c r="K203" s="28" t="s">
        <v>3543</v>
      </c>
      <c r="L203" s="28" t="s">
        <v>3544</v>
      </c>
      <c r="M203" s="14" t="s">
        <v>3545</v>
      </c>
      <c r="N203" s="28" t="s">
        <v>3546</v>
      </c>
      <c r="O203" s="28" t="s">
        <v>3547</v>
      </c>
      <c r="P203" s="16" t="s">
        <v>3548</v>
      </c>
      <c r="Q203" s="16" t="s">
        <v>3549</v>
      </c>
      <c r="R203" s="16" t="s">
        <v>3550</v>
      </c>
      <c r="S203" s="12" t="s">
        <v>123</v>
      </c>
      <c r="T203" s="12">
        <v>9037.0</v>
      </c>
      <c r="U203" s="12" t="s">
        <v>3535</v>
      </c>
      <c r="V203" s="12" t="s">
        <v>3536</v>
      </c>
      <c r="W203" s="30" t="s">
        <v>3551</v>
      </c>
      <c r="X203" s="56" t="s">
        <v>3552</v>
      </c>
      <c r="Y203" s="32" t="s">
        <v>54</v>
      </c>
      <c r="Z203" s="32" t="s">
        <v>41</v>
      </c>
      <c r="AA203" s="32" t="s">
        <v>55</v>
      </c>
      <c r="AB203" s="56" t="s">
        <v>3552</v>
      </c>
      <c r="AC203" s="30" t="s">
        <v>3553</v>
      </c>
      <c r="AD203" s="15" t="s">
        <v>3554</v>
      </c>
      <c r="AE203" s="30" t="s">
        <v>3555</v>
      </c>
      <c r="AF203" s="30" t="s">
        <v>3552</v>
      </c>
      <c r="AG203" s="16" t="s">
        <v>3540</v>
      </c>
      <c r="AH203" s="12"/>
    </row>
    <row r="204" ht="16.5" customHeight="1">
      <c r="A204" s="12" t="s">
        <v>123</v>
      </c>
      <c r="B204" s="12">
        <v>7479.0</v>
      </c>
      <c r="C204" s="12" t="s">
        <v>3556</v>
      </c>
      <c r="D204" s="12" t="s">
        <v>3557</v>
      </c>
      <c r="E204" s="14" t="s">
        <v>3558</v>
      </c>
      <c r="F204" s="28" t="s">
        <v>3559</v>
      </c>
      <c r="G204" s="28" t="s">
        <v>3560</v>
      </c>
      <c r="H204" s="16" t="s">
        <v>3561</v>
      </c>
      <c r="I204" s="16" t="s">
        <v>3562</v>
      </c>
      <c r="J204" s="16" t="s">
        <v>3563</v>
      </c>
      <c r="K204" s="28" t="s">
        <v>3564</v>
      </c>
      <c r="L204" s="28" t="s">
        <v>3565</v>
      </c>
      <c r="M204" s="14" t="s">
        <v>3566</v>
      </c>
      <c r="N204" s="28" t="s">
        <v>3567</v>
      </c>
      <c r="O204" s="28" t="s">
        <v>3568</v>
      </c>
      <c r="P204" s="16" t="s">
        <v>3569</v>
      </c>
      <c r="Q204" s="16" t="s">
        <v>3570</v>
      </c>
      <c r="R204" s="16" t="s">
        <v>2993</v>
      </c>
      <c r="S204" s="12" t="s">
        <v>123</v>
      </c>
      <c r="T204" s="12">
        <v>7479.0</v>
      </c>
      <c r="U204" s="12" t="s">
        <v>3556</v>
      </c>
      <c r="V204" s="12" t="s">
        <v>3557</v>
      </c>
      <c r="W204" s="30" t="s">
        <v>3571</v>
      </c>
      <c r="X204" s="56" t="s">
        <v>3552</v>
      </c>
      <c r="Y204" s="32" t="s">
        <v>54</v>
      </c>
      <c r="Z204" s="32" t="s">
        <v>41</v>
      </c>
      <c r="AA204" s="32" t="s">
        <v>55</v>
      </c>
      <c r="AB204" s="30" t="s">
        <v>3552</v>
      </c>
      <c r="AC204" s="56" t="s">
        <v>3572</v>
      </c>
      <c r="AD204" s="14" t="s">
        <v>3573</v>
      </c>
      <c r="AE204" s="30" t="s">
        <v>3555</v>
      </c>
      <c r="AF204" s="58" t="s">
        <v>3552</v>
      </c>
      <c r="AG204" s="16" t="s">
        <v>3561</v>
      </c>
      <c r="AH204" s="12"/>
    </row>
    <row r="205" ht="16.5" customHeight="1">
      <c r="A205" s="12" t="s">
        <v>123</v>
      </c>
      <c r="B205" s="12">
        <v>7481.0</v>
      </c>
      <c r="C205" s="12" t="s">
        <v>3574</v>
      </c>
      <c r="D205" s="12" t="s">
        <v>3575</v>
      </c>
      <c r="E205" s="14" t="s">
        <v>3576</v>
      </c>
      <c r="F205" s="28" t="s">
        <v>3577</v>
      </c>
      <c r="G205" s="28" t="s">
        <v>3578</v>
      </c>
      <c r="H205" s="16" t="s">
        <v>3579</v>
      </c>
      <c r="I205" s="16" t="s">
        <v>3580</v>
      </c>
      <c r="J205" s="16" t="s">
        <v>3581</v>
      </c>
      <c r="K205" s="28" t="s">
        <v>3582</v>
      </c>
      <c r="L205" s="28" t="s">
        <v>3583</v>
      </c>
      <c r="M205" s="14" t="s">
        <v>3584</v>
      </c>
      <c r="N205" s="28" t="s">
        <v>3585</v>
      </c>
      <c r="O205" s="28" t="s">
        <v>3586</v>
      </c>
      <c r="P205" s="16" t="s">
        <v>3587</v>
      </c>
      <c r="Q205" s="16" t="s">
        <v>3588</v>
      </c>
      <c r="R205" s="16" t="s">
        <v>3589</v>
      </c>
      <c r="S205" s="12" t="s">
        <v>123</v>
      </c>
      <c r="T205" s="12">
        <v>7481.0</v>
      </c>
      <c r="U205" s="12" t="s">
        <v>3574</v>
      </c>
      <c r="V205" s="12" t="s">
        <v>3575</v>
      </c>
      <c r="W205" s="30" t="s">
        <v>3571</v>
      </c>
      <c r="X205" s="56" t="s">
        <v>3552</v>
      </c>
      <c r="Y205" s="32" t="s">
        <v>54</v>
      </c>
      <c r="Z205" s="32" t="s">
        <v>41</v>
      </c>
      <c r="AA205" s="32" t="s">
        <v>55</v>
      </c>
      <c r="AB205" s="30" t="s">
        <v>3552</v>
      </c>
      <c r="AC205" s="30" t="s">
        <v>3590</v>
      </c>
      <c r="AD205" s="15" t="s">
        <v>3554</v>
      </c>
      <c r="AE205" s="30" t="s">
        <v>3555</v>
      </c>
      <c r="AF205" s="58" t="s">
        <v>3552</v>
      </c>
      <c r="AG205" s="16" t="s">
        <v>3579</v>
      </c>
      <c r="AH205" s="12"/>
    </row>
    <row r="206" ht="16.5" customHeight="1">
      <c r="A206" s="82" t="s">
        <v>123</v>
      </c>
      <c r="B206" s="82">
        <v>9904.0</v>
      </c>
      <c r="C206" s="82" t="s">
        <v>3591</v>
      </c>
      <c r="D206" s="82" t="s">
        <v>3592</v>
      </c>
      <c r="E206" s="14" t="s">
        <v>3593</v>
      </c>
      <c r="F206" s="28" t="s">
        <v>3594</v>
      </c>
      <c r="G206" s="28" t="s">
        <v>3595</v>
      </c>
      <c r="H206" s="16" t="s">
        <v>3540</v>
      </c>
      <c r="I206" s="16" t="s">
        <v>3596</v>
      </c>
      <c r="J206" s="16" t="s">
        <v>3597</v>
      </c>
      <c r="K206" s="28" t="s">
        <v>3598</v>
      </c>
      <c r="L206" s="28" t="s">
        <v>3599</v>
      </c>
      <c r="M206" s="14" t="s">
        <v>3600</v>
      </c>
      <c r="N206" s="28" t="s">
        <v>3601</v>
      </c>
      <c r="O206" s="28" t="s">
        <v>3602</v>
      </c>
      <c r="P206" s="16" t="s">
        <v>3603</v>
      </c>
      <c r="Q206" s="16" t="s">
        <v>3604</v>
      </c>
      <c r="R206" s="16" t="s">
        <v>3605</v>
      </c>
      <c r="S206" s="82" t="s">
        <v>123</v>
      </c>
      <c r="T206" s="82">
        <v>9904.0</v>
      </c>
      <c r="U206" s="82" t="s">
        <v>3591</v>
      </c>
      <c r="V206" s="35" t="s">
        <v>3592</v>
      </c>
      <c r="W206" s="30" t="s">
        <v>3551</v>
      </c>
      <c r="X206" s="56" t="s">
        <v>3552</v>
      </c>
      <c r="Y206" s="32" t="s">
        <v>54</v>
      </c>
      <c r="Z206" s="32" t="s">
        <v>41</v>
      </c>
      <c r="AA206" s="32" t="s">
        <v>55</v>
      </c>
      <c r="AB206" s="56" t="s">
        <v>3552</v>
      </c>
      <c r="AC206" s="30" t="s">
        <v>3553</v>
      </c>
      <c r="AD206" s="15" t="s">
        <v>3554</v>
      </c>
      <c r="AE206" s="30" t="s">
        <v>3555</v>
      </c>
      <c r="AF206" s="30" t="s">
        <v>3552</v>
      </c>
      <c r="AG206" s="16" t="s">
        <v>3540</v>
      </c>
      <c r="AH206" s="12"/>
    </row>
    <row r="207" ht="16.5" customHeight="1">
      <c r="A207" s="82" t="s">
        <v>123</v>
      </c>
      <c r="B207" s="82">
        <v>8807.0</v>
      </c>
      <c r="C207" s="82" t="s">
        <v>3606</v>
      </c>
      <c r="D207" s="82" t="s">
        <v>3607</v>
      </c>
      <c r="E207" s="14" t="s">
        <v>3608</v>
      </c>
      <c r="F207" s="28" t="s">
        <v>3609</v>
      </c>
      <c r="G207" s="28" t="s">
        <v>3610</v>
      </c>
      <c r="H207" s="16" t="s">
        <v>3540</v>
      </c>
      <c r="I207" s="16" t="s">
        <v>3611</v>
      </c>
      <c r="J207" s="16" t="s">
        <v>3612</v>
      </c>
      <c r="K207" s="28" t="s">
        <v>3613</v>
      </c>
      <c r="L207" s="28" t="s">
        <v>3614</v>
      </c>
      <c r="M207" s="14" t="s">
        <v>3615</v>
      </c>
      <c r="N207" s="28" t="s">
        <v>3616</v>
      </c>
      <c r="O207" s="28" t="s">
        <v>3617</v>
      </c>
      <c r="P207" s="16" t="s">
        <v>3618</v>
      </c>
      <c r="Q207" s="16" t="s">
        <v>3619</v>
      </c>
      <c r="R207" s="16" t="s">
        <v>3620</v>
      </c>
      <c r="S207" s="82" t="s">
        <v>123</v>
      </c>
      <c r="T207" s="82">
        <v>8807.0</v>
      </c>
      <c r="U207" s="82" t="s">
        <v>3606</v>
      </c>
      <c r="V207" s="35" t="s">
        <v>3607</v>
      </c>
      <c r="W207" s="30" t="s">
        <v>3551</v>
      </c>
      <c r="X207" s="56" t="s">
        <v>3552</v>
      </c>
      <c r="Y207" s="32" t="s">
        <v>54</v>
      </c>
      <c r="Z207" s="32" t="s">
        <v>41</v>
      </c>
      <c r="AA207" s="32" t="s">
        <v>55</v>
      </c>
      <c r="AB207" s="56" t="s">
        <v>3552</v>
      </c>
      <c r="AC207" s="30" t="s">
        <v>3553</v>
      </c>
      <c r="AD207" s="15" t="s">
        <v>3554</v>
      </c>
      <c r="AE207" s="30" t="s">
        <v>3555</v>
      </c>
      <c r="AF207" s="30" t="s">
        <v>3552</v>
      </c>
      <c r="AG207" s="16" t="s">
        <v>3540</v>
      </c>
      <c r="AH207" s="12"/>
    </row>
    <row r="208" ht="16.5" customHeight="1">
      <c r="A208" s="12" t="s">
        <v>123</v>
      </c>
      <c r="B208" s="12">
        <v>7482.0</v>
      </c>
      <c r="C208" s="12" t="s">
        <v>3621</v>
      </c>
      <c r="D208" s="12" t="s">
        <v>3622</v>
      </c>
      <c r="E208" s="14" t="s">
        <v>3623</v>
      </c>
      <c r="F208" s="28" t="s">
        <v>3624</v>
      </c>
      <c r="G208" s="28" t="s">
        <v>3625</v>
      </c>
      <c r="H208" s="16" t="s">
        <v>3561</v>
      </c>
      <c r="I208" s="16" t="s">
        <v>3626</v>
      </c>
      <c r="J208" s="16" t="s">
        <v>3627</v>
      </c>
      <c r="K208" s="28" t="s">
        <v>3628</v>
      </c>
      <c r="L208" s="28" t="s">
        <v>3629</v>
      </c>
      <c r="M208" s="14" t="s">
        <v>3630</v>
      </c>
      <c r="N208" s="28" t="s">
        <v>3631</v>
      </c>
      <c r="O208" s="28" t="s">
        <v>3632</v>
      </c>
      <c r="P208" s="16" t="s">
        <v>3633</v>
      </c>
      <c r="Q208" s="16" t="s">
        <v>3634</v>
      </c>
      <c r="R208" s="16" t="s">
        <v>3635</v>
      </c>
      <c r="S208" s="12" t="s">
        <v>123</v>
      </c>
      <c r="T208" s="12">
        <v>7482.0</v>
      </c>
      <c r="U208" s="12" t="s">
        <v>3621</v>
      </c>
      <c r="V208" s="12" t="s">
        <v>3622</v>
      </c>
      <c r="W208" s="30" t="s">
        <v>3571</v>
      </c>
      <c r="X208" s="56" t="s">
        <v>3552</v>
      </c>
      <c r="Y208" s="32" t="s">
        <v>54</v>
      </c>
      <c r="Z208" s="32" t="s">
        <v>41</v>
      </c>
      <c r="AA208" s="32" t="s">
        <v>55</v>
      </c>
      <c r="AB208" s="30" t="s">
        <v>3552</v>
      </c>
      <c r="AC208" s="56" t="s">
        <v>3572</v>
      </c>
      <c r="AD208" s="14" t="s">
        <v>3573</v>
      </c>
      <c r="AE208" s="30" t="s">
        <v>3555</v>
      </c>
      <c r="AF208" s="58" t="s">
        <v>3552</v>
      </c>
      <c r="AG208" s="16" t="s">
        <v>3561</v>
      </c>
      <c r="AH208" s="12"/>
    </row>
    <row r="209" ht="16.5" customHeight="1">
      <c r="A209" s="12" t="s">
        <v>123</v>
      </c>
      <c r="B209" s="12">
        <v>7478.0</v>
      </c>
      <c r="C209" s="12" t="s">
        <v>3636</v>
      </c>
      <c r="D209" s="12" t="s">
        <v>3637</v>
      </c>
      <c r="E209" s="14" t="s">
        <v>3638</v>
      </c>
      <c r="F209" s="28" t="s">
        <v>3639</v>
      </c>
      <c r="G209" s="28" t="s">
        <v>3640</v>
      </c>
      <c r="H209" s="16" t="s">
        <v>3540</v>
      </c>
      <c r="I209" s="16" t="s">
        <v>3641</v>
      </c>
      <c r="J209" s="16" t="s">
        <v>3642</v>
      </c>
      <c r="K209" s="28" t="s">
        <v>3643</v>
      </c>
      <c r="L209" s="28" t="s">
        <v>3644</v>
      </c>
      <c r="M209" s="14" t="s">
        <v>3645</v>
      </c>
      <c r="N209" s="28" t="s">
        <v>3646</v>
      </c>
      <c r="O209" s="28" t="s">
        <v>3647</v>
      </c>
      <c r="P209" s="16" t="s">
        <v>3648</v>
      </c>
      <c r="Q209" s="16" t="s">
        <v>3649</v>
      </c>
      <c r="R209" s="16" t="s">
        <v>3650</v>
      </c>
      <c r="S209" s="12" t="s">
        <v>123</v>
      </c>
      <c r="T209" s="12">
        <v>7478.0</v>
      </c>
      <c r="U209" s="12" t="s">
        <v>3636</v>
      </c>
      <c r="V209" s="12" t="s">
        <v>3637</v>
      </c>
      <c r="W209" s="30" t="s">
        <v>3551</v>
      </c>
      <c r="X209" s="56" t="s">
        <v>3552</v>
      </c>
      <c r="Y209" s="32" t="s">
        <v>54</v>
      </c>
      <c r="Z209" s="32" t="s">
        <v>41</v>
      </c>
      <c r="AA209" s="32" t="s">
        <v>55</v>
      </c>
      <c r="AB209" s="56" t="s">
        <v>3552</v>
      </c>
      <c r="AC209" s="30" t="s">
        <v>3553</v>
      </c>
      <c r="AD209" s="15" t="s">
        <v>3554</v>
      </c>
      <c r="AE209" s="30" t="s">
        <v>3555</v>
      </c>
      <c r="AF209" s="30" t="s">
        <v>3552</v>
      </c>
      <c r="AG209" s="16" t="s">
        <v>3540</v>
      </c>
      <c r="AH209" s="12"/>
    </row>
    <row r="210" ht="16.5" customHeight="1">
      <c r="A210" s="12" t="s">
        <v>123</v>
      </c>
      <c r="B210" s="12">
        <v>2592.0</v>
      </c>
      <c r="C210" s="12" t="s">
        <v>3651</v>
      </c>
      <c r="D210" s="12" t="s">
        <v>3652</v>
      </c>
      <c r="E210" s="14" t="s">
        <v>3653</v>
      </c>
      <c r="F210" s="28" t="s">
        <v>3654</v>
      </c>
      <c r="G210" s="28" t="s">
        <v>3655</v>
      </c>
      <c r="H210" s="16" t="s">
        <v>3656</v>
      </c>
      <c r="I210" s="16" t="s">
        <v>3657</v>
      </c>
      <c r="J210" s="16" t="s">
        <v>3658</v>
      </c>
      <c r="K210" s="28" t="s">
        <v>3659</v>
      </c>
      <c r="L210" s="28" t="s">
        <v>3660</v>
      </c>
      <c r="M210" s="14" t="s">
        <v>3661</v>
      </c>
      <c r="N210" s="28" t="s">
        <v>3662</v>
      </c>
      <c r="O210" s="28" t="s">
        <v>3663</v>
      </c>
      <c r="P210" s="16" t="s">
        <v>3664</v>
      </c>
      <c r="Q210" s="16" t="s">
        <v>3665</v>
      </c>
      <c r="R210" s="16" t="s">
        <v>3666</v>
      </c>
      <c r="S210" s="12" t="s">
        <v>123</v>
      </c>
      <c r="T210" s="12">
        <v>2592.0</v>
      </c>
      <c r="U210" s="12" t="s">
        <v>3651</v>
      </c>
      <c r="V210" s="12" t="s">
        <v>3652</v>
      </c>
      <c r="W210" s="56" t="s">
        <v>3667</v>
      </c>
      <c r="X210" s="30" t="s">
        <v>3552</v>
      </c>
      <c r="Y210" s="32" t="s">
        <v>54</v>
      </c>
      <c r="Z210" s="32" t="s">
        <v>41</v>
      </c>
      <c r="AA210" s="32" t="s">
        <v>55</v>
      </c>
      <c r="AB210" s="56" t="s">
        <v>3552</v>
      </c>
      <c r="AC210" s="30" t="s">
        <v>3668</v>
      </c>
      <c r="AD210" s="15" t="s">
        <v>3554</v>
      </c>
      <c r="AE210" s="30" t="s">
        <v>3669</v>
      </c>
      <c r="AF210" s="30" t="s">
        <v>3552</v>
      </c>
      <c r="AG210" s="16" t="s">
        <v>3656</v>
      </c>
      <c r="AH210" s="12"/>
    </row>
    <row r="211" ht="16.5" customHeight="1">
      <c r="A211" s="12" t="s">
        <v>123</v>
      </c>
      <c r="B211" s="12">
        <v>7476.0</v>
      </c>
      <c r="C211" s="12" t="s">
        <v>3670</v>
      </c>
      <c r="D211" s="12" t="s">
        <v>3671</v>
      </c>
      <c r="E211" s="14" t="s">
        <v>3672</v>
      </c>
      <c r="F211" s="28" t="s">
        <v>3673</v>
      </c>
      <c r="G211" s="28" t="s">
        <v>3674</v>
      </c>
      <c r="H211" s="16" t="s">
        <v>3675</v>
      </c>
      <c r="I211" s="16" t="s">
        <v>3676</v>
      </c>
      <c r="J211" s="16" t="s">
        <v>3677</v>
      </c>
      <c r="K211" s="28" t="s">
        <v>3678</v>
      </c>
      <c r="L211" s="28" t="s">
        <v>3679</v>
      </c>
      <c r="M211" s="14" t="s">
        <v>3680</v>
      </c>
      <c r="N211" s="28" t="s">
        <v>3681</v>
      </c>
      <c r="O211" s="28" t="s">
        <v>3682</v>
      </c>
      <c r="P211" s="16" t="s">
        <v>3683</v>
      </c>
      <c r="Q211" s="16" t="s">
        <v>3684</v>
      </c>
      <c r="R211" s="16" t="s">
        <v>3685</v>
      </c>
      <c r="S211" s="12" t="s">
        <v>123</v>
      </c>
      <c r="T211" s="12">
        <v>7476.0</v>
      </c>
      <c r="U211" s="12" t="s">
        <v>3670</v>
      </c>
      <c r="V211" s="12" t="s">
        <v>3671</v>
      </c>
      <c r="W211" s="56" t="s">
        <v>3551</v>
      </c>
      <c r="X211" s="30" t="s">
        <v>3552</v>
      </c>
      <c r="Y211" s="32" t="s">
        <v>54</v>
      </c>
      <c r="Z211" s="32" t="s">
        <v>41</v>
      </c>
      <c r="AA211" s="32" t="s">
        <v>55</v>
      </c>
      <c r="AB211" s="30" t="s">
        <v>3552</v>
      </c>
      <c r="AC211" s="30" t="s">
        <v>3553</v>
      </c>
      <c r="AD211" s="15" t="s">
        <v>3554</v>
      </c>
      <c r="AE211" s="30" t="s">
        <v>3686</v>
      </c>
      <c r="AF211" s="30" t="s">
        <v>3552</v>
      </c>
      <c r="AG211" s="16" t="s">
        <v>3675</v>
      </c>
      <c r="AH211" s="12"/>
    </row>
    <row r="212" ht="16.5" customHeight="1">
      <c r="A212" s="12" t="s">
        <v>123</v>
      </c>
      <c r="B212" s="12">
        <v>7475.0</v>
      </c>
      <c r="C212" s="12" t="s">
        <v>3687</v>
      </c>
      <c r="D212" s="12" t="s">
        <v>3688</v>
      </c>
      <c r="E212" s="14" t="s">
        <v>3689</v>
      </c>
      <c r="F212" s="28" t="s">
        <v>3690</v>
      </c>
      <c r="G212" s="28" t="s">
        <v>3691</v>
      </c>
      <c r="H212" s="16" t="s">
        <v>3692</v>
      </c>
      <c r="I212" s="16" t="s">
        <v>3693</v>
      </c>
      <c r="J212" s="16" t="s">
        <v>3694</v>
      </c>
      <c r="K212" s="28" t="s">
        <v>3695</v>
      </c>
      <c r="L212" s="28" t="s">
        <v>3696</v>
      </c>
      <c r="M212" s="14" t="s">
        <v>3697</v>
      </c>
      <c r="N212" s="28" t="s">
        <v>3698</v>
      </c>
      <c r="O212" s="28" t="s">
        <v>3699</v>
      </c>
      <c r="P212" s="16" t="s">
        <v>3700</v>
      </c>
      <c r="Q212" s="16" t="s">
        <v>3701</v>
      </c>
      <c r="R212" s="16" t="s">
        <v>3702</v>
      </c>
      <c r="S212" s="12" t="s">
        <v>123</v>
      </c>
      <c r="T212" s="12">
        <v>7475.0</v>
      </c>
      <c r="U212" s="12" t="s">
        <v>3687</v>
      </c>
      <c r="V212" s="12" t="s">
        <v>3688</v>
      </c>
      <c r="W212" s="30" t="s">
        <v>3703</v>
      </c>
      <c r="X212" s="56" t="s">
        <v>3552</v>
      </c>
      <c r="Y212" s="32" t="s">
        <v>54</v>
      </c>
      <c r="Z212" s="32" t="s">
        <v>41</v>
      </c>
      <c r="AA212" s="32" t="s">
        <v>55</v>
      </c>
      <c r="AB212" s="56" t="s">
        <v>3704</v>
      </c>
      <c r="AC212" s="30" t="s">
        <v>3553</v>
      </c>
      <c r="AD212" s="15" t="s">
        <v>3554</v>
      </c>
      <c r="AE212" s="30" t="s">
        <v>3686</v>
      </c>
      <c r="AF212" s="30" t="s">
        <v>3552</v>
      </c>
      <c r="AG212" s="16" t="s">
        <v>3692</v>
      </c>
      <c r="AH212" s="12"/>
    </row>
    <row r="213" ht="16.5" customHeight="1">
      <c r="A213" s="82" t="s">
        <v>123</v>
      </c>
      <c r="B213" s="82">
        <v>9905.0</v>
      </c>
      <c r="C213" s="82" t="s">
        <v>3705</v>
      </c>
      <c r="D213" s="82" t="s">
        <v>3706</v>
      </c>
      <c r="E213" s="14" t="s">
        <v>3707</v>
      </c>
      <c r="F213" s="28" t="s">
        <v>3708</v>
      </c>
      <c r="G213" s="28" t="s">
        <v>3709</v>
      </c>
      <c r="H213" s="16" t="s">
        <v>3675</v>
      </c>
      <c r="I213" s="16" t="s">
        <v>3710</v>
      </c>
      <c r="J213" s="16" t="s">
        <v>3711</v>
      </c>
      <c r="K213" s="28" t="s">
        <v>3712</v>
      </c>
      <c r="L213" s="28" t="s">
        <v>3713</v>
      </c>
      <c r="M213" s="14" t="s">
        <v>3714</v>
      </c>
      <c r="N213" s="28" t="s">
        <v>3715</v>
      </c>
      <c r="O213" s="28" t="s">
        <v>3716</v>
      </c>
      <c r="P213" s="16" t="s">
        <v>3717</v>
      </c>
      <c r="Q213" s="16" t="s">
        <v>3718</v>
      </c>
      <c r="R213" s="16" t="s">
        <v>3719</v>
      </c>
      <c r="S213" s="82" t="s">
        <v>123</v>
      </c>
      <c r="T213" s="82">
        <v>9905.0</v>
      </c>
      <c r="U213" s="82" t="s">
        <v>3705</v>
      </c>
      <c r="V213" s="35" t="s">
        <v>3706</v>
      </c>
      <c r="W213" s="56" t="s">
        <v>3551</v>
      </c>
      <c r="X213" s="30" t="s">
        <v>3552</v>
      </c>
      <c r="Y213" s="32" t="s">
        <v>54</v>
      </c>
      <c r="Z213" s="32" t="s">
        <v>41</v>
      </c>
      <c r="AA213" s="32" t="s">
        <v>55</v>
      </c>
      <c r="AB213" s="30" t="s">
        <v>3552</v>
      </c>
      <c r="AC213" s="30" t="s">
        <v>3553</v>
      </c>
      <c r="AD213" s="15" t="s">
        <v>3554</v>
      </c>
      <c r="AE213" s="30" t="s">
        <v>3686</v>
      </c>
      <c r="AF213" s="30" t="s">
        <v>3552</v>
      </c>
      <c r="AG213" s="16" t="s">
        <v>3675</v>
      </c>
      <c r="AH213" s="12"/>
    </row>
    <row r="214" ht="16.5" customHeight="1">
      <c r="A214" s="82" t="s">
        <v>123</v>
      </c>
      <c r="B214" s="82">
        <v>7480.0</v>
      </c>
      <c r="C214" s="82" t="s">
        <v>3720</v>
      </c>
      <c r="D214" s="82" t="s">
        <v>3721</v>
      </c>
      <c r="E214" s="14" t="s">
        <v>3722</v>
      </c>
      <c r="F214" s="28" t="s">
        <v>3723</v>
      </c>
      <c r="G214" s="28" t="s">
        <v>3724</v>
      </c>
      <c r="H214" s="16" t="s">
        <v>3675</v>
      </c>
      <c r="I214" s="16" t="s">
        <v>3725</v>
      </c>
      <c r="J214" s="16" t="s">
        <v>3726</v>
      </c>
      <c r="K214" s="28" t="s">
        <v>3727</v>
      </c>
      <c r="L214" s="28" t="s">
        <v>3728</v>
      </c>
      <c r="M214" s="14" t="s">
        <v>3729</v>
      </c>
      <c r="N214" s="28" t="s">
        <v>3730</v>
      </c>
      <c r="O214" s="28" t="s">
        <v>3731</v>
      </c>
      <c r="P214" s="16" t="s">
        <v>3732</v>
      </c>
      <c r="Q214" s="16" t="s">
        <v>3733</v>
      </c>
      <c r="R214" s="16" t="s">
        <v>3734</v>
      </c>
      <c r="S214" s="82" t="s">
        <v>123</v>
      </c>
      <c r="T214" s="82">
        <v>7480.0</v>
      </c>
      <c r="U214" s="82" t="s">
        <v>3720</v>
      </c>
      <c r="V214" s="35" t="s">
        <v>3721</v>
      </c>
      <c r="W214" s="56" t="s">
        <v>3551</v>
      </c>
      <c r="X214" s="30" t="s">
        <v>3552</v>
      </c>
      <c r="Y214" s="32" t="s">
        <v>54</v>
      </c>
      <c r="Z214" s="32" t="s">
        <v>41</v>
      </c>
      <c r="AA214" s="32" t="s">
        <v>55</v>
      </c>
      <c r="AB214" s="30" t="s">
        <v>3552</v>
      </c>
      <c r="AC214" s="30" t="s">
        <v>3553</v>
      </c>
      <c r="AD214" s="15" t="s">
        <v>3554</v>
      </c>
      <c r="AE214" s="30" t="s">
        <v>3686</v>
      </c>
      <c r="AF214" s="30" t="s">
        <v>3552</v>
      </c>
      <c r="AG214" s="16" t="s">
        <v>3675</v>
      </c>
      <c r="AH214" s="12"/>
    </row>
    <row r="215" ht="16.5" customHeight="1">
      <c r="A215" s="82" t="s">
        <v>123</v>
      </c>
      <c r="B215" s="82">
        <v>7483.0</v>
      </c>
      <c r="C215" s="82" t="s">
        <v>3735</v>
      </c>
      <c r="D215" s="82" t="s">
        <v>3736</v>
      </c>
      <c r="E215" s="14" t="s">
        <v>3737</v>
      </c>
      <c r="F215" s="28" t="s">
        <v>3738</v>
      </c>
      <c r="G215" s="28" t="s">
        <v>3739</v>
      </c>
      <c r="H215" s="16" t="s">
        <v>3675</v>
      </c>
      <c r="I215" s="16" t="s">
        <v>3740</v>
      </c>
      <c r="J215" s="16" t="s">
        <v>3741</v>
      </c>
      <c r="K215" s="28" t="s">
        <v>3742</v>
      </c>
      <c r="L215" s="28" t="s">
        <v>3743</v>
      </c>
      <c r="M215" s="14" t="s">
        <v>3744</v>
      </c>
      <c r="N215" s="28" t="s">
        <v>3745</v>
      </c>
      <c r="O215" s="28" t="s">
        <v>3746</v>
      </c>
      <c r="P215" s="16" t="s">
        <v>3747</v>
      </c>
      <c r="Q215" s="16" t="s">
        <v>3748</v>
      </c>
      <c r="R215" s="16" t="s">
        <v>3749</v>
      </c>
      <c r="S215" s="82" t="s">
        <v>123</v>
      </c>
      <c r="T215" s="82">
        <v>7483.0</v>
      </c>
      <c r="U215" s="82" t="s">
        <v>3735</v>
      </c>
      <c r="V215" s="35" t="s">
        <v>3736</v>
      </c>
      <c r="W215" s="58" t="s">
        <v>3551</v>
      </c>
      <c r="X215" s="30" t="s">
        <v>3552</v>
      </c>
      <c r="Y215" s="32" t="s">
        <v>54</v>
      </c>
      <c r="Z215" s="32" t="s">
        <v>41</v>
      </c>
      <c r="AA215" s="32" t="s">
        <v>55</v>
      </c>
      <c r="AB215" s="30" t="s">
        <v>3552</v>
      </c>
      <c r="AC215" s="30" t="s">
        <v>3553</v>
      </c>
      <c r="AD215" s="15" t="s">
        <v>3554</v>
      </c>
      <c r="AE215" s="30" t="s">
        <v>3686</v>
      </c>
      <c r="AF215" s="30" t="s">
        <v>3552</v>
      </c>
      <c r="AG215" s="16" t="s">
        <v>3675</v>
      </c>
      <c r="AH215" s="12"/>
    </row>
    <row r="216" ht="16.5" customHeight="1">
      <c r="A216" s="12" t="s">
        <v>123</v>
      </c>
      <c r="B216" s="12">
        <v>7491.0</v>
      </c>
      <c r="C216" s="12" t="s">
        <v>3750</v>
      </c>
      <c r="D216" s="12" t="s">
        <v>3751</v>
      </c>
      <c r="E216" s="14" t="s">
        <v>3752</v>
      </c>
      <c r="F216" s="28" t="s">
        <v>3753</v>
      </c>
      <c r="G216" s="28" t="s">
        <v>3754</v>
      </c>
      <c r="H216" s="16" t="s">
        <v>3675</v>
      </c>
      <c r="I216" s="16" t="s">
        <v>3755</v>
      </c>
      <c r="J216" s="16" t="s">
        <v>3756</v>
      </c>
      <c r="K216" s="28" t="s">
        <v>3757</v>
      </c>
      <c r="L216" s="28" t="s">
        <v>3758</v>
      </c>
      <c r="M216" s="14" t="s">
        <v>3759</v>
      </c>
      <c r="N216" s="28" t="s">
        <v>3760</v>
      </c>
      <c r="O216" s="28" t="s">
        <v>3761</v>
      </c>
      <c r="P216" s="16" t="s">
        <v>3762</v>
      </c>
      <c r="Q216" s="16" t="s">
        <v>3763</v>
      </c>
      <c r="R216" s="16" t="s">
        <v>3764</v>
      </c>
      <c r="S216" s="12" t="s">
        <v>123</v>
      </c>
      <c r="T216" s="12">
        <v>7491.0</v>
      </c>
      <c r="U216" s="12" t="s">
        <v>3750</v>
      </c>
      <c r="V216" s="12" t="s">
        <v>3751</v>
      </c>
      <c r="W216" s="30" t="s">
        <v>3765</v>
      </c>
      <c r="X216" s="30" t="s">
        <v>3552</v>
      </c>
      <c r="Y216" s="32" t="s">
        <v>54</v>
      </c>
      <c r="Z216" s="32" t="s">
        <v>41</v>
      </c>
      <c r="AA216" s="32" t="s">
        <v>55</v>
      </c>
      <c r="AB216" s="30" t="s">
        <v>3552</v>
      </c>
      <c r="AC216" s="30" t="s">
        <v>3553</v>
      </c>
      <c r="AD216" s="15" t="s">
        <v>3554</v>
      </c>
      <c r="AE216" s="30" t="s">
        <v>3686</v>
      </c>
      <c r="AF216" s="30" t="s">
        <v>3552</v>
      </c>
      <c r="AG216" s="16" t="s">
        <v>3675</v>
      </c>
      <c r="AH216" s="12"/>
    </row>
    <row r="217" ht="16.5" customHeight="1">
      <c r="A217" s="12" t="s">
        <v>123</v>
      </c>
      <c r="B217" s="12">
        <v>7489.0</v>
      </c>
      <c r="C217" s="12" t="s">
        <v>3766</v>
      </c>
      <c r="D217" s="12" t="s">
        <v>3767</v>
      </c>
      <c r="E217" s="14" t="s">
        <v>3768</v>
      </c>
      <c r="F217" s="28" t="s">
        <v>3769</v>
      </c>
      <c r="G217" s="28" t="s">
        <v>3770</v>
      </c>
      <c r="H217" s="16" t="s">
        <v>3675</v>
      </c>
      <c r="I217" s="16" t="s">
        <v>3771</v>
      </c>
      <c r="J217" s="16" t="s">
        <v>3772</v>
      </c>
      <c r="K217" s="28" t="s">
        <v>3773</v>
      </c>
      <c r="L217" s="28" t="s">
        <v>3774</v>
      </c>
      <c r="M217" s="14" t="s">
        <v>3775</v>
      </c>
      <c r="N217" s="28" t="s">
        <v>3776</v>
      </c>
      <c r="O217" s="28" t="s">
        <v>3777</v>
      </c>
      <c r="P217" s="16" t="s">
        <v>3778</v>
      </c>
      <c r="Q217" s="16" t="s">
        <v>3779</v>
      </c>
      <c r="R217" s="16" t="s">
        <v>3780</v>
      </c>
      <c r="S217" s="12" t="s">
        <v>123</v>
      </c>
      <c r="T217" s="12">
        <v>7489.0</v>
      </c>
      <c r="U217" s="12" t="s">
        <v>3766</v>
      </c>
      <c r="V217" s="12" t="s">
        <v>3767</v>
      </c>
      <c r="W217" s="30" t="s">
        <v>3781</v>
      </c>
      <c r="X217" s="30" t="s">
        <v>3552</v>
      </c>
      <c r="Y217" s="32" t="s">
        <v>54</v>
      </c>
      <c r="Z217" s="32" t="s">
        <v>41</v>
      </c>
      <c r="AA217" s="32" t="s">
        <v>55</v>
      </c>
      <c r="AB217" s="30" t="s">
        <v>3552</v>
      </c>
      <c r="AC217" s="30" t="s">
        <v>3553</v>
      </c>
      <c r="AD217" s="15" t="s">
        <v>3554</v>
      </c>
      <c r="AE217" s="30" t="s">
        <v>3686</v>
      </c>
      <c r="AF217" s="30" t="s">
        <v>3552</v>
      </c>
      <c r="AG217" s="16" t="s">
        <v>3675</v>
      </c>
      <c r="AH217" s="12"/>
    </row>
    <row r="218" ht="16.5" customHeight="1">
      <c r="A218" s="12" t="s">
        <v>123</v>
      </c>
      <c r="B218" s="12">
        <v>7490.0</v>
      </c>
      <c r="C218" s="12" t="s">
        <v>3782</v>
      </c>
      <c r="D218" s="12" t="s">
        <v>3783</v>
      </c>
      <c r="E218" s="14" t="s">
        <v>3784</v>
      </c>
      <c r="F218" s="28" t="s">
        <v>3785</v>
      </c>
      <c r="G218" s="28" t="s">
        <v>3786</v>
      </c>
      <c r="H218" s="16" t="s">
        <v>3675</v>
      </c>
      <c r="I218" s="16" t="s">
        <v>3787</v>
      </c>
      <c r="J218" s="16" t="s">
        <v>3788</v>
      </c>
      <c r="K218" s="28" t="s">
        <v>3789</v>
      </c>
      <c r="L218" s="28" t="s">
        <v>3790</v>
      </c>
      <c r="M218" s="14" t="s">
        <v>3791</v>
      </c>
      <c r="N218" s="28" t="s">
        <v>3792</v>
      </c>
      <c r="O218" s="28" t="s">
        <v>3793</v>
      </c>
      <c r="P218" s="16" t="s">
        <v>3794</v>
      </c>
      <c r="Q218" s="16" t="s">
        <v>3795</v>
      </c>
      <c r="R218" s="16" t="s">
        <v>3796</v>
      </c>
      <c r="S218" s="12" t="s">
        <v>123</v>
      </c>
      <c r="T218" s="12">
        <v>7490.0</v>
      </c>
      <c r="U218" s="12" t="s">
        <v>3782</v>
      </c>
      <c r="V218" s="12" t="s">
        <v>3783</v>
      </c>
      <c r="W218" s="30" t="s">
        <v>3797</v>
      </c>
      <c r="X218" s="30" t="s">
        <v>3552</v>
      </c>
      <c r="Y218" s="32" t="s">
        <v>54</v>
      </c>
      <c r="Z218" s="32" t="s">
        <v>41</v>
      </c>
      <c r="AA218" s="32" t="s">
        <v>55</v>
      </c>
      <c r="AB218" s="30" t="s">
        <v>3552</v>
      </c>
      <c r="AC218" s="30" t="s">
        <v>3553</v>
      </c>
      <c r="AD218" s="15" t="s">
        <v>3554</v>
      </c>
      <c r="AE218" s="30" t="s">
        <v>3686</v>
      </c>
      <c r="AF218" s="30" t="s">
        <v>3552</v>
      </c>
      <c r="AG218" s="16" t="s">
        <v>3675</v>
      </c>
      <c r="AH218" s="12"/>
    </row>
    <row r="219" ht="16.5" customHeight="1">
      <c r="A219" s="12" t="s">
        <v>123</v>
      </c>
      <c r="B219" s="12">
        <v>5849.0</v>
      </c>
      <c r="C219" s="12" t="s">
        <v>3798</v>
      </c>
      <c r="D219" s="12" t="s">
        <v>3799</v>
      </c>
      <c r="E219" s="14" t="s">
        <v>3800</v>
      </c>
      <c r="F219" s="28" t="s">
        <v>3801</v>
      </c>
      <c r="G219" s="28" t="s">
        <v>3802</v>
      </c>
      <c r="H219" s="16" t="s">
        <v>3675</v>
      </c>
      <c r="I219" s="16" t="s">
        <v>3803</v>
      </c>
      <c r="J219" s="16" t="s">
        <v>3804</v>
      </c>
      <c r="K219" s="28" t="s">
        <v>3805</v>
      </c>
      <c r="L219" s="28" t="s">
        <v>3806</v>
      </c>
      <c r="M219" s="14" t="s">
        <v>3807</v>
      </c>
      <c r="N219" s="28" t="s">
        <v>3808</v>
      </c>
      <c r="O219" s="28" t="s">
        <v>3809</v>
      </c>
      <c r="P219" s="16" t="s">
        <v>3810</v>
      </c>
      <c r="Q219" s="16" t="s">
        <v>3811</v>
      </c>
      <c r="R219" s="16" t="s">
        <v>3812</v>
      </c>
      <c r="S219" s="12" t="s">
        <v>123</v>
      </c>
      <c r="T219" s="12">
        <v>5849.0</v>
      </c>
      <c r="U219" s="12" t="s">
        <v>3798</v>
      </c>
      <c r="V219" s="12" t="s">
        <v>3799</v>
      </c>
      <c r="W219" s="30" t="s">
        <v>3813</v>
      </c>
      <c r="X219" s="30" t="s">
        <v>3552</v>
      </c>
      <c r="Y219" s="32" t="s">
        <v>54</v>
      </c>
      <c r="Z219" s="32" t="s">
        <v>41</v>
      </c>
      <c r="AA219" s="32" t="s">
        <v>55</v>
      </c>
      <c r="AB219" s="30" t="s">
        <v>3552</v>
      </c>
      <c r="AC219" s="30" t="s">
        <v>3553</v>
      </c>
      <c r="AD219" s="15" t="s">
        <v>3554</v>
      </c>
      <c r="AE219" s="30" t="s">
        <v>3686</v>
      </c>
      <c r="AF219" s="30" t="s">
        <v>3552</v>
      </c>
      <c r="AG219" s="16" t="s">
        <v>3675</v>
      </c>
      <c r="AH219" s="12"/>
    </row>
    <row r="220" ht="16.5" customHeight="1">
      <c r="A220" s="12" t="s">
        <v>123</v>
      </c>
      <c r="B220" s="12">
        <v>5850.0</v>
      </c>
      <c r="C220" s="12" t="s">
        <v>3814</v>
      </c>
      <c r="D220" s="12" t="s">
        <v>3815</v>
      </c>
      <c r="E220" s="14" t="s">
        <v>3816</v>
      </c>
      <c r="F220" s="29" t="s">
        <v>3817</v>
      </c>
      <c r="G220" s="28" t="s">
        <v>3818</v>
      </c>
      <c r="H220" s="16" t="s">
        <v>3675</v>
      </c>
      <c r="I220" s="16" t="s">
        <v>3819</v>
      </c>
      <c r="J220" s="16" t="s">
        <v>3820</v>
      </c>
      <c r="K220" s="34" t="s">
        <v>3821</v>
      </c>
      <c r="L220" s="34" t="s">
        <v>3822</v>
      </c>
      <c r="M220" s="16" t="s">
        <v>3823</v>
      </c>
      <c r="N220" s="28" t="s">
        <v>3824</v>
      </c>
      <c r="O220" s="28" t="s">
        <v>3825</v>
      </c>
      <c r="P220" s="16" t="s">
        <v>3826</v>
      </c>
      <c r="Q220" s="16" t="s">
        <v>3827</v>
      </c>
      <c r="R220" s="16" t="s">
        <v>3828</v>
      </c>
      <c r="S220" s="12" t="s">
        <v>123</v>
      </c>
      <c r="T220" s="12">
        <v>5850.0</v>
      </c>
      <c r="U220" s="12" t="s">
        <v>3814</v>
      </c>
      <c r="V220" s="12" t="s">
        <v>3815</v>
      </c>
      <c r="W220" s="30" t="s">
        <v>3829</v>
      </c>
      <c r="X220" s="30" t="s">
        <v>3552</v>
      </c>
      <c r="Y220" s="32" t="s">
        <v>54</v>
      </c>
      <c r="Z220" s="32" t="s">
        <v>41</v>
      </c>
      <c r="AA220" s="32" t="s">
        <v>55</v>
      </c>
      <c r="AB220" s="30" t="s">
        <v>3552</v>
      </c>
      <c r="AC220" s="30" t="s">
        <v>3553</v>
      </c>
      <c r="AD220" s="15" t="s">
        <v>3554</v>
      </c>
      <c r="AE220" s="30" t="s">
        <v>3686</v>
      </c>
      <c r="AF220" s="30" t="s">
        <v>3552</v>
      </c>
      <c r="AG220" s="16" t="s">
        <v>3675</v>
      </c>
      <c r="AH220" s="12"/>
    </row>
    <row r="221" ht="16.5" customHeight="1">
      <c r="A221" s="12" t="s">
        <v>123</v>
      </c>
      <c r="B221" s="12">
        <v>6071.0</v>
      </c>
      <c r="C221" s="12" t="s">
        <v>3830</v>
      </c>
      <c r="D221" s="12" t="s">
        <v>3831</v>
      </c>
      <c r="E221" s="14" t="s">
        <v>3832</v>
      </c>
      <c r="F221" s="29" t="s">
        <v>3833</v>
      </c>
      <c r="G221" s="28" t="s">
        <v>3834</v>
      </c>
      <c r="H221" s="16" t="s">
        <v>3675</v>
      </c>
      <c r="I221" s="16" t="s">
        <v>3835</v>
      </c>
      <c r="J221" s="16" t="s">
        <v>3836</v>
      </c>
      <c r="K221" s="34" t="s">
        <v>3837</v>
      </c>
      <c r="L221" s="34" t="s">
        <v>3838</v>
      </c>
      <c r="M221" s="16" t="s">
        <v>3839</v>
      </c>
      <c r="N221" s="28" t="s">
        <v>3840</v>
      </c>
      <c r="O221" s="28" t="s">
        <v>3841</v>
      </c>
      <c r="P221" s="16" t="s">
        <v>3842</v>
      </c>
      <c r="Q221" s="16" t="s">
        <v>3843</v>
      </c>
      <c r="R221" s="16" t="s">
        <v>3844</v>
      </c>
      <c r="S221" s="12" t="s">
        <v>123</v>
      </c>
      <c r="T221" s="12">
        <v>6071.0</v>
      </c>
      <c r="U221" s="12" t="s">
        <v>3830</v>
      </c>
      <c r="V221" s="12" t="s">
        <v>3831</v>
      </c>
      <c r="W221" s="30" t="s">
        <v>3845</v>
      </c>
      <c r="X221" s="30" t="s">
        <v>3552</v>
      </c>
      <c r="Y221" s="32" t="s">
        <v>54</v>
      </c>
      <c r="Z221" s="32" t="s">
        <v>41</v>
      </c>
      <c r="AA221" s="32" t="s">
        <v>55</v>
      </c>
      <c r="AB221" s="30" t="s">
        <v>3552</v>
      </c>
      <c r="AC221" s="30" t="s">
        <v>3553</v>
      </c>
      <c r="AD221" s="15" t="s">
        <v>3554</v>
      </c>
      <c r="AE221" s="30" t="s">
        <v>3686</v>
      </c>
      <c r="AF221" s="30" t="s">
        <v>3552</v>
      </c>
      <c r="AG221" s="16" t="s">
        <v>3675</v>
      </c>
      <c r="AH221" s="12"/>
    </row>
    <row r="222" ht="16.5" customHeight="1">
      <c r="A222" s="12" t="s">
        <v>123</v>
      </c>
      <c r="B222" s="12">
        <v>7492.0</v>
      </c>
      <c r="C222" s="12" t="s">
        <v>3846</v>
      </c>
      <c r="D222" s="12" t="s">
        <v>3847</v>
      </c>
      <c r="E222" s="14" t="s">
        <v>3848</v>
      </c>
      <c r="F222" s="29" t="s">
        <v>3849</v>
      </c>
      <c r="G222" s="28" t="s">
        <v>3850</v>
      </c>
      <c r="H222" s="16" t="s">
        <v>3675</v>
      </c>
      <c r="I222" s="16" t="s">
        <v>3851</v>
      </c>
      <c r="J222" s="16" t="s">
        <v>3852</v>
      </c>
      <c r="K222" s="34" t="s">
        <v>3853</v>
      </c>
      <c r="L222" s="34" t="s">
        <v>3854</v>
      </c>
      <c r="M222" s="16" t="s">
        <v>3855</v>
      </c>
      <c r="N222" s="28" t="s">
        <v>3856</v>
      </c>
      <c r="O222" s="28" t="s">
        <v>3857</v>
      </c>
      <c r="P222" s="16" t="s">
        <v>3858</v>
      </c>
      <c r="Q222" s="16" t="s">
        <v>3859</v>
      </c>
      <c r="R222" s="16" t="s">
        <v>3860</v>
      </c>
      <c r="S222" s="12" t="s">
        <v>123</v>
      </c>
      <c r="T222" s="12">
        <v>7492.0</v>
      </c>
      <c r="U222" s="12" t="s">
        <v>3846</v>
      </c>
      <c r="V222" s="12" t="s">
        <v>3847</v>
      </c>
      <c r="W222" s="30" t="s">
        <v>3861</v>
      </c>
      <c r="X222" s="30" t="s">
        <v>3552</v>
      </c>
      <c r="Y222" s="32" t="s">
        <v>54</v>
      </c>
      <c r="Z222" s="32" t="s">
        <v>41</v>
      </c>
      <c r="AA222" s="32" t="s">
        <v>55</v>
      </c>
      <c r="AB222" s="30" t="s">
        <v>3552</v>
      </c>
      <c r="AC222" s="30" t="s">
        <v>3553</v>
      </c>
      <c r="AD222" s="15" t="s">
        <v>3554</v>
      </c>
      <c r="AE222" s="30" t="s">
        <v>3686</v>
      </c>
      <c r="AF222" s="30" t="s">
        <v>3552</v>
      </c>
      <c r="AG222" s="16" t="s">
        <v>3675</v>
      </c>
      <c r="AH222" s="12"/>
    </row>
    <row r="223" ht="16.5" customHeight="1">
      <c r="A223" s="12" t="s">
        <v>123</v>
      </c>
      <c r="B223" s="12">
        <v>8880.0</v>
      </c>
      <c r="C223" s="12" t="s">
        <v>3862</v>
      </c>
      <c r="D223" s="12" t="s">
        <v>3863</v>
      </c>
      <c r="E223" s="14" t="s">
        <v>3864</v>
      </c>
      <c r="F223" s="29" t="s">
        <v>3865</v>
      </c>
      <c r="G223" s="28" t="s">
        <v>3866</v>
      </c>
      <c r="H223" s="16" t="s">
        <v>3675</v>
      </c>
      <c r="I223" s="16" t="s">
        <v>3867</v>
      </c>
      <c r="J223" s="16" t="s">
        <v>3868</v>
      </c>
      <c r="K223" s="34" t="s">
        <v>3869</v>
      </c>
      <c r="L223" s="34" t="s">
        <v>3870</v>
      </c>
      <c r="M223" s="16" t="s">
        <v>3871</v>
      </c>
      <c r="N223" s="28" t="s">
        <v>3872</v>
      </c>
      <c r="O223" s="28" t="s">
        <v>3873</v>
      </c>
      <c r="P223" s="16" t="s">
        <v>3874</v>
      </c>
      <c r="Q223" s="16" t="s">
        <v>3875</v>
      </c>
      <c r="R223" s="16" t="s">
        <v>3876</v>
      </c>
      <c r="S223" s="12" t="s">
        <v>123</v>
      </c>
      <c r="T223" s="12">
        <v>8880.0</v>
      </c>
      <c r="U223" s="12" t="s">
        <v>3862</v>
      </c>
      <c r="V223" s="12" t="s">
        <v>3863</v>
      </c>
      <c r="W223" s="30" t="s">
        <v>3877</v>
      </c>
      <c r="X223" s="30" t="s">
        <v>3552</v>
      </c>
      <c r="Y223" s="32" t="s">
        <v>54</v>
      </c>
      <c r="Z223" s="32" t="s">
        <v>41</v>
      </c>
      <c r="AA223" s="32" t="s">
        <v>55</v>
      </c>
      <c r="AB223" s="30" t="s">
        <v>3552</v>
      </c>
      <c r="AC223" s="30" t="s">
        <v>3553</v>
      </c>
      <c r="AD223" s="15" t="s">
        <v>3554</v>
      </c>
      <c r="AE223" s="30" t="s">
        <v>3686</v>
      </c>
      <c r="AF223" s="30" t="s">
        <v>3552</v>
      </c>
      <c r="AG223" s="16" t="s">
        <v>3675</v>
      </c>
      <c r="AH223" s="12"/>
    </row>
    <row r="224" ht="16.5" customHeight="1">
      <c r="A224" s="12" t="s">
        <v>123</v>
      </c>
      <c r="B224" s="12">
        <v>2469.0</v>
      </c>
      <c r="C224" s="12" t="s">
        <v>3878</v>
      </c>
      <c r="D224" s="12" t="s">
        <v>3879</v>
      </c>
      <c r="E224" s="14" t="s">
        <v>3880</v>
      </c>
      <c r="F224" s="29" t="s">
        <v>3881</v>
      </c>
      <c r="G224" s="28" t="s">
        <v>3882</v>
      </c>
      <c r="H224" s="16" t="s">
        <v>3883</v>
      </c>
      <c r="I224" s="16" t="s">
        <v>3884</v>
      </c>
      <c r="J224" s="16" t="s">
        <v>3885</v>
      </c>
      <c r="K224" s="29" t="s">
        <v>3886</v>
      </c>
      <c r="L224" s="34" t="s">
        <v>3887</v>
      </c>
      <c r="M224" s="16" t="s">
        <v>3888</v>
      </c>
      <c r="N224" s="28" t="s">
        <v>3889</v>
      </c>
      <c r="O224" s="28" t="s">
        <v>3890</v>
      </c>
      <c r="P224" s="16" t="s">
        <v>3891</v>
      </c>
      <c r="Q224" s="16" t="s">
        <v>3892</v>
      </c>
      <c r="R224" s="16" t="s">
        <v>3893</v>
      </c>
      <c r="S224" s="12" t="s">
        <v>123</v>
      </c>
      <c r="T224" s="12">
        <v>2469.0</v>
      </c>
      <c r="U224" s="12" t="s">
        <v>3878</v>
      </c>
      <c r="V224" s="12" t="s">
        <v>3879</v>
      </c>
      <c r="W224" s="30" t="s">
        <v>3894</v>
      </c>
      <c r="X224" s="58" t="s">
        <v>3895</v>
      </c>
      <c r="Y224" s="32" t="s">
        <v>55</v>
      </c>
      <c r="Z224" s="58" t="s">
        <v>3895</v>
      </c>
      <c r="AA224" s="32" t="s">
        <v>55</v>
      </c>
      <c r="AB224" s="56" t="s">
        <v>3895</v>
      </c>
      <c r="AC224" s="18" t="s">
        <v>3896</v>
      </c>
      <c r="AD224" s="18" t="s">
        <v>3895</v>
      </c>
      <c r="AE224" s="18" t="s">
        <v>3897</v>
      </c>
      <c r="AF224" s="30" t="s">
        <v>3895</v>
      </c>
      <c r="AG224" s="16" t="s">
        <v>3883</v>
      </c>
      <c r="AH224" s="12"/>
    </row>
    <row r="225" ht="16.5" customHeight="1">
      <c r="A225" s="12" t="s">
        <v>123</v>
      </c>
      <c r="B225" s="12">
        <v>8874.0</v>
      </c>
      <c r="C225" s="12" t="s">
        <v>3898</v>
      </c>
      <c r="D225" s="12" t="s">
        <v>3899</v>
      </c>
      <c r="E225" s="14" t="s">
        <v>3900</v>
      </c>
      <c r="F225" s="29" t="s">
        <v>3901</v>
      </c>
      <c r="G225" s="28" t="s">
        <v>3902</v>
      </c>
      <c r="H225" s="16" t="s">
        <v>3883</v>
      </c>
      <c r="I225" s="16" t="s">
        <v>3903</v>
      </c>
      <c r="J225" s="16" t="s">
        <v>3904</v>
      </c>
      <c r="K225" s="29" t="s">
        <v>3905</v>
      </c>
      <c r="L225" s="34" t="s">
        <v>3906</v>
      </c>
      <c r="M225" s="16" t="s">
        <v>3907</v>
      </c>
      <c r="N225" s="28" t="s">
        <v>3908</v>
      </c>
      <c r="O225" s="28" t="s">
        <v>3909</v>
      </c>
      <c r="P225" s="16" t="s">
        <v>3910</v>
      </c>
      <c r="Q225" s="16" t="s">
        <v>3911</v>
      </c>
      <c r="R225" s="16" t="s">
        <v>3912</v>
      </c>
      <c r="S225" s="12" t="s">
        <v>123</v>
      </c>
      <c r="T225" s="12">
        <v>8874.0</v>
      </c>
      <c r="U225" s="12" t="s">
        <v>3898</v>
      </c>
      <c r="V225" s="12" t="s">
        <v>3899</v>
      </c>
      <c r="W225" s="30" t="s">
        <v>3894</v>
      </c>
      <c r="X225" s="58" t="s">
        <v>3895</v>
      </c>
      <c r="Y225" s="32" t="s">
        <v>55</v>
      </c>
      <c r="Z225" s="58" t="s">
        <v>3895</v>
      </c>
      <c r="AA225" s="32" t="s">
        <v>55</v>
      </c>
      <c r="AB225" s="56" t="s">
        <v>3895</v>
      </c>
      <c r="AC225" s="18" t="s">
        <v>3896</v>
      </c>
      <c r="AD225" s="18" t="s">
        <v>3895</v>
      </c>
      <c r="AE225" s="18" t="s">
        <v>3897</v>
      </c>
      <c r="AF225" s="30" t="s">
        <v>3895</v>
      </c>
      <c r="AG225" s="16" t="s">
        <v>3883</v>
      </c>
      <c r="AH225" s="12"/>
    </row>
    <row r="226" ht="16.5" customHeight="1">
      <c r="A226" s="12" t="s">
        <v>123</v>
      </c>
      <c r="B226" s="12">
        <v>3252.0</v>
      </c>
      <c r="C226" s="12" t="s">
        <v>3913</v>
      </c>
      <c r="D226" s="12" t="s">
        <v>3914</v>
      </c>
      <c r="E226" s="14" t="s">
        <v>3915</v>
      </c>
      <c r="F226" s="34" t="s">
        <v>3916</v>
      </c>
      <c r="G226" s="28" t="s">
        <v>3917</v>
      </c>
      <c r="H226" s="16" t="s">
        <v>3918</v>
      </c>
      <c r="I226" s="16" t="s">
        <v>3919</v>
      </c>
      <c r="J226" s="16" t="s">
        <v>3920</v>
      </c>
      <c r="K226" s="34" t="s">
        <v>3921</v>
      </c>
      <c r="L226" s="34" t="s">
        <v>3922</v>
      </c>
      <c r="M226" s="16" t="s">
        <v>3923</v>
      </c>
      <c r="N226" s="28" t="s">
        <v>3924</v>
      </c>
      <c r="O226" s="28" t="s">
        <v>3925</v>
      </c>
      <c r="P226" s="16" t="s">
        <v>3926</v>
      </c>
      <c r="Q226" s="16" t="s">
        <v>3927</v>
      </c>
      <c r="R226" s="16" t="s">
        <v>3928</v>
      </c>
      <c r="S226" s="12" t="s">
        <v>123</v>
      </c>
      <c r="T226" s="12">
        <v>3252.0</v>
      </c>
      <c r="U226" s="12" t="s">
        <v>3913</v>
      </c>
      <c r="V226" s="12" t="s">
        <v>3914</v>
      </c>
      <c r="W226" s="30" t="s">
        <v>3929</v>
      </c>
      <c r="X226" s="30" t="s">
        <v>3930</v>
      </c>
      <c r="Y226" s="32" t="s">
        <v>54</v>
      </c>
      <c r="Z226" s="32" t="s">
        <v>41</v>
      </c>
      <c r="AA226" s="32" t="s">
        <v>55</v>
      </c>
      <c r="AB226" s="30" t="s">
        <v>3930</v>
      </c>
      <c r="AC226" s="17" t="s">
        <v>3930</v>
      </c>
      <c r="AD226" s="17" t="s">
        <v>3930</v>
      </c>
      <c r="AE226" s="17" t="s">
        <v>3931</v>
      </c>
      <c r="AF226" s="30" t="s">
        <v>3930</v>
      </c>
      <c r="AG226" s="16" t="s">
        <v>3918</v>
      </c>
      <c r="AH226" s="12"/>
    </row>
    <row r="227" ht="16.5" customHeight="1">
      <c r="A227" s="12" t="s">
        <v>123</v>
      </c>
      <c r="B227" s="12">
        <v>3138.0</v>
      </c>
      <c r="C227" s="12" t="s">
        <v>3932</v>
      </c>
      <c r="D227" s="12" t="s">
        <v>3933</v>
      </c>
      <c r="E227" s="14" t="s">
        <v>3934</v>
      </c>
      <c r="F227" s="29" t="s">
        <v>3935</v>
      </c>
      <c r="G227" s="28" t="s">
        <v>3936</v>
      </c>
      <c r="H227" s="16" t="s">
        <v>3918</v>
      </c>
      <c r="I227" s="16" t="s">
        <v>3937</v>
      </c>
      <c r="J227" s="16" t="s">
        <v>3938</v>
      </c>
      <c r="K227" s="29" t="s">
        <v>3939</v>
      </c>
      <c r="L227" s="29" t="s">
        <v>3940</v>
      </c>
      <c r="M227" s="16" t="s">
        <v>3941</v>
      </c>
      <c r="N227" s="28" t="s">
        <v>3942</v>
      </c>
      <c r="O227" s="28" t="s">
        <v>3943</v>
      </c>
      <c r="P227" s="16" t="s">
        <v>3944</v>
      </c>
      <c r="Q227" s="16" t="s">
        <v>3945</v>
      </c>
      <c r="R227" s="16" t="s">
        <v>3946</v>
      </c>
      <c r="S227" s="12" t="s">
        <v>123</v>
      </c>
      <c r="T227" s="12">
        <v>3138.0</v>
      </c>
      <c r="U227" s="12" t="s">
        <v>3932</v>
      </c>
      <c r="V227" s="12" t="s">
        <v>3933</v>
      </c>
      <c r="W227" s="30" t="s">
        <v>3947</v>
      </c>
      <c r="X227" s="30" t="s">
        <v>3948</v>
      </c>
      <c r="Y227" s="32" t="s">
        <v>54</v>
      </c>
      <c r="Z227" s="32" t="s">
        <v>41</v>
      </c>
      <c r="AA227" s="32" t="s">
        <v>55</v>
      </c>
      <c r="AB227" s="56" t="s">
        <v>3949</v>
      </c>
      <c r="AC227" s="16" t="s">
        <v>3950</v>
      </c>
      <c r="AD227" s="18" t="s">
        <v>3951</v>
      </c>
      <c r="AE227" s="18" t="s">
        <v>3951</v>
      </c>
      <c r="AF227" s="30" t="s">
        <v>3948</v>
      </c>
      <c r="AG227" s="16" t="s">
        <v>3918</v>
      </c>
      <c r="AH227" s="12"/>
    </row>
    <row r="228" ht="16.5" customHeight="1">
      <c r="A228" s="12" t="s">
        <v>123</v>
      </c>
      <c r="B228" s="12">
        <v>1073.0</v>
      </c>
      <c r="C228" s="12" t="s">
        <v>3952</v>
      </c>
      <c r="D228" s="12" t="s">
        <v>3953</v>
      </c>
      <c r="E228" s="14" t="s">
        <v>3954</v>
      </c>
      <c r="F228" s="34" t="s">
        <v>3955</v>
      </c>
      <c r="G228" s="28" t="s">
        <v>3956</v>
      </c>
      <c r="H228" s="16" t="s">
        <v>3957</v>
      </c>
      <c r="I228" s="16" t="s">
        <v>3958</v>
      </c>
      <c r="J228" s="16" t="s">
        <v>3959</v>
      </c>
      <c r="K228" s="29" t="s">
        <v>3960</v>
      </c>
      <c r="L228" s="29" t="s">
        <v>3961</v>
      </c>
      <c r="M228" s="16" t="s">
        <v>3962</v>
      </c>
      <c r="N228" s="28" t="s">
        <v>3963</v>
      </c>
      <c r="O228" s="28" t="s">
        <v>3964</v>
      </c>
      <c r="P228" s="16" t="s">
        <v>3965</v>
      </c>
      <c r="Q228" s="16" t="s">
        <v>3966</v>
      </c>
      <c r="R228" s="16" t="s">
        <v>3967</v>
      </c>
      <c r="S228" s="12" t="s">
        <v>123</v>
      </c>
      <c r="T228" s="12">
        <v>1073.0</v>
      </c>
      <c r="U228" s="12" t="s">
        <v>3952</v>
      </c>
      <c r="V228" s="12" t="s">
        <v>3953</v>
      </c>
      <c r="W228" s="30" t="s">
        <v>3968</v>
      </c>
      <c r="X228" s="30" t="s">
        <v>3969</v>
      </c>
      <c r="Y228" s="32" t="s">
        <v>55</v>
      </c>
      <c r="Z228" s="56" t="s">
        <v>3969</v>
      </c>
      <c r="AA228" s="32" t="s">
        <v>55</v>
      </c>
      <c r="AB228" s="30" t="s">
        <v>3969</v>
      </c>
      <c r="AC228" s="17" t="s">
        <v>3969</v>
      </c>
      <c r="AD228" s="17" t="s">
        <v>3969</v>
      </c>
      <c r="AE228" s="17" t="s">
        <v>1661</v>
      </c>
      <c r="AF228" s="30" t="s">
        <v>3969</v>
      </c>
      <c r="AG228" s="16" t="s">
        <v>3957</v>
      </c>
      <c r="AH228" s="12"/>
    </row>
    <row r="229" ht="16.5" customHeight="1">
      <c r="A229" s="12" t="s">
        <v>123</v>
      </c>
      <c r="B229" s="12">
        <v>1097.0</v>
      </c>
      <c r="C229" s="12" t="s">
        <v>3970</v>
      </c>
      <c r="D229" s="12" t="s">
        <v>3971</v>
      </c>
      <c r="E229" s="14" t="s">
        <v>3972</v>
      </c>
      <c r="F229" s="29" t="s">
        <v>3973</v>
      </c>
      <c r="G229" s="28" t="s">
        <v>3974</v>
      </c>
      <c r="H229" s="16" t="s">
        <v>3975</v>
      </c>
      <c r="I229" s="16" t="s">
        <v>3976</v>
      </c>
      <c r="J229" s="16" t="s">
        <v>3977</v>
      </c>
      <c r="K229" s="29" t="s">
        <v>3978</v>
      </c>
      <c r="L229" s="29" t="s">
        <v>3979</v>
      </c>
      <c r="M229" s="16" t="s">
        <v>3980</v>
      </c>
      <c r="N229" s="28" t="s">
        <v>3981</v>
      </c>
      <c r="O229" s="28" t="s">
        <v>3982</v>
      </c>
      <c r="P229" s="16" t="s">
        <v>3983</v>
      </c>
      <c r="Q229" s="16" t="s">
        <v>3984</v>
      </c>
      <c r="R229" s="16" t="s">
        <v>3985</v>
      </c>
      <c r="S229" s="12" t="s">
        <v>123</v>
      </c>
      <c r="T229" s="12">
        <v>1097.0</v>
      </c>
      <c r="U229" s="12" t="s">
        <v>3970</v>
      </c>
      <c r="V229" s="12" t="s">
        <v>3971</v>
      </c>
      <c r="W229" s="30" t="s">
        <v>3986</v>
      </c>
      <c r="X229" s="30" t="s">
        <v>3987</v>
      </c>
      <c r="Y229" s="32" t="s">
        <v>55</v>
      </c>
      <c r="Z229" s="56" t="s">
        <v>3987</v>
      </c>
      <c r="AA229" s="32" t="s">
        <v>55</v>
      </c>
      <c r="AB229" s="58" t="s">
        <v>3988</v>
      </c>
      <c r="AC229" s="17" t="s">
        <v>3987</v>
      </c>
      <c r="AD229" s="20" t="s">
        <v>3987</v>
      </c>
      <c r="AE229" s="17" t="s">
        <v>281</v>
      </c>
      <c r="AF229" s="30" t="s">
        <v>3987</v>
      </c>
      <c r="AG229" s="16" t="s">
        <v>3975</v>
      </c>
      <c r="AH229" s="12"/>
    </row>
    <row r="230" ht="16.5" customHeight="1">
      <c r="A230" s="12" t="s">
        <v>123</v>
      </c>
      <c r="B230" s="12">
        <v>1056.0</v>
      </c>
      <c r="C230" s="12" t="s">
        <v>3989</v>
      </c>
      <c r="D230" s="12" t="s">
        <v>3990</v>
      </c>
      <c r="E230" s="14" t="s">
        <v>3991</v>
      </c>
      <c r="F230" s="29" t="s">
        <v>3992</v>
      </c>
      <c r="G230" s="28" t="s">
        <v>3993</v>
      </c>
      <c r="H230" s="16" t="s">
        <v>3994</v>
      </c>
      <c r="I230" s="16" t="s">
        <v>3995</v>
      </c>
      <c r="J230" s="16" t="s">
        <v>3996</v>
      </c>
      <c r="K230" s="29" t="s">
        <v>3997</v>
      </c>
      <c r="L230" s="29" t="s">
        <v>3998</v>
      </c>
      <c r="M230" s="16" t="s">
        <v>3999</v>
      </c>
      <c r="N230" s="28" t="s">
        <v>4000</v>
      </c>
      <c r="O230" s="28" t="s">
        <v>4001</v>
      </c>
      <c r="P230" s="16" t="s">
        <v>4002</v>
      </c>
      <c r="Q230" s="16" t="s">
        <v>4003</v>
      </c>
      <c r="R230" s="16" t="s">
        <v>4004</v>
      </c>
      <c r="S230" s="12" t="s">
        <v>123</v>
      </c>
      <c r="T230" s="12">
        <v>1056.0</v>
      </c>
      <c r="U230" s="12" t="s">
        <v>3989</v>
      </c>
      <c r="V230" s="12" t="s">
        <v>3990</v>
      </c>
      <c r="W230" s="30" t="s">
        <v>4005</v>
      </c>
      <c r="X230" s="30" t="s">
        <v>3969</v>
      </c>
      <c r="Y230" s="32" t="s">
        <v>54</v>
      </c>
      <c r="Z230" s="32" t="s">
        <v>41</v>
      </c>
      <c r="AA230" s="32" t="s">
        <v>54</v>
      </c>
      <c r="AB230" s="32" t="s">
        <v>41</v>
      </c>
      <c r="AC230" s="17" t="s">
        <v>3969</v>
      </c>
      <c r="AD230" s="17" t="s">
        <v>3969</v>
      </c>
      <c r="AE230" s="17" t="s">
        <v>3931</v>
      </c>
      <c r="AF230" s="30" t="s">
        <v>3969</v>
      </c>
      <c r="AG230" s="16" t="s">
        <v>3994</v>
      </c>
      <c r="AH230" s="12"/>
    </row>
    <row r="231" ht="16.5" customHeight="1">
      <c r="A231" s="12" t="s">
        <v>123</v>
      </c>
      <c r="B231" s="12">
        <v>4332.0</v>
      </c>
      <c r="C231" s="12" t="s">
        <v>4006</v>
      </c>
      <c r="D231" s="12" t="s">
        <v>4007</v>
      </c>
      <c r="E231" s="14" t="s">
        <v>4008</v>
      </c>
      <c r="F231" s="29" t="s">
        <v>4009</v>
      </c>
      <c r="G231" s="28" t="s">
        <v>4010</v>
      </c>
      <c r="H231" s="16" t="s">
        <v>3975</v>
      </c>
      <c r="I231" s="16" t="s">
        <v>4011</v>
      </c>
      <c r="J231" s="16" t="s">
        <v>4012</v>
      </c>
      <c r="K231" s="29" t="s">
        <v>4013</v>
      </c>
      <c r="L231" s="29" t="s">
        <v>4014</v>
      </c>
      <c r="M231" s="16" t="s">
        <v>4015</v>
      </c>
      <c r="N231" s="28" t="s">
        <v>4016</v>
      </c>
      <c r="O231" s="28" t="s">
        <v>4017</v>
      </c>
      <c r="P231" s="16" t="s">
        <v>4018</v>
      </c>
      <c r="Q231" s="16" t="s">
        <v>4019</v>
      </c>
      <c r="R231" s="16" t="s">
        <v>4020</v>
      </c>
      <c r="S231" s="12" t="s">
        <v>123</v>
      </c>
      <c r="T231" s="12">
        <v>4332.0</v>
      </c>
      <c r="U231" s="12" t="s">
        <v>4006</v>
      </c>
      <c r="V231" s="12" t="s">
        <v>4007</v>
      </c>
      <c r="W231" s="30" t="s">
        <v>3986</v>
      </c>
      <c r="X231" s="30" t="s">
        <v>3987</v>
      </c>
      <c r="Y231" s="32" t="s">
        <v>55</v>
      </c>
      <c r="Z231" s="56" t="s">
        <v>3987</v>
      </c>
      <c r="AA231" s="32" t="s">
        <v>55</v>
      </c>
      <c r="AB231" s="58" t="s">
        <v>3988</v>
      </c>
      <c r="AC231" s="17" t="s">
        <v>3987</v>
      </c>
      <c r="AD231" s="20" t="s">
        <v>3987</v>
      </c>
      <c r="AE231" s="17" t="s">
        <v>281</v>
      </c>
      <c r="AF231" s="30" t="s">
        <v>3987</v>
      </c>
      <c r="AG231" s="16" t="s">
        <v>3975</v>
      </c>
      <c r="AH231" s="12"/>
    </row>
    <row r="232" ht="16.5" customHeight="1">
      <c r="A232" s="12" t="s">
        <v>123</v>
      </c>
      <c r="B232" s="12">
        <v>1082.0</v>
      </c>
      <c r="C232" s="12" t="s">
        <v>4021</v>
      </c>
      <c r="D232" s="12" t="s">
        <v>4022</v>
      </c>
      <c r="E232" s="14" t="s">
        <v>4023</v>
      </c>
      <c r="F232" s="29" t="s">
        <v>4024</v>
      </c>
      <c r="G232" s="28" t="s">
        <v>4025</v>
      </c>
      <c r="H232" s="16" t="s">
        <v>4026</v>
      </c>
      <c r="I232" s="16" t="s">
        <v>4027</v>
      </c>
      <c r="J232" s="16" t="s">
        <v>4028</v>
      </c>
      <c r="K232" s="29" t="s">
        <v>4029</v>
      </c>
      <c r="L232" s="29" t="s">
        <v>4030</v>
      </c>
      <c r="M232" s="16" t="s">
        <v>4031</v>
      </c>
      <c r="N232" s="28" t="s">
        <v>4032</v>
      </c>
      <c r="O232" s="28" t="s">
        <v>4033</v>
      </c>
      <c r="P232" s="16" t="s">
        <v>4034</v>
      </c>
      <c r="Q232" s="16" t="s">
        <v>4035</v>
      </c>
      <c r="R232" s="16" t="s">
        <v>4036</v>
      </c>
      <c r="S232" s="12" t="s">
        <v>123</v>
      </c>
      <c r="T232" s="12">
        <v>1082.0</v>
      </c>
      <c r="U232" s="12" t="s">
        <v>4021</v>
      </c>
      <c r="V232" s="12" t="s">
        <v>4022</v>
      </c>
      <c r="W232" s="30" t="s">
        <v>4037</v>
      </c>
      <c r="X232" s="56" t="s">
        <v>4038</v>
      </c>
      <c r="Y232" s="32" t="s">
        <v>55</v>
      </c>
      <c r="Z232" s="56" t="s">
        <v>4039</v>
      </c>
      <c r="AA232" s="32" t="s">
        <v>55</v>
      </c>
      <c r="AB232" s="56" t="s">
        <v>4039</v>
      </c>
      <c r="AC232" s="18" t="s">
        <v>3896</v>
      </c>
      <c r="AD232" s="18" t="s">
        <v>4038</v>
      </c>
      <c r="AE232" s="18" t="s">
        <v>3897</v>
      </c>
      <c r="AF232" s="56" t="s">
        <v>4038</v>
      </c>
      <c r="AG232" s="16" t="s">
        <v>4026</v>
      </c>
      <c r="AH232" s="12"/>
    </row>
    <row r="233" ht="16.5" customHeight="1">
      <c r="A233" s="12" t="s">
        <v>123</v>
      </c>
      <c r="B233" s="12">
        <v>3143.0</v>
      </c>
      <c r="C233" s="12" t="s">
        <v>4040</v>
      </c>
      <c r="D233" s="12" t="s">
        <v>4041</v>
      </c>
      <c r="E233" s="14" t="s">
        <v>4042</v>
      </c>
      <c r="F233" s="34" t="s">
        <v>4043</v>
      </c>
      <c r="G233" s="28" t="s">
        <v>4044</v>
      </c>
      <c r="H233" s="16" t="s">
        <v>4045</v>
      </c>
      <c r="I233" s="16" t="s">
        <v>4046</v>
      </c>
      <c r="J233" s="16" t="s">
        <v>4047</v>
      </c>
      <c r="K233" s="29" t="s">
        <v>4048</v>
      </c>
      <c r="L233" s="34" t="s">
        <v>4049</v>
      </c>
      <c r="M233" s="16" t="s">
        <v>4050</v>
      </c>
      <c r="N233" s="28" t="s">
        <v>4051</v>
      </c>
      <c r="O233" s="28" t="s">
        <v>4052</v>
      </c>
      <c r="P233" s="16" t="s">
        <v>4053</v>
      </c>
      <c r="Q233" s="16" t="s">
        <v>4054</v>
      </c>
      <c r="R233" s="16" t="s">
        <v>4055</v>
      </c>
      <c r="S233" s="12" t="s">
        <v>123</v>
      </c>
      <c r="T233" s="12">
        <v>3143.0</v>
      </c>
      <c r="U233" s="12" t="s">
        <v>4040</v>
      </c>
      <c r="V233" s="12" t="s">
        <v>4041</v>
      </c>
      <c r="W233" s="30" t="s">
        <v>4056</v>
      </c>
      <c r="X233" s="30" t="s">
        <v>3930</v>
      </c>
      <c r="Y233" s="32" t="s">
        <v>54</v>
      </c>
      <c r="Z233" s="32" t="s">
        <v>41</v>
      </c>
      <c r="AA233" s="32" t="s">
        <v>55</v>
      </c>
      <c r="AB233" s="30" t="s">
        <v>3930</v>
      </c>
      <c r="AC233" s="17" t="s">
        <v>3930</v>
      </c>
      <c r="AD233" s="17" t="s">
        <v>3930</v>
      </c>
      <c r="AE233" s="17" t="s">
        <v>3931</v>
      </c>
      <c r="AF233" s="30" t="s">
        <v>3930</v>
      </c>
      <c r="AG233" s="16" t="s">
        <v>4045</v>
      </c>
      <c r="AH233" s="12"/>
    </row>
    <row r="234" ht="16.5" customHeight="1">
      <c r="A234" s="12" t="s">
        <v>123</v>
      </c>
      <c r="B234" s="12">
        <v>7189.0</v>
      </c>
      <c r="C234" s="12" t="s">
        <v>4057</v>
      </c>
      <c r="D234" s="12" t="s">
        <v>4058</v>
      </c>
      <c r="E234" s="14" t="s">
        <v>4059</v>
      </c>
      <c r="F234" s="29" t="s">
        <v>4060</v>
      </c>
      <c r="G234" s="28" t="s">
        <v>4061</v>
      </c>
      <c r="H234" s="16" t="s">
        <v>4062</v>
      </c>
      <c r="I234" s="16" t="s">
        <v>4063</v>
      </c>
      <c r="J234" s="16" t="s">
        <v>4064</v>
      </c>
      <c r="K234" s="29" t="s">
        <v>4065</v>
      </c>
      <c r="L234" s="29" t="s">
        <v>4066</v>
      </c>
      <c r="M234" s="16" t="s">
        <v>4067</v>
      </c>
      <c r="N234" s="28" t="s">
        <v>4068</v>
      </c>
      <c r="O234" s="28" t="s">
        <v>4069</v>
      </c>
      <c r="P234" s="16" t="s">
        <v>4070</v>
      </c>
      <c r="Q234" s="16" t="s">
        <v>4071</v>
      </c>
      <c r="R234" s="16" t="s">
        <v>4072</v>
      </c>
      <c r="S234" s="12" t="s">
        <v>123</v>
      </c>
      <c r="T234" s="12">
        <v>7189.0</v>
      </c>
      <c r="U234" s="12" t="s">
        <v>4057</v>
      </c>
      <c r="V234" s="12" t="s">
        <v>4058</v>
      </c>
      <c r="W234" s="56" t="s">
        <v>4073</v>
      </c>
      <c r="X234" s="56" t="s">
        <v>278</v>
      </c>
      <c r="Y234" s="32" t="s">
        <v>55</v>
      </c>
      <c r="Z234" s="30" t="s">
        <v>278</v>
      </c>
      <c r="AA234" s="32" t="s">
        <v>55</v>
      </c>
      <c r="AB234" s="56" t="s">
        <v>278</v>
      </c>
      <c r="AC234" s="18" t="s">
        <v>3896</v>
      </c>
      <c r="AD234" s="18" t="s">
        <v>278</v>
      </c>
      <c r="AE234" s="18" t="s">
        <v>3897</v>
      </c>
      <c r="AF234" s="56" t="s">
        <v>278</v>
      </c>
      <c r="AG234" s="16" t="s">
        <v>4062</v>
      </c>
      <c r="AH234" s="12"/>
    </row>
    <row r="235" ht="16.5" customHeight="1">
      <c r="A235" s="12" t="s">
        <v>123</v>
      </c>
      <c r="B235" s="12">
        <v>1084.0</v>
      </c>
      <c r="C235" s="12" t="s">
        <v>4074</v>
      </c>
      <c r="D235" s="12" t="s">
        <v>4075</v>
      </c>
      <c r="E235" s="14" t="s">
        <v>4076</v>
      </c>
      <c r="F235" s="29" t="s">
        <v>4077</v>
      </c>
      <c r="G235" s="28" t="s">
        <v>4078</v>
      </c>
      <c r="H235" s="16" t="s">
        <v>4079</v>
      </c>
      <c r="I235" s="16" t="s">
        <v>4080</v>
      </c>
      <c r="J235" s="16" t="s">
        <v>4081</v>
      </c>
      <c r="K235" s="29" t="s">
        <v>4082</v>
      </c>
      <c r="L235" s="29" t="s">
        <v>4083</v>
      </c>
      <c r="M235" s="16" t="s">
        <v>4084</v>
      </c>
      <c r="N235" s="28" t="s">
        <v>4085</v>
      </c>
      <c r="O235" s="28" t="s">
        <v>4086</v>
      </c>
      <c r="P235" s="16" t="s">
        <v>4087</v>
      </c>
      <c r="Q235" s="16" t="s">
        <v>4088</v>
      </c>
      <c r="R235" s="16" t="s">
        <v>4089</v>
      </c>
      <c r="S235" s="12" t="s">
        <v>123</v>
      </c>
      <c r="T235" s="12">
        <v>1084.0</v>
      </c>
      <c r="U235" s="12" t="s">
        <v>4074</v>
      </c>
      <c r="V235" s="12" t="s">
        <v>4075</v>
      </c>
      <c r="W235" s="30" t="s">
        <v>4090</v>
      </c>
      <c r="X235" s="30" t="s">
        <v>4091</v>
      </c>
      <c r="Y235" s="32" t="s">
        <v>54</v>
      </c>
      <c r="Z235" s="32" t="s">
        <v>41</v>
      </c>
      <c r="AA235" s="32" t="s">
        <v>55</v>
      </c>
      <c r="AB235" s="30" t="s">
        <v>4092</v>
      </c>
      <c r="AC235" s="17" t="s">
        <v>4091</v>
      </c>
      <c r="AD235" s="17" t="s">
        <v>4091</v>
      </c>
      <c r="AE235" s="16" t="s">
        <v>41</v>
      </c>
      <c r="AF235" s="30" t="s">
        <v>4091</v>
      </c>
      <c r="AG235" s="16" t="s">
        <v>4079</v>
      </c>
      <c r="AH235" s="12"/>
    </row>
    <row r="236" ht="16.5" customHeight="1">
      <c r="A236" s="61" t="s">
        <v>123</v>
      </c>
      <c r="B236" s="61">
        <v>3562.0</v>
      </c>
      <c r="C236" s="61" t="s">
        <v>4093</v>
      </c>
      <c r="D236" s="61" t="s">
        <v>4094</v>
      </c>
      <c r="E236" s="62" t="s">
        <v>4095</v>
      </c>
      <c r="F236" s="66" t="s">
        <v>4096</v>
      </c>
      <c r="G236" s="64" t="s">
        <v>4097</v>
      </c>
      <c r="H236" s="65" t="s">
        <v>65</v>
      </c>
      <c r="I236" s="65" t="s">
        <v>4098</v>
      </c>
      <c r="J236" s="65" t="s">
        <v>4099</v>
      </c>
      <c r="K236" s="66" t="s">
        <v>4100</v>
      </c>
      <c r="L236" s="63" t="s">
        <v>4101</v>
      </c>
      <c r="M236" s="65" t="s">
        <v>4102</v>
      </c>
      <c r="N236" s="64" t="s">
        <v>4103</v>
      </c>
      <c r="O236" s="64" t="s">
        <v>4104</v>
      </c>
      <c r="P236" s="65" t="s">
        <v>4105</v>
      </c>
      <c r="Q236" s="65" t="s">
        <v>4106</v>
      </c>
      <c r="R236" s="65" t="s">
        <v>4107</v>
      </c>
      <c r="S236" s="61" t="s">
        <v>123</v>
      </c>
      <c r="T236" s="61">
        <v>3562.0</v>
      </c>
      <c r="U236" s="61" t="s">
        <v>4093</v>
      </c>
      <c r="V236" s="61" t="s">
        <v>4094</v>
      </c>
      <c r="W236" s="67" t="s">
        <v>1676</v>
      </c>
      <c r="X236" s="67" t="s">
        <v>1677</v>
      </c>
      <c r="Y236" s="69" t="s">
        <v>54</v>
      </c>
      <c r="Z236" s="69" t="s">
        <v>41</v>
      </c>
      <c r="AA236" s="69" t="s">
        <v>55</v>
      </c>
      <c r="AB236" s="68" t="s">
        <v>1677</v>
      </c>
      <c r="AC236" s="83" t="s">
        <v>1677</v>
      </c>
      <c r="AD236" s="83" t="s">
        <v>1677</v>
      </c>
      <c r="AE236" s="83" t="s">
        <v>3897</v>
      </c>
      <c r="AF236" s="69" t="s">
        <v>1594</v>
      </c>
      <c r="AG236" s="65" t="s">
        <v>65</v>
      </c>
      <c r="AH236" s="61"/>
    </row>
    <row r="237" ht="16.5" customHeight="1">
      <c r="A237" s="35" t="s">
        <v>123</v>
      </c>
      <c r="B237" s="35">
        <v>3563.0</v>
      </c>
      <c r="C237" s="35" t="s">
        <v>4108</v>
      </c>
      <c r="D237" s="35" t="s">
        <v>4109</v>
      </c>
      <c r="E237" s="36" t="s">
        <v>4110</v>
      </c>
      <c r="F237" s="53" t="s">
        <v>4111</v>
      </c>
      <c r="G237" s="37" t="s">
        <v>4112</v>
      </c>
      <c r="H237" s="38" t="s">
        <v>65</v>
      </c>
      <c r="I237" s="38" t="s">
        <v>4113</v>
      </c>
      <c r="J237" s="38" t="s">
        <v>4114</v>
      </c>
      <c r="K237" s="53" t="s">
        <v>4115</v>
      </c>
      <c r="L237" s="53" t="s">
        <v>4116</v>
      </c>
      <c r="M237" s="38" t="s">
        <v>4117</v>
      </c>
      <c r="N237" s="37" t="s">
        <v>4118</v>
      </c>
      <c r="O237" s="37" t="s">
        <v>4119</v>
      </c>
      <c r="P237" s="38" t="s">
        <v>4120</v>
      </c>
      <c r="Q237" s="38" t="s">
        <v>4121</v>
      </c>
      <c r="R237" s="38" t="s">
        <v>1469</v>
      </c>
      <c r="S237" s="35" t="s">
        <v>123</v>
      </c>
      <c r="T237" s="35">
        <v>3563.0</v>
      </c>
      <c r="U237" s="35" t="s">
        <v>4108</v>
      </c>
      <c r="V237" s="35" t="s">
        <v>4109</v>
      </c>
      <c r="W237" s="40" t="s">
        <v>1873</v>
      </c>
      <c r="X237" s="54" t="s">
        <v>1874</v>
      </c>
      <c r="Y237" s="42" t="s">
        <v>54</v>
      </c>
      <c r="Z237" s="42" t="s">
        <v>41</v>
      </c>
      <c r="AA237" s="42" t="s">
        <v>55</v>
      </c>
      <c r="AB237" s="40" t="s">
        <v>1874</v>
      </c>
      <c r="AC237" s="84" t="s">
        <v>4122</v>
      </c>
      <c r="AD237" s="54" t="s">
        <v>1874</v>
      </c>
      <c r="AE237" s="40" t="s">
        <v>281</v>
      </c>
      <c r="AF237" s="40" t="s">
        <v>1874</v>
      </c>
      <c r="AG237" s="38" t="s">
        <v>65</v>
      </c>
      <c r="AH237" s="35"/>
    </row>
    <row r="238" ht="16.5" customHeight="1">
      <c r="A238" s="12" t="s">
        <v>123</v>
      </c>
      <c r="B238" s="12">
        <v>7464.0</v>
      </c>
      <c r="C238" s="12" t="s">
        <v>4123</v>
      </c>
      <c r="D238" s="12" t="s">
        <v>4124</v>
      </c>
      <c r="E238" s="14" t="s">
        <v>4125</v>
      </c>
      <c r="F238" s="29" t="s">
        <v>4126</v>
      </c>
      <c r="G238" s="28" t="s">
        <v>4127</v>
      </c>
      <c r="H238" s="16" t="s">
        <v>4079</v>
      </c>
      <c r="I238" s="16" t="s">
        <v>4128</v>
      </c>
      <c r="J238" s="16" t="s">
        <v>4129</v>
      </c>
      <c r="K238" s="29" t="s">
        <v>4130</v>
      </c>
      <c r="L238" s="29" t="s">
        <v>4131</v>
      </c>
      <c r="M238" s="16" t="s">
        <v>4132</v>
      </c>
      <c r="N238" s="28" t="s">
        <v>4133</v>
      </c>
      <c r="O238" s="28" t="s">
        <v>4134</v>
      </c>
      <c r="P238" s="16" t="s">
        <v>4135</v>
      </c>
      <c r="Q238" s="16" t="s">
        <v>4136</v>
      </c>
      <c r="R238" s="16" t="s">
        <v>4137</v>
      </c>
      <c r="S238" s="12" t="s">
        <v>123</v>
      </c>
      <c r="T238" s="12">
        <v>7464.0</v>
      </c>
      <c r="U238" s="12" t="s">
        <v>4123</v>
      </c>
      <c r="V238" s="12" t="s">
        <v>4124</v>
      </c>
      <c r="W238" s="30" t="s">
        <v>4090</v>
      </c>
      <c r="X238" s="30" t="s">
        <v>4091</v>
      </c>
      <c r="Y238" s="32" t="s">
        <v>54</v>
      </c>
      <c r="Z238" s="32" t="s">
        <v>41</v>
      </c>
      <c r="AA238" s="32" t="s">
        <v>55</v>
      </c>
      <c r="AB238" s="30" t="s">
        <v>4092</v>
      </c>
      <c r="AC238" s="17" t="s">
        <v>4091</v>
      </c>
      <c r="AD238" s="17" t="s">
        <v>4091</v>
      </c>
      <c r="AE238" s="16" t="s">
        <v>41</v>
      </c>
      <c r="AF238" s="30" t="s">
        <v>4091</v>
      </c>
      <c r="AG238" s="16" t="s">
        <v>4079</v>
      </c>
      <c r="AH238" s="12"/>
    </row>
    <row r="239" ht="16.5" customHeight="1">
      <c r="A239" s="12" t="s">
        <v>123</v>
      </c>
      <c r="B239" s="12">
        <v>4789.0</v>
      </c>
      <c r="C239" s="12" t="s">
        <v>4138</v>
      </c>
      <c r="D239" s="12" t="s">
        <v>4139</v>
      </c>
      <c r="E239" s="14" t="s">
        <v>4140</v>
      </c>
      <c r="F239" s="29" t="s">
        <v>4141</v>
      </c>
      <c r="G239" s="28" t="s">
        <v>4142</v>
      </c>
      <c r="H239" s="16" t="s">
        <v>4079</v>
      </c>
      <c r="I239" s="16" t="s">
        <v>4143</v>
      </c>
      <c r="J239" s="16" t="s">
        <v>4144</v>
      </c>
      <c r="K239" s="29" t="s">
        <v>4145</v>
      </c>
      <c r="L239" s="29" t="s">
        <v>4146</v>
      </c>
      <c r="M239" s="16" t="s">
        <v>4147</v>
      </c>
      <c r="N239" s="28" t="s">
        <v>4148</v>
      </c>
      <c r="O239" s="28" t="s">
        <v>4149</v>
      </c>
      <c r="P239" s="16" t="s">
        <v>4150</v>
      </c>
      <c r="Q239" s="16" t="s">
        <v>4151</v>
      </c>
      <c r="R239" s="16" t="s">
        <v>4152</v>
      </c>
      <c r="S239" s="12" t="s">
        <v>123</v>
      </c>
      <c r="T239" s="12">
        <v>4789.0</v>
      </c>
      <c r="U239" s="12" t="s">
        <v>4138</v>
      </c>
      <c r="V239" s="12" t="s">
        <v>4139</v>
      </c>
      <c r="W239" s="30" t="s">
        <v>4090</v>
      </c>
      <c r="X239" s="30" t="s">
        <v>4091</v>
      </c>
      <c r="Y239" s="32" t="s">
        <v>54</v>
      </c>
      <c r="Z239" s="32" t="s">
        <v>41</v>
      </c>
      <c r="AA239" s="32" t="s">
        <v>55</v>
      </c>
      <c r="AB239" s="30" t="s">
        <v>4092</v>
      </c>
      <c r="AC239" s="17" t="s">
        <v>4091</v>
      </c>
      <c r="AD239" s="17" t="s">
        <v>4091</v>
      </c>
      <c r="AE239" s="16" t="s">
        <v>41</v>
      </c>
      <c r="AF239" s="30" t="s">
        <v>4091</v>
      </c>
      <c r="AG239" s="16" t="s">
        <v>4079</v>
      </c>
      <c r="AH239" s="12"/>
    </row>
    <row r="240" ht="16.5" customHeight="1">
      <c r="A240" s="12" t="s">
        <v>123</v>
      </c>
      <c r="B240" s="12">
        <v>1000.0</v>
      </c>
      <c r="C240" s="12" t="s">
        <v>4153</v>
      </c>
      <c r="D240" s="12" t="s">
        <v>4154</v>
      </c>
      <c r="E240" s="14" t="s">
        <v>4155</v>
      </c>
      <c r="F240" s="34" t="s">
        <v>4156</v>
      </c>
      <c r="G240" s="28" t="s">
        <v>4157</v>
      </c>
      <c r="H240" s="16" t="s">
        <v>4158</v>
      </c>
      <c r="I240" s="16" t="s">
        <v>4159</v>
      </c>
      <c r="J240" s="16" t="s">
        <v>4160</v>
      </c>
      <c r="K240" s="29" t="s">
        <v>4161</v>
      </c>
      <c r="L240" s="29" t="s">
        <v>4162</v>
      </c>
      <c r="M240" s="34" t="s">
        <v>4163</v>
      </c>
      <c r="N240" s="29" t="s">
        <v>4164</v>
      </c>
      <c r="O240" s="29" t="s">
        <v>4165</v>
      </c>
      <c r="P240" s="16" t="s">
        <v>4166</v>
      </c>
      <c r="Q240" s="16" t="s">
        <v>4167</v>
      </c>
      <c r="R240" s="16" t="s">
        <v>51</v>
      </c>
      <c r="S240" s="12" t="s">
        <v>123</v>
      </c>
      <c r="T240" s="12">
        <v>1000.0</v>
      </c>
      <c r="U240" s="12" t="s">
        <v>4153</v>
      </c>
      <c r="V240" s="12" t="s">
        <v>4154</v>
      </c>
      <c r="W240" s="56" t="s">
        <v>4168</v>
      </c>
      <c r="X240" s="56" t="s">
        <v>4169</v>
      </c>
      <c r="Y240" s="32" t="s">
        <v>55</v>
      </c>
      <c r="Z240" s="30" t="s">
        <v>4169</v>
      </c>
      <c r="AA240" s="32" t="s">
        <v>55</v>
      </c>
      <c r="AB240" s="56" t="s">
        <v>4169</v>
      </c>
      <c r="AC240" s="18" t="s">
        <v>4169</v>
      </c>
      <c r="AD240" s="18" t="s">
        <v>4169</v>
      </c>
      <c r="AE240" s="18" t="s">
        <v>3897</v>
      </c>
      <c r="AF240" s="56" t="s">
        <v>4169</v>
      </c>
      <c r="AG240" s="16" t="s">
        <v>4158</v>
      </c>
      <c r="AH240" s="12"/>
    </row>
    <row r="241" ht="16.5" customHeight="1">
      <c r="A241" s="12" t="s">
        <v>123</v>
      </c>
      <c r="B241" s="12">
        <v>3588.0</v>
      </c>
      <c r="C241" s="12" t="s">
        <v>4170</v>
      </c>
      <c r="D241" s="12" t="s">
        <v>4171</v>
      </c>
      <c r="E241" s="14" t="s">
        <v>4172</v>
      </c>
      <c r="F241" s="34" t="s">
        <v>4173</v>
      </c>
      <c r="G241" s="28" t="s">
        <v>4174</v>
      </c>
      <c r="H241" s="16" t="s">
        <v>4158</v>
      </c>
      <c r="I241" s="16" t="s">
        <v>4175</v>
      </c>
      <c r="J241" s="16" t="s">
        <v>4176</v>
      </c>
      <c r="K241" s="29" t="s">
        <v>4177</v>
      </c>
      <c r="L241" s="29" t="s">
        <v>4178</v>
      </c>
      <c r="M241" s="34" t="s">
        <v>4179</v>
      </c>
      <c r="N241" s="29" t="s">
        <v>4180</v>
      </c>
      <c r="O241" s="29" t="s">
        <v>4181</v>
      </c>
      <c r="P241" s="16" t="s">
        <v>4182</v>
      </c>
      <c r="Q241" s="16" t="s">
        <v>4183</v>
      </c>
      <c r="R241" s="16" t="s">
        <v>4184</v>
      </c>
      <c r="S241" s="12" t="s">
        <v>123</v>
      </c>
      <c r="T241" s="12">
        <v>3588.0</v>
      </c>
      <c r="U241" s="12" t="s">
        <v>4170</v>
      </c>
      <c r="V241" s="12" t="s">
        <v>4171</v>
      </c>
      <c r="W241" s="56" t="s">
        <v>4168</v>
      </c>
      <c r="X241" s="56" t="s">
        <v>4169</v>
      </c>
      <c r="Y241" s="32" t="s">
        <v>55</v>
      </c>
      <c r="Z241" s="30" t="s">
        <v>4169</v>
      </c>
      <c r="AA241" s="32" t="s">
        <v>55</v>
      </c>
      <c r="AB241" s="56" t="s">
        <v>4169</v>
      </c>
      <c r="AC241" s="18" t="s">
        <v>4169</v>
      </c>
      <c r="AD241" s="18" t="s">
        <v>4169</v>
      </c>
      <c r="AE241" s="18" t="s">
        <v>3897</v>
      </c>
      <c r="AF241" s="56" t="s">
        <v>4169</v>
      </c>
      <c r="AG241" s="16" t="s">
        <v>4158</v>
      </c>
      <c r="AH241" s="12"/>
    </row>
    <row r="242" ht="16.5" customHeight="1">
      <c r="A242" s="12" t="s">
        <v>123</v>
      </c>
      <c r="B242" s="12">
        <v>4501.0</v>
      </c>
      <c r="C242" s="12" t="s">
        <v>4185</v>
      </c>
      <c r="D242" s="12" t="s">
        <v>4186</v>
      </c>
      <c r="E242" s="14" t="s">
        <v>4187</v>
      </c>
      <c r="F242" s="29" t="s">
        <v>4188</v>
      </c>
      <c r="G242" s="28" t="s">
        <v>4189</v>
      </c>
      <c r="H242" s="16" t="s">
        <v>4190</v>
      </c>
      <c r="I242" s="16" t="s">
        <v>4191</v>
      </c>
      <c r="J242" s="16" t="s">
        <v>4192</v>
      </c>
      <c r="K242" s="29" t="s">
        <v>4193</v>
      </c>
      <c r="L242" s="29" t="s">
        <v>4194</v>
      </c>
      <c r="M242" s="34" t="s">
        <v>4195</v>
      </c>
      <c r="N242" s="29" t="s">
        <v>4196</v>
      </c>
      <c r="O242" s="29" t="s">
        <v>4197</v>
      </c>
      <c r="P242" s="16" t="s">
        <v>4198</v>
      </c>
      <c r="Q242" s="16" t="s">
        <v>4199</v>
      </c>
      <c r="R242" s="16" t="s">
        <v>4200</v>
      </c>
      <c r="S242" s="12" t="s">
        <v>123</v>
      </c>
      <c r="T242" s="12">
        <v>4501.0</v>
      </c>
      <c r="U242" s="12" t="s">
        <v>4185</v>
      </c>
      <c r="V242" s="12" t="s">
        <v>4186</v>
      </c>
      <c r="W242" s="30" t="s">
        <v>4201</v>
      </c>
      <c r="X242" s="85" t="s">
        <v>4202</v>
      </c>
      <c r="Y242" s="32" t="s">
        <v>54</v>
      </c>
      <c r="Z242" s="32" t="s">
        <v>41</v>
      </c>
      <c r="AA242" s="32" t="s">
        <v>55</v>
      </c>
      <c r="AB242" s="30" t="s">
        <v>4203</v>
      </c>
      <c r="AC242" s="17" t="s">
        <v>4203</v>
      </c>
      <c r="AD242" s="17" t="s">
        <v>4203</v>
      </c>
      <c r="AE242" s="17" t="s">
        <v>4204</v>
      </c>
      <c r="AF242" s="30" t="s">
        <v>4203</v>
      </c>
      <c r="AG242" s="16" t="s">
        <v>4190</v>
      </c>
      <c r="AH242" s="12"/>
    </row>
    <row r="243" ht="16.5" customHeight="1">
      <c r="A243" s="12" t="s">
        <v>123</v>
      </c>
      <c r="B243" s="12">
        <v>3139.0</v>
      </c>
      <c r="C243" s="12" t="s">
        <v>4205</v>
      </c>
      <c r="D243" s="12" t="s">
        <v>4206</v>
      </c>
      <c r="E243" s="14" t="s">
        <v>4207</v>
      </c>
      <c r="F243" s="29" t="s">
        <v>4208</v>
      </c>
      <c r="G243" s="28" t="s">
        <v>4209</v>
      </c>
      <c r="H243" s="16" t="s">
        <v>4190</v>
      </c>
      <c r="I243" s="16" t="s">
        <v>4210</v>
      </c>
      <c r="J243" s="16" t="s">
        <v>4211</v>
      </c>
      <c r="K243" s="34" t="s">
        <v>4212</v>
      </c>
      <c r="L243" s="29" t="s">
        <v>4213</v>
      </c>
      <c r="M243" s="34" t="s">
        <v>4214</v>
      </c>
      <c r="N243" s="29" t="s">
        <v>4215</v>
      </c>
      <c r="O243" s="29" t="s">
        <v>4216</v>
      </c>
      <c r="P243" s="16" t="s">
        <v>4217</v>
      </c>
      <c r="Q243" s="16" t="s">
        <v>4218</v>
      </c>
      <c r="R243" s="16" t="s">
        <v>4219</v>
      </c>
      <c r="S243" s="12" t="s">
        <v>123</v>
      </c>
      <c r="T243" s="12">
        <v>3139.0</v>
      </c>
      <c r="U243" s="12" t="s">
        <v>4205</v>
      </c>
      <c r="V243" s="12" t="s">
        <v>4206</v>
      </c>
      <c r="W243" s="30" t="s">
        <v>4220</v>
      </c>
      <c r="X243" s="85" t="s">
        <v>4221</v>
      </c>
      <c r="Y243" s="32" t="s">
        <v>54</v>
      </c>
      <c r="Z243" s="32" t="s">
        <v>41</v>
      </c>
      <c r="AA243" s="32" t="s">
        <v>55</v>
      </c>
      <c r="AB243" s="30" t="s">
        <v>4203</v>
      </c>
      <c r="AC243" s="17" t="s">
        <v>4203</v>
      </c>
      <c r="AD243" s="17" t="s">
        <v>4203</v>
      </c>
      <c r="AE243" s="17" t="s">
        <v>4204</v>
      </c>
      <c r="AF243" s="30" t="s">
        <v>4203</v>
      </c>
      <c r="AG243" s="16" t="s">
        <v>4190</v>
      </c>
      <c r="AH243" s="12"/>
    </row>
    <row r="244" ht="16.5" customHeight="1">
      <c r="A244" s="12" t="s">
        <v>123</v>
      </c>
      <c r="B244" s="12">
        <v>3141.0</v>
      </c>
      <c r="C244" s="12" t="s">
        <v>4222</v>
      </c>
      <c r="D244" s="12" t="s">
        <v>4223</v>
      </c>
      <c r="E244" s="14" t="s">
        <v>4224</v>
      </c>
      <c r="F244" s="29" t="s">
        <v>4225</v>
      </c>
      <c r="G244" s="28" t="s">
        <v>4226</v>
      </c>
      <c r="H244" s="16" t="s">
        <v>4227</v>
      </c>
      <c r="I244" s="16" t="s">
        <v>4228</v>
      </c>
      <c r="J244" s="16" t="s">
        <v>4229</v>
      </c>
      <c r="K244" s="34" t="s">
        <v>4230</v>
      </c>
      <c r="L244" s="34" t="s">
        <v>4231</v>
      </c>
      <c r="M244" s="34" t="s">
        <v>4232</v>
      </c>
      <c r="N244" s="29" t="s">
        <v>4233</v>
      </c>
      <c r="O244" s="29" t="s">
        <v>4234</v>
      </c>
      <c r="P244" s="16" t="s">
        <v>4235</v>
      </c>
      <c r="Q244" s="16" t="s">
        <v>4236</v>
      </c>
      <c r="R244" s="16" t="s">
        <v>4237</v>
      </c>
      <c r="S244" s="12" t="s">
        <v>123</v>
      </c>
      <c r="T244" s="12">
        <v>3141.0</v>
      </c>
      <c r="U244" s="12" t="s">
        <v>4222</v>
      </c>
      <c r="V244" s="12" t="s">
        <v>4223</v>
      </c>
      <c r="W244" s="30" t="s">
        <v>4238</v>
      </c>
      <c r="X244" s="30" t="s">
        <v>4239</v>
      </c>
      <c r="Y244" s="32" t="s">
        <v>54</v>
      </c>
      <c r="Z244" s="32" t="s">
        <v>41</v>
      </c>
      <c r="AA244" s="32" t="s">
        <v>55</v>
      </c>
      <c r="AB244" s="30" t="s">
        <v>4239</v>
      </c>
      <c r="AC244" s="17" t="s">
        <v>4239</v>
      </c>
      <c r="AD244" s="17" t="s">
        <v>4239</v>
      </c>
      <c r="AE244" s="17" t="s">
        <v>281</v>
      </c>
      <c r="AF244" s="30" t="s">
        <v>4239</v>
      </c>
      <c r="AG244" s="16" t="s">
        <v>4227</v>
      </c>
      <c r="AH244" s="12"/>
    </row>
    <row r="245" ht="16.5" customHeight="1">
      <c r="A245" s="12" t="s">
        <v>123</v>
      </c>
      <c r="B245" s="12">
        <v>9816.0</v>
      </c>
      <c r="C245" s="12" t="s">
        <v>4240</v>
      </c>
      <c r="D245" s="12" t="s">
        <v>4241</v>
      </c>
      <c r="E245" s="14" t="s">
        <v>4242</v>
      </c>
      <c r="F245" s="29" t="s">
        <v>4243</v>
      </c>
      <c r="G245" s="28" t="s">
        <v>4244</v>
      </c>
      <c r="H245" s="16" t="s">
        <v>4245</v>
      </c>
      <c r="I245" s="16" t="s">
        <v>4246</v>
      </c>
      <c r="J245" s="16" t="s">
        <v>4247</v>
      </c>
      <c r="K245" s="29" t="s">
        <v>4248</v>
      </c>
      <c r="L245" s="29" t="s">
        <v>4249</v>
      </c>
      <c r="M245" s="34" t="s">
        <v>4250</v>
      </c>
      <c r="N245" s="29" t="s">
        <v>4251</v>
      </c>
      <c r="O245" s="29" t="s">
        <v>4252</v>
      </c>
      <c r="P245" s="16" t="s">
        <v>4253</v>
      </c>
      <c r="Q245" s="16" t="s">
        <v>4254</v>
      </c>
      <c r="R245" s="16" t="s">
        <v>4255</v>
      </c>
      <c r="S245" s="12" t="s">
        <v>123</v>
      </c>
      <c r="T245" s="12">
        <v>9816.0</v>
      </c>
      <c r="U245" s="12" t="s">
        <v>4240</v>
      </c>
      <c r="V245" s="12" t="s">
        <v>4241</v>
      </c>
      <c r="W245" s="30" t="s">
        <v>4256</v>
      </c>
      <c r="X245" s="30" t="s">
        <v>4257</v>
      </c>
      <c r="Y245" s="32" t="s">
        <v>55</v>
      </c>
      <c r="Z245" s="30" t="s">
        <v>4257</v>
      </c>
      <c r="AA245" s="32" t="s">
        <v>55</v>
      </c>
      <c r="AB245" s="30" t="s">
        <v>4257</v>
      </c>
      <c r="AC245" s="17" t="s">
        <v>4257</v>
      </c>
      <c r="AD245" s="17" t="s">
        <v>4257</v>
      </c>
      <c r="AE245" s="17" t="s">
        <v>281</v>
      </c>
      <c r="AF245" s="30" t="s">
        <v>4257</v>
      </c>
      <c r="AG245" s="16" t="s">
        <v>4245</v>
      </c>
      <c r="AH245" s="12"/>
    </row>
    <row r="246" ht="16.5" customHeight="1">
      <c r="A246" s="12" t="s">
        <v>123</v>
      </c>
      <c r="B246" s="12">
        <v>10242.0</v>
      </c>
      <c r="C246" s="12" t="s">
        <v>4258</v>
      </c>
      <c r="D246" s="12" t="s">
        <v>4259</v>
      </c>
      <c r="E246" s="14" t="s">
        <v>4260</v>
      </c>
      <c r="F246" s="29" t="s">
        <v>4261</v>
      </c>
      <c r="G246" s="28" t="s">
        <v>4262</v>
      </c>
      <c r="H246" s="16" t="s">
        <v>4245</v>
      </c>
      <c r="I246" s="16" t="s">
        <v>4263</v>
      </c>
      <c r="J246" s="16" t="s">
        <v>4264</v>
      </c>
      <c r="K246" s="29" t="s">
        <v>4265</v>
      </c>
      <c r="L246" s="29" t="s">
        <v>4266</v>
      </c>
      <c r="M246" s="34" t="s">
        <v>4267</v>
      </c>
      <c r="N246" s="29" t="s">
        <v>4268</v>
      </c>
      <c r="O246" s="29" t="s">
        <v>4269</v>
      </c>
      <c r="P246" s="16" t="s">
        <v>4270</v>
      </c>
      <c r="Q246" s="16" t="s">
        <v>4271</v>
      </c>
      <c r="R246" s="16" t="s">
        <v>195</v>
      </c>
      <c r="S246" s="12" t="s">
        <v>123</v>
      </c>
      <c r="T246" s="12">
        <v>10242.0</v>
      </c>
      <c r="U246" s="12" t="s">
        <v>4258</v>
      </c>
      <c r="V246" s="12" t="s">
        <v>4259</v>
      </c>
      <c r="W246" s="30" t="s">
        <v>4256</v>
      </c>
      <c r="X246" s="30" t="s">
        <v>4257</v>
      </c>
      <c r="Y246" s="32" t="s">
        <v>55</v>
      </c>
      <c r="Z246" s="30" t="s">
        <v>4257</v>
      </c>
      <c r="AA246" s="32" t="s">
        <v>55</v>
      </c>
      <c r="AB246" s="30" t="s">
        <v>4257</v>
      </c>
      <c r="AC246" s="17" t="s">
        <v>4257</v>
      </c>
      <c r="AD246" s="17" t="s">
        <v>4257</v>
      </c>
      <c r="AE246" s="17" t="s">
        <v>281</v>
      </c>
      <c r="AF246" s="30" t="s">
        <v>4257</v>
      </c>
      <c r="AG246" s="16" t="s">
        <v>4245</v>
      </c>
      <c r="AH246" s="12"/>
    </row>
    <row r="247" ht="16.5" customHeight="1">
      <c r="A247" s="12" t="s">
        <v>123</v>
      </c>
      <c r="B247" s="12">
        <v>8870.0</v>
      </c>
      <c r="C247" s="12" t="s">
        <v>4272</v>
      </c>
      <c r="D247" s="12" t="s">
        <v>4273</v>
      </c>
      <c r="E247" s="14" t="s">
        <v>4274</v>
      </c>
      <c r="F247" s="29" t="s">
        <v>4275</v>
      </c>
      <c r="G247" s="28" t="s">
        <v>4276</v>
      </c>
      <c r="H247" s="16" t="s">
        <v>4277</v>
      </c>
      <c r="I247" s="16" t="s">
        <v>4278</v>
      </c>
      <c r="J247" s="16" t="s">
        <v>4279</v>
      </c>
      <c r="K247" s="29" t="s">
        <v>4280</v>
      </c>
      <c r="L247" s="29" t="s">
        <v>4281</v>
      </c>
      <c r="M247" s="34" t="s">
        <v>4282</v>
      </c>
      <c r="N247" s="29" t="s">
        <v>4283</v>
      </c>
      <c r="O247" s="29" t="s">
        <v>4284</v>
      </c>
      <c r="P247" s="16" t="s">
        <v>4285</v>
      </c>
      <c r="Q247" s="16" t="s">
        <v>4286</v>
      </c>
      <c r="R247" s="16" t="s">
        <v>117</v>
      </c>
      <c r="S247" s="12" t="s">
        <v>123</v>
      </c>
      <c r="T247" s="12">
        <v>8870.0</v>
      </c>
      <c r="U247" s="12" t="s">
        <v>4272</v>
      </c>
      <c r="V247" s="12" t="s">
        <v>4273</v>
      </c>
      <c r="W247" s="30" t="s">
        <v>4287</v>
      </c>
      <c r="X247" s="30" t="s">
        <v>4288</v>
      </c>
      <c r="Y247" s="32" t="s">
        <v>55</v>
      </c>
      <c r="Z247" s="30" t="s">
        <v>4288</v>
      </c>
      <c r="AA247" s="32" t="s">
        <v>55</v>
      </c>
      <c r="AB247" s="30" t="s">
        <v>4288</v>
      </c>
      <c r="AC247" s="17" t="s">
        <v>4288</v>
      </c>
      <c r="AD247" s="17" t="s">
        <v>4288</v>
      </c>
      <c r="AE247" s="16" t="s">
        <v>41</v>
      </c>
      <c r="AF247" s="30" t="s">
        <v>4288</v>
      </c>
      <c r="AG247" s="16" t="s">
        <v>4277</v>
      </c>
      <c r="AH247" s="12"/>
    </row>
    <row r="248" ht="16.5" customHeight="1">
      <c r="A248" s="12" t="s">
        <v>123</v>
      </c>
      <c r="B248" s="12">
        <v>4970.0</v>
      </c>
      <c r="C248" s="12" t="s">
        <v>4289</v>
      </c>
      <c r="D248" s="12" t="s">
        <v>4290</v>
      </c>
      <c r="E248" s="14" t="s">
        <v>4291</v>
      </c>
      <c r="F248" s="29" t="s">
        <v>4292</v>
      </c>
      <c r="G248" s="28" t="s">
        <v>4293</v>
      </c>
      <c r="H248" s="16" t="s">
        <v>4294</v>
      </c>
      <c r="I248" s="16" t="s">
        <v>4295</v>
      </c>
      <c r="J248" s="16" t="s">
        <v>4296</v>
      </c>
      <c r="K248" s="34" t="s">
        <v>4297</v>
      </c>
      <c r="L248" s="29" t="s">
        <v>4298</v>
      </c>
      <c r="M248" s="34" t="s">
        <v>4299</v>
      </c>
      <c r="N248" s="29" t="s">
        <v>4300</v>
      </c>
      <c r="O248" s="29" t="s">
        <v>4301</v>
      </c>
      <c r="P248" s="16" t="s">
        <v>4302</v>
      </c>
      <c r="Q248" s="16" t="s">
        <v>4303</v>
      </c>
      <c r="R248" s="16" t="s">
        <v>4304</v>
      </c>
      <c r="S248" s="12" t="s">
        <v>123</v>
      </c>
      <c r="T248" s="12">
        <v>4970.0</v>
      </c>
      <c r="U248" s="12" t="s">
        <v>4289</v>
      </c>
      <c r="V248" s="12" t="s">
        <v>4290</v>
      </c>
      <c r="W248" s="30" t="s">
        <v>4305</v>
      </c>
      <c r="X248" s="30" t="s">
        <v>4306</v>
      </c>
      <c r="Y248" s="32" t="s">
        <v>54</v>
      </c>
      <c r="Z248" s="32" t="s">
        <v>41</v>
      </c>
      <c r="AA248" s="32" t="s">
        <v>55</v>
      </c>
      <c r="AB248" s="30" t="s">
        <v>4306</v>
      </c>
      <c r="AC248" s="17" t="s">
        <v>4306</v>
      </c>
      <c r="AD248" s="17" t="s">
        <v>4306</v>
      </c>
      <c r="AE248" s="17" t="s">
        <v>4204</v>
      </c>
      <c r="AF248" s="30" t="s">
        <v>4306</v>
      </c>
      <c r="AG248" s="16" t="s">
        <v>4294</v>
      </c>
      <c r="AH248" s="12"/>
    </row>
    <row r="249" ht="16.5" customHeight="1">
      <c r="A249" s="12" t="s">
        <v>123</v>
      </c>
      <c r="B249" s="12">
        <v>10229.0</v>
      </c>
      <c r="C249" s="12" t="s">
        <v>4307</v>
      </c>
      <c r="D249" s="12" t="s">
        <v>4308</v>
      </c>
      <c r="E249" s="14" t="s">
        <v>4309</v>
      </c>
      <c r="F249" s="29" t="s">
        <v>4310</v>
      </c>
      <c r="G249" s="28" t="s">
        <v>4311</v>
      </c>
      <c r="H249" s="16" t="s">
        <v>4312</v>
      </c>
      <c r="I249" s="16" t="s">
        <v>4313</v>
      </c>
      <c r="J249" s="16" t="s">
        <v>4314</v>
      </c>
      <c r="K249" s="34" t="s">
        <v>4315</v>
      </c>
      <c r="L249" s="29" t="s">
        <v>4316</v>
      </c>
      <c r="M249" s="34" t="s">
        <v>4317</v>
      </c>
      <c r="N249" s="29" t="s">
        <v>4318</v>
      </c>
      <c r="O249" s="29" t="s">
        <v>4319</v>
      </c>
      <c r="P249" s="16" t="s">
        <v>4320</v>
      </c>
      <c r="Q249" s="16" t="s">
        <v>4321</v>
      </c>
      <c r="R249" s="16" t="s">
        <v>261</v>
      </c>
      <c r="S249" s="12" t="s">
        <v>123</v>
      </c>
      <c r="T249" s="12">
        <v>10229.0</v>
      </c>
      <c r="U249" s="12" t="s">
        <v>4307</v>
      </c>
      <c r="V249" s="12" t="s">
        <v>4308</v>
      </c>
      <c r="W249" s="30" t="s">
        <v>4322</v>
      </c>
      <c r="X249" s="30" t="s">
        <v>4323</v>
      </c>
      <c r="Y249" s="32" t="s">
        <v>54</v>
      </c>
      <c r="Z249" s="32" t="s">
        <v>41</v>
      </c>
      <c r="AA249" s="32" t="s">
        <v>55</v>
      </c>
      <c r="AB249" s="30" t="s">
        <v>4323</v>
      </c>
      <c r="AC249" s="17" t="s">
        <v>4323</v>
      </c>
      <c r="AD249" s="17" t="s">
        <v>4323</v>
      </c>
      <c r="AE249" s="20" t="s">
        <v>4204</v>
      </c>
      <c r="AF249" s="30" t="s">
        <v>4204</v>
      </c>
      <c r="AG249" s="16" t="s">
        <v>4312</v>
      </c>
      <c r="AH249" s="12"/>
    </row>
    <row r="250" ht="16.5" customHeight="1">
      <c r="A250" s="12" t="s">
        <v>123</v>
      </c>
      <c r="B250" s="12">
        <v>2873.0</v>
      </c>
      <c r="C250" s="12" t="s">
        <v>4324</v>
      </c>
      <c r="D250" s="12" t="s">
        <v>4325</v>
      </c>
      <c r="E250" s="14" t="s">
        <v>4326</v>
      </c>
      <c r="F250" s="29" t="s">
        <v>4327</v>
      </c>
      <c r="G250" s="28" t="s">
        <v>4328</v>
      </c>
      <c r="H250" s="16" t="s">
        <v>4329</v>
      </c>
      <c r="I250" s="16" t="s">
        <v>4330</v>
      </c>
      <c r="J250" s="16" t="s">
        <v>4331</v>
      </c>
      <c r="K250" s="34" t="s">
        <v>4332</v>
      </c>
      <c r="L250" s="34" t="s">
        <v>4333</v>
      </c>
      <c r="M250" s="34" t="s">
        <v>4334</v>
      </c>
      <c r="N250" s="29" t="s">
        <v>4335</v>
      </c>
      <c r="O250" s="29" t="s">
        <v>4336</v>
      </c>
      <c r="P250" s="16" t="s">
        <v>4337</v>
      </c>
      <c r="Q250" s="16" t="s">
        <v>4338</v>
      </c>
      <c r="R250" s="16" t="s">
        <v>51</v>
      </c>
      <c r="S250" s="12" t="s">
        <v>123</v>
      </c>
      <c r="T250" s="12">
        <v>2873.0</v>
      </c>
      <c r="U250" s="12" t="s">
        <v>4324</v>
      </c>
      <c r="V250" s="12" t="s">
        <v>4325</v>
      </c>
      <c r="W250" s="30" t="s">
        <v>4339</v>
      </c>
      <c r="X250" s="30" t="s">
        <v>2373</v>
      </c>
      <c r="Y250" s="32" t="s">
        <v>54</v>
      </c>
      <c r="Z250" s="32" t="s">
        <v>41</v>
      </c>
      <c r="AA250" s="32" t="s">
        <v>55</v>
      </c>
      <c r="AB250" s="30" t="s">
        <v>2373</v>
      </c>
      <c r="AC250" s="17" t="s">
        <v>2373</v>
      </c>
      <c r="AD250" s="17" t="s">
        <v>2373</v>
      </c>
      <c r="AE250" s="17" t="s">
        <v>2373</v>
      </c>
      <c r="AF250" s="32" t="s">
        <v>41</v>
      </c>
      <c r="AG250" s="16" t="s">
        <v>41</v>
      </c>
      <c r="AH250" s="12"/>
    </row>
    <row r="251" ht="16.5" customHeight="1">
      <c r="A251" s="12" t="s">
        <v>123</v>
      </c>
      <c r="B251" s="12">
        <v>2861.0</v>
      </c>
      <c r="C251" s="12" t="s">
        <v>4340</v>
      </c>
      <c r="D251" s="12" t="s">
        <v>4341</v>
      </c>
      <c r="E251" s="14" t="s">
        <v>4342</v>
      </c>
      <c r="F251" s="29" t="s">
        <v>4343</v>
      </c>
      <c r="G251" s="28" t="s">
        <v>4344</v>
      </c>
      <c r="H251" s="16" t="s">
        <v>4345</v>
      </c>
      <c r="I251" s="16" t="s">
        <v>4346</v>
      </c>
      <c r="J251" s="16" t="s">
        <v>4347</v>
      </c>
      <c r="K251" s="29" t="s">
        <v>4348</v>
      </c>
      <c r="L251" s="34" t="s">
        <v>4349</v>
      </c>
      <c r="M251" s="34" t="s">
        <v>4350</v>
      </c>
      <c r="N251" s="29" t="s">
        <v>4351</v>
      </c>
      <c r="O251" s="29" t="s">
        <v>4352</v>
      </c>
      <c r="P251" s="16" t="s">
        <v>4353</v>
      </c>
      <c r="Q251" s="16" t="s">
        <v>4354</v>
      </c>
      <c r="R251" s="16" t="s">
        <v>4355</v>
      </c>
      <c r="S251" s="12" t="s">
        <v>123</v>
      </c>
      <c r="T251" s="12">
        <v>2861.0</v>
      </c>
      <c r="U251" s="12" t="s">
        <v>4340</v>
      </c>
      <c r="V251" s="12" t="s">
        <v>4341</v>
      </c>
      <c r="W251" s="59" t="s">
        <v>41</v>
      </c>
      <c r="X251" s="59" t="s">
        <v>41</v>
      </c>
      <c r="Y251" s="32" t="s">
        <v>54</v>
      </c>
      <c r="Z251" s="32" t="s">
        <v>41</v>
      </c>
      <c r="AA251" s="32" t="s">
        <v>55</v>
      </c>
      <c r="AB251" s="32" t="s">
        <v>41</v>
      </c>
      <c r="AC251" s="17" t="s">
        <v>4356</v>
      </c>
      <c r="AD251" s="17" t="s">
        <v>4356</v>
      </c>
      <c r="AE251" s="16" t="s">
        <v>41</v>
      </c>
      <c r="AF251" s="32" t="s">
        <v>41</v>
      </c>
      <c r="AG251" s="16" t="s">
        <v>41</v>
      </c>
      <c r="AH251" s="12"/>
    </row>
    <row r="252" ht="16.5" customHeight="1">
      <c r="A252" s="12" t="s">
        <v>123</v>
      </c>
      <c r="B252" s="12">
        <v>10227.0</v>
      </c>
      <c r="C252" s="12" t="s">
        <v>4357</v>
      </c>
      <c r="D252" s="12" t="s">
        <v>4358</v>
      </c>
      <c r="E252" s="14" t="s">
        <v>4359</v>
      </c>
      <c r="F252" s="29" t="s">
        <v>4360</v>
      </c>
      <c r="G252" s="28" t="s">
        <v>4361</v>
      </c>
      <c r="H252" s="16" t="s">
        <v>1649</v>
      </c>
      <c r="I252" s="16" t="s">
        <v>4362</v>
      </c>
      <c r="J252" s="16" t="s">
        <v>4363</v>
      </c>
      <c r="K252" s="29" t="s">
        <v>4364</v>
      </c>
      <c r="L252" s="29" t="s">
        <v>4365</v>
      </c>
      <c r="M252" s="34" t="s">
        <v>4366</v>
      </c>
      <c r="N252" s="29" t="s">
        <v>4367</v>
      </c>
      <c r="O252" s="29" t="s">
        <v>4368</v>
      </c>
      <c r="P252" s="16" t="s">
        <v>4369</v>
      </c>
      <c r="Q252" s="16" t="s">
        <v>4370</v>
      </c>
      <c r="R252" s="16" t="s">
        <v>4371</v>
      </c>
      <c r="S252" s="12" t="s">
        <v>123</v>
      </c>
      <c r="T252" s="12">
        <v>10227.0</v>
      </c>
      <c r="U252" s="12" t="s">
        <v>4357</v>
      </c>
      <c r="V252" s="12" t="s">
        <v>4358</v>
      </c>
      <c r="W252" s="30" t="s">
        <v>4372</v>
      </c>
      <c r="X252" s="30" t="s">
        <v>4373</v>
      </c>
      <c r="Y252" s="32" t="s">
        <v>54</v>
      </c>
      <c r="Z252" s="32" t="s">
        <v>41</v>
      </c>
      <c r="AA252" s="32" t="s">
        <v>55</v>
      </c>
      <c r="AB252" s="30" t="s">
        <v>4374</v>
      </c>
      <c r="AC252" s="30" t="s">
        <v>4375</v>
      </c>
      <c r="AD252" s="30" t="s">
        <v>4374</v>
      </c>
      <c r="AE252" s="17" t="s">
        <v>4204</v>
      </c>
      <c r="AF252" s="30" t="s">
        <v>4374</v>
      </c>
      <c r="AG252" s="16" t="s">
        <v>1649</v>
      </c>
      <c r="AH252" s="12"/>
    </row>
    <row r="253" ht="16.5" customHeight="1">
      <c r="A253" s="12" t="s">
        <v>123</v>
      </c>
      <c r="B253" s="12">
        <v>7944.0</v>
      </c>
      <c r="C253" s="12" t="s">
        <v>4376</v>
      </c>
      <c r="D253" s="12" t="s">
        <v>4377</v>
      </c>
      <c r="E253" s="14" t="s">
        <v>4378</v>
      </c>
      <c r="F253" s="29" t="s">
        <v>4379</v>
      </c>
      <c r="G253" s="28" t="s">
        <v>4380</v>
      </c>
      <c r="H253" s="16" t="s">
        <v>4381</v>
      </c>
      <c r="I253" s="16" t="s">
        <v>4382</v>
      </c>
      <c r="J253" s="16" t="s">
        <v>4383</v>
      </c>
      <c r="K253" s="34" t="s">
        <v>4384</v>
      </c>
      <c r="L253" s="29" t="s">
        <v>4385</v>
      </c>
      <c r="M253" s="34" t="s">
        <v>4386</v>
      </c>
      <c r="N253" s="29" t="s">
        <v>4387</v>
      </c>
      <c r="O253" s="29" t="s">
        <v>4388</v>
      </c>
      <c r="P253" s="16" t="s">
        <v>4389</v>
      </c>
      <c r="Q253" s="16" t="s">
        <v>4390</v>
      </c>
      <c r="R253" s="16" t="s">
        <v>4391</v>
      </c>
      <c r="S253" s="12" t="s">
        <v>123</v>
      </c>
      <c r="T253" s="12">
        <v>7944.0</v>
      </c>
      <c r="U253" s="12" t="s">
        <v>4376</v>
      </c>
      <c r="V253" s="12" t="s">
        <v>4377</v>
      </c>
      <c r="W253" s="30" t="s">
        <v>4392</v>
      </c>
      <c r="X253" s="30" t="s">
        <v>4306</v>
      </c>
      <c r="Y253" s="32" t="s">
        <v>54</v>
      </c>
      <c r="Z253" s="32" t="s">
        <v>41</v>
      </c>
      <c r="AA253" s="32" t="s">
        <v>55</v>
      </c>
      <c r="AB253" s="30" t="s">
        <v>4306</v>
      </c>
      <c r="AC253" s="17" t="s">
        <v>4306</v>
      </c>
      <c r="AD253" s="17" t="s">
        <v>4306</v>
      </c>
      <c r="AE253" s="17" t="s">
        <v>4204</v>
      </c>
      <c r="AF253" s="30" t="s">
        <v>4306</v>
      </c>
      <c r="AG253" s="16" t="s">
        <v>4381</v>
      </c>
      <c r="AH253" s="12"/>
    </row>
    <row r="254" ht="16.5" customHeight="1">
      <c r="A254" s="12" t="s">
        <v>123</v>
      </c>
      <c r="B254" s="12">
        <v>3111.0</v>
      </c>
      <c r="C254" s="12" t="s">
        <v>4393</v>
      </c>
      <c r="D254" s="12" t="s">
        <v>4394</v>
      </c>
      <c r="E254" s="14" t="s">
        <v>4395</v>
      </c>
      <c r="F254" s="29" t="s">
        <v>4396</v>
      </c>
      <c r="G254" s="28" t="s">
        <v>4397</v>
      </c>
      <c r="H254" s="16" t="s">
        <v>4398</v>
      </c>
      <c r="I254" s="16" t="s">
        <v>4399</v>
      </c>
      <c r="J254" s="16" t="s">
        <v>4400</v>
      </c>
      <c r="K254" s="34" t="s">
        <v>4401</v>
      </c>
      <c r="L254" s="29" t="s">
        <v>4402</v>
      </c>
      <c r="M254" s="34" t="s">
        <v>4403</v>
      </c>
      <c r="N254" s="29" t="s">
        <v>4404</v>
      </c>
      <c r="O254" s="29" t="s">
        <v>4405</v>
      </c>
      <c r="P254" s="16" t="s">
        <v>4406</v>
      </c>
      <c r="Q254" s="16" t="s">
        <v>4407</v>
      </c>
      <c r="R254" s="16" t="s">
        <v>4408</v>
      </c>
      <c r="S254" s="12" t="s">
        <v>123</v>
      </c>
      <c r="T254" s="12">
        <v>3111.0</v>
      </c>
      <c r="U254" s="12" t="s">
        <v>4393</v>
      </c>
      <c r="V254" s="12" t="s">
        <v>4394</v>
      </c>
      <c r="W254" s="30" t="s">
        <v>4409</v>
      </c>
      <c r="X254" s="30" t="s">
        <v>4239</v>
      </c>
      <c r="Y254" s="32" t="s">
        <v>54</v>
      </c>
      <c r="Z254" s="32" t="s">
        <v>41</v>
      </c>
      <c r="AA254" s="32" t="s">
        <v>55</v>
      </c>
      <c r="AB254" s="56" t="s">
        <v>4239</v>
      </c>
      <c r="AC254" s="18" t="s">
        <v>4410</v>
      </c>
      <c r="AD254" s="18" t="s">
        <v>4239</v>
      </c>
      <c r="AE254" s="18" t="s">
        <v>3897</v>
      </c>
      <c r="AF254" s="18" t="s">
        <v>4239</v>
      </c>
      <c r="AG254" s="16" t="s">
        <v>4398</v>
      </c>
      <c r="AH254" s="12"/>
    </row>
    <row r="255" ht="16.5" customHeight="1">
      <c r="A255" s="12" t="s">
        <v>123</v>
      </c>
      <c r="B255" s="12">
        <v>3125.0</v>
      </c>
      <c r="C255" s="12" t="s">
        <v>4411</v>
      </c>
      <c r="D255" s="12" t="s">
        <v>4412</v>
      </c>
      <c r="E255" s="14" t="s">
        <v>4413</v>
      </c>
      <c r="F255" s="29" t="s">
        <v>4414</v>
      </c>
      <c r="G255" s="28" t="s">
        <v>4415</v>
      </c>
      <c r="H255" s="16" t="s">
        <v>4416</v>
      </c>
      <c r="I255" s="16" t="s">
        <v>4417</v>
      </c>
      <c r="J255" s="16" t="s">
        <v>4418</v>
      </c>
      <c r="K255" s="29" t="s">
        <v>4419</v>
      </c>
      <c r="L255" s="34" t="s">
        <v>4420</v>
      </c>
      <c r="M255" s="34" t="s">
        <v>4421</v>
      </c>
      <c r="N255" s="29" t="s">
        <v>4422</v>
      </c>
      <c r="O255" s="29" t="s">
        <v>4423</v>
      </c>
      <c r="P255" s="16" t="s">
        <v>4424</v>
      </c>
      <c r="Q255" s="16" t="s">
        <v>4425</v>
      </c>
      <c r="R255" s="16" t="s">
        <v>4426</v>
      </c>
      <c r="S255" s="12" t="s">
        <v>123</v>
      </c>
      <c r="T255" s="12">
        <v>3125.0</v>
      </c>
      <c r="U255" s="12" t="s">
        <v>4411</v>
      </c>
      <c r="V255" s="12" t="s">
        <v>4412</v>
      </c>
      <c r="W255" s="30" t="s">
        <v>4427</v>
      </c>
      <c r="X255" s="58" t="s">
        <v>1874</v>
      </c>
      <c r="Y255" s="32" t="s">
        <v>54</v>
      </c>
      <c r="Z255" s="56" t="s">
        <v>4122</v>
      </c>
      <c r="AA255" s="32" t="s">
        <v>55</v>
      </c>
      <c r="AB255" s="85" t="s">
        <v>4428</v>
      </c>
      <c r="AC255" s="56" t="s">
        <v>4122</v>
      </c>
      <c r="AD255" s="15" t="s">
        <v>1874</v>
      </c>
      <c r="AE255" s="30" t="s">
        <v>281</v>
      </c>
      <c r="AF255" s="30" t="s">
        <v>1874</v>
      </c>
      <c r="AG255" s="16" t="s">
        <v>4429</v>
      </c>
      <c r="AH255" s="12"/>
    </row>
    <row r="256" ht="16.5" customHeight="1">
      <c r="A256" s="12" t="s">
        <v>123</v>
      </c>
      <c r="B256" s="12">
        <v>3128.0</v>
      </c>
      <c r="C256" s="12" t="s">
        <v>4430</v>
      </c>
      <c r="D256" s="12" t="s">
        <v>4431</v>
      </c>
      <c r="E256" s="14" t="s">
        <v>4432</v>
      </c>
      <c r="F256" s="34" t="s">
        <v>4433</v>
      </c>
      <c r="G256" s="28" t="s">
        <v>4434</v>
      </c>
      <c r="H256" s="16" t="s">
        <v>4435</v>
      </c>
      <c r="I256" s="16" t="s">
        <v>4436</v>
      </c>
      <c r="J256" s="16" t="s">
        <v>4437</v>
      </c>
      <c r="K256" s="29" t="s">
        <v>4438</v>
      </c>
      <c r="L256" s="34" t="s">
        <v>4439</v>
      </c>
      <c r="M256" s="34" t="s">
        <v>4440</v>
      </c>
      <c r="N256" s="29" t="s">
        <v>4441</v>
      </c>
      <c r="O256" s="29" t="s">
        <v>4442</v>
      </c>
      <c r="P256" s="16" t="s">
        <v>4443</v>
      </c>
      <c r="Q256" s="16" t="s">
        <v>4444</v>
      </c>
      <c r="R256" s="16" t="s">
        <v>261</v>
      </c>
      <c r="S256" s="12" t="s">
        <v>123</v>
      </c>
      <c r="T256" s="12">
        <v>3128.0</v>
      </c>
      <c r="U256" s="12" t="s">
        <v>4430</v>
      </c>
      <c r="V256" s="12" t="s">
        <v>4431</v>
      </c>
      <c r="W256" s="30" t="s">
        <v>4427</v>
      </c>
      <c r="X256" s="58" t="s">
        <v>1874</v>
      </c>
      <c r="Y256" s="32" t="s">
        <v>54</v>
      </c>
      <c r="Z256" s="56" t="s">
        <v>4122</v>
      </c>
      <c r="AA256" s="32" t="s">
        <v>55</v>
      </c>
      <c r="AB256" s="85" t="s">
        <v>4445</v>
      </c>
      <c r="AC256" s="56" t="s">
        <v>4122</v>
      </c>
      <c r="AD256" s="15" t="s">
        <v>1874</v>
      </c>
      <c r="AE256" s="30" t="s">
        <v>281</v>
      </c>
      <c r="AF256" s="30" t="s">
        <v>1874</v>
      </c>
      <c r="AG256" s="16" t="s">
        <v>4429</v>
      </c>
      <c r="AH256" s="12"/>
    </row>
    <row r="257" ht="16.5" customHeight="1">
      <c r="A257" s="12" t="s">
        <v>123</v>
      </c>
      <c r="B257" s="12">
        <v>3129.0</v>
      </c>
      <c r="C257" s="12" t="s">
        <v>4446</v>
      </c>
      <c r="D257" s="12" t="s">
        <v>4447</v>
      </c>
      <c r="E257" s="14" t="s">
        <v>4448</v>
      </c>
      <c r="F257" s="34" t="s">
        <v>4449</v>
      </c>
      <c r="G257" s="28" t="s">
        <v>4450</v>
      </c>
      <c r="H257" s="16" t="s">
        <v>4429</v>
      </c>
      <c r="I257" s="16" t="s">
        <v>4451</v>
      </c>
      <c r="J257" s="16" t="s">
        <v>4452</v>
      </c>
      <c r="K257" s="29" t="s">
        <v>4453</v>
      </c>
      <c r="L257" s="34" t="s">
        <v>4454</v>
      </c>
      <c r="M257" s="34" t="s">
        <v>4455</v>
      </c>
      <c r="N257" s="29" t="s">
        <v>4456</v>
      </c>
      <c r="O257" s="29" t="s">
        <v>4457</v>
      </c>
      <c r="P257" s="16" t="s">
        <v>4458</v>
      </c>
      <c r="Q257" s="16" t="s">
        <v>4459</v>
      </c>
      <c r="R257" s="16" t="s">
        <v>117</v>
      </c>
      <c r="S257" s="12" t="s">
        <v>123</v>
      </c>
      <c r="T257" s="12">
        <v>3129.0</v>
      </c>
      <c r="U257" s="12" t="s">
        <v>4446</v>
      </c>
      <c r="V257" s="12" t="s">
        <v>4447</v>
      </c>
      <c r="W257" s="30" t="s">
        <v>4427</v>
      </c>
      <c r="X257" s="58" t="s">
        <v>1874</v>
      </c>
      <c r="Y257" s="32" t="s">
        <v>54</v>
      </c>
      <c r="Z257" s="56" t="s">
        <v>4122</v>
      </c>
      <c r="AA257" s="32" t="s">
        <v>55</v>
      </c>
      <c r="AB257" s="85" t="s">
        <v>4460</v>
      </c>
      <c r="AC257" s="56" t="s">
        <v>4122</v>
      </c>
      <c r="AD257" s="15" t="s">
        <v>1874</v>
      </c>
      <c r="AE257" s="30" t="s">
        <v>281</v>
      </c>
      <c r="AF257" s="30" t="s">
        <v>1874</v>
      </c>
      <c r="AG257" s="16" t="s">
        <v>4429</v>
      </c>
      <c r="AH257" s="12"/>
    </row>
    <row r="258" ht="16.5" customHeight="1">
      <c r="A258" s="12" t="s">
        <v>123</v>
      </c>
      <c r="B258" s="12">
        <v>2860.0</v>
      </c>
      <c r="C258" s="12" t="s">
        <v>4461</v>
      </c>
      <c r="D258" s="12" t="s">
        <v>4462</v>
      </c>
      <c r="E258" s="14" t="s">
        <v>4463</v>
      </c>
      <c r="F258" s="29" t="s">
        <v>4464</v>
      </c>
      <c r="G258" s="28" t="s">
        <v>4465</v>
      </c>
      <c r="H258" s="16" t="s">
        <v>4466</v>
      </c>
      <c r="I258" s="16" t="s">
        <v>4467</v>
      </c>
      <c r="J258" s="16" t="s">
        <v>4468</v>
      </c>
      <c r="K258" s="34" t="s">
        <v>4469</v>
      </c>
      <c r="L258" s="34" t="s">
        <v>4470</v>
      </c>
      <c r="M258" s="34" t="s">
        <v>4471</v>
      </c>
      <c r="N258" s="29" t="s">
        <v>4472</v>
      </c>
      <c r="O258" s="29" t="s">
        <v>4473</v>
      </c>
      <c r="P258" s="16" t="s">
        <v>4474</v>
      </c>
      <c r="Q258" s="16" t="s">
        <v>4475</v>
      </c>
      <c r="R258" s="16" t="s">
        <v>4476</v>
      </c>
      <c r="S258" s="12" t="s">
        <v>123</v>
      </c>
      <c r="T258" s="12">
        <v>2860.0</v>
      </c>
      <c r="U258" s="12" t="s">
        <v>4461</v>
      </c>
      <c r="V258" s="12" t="s">
        <v>4462</v>
      </c>
      <c r="W258" s="30" t="s">
        <v>4477</v>
      </c>
      <c r="X258" s="30" t="s">
        <v>2373</v>
      </c>
      <c r="Y258" s="32" t="s">
        <v>54</v>
      </c>
      <c r="Z258" s="32" t="s">
        <v>41</v>
      </c>
      <c r="AA258" s="32" t="s">
        <v>55</v>
      </c>
      <c r="AB258" s="30" t="s">
        <v>2373</v>
      </c>
      <c r="AC258" s="17" t="s">
        <v>2373</v>
      </c>
      <c r="AD258" s="17" t="s">
        <v>2373</v>
      </c>
      <c r="AE258" s="20" t="s">
        <v>41</v>
      </c>
      <c r="AF258" s="32" t="s">
        <v>41</v>
      </c>
      <c r="AG258" s="16" t="s">
        <v>41</v>
      </c>
      <c r="AH258" s="12"/>
    </row>
    <row r="259" ht="16.5" customHeight="1">
      <c r="A259" s="12" t="s">
        <v>123</v>
      </c>
      <c r="B259" s="12">
        <v>9672.0</v>
      </c>
      <c r="C259" s="12" t="s">
        <v>4478</v>
      </c>
      <c r="D259" s="12" t="s">
        <v>4479</v>
      </c>
      <c r="E259" s="14" t="s">
        <v>4480</v>
      </c>
      <c r="F259" s="34" t="s">
        <v>4481</v>
      </c>
      <c r="G259" s="28" t="s">
        <v>4482</v>
      </c>
      <c r="H259" s="16" t="s">
        <v>4483</v>
      </c>
      <c r="I259" s="16" t="s">
        <v>4484</v>
      </c>
      <c r="J259" s="16" t="s">
        <v>4485</v>
      </c>
      <c r="K259" s="34" t="s">
        <v>4486</v>
      </c>
      <c r="L259" s="34" t="s">
        <v>4487</v>
      </c>
      <c r="M259" s="34" t="s">
        <v>4488</v>
      </c>
      <c r="N259" s="29" t="s">
        <v>4489</v>
      </c>
      <c r="O259" s="29" t="s">
        <v>4490</v>
      </c>
      <c r="P259" s="16" t="s">
        <v>4491</v>
      </c>
      <c r="Q259" s="16" t="s">
        <v>4492</v>
      </c>
      <c r="R259" s="16" t="s">
        <v>4493</v>
      </c>
      <c r="S259" s="12" t="s">
        <v>123</v>
      </c>
      <c r="T259" s="12">
        <v>9672.0</v>
      </c>
      <c r="U259" s="12" t="s">
        <v>4478</v>
      </c>
      <c r="V259" s="12" t="s">
        <v>4479</v>
      </c>
      <c r="W259" s="30" t="s">
        <v>4477</v>
      </c>
      <c r="X259" s="30" t="s">
        <v>2373</v>
      </c>
      <c r="Y259" s="32" t="s">
        <v>54</v>
      </c>
      <c r="Z259" s="32" t="s">
        <v>41</v>
      </c>
      <c r="AA259" s="32" t="s">
        <v>55</v>
      </c>
      <c r="AB259" s="30" t="s">
        <v>2373</v>
      </c>
      <c r="AC259" s="17" t="s">
        <v>2373</v>
      </c>
      <c r="AD259" s="17" t="s">
        <v>2373</v>
      </c>
      <c r="AE259" s="20" t="s">
        <v>41</v>
      </c>
      <c r="AF259" s="32" t="s">
        <v>41</v>
      </c>
      <c r="AG259" s="16" t="s">
        <v>41</v>
      </c>
      <c r="AH259" s="12"/>
    </row>
    <row r="260" ht="16.5" customHeight="1">
      <c r="A260" s="12" t="s">
        <v>123</v>
      </c>
      <c r="B260" s="12">
        <v>6501.0</v>
      </c>
      <c r="C260" s="12" t="s">
        <v>4494</v>
      </c>
      <c r="D260" s="12" t="s">
        <v>4495</v>
      </c>
      <c r="E260" s="14" t="s">
        <v>4496</v>
      </c>
      <c r="F260" s="29" t="s">
        <v>4497</v>
      </c>
      <c r="G260" s="28" t="s">
        <v>4498</v>
      </c>
      <c r="H260" s="16" t="s">
        <v>4499</v>
      </c>
      <c r="I260" s="16" t="s">
        <v>4500</v>
      </c>
      <c r="J260" s="16" t="s">
        <v>4501</v>
      </c>
      <c r="K260" s="29" t="s">
        <v>4502</v>
      </c>
      <c r="L260" s="29" t="s">
        <v>4503</v>
      </c>
      <c r="M260" s="34" t="s">
        <v>4504</v>
      </c>
      <c r="N260" s="29" t="s">
        <v>4505</v>
      </c>
      <c r="O260" s="29" t="s">
        <v>4506</v>
      </c>
      <c r="P260" s="16" t="s">
        <v>4507</v>
      </c>
      <c r="Q260" s="16" t="s">
        <v>4508</v>
      </c>
      <c r="R260" s="16" t="s">
        <v>4509</v>
      </c>
      <c r="S260" s="12" t="s">
        <v>123</v>
      </c>
      <c r="T260" s="12">
        <v>6501.0</v>
      </c>
      <c r="U260" s="12" t="s">
        <v>4494</v>
      </c>
      <c r="V260" s="12" t="s">
        <v>4495</v>
      </c>
      <c r="W260" s="56" t="s">
        <v>4510</v>
      </c>
      <c r="X260" s="56" t="s">
        <v>4511</v>
      </c>
      <c r="Y260" s="32" t="s">
        <v>55</v>
      </c>
      <c r="Z260" s="56" t="s">
        <v>4511</v>
      </c>
      <c r="AA260" s="32" t="s">
        <v>55</v>
      </c>
      <c r="AB260" s="56" t="s">
        <v>4511</v>
      </c>
      <c r="AC260" s="18" t="s">
        <v>4512</v>
      </c>
      <c r="AD260" s="18" t="s">
        <v>4511</v>
      </c>
      <c r="AE260" s="18" t="s">
        <v>3897</v>
      </c>
      <c r="AF260" s="56" t="s">
        <v>4511</v>
      </c>
      <c r="AG260" s="16" t="s">
        <v>4499</v>
      </c>
      <c r="AH260" s="12"/>
    </row>
    <row r="261" ht="16.5" customHeight="1">
      <c r="A261" s="12" t="s">
        <v>123</v>
      </c>
      <c r="B261" s="12">
        <v>9934.0</v>
      </c>
      <c r="C261" s="12" t="s">
        <v>4513</v>
      </c>
      <c r="D261" s="12" t="s">
        <v>4514</v>
      </c>
      <c r="E261" s="14" t="s">
        <v>4515</v>
      </c>
      <c r="F261" s="34" t="s">
        <v>4516</v>
      </c>
      <c r="G261" s="28" t="s">
        <v>4517</v>
      </c>
      <c r="H261" s="16" t="s">
        <v>4518</v>
      </c>
      <c r="I261" s="16" t="s">
        <v>4519</v>
      </c>
      <c r="J261" s="16" t="s">
        <v>4520</v>
      </c>
      <c r="K261" s="28" t="s">
        <v>4521</v>
      </c>
      <c r="L261" s="34" t="s">
        <v>4522</v>
      </c>
      <c r="M261" s="16" t="s">
        <v>4523</v>
      </c>
      <c r="N261" s="28" t="s">
        <v>4524</v>
      </c>
      <c r="O261" s="28" t="s">
        <v>4525</v>
      </c>
      <c r="P261" s="16" t="s">
        <v>4526</v>
      </c>
      <c r="Q261" s="16" t="s">
        <v>4527</v>
      </c>
      <c r="R261" s="16" t="s">
        <v>4528</v>
      </c>
      <c r="S261" s="12" t="s">
        <v>123</v>
      </c>
      <c r="T261" s="12">
        <v>9934.0</v>
      </c>
      <c r="U261" s="12" t="s">
        <v>4513</v>
      </c>
      <c r="V261" s="12" t="s">
        <v>4514</v>
      </c>
      <c r="W261" s="30" t="s">
        <v>4529</v>
      </c>
      <c r="X261" s="30" t="s">
        <v>4530</v>
      </c>
      <c r="Y261" s="32" t="s">
        <v>55</v>
      </c>
      <c r="Z261" s="30" t="s">
        <v>4531</v>
      </c>
      <c r="AA261" s="32" t="s">
        <v>55</v>
      </c>
      <c r="AB261" s="30" t="s">
        <v>4530</v>
      </c>
      <c r="AC261" s="30" t="s">
        <v>4532</v>
      </c>
      <c r="AD261" s="15" t="s">
        <v>4531</v>
      </c>
      <c r="AE261" s="30" t="s">
        <v>3686</v>
      </c>
      <c r="AF261" s="30" t="s">
        <v>4531</v>
      </c>
      <c r="AG261" s="16" t="s">
        <v>4518</v>
      </c>
      <c r="AH261" s="12"/>
    </row>
    <row r="262" ht="16.5" customHeight="1">
      <c r="A262" s="12" t="s">
        <v>123</v>
      </c>
      <c r="B262" s="12">
        <v>3199.0</v>
      </c>
      <c r="C262" s="12" t="s">
        <v>4533</v>
      </c>
      <c r="D262" s="12" t="s">
        <v>4534</v>
      </c>
      <c r="E262" s="14" t="s">
        <v>4535</v>
      </c>
      <c r="F262" s="29" t="s">
        <v>4536</v>
      </c>
      <c r="G262" s="28" t="s">
        <v>4537</v>
      </c>
      <c r="H262" s="16" t="s">
        <v>4538</v>
      </c>
      <c r="I262" s="16" t="s">
        <v>4539</v>
      </c>
      <c r="J262" s="16" t="s">
        <v>4540</v>
      </c>
      <c r="K262" s="28" t="s">
        <v>4541</v>
      </c>
      <c r="L262" s="34" t="s">
        <v>4542</v>
      </c>
      <c r="M262" s="16" t="s">
        <v>4543</v>
      </c>
      <c r="N262" s="28" t="s">
        <v>4544</v>
      </c>
      <c r="O262" s="28" t="s">
        <v>4545</v>
      </c>
      <c r="P262" s="16" t="s">
        <v>4546</v>
      </c>
      <c r="Q262" s="16" t="s">
        <v>4547</v>
      </c>
      <c r="R262" s="16" t="s">
        <v>4371</v>
      </c>
      <c r="S262" s="12" t="s">
        <v>123</v>
      </c>
      <c r="T262" s="12">
        <v>3199.0</v>
      </c>
      <c r="U262" s="12" t="s">
        <v>4533</v>
      </c>
      <c r="V262" s="12" t="s">
        <v>4534</v>
      </c>
      <c r="W262" s="30" t="s">
        <v>4548</v>
      </c>
      <c r="X262" s="30" t="s">
        <v>4549</v>
      </c>
      <c r="Y262" s="32" t="s">
        <v>54</v>
      </c>
      <c r="Z262" s="32" t="s">
        <v>41</v>
      </c>
      <c r="AA262" s="32" t="s">
        <v>55</v>
      </c>
      <c r="AB262" s="30" t="s">
        <v>4549</v>
      </c>
      <c r="AC262" s="30" t="s">
        <v>4550</v>
      </c>
      <c r="AD262" s="30" t="s">
        <v>4549</v>
      </c>
      <c r="AE262" s="30" t="s">
        <v>4204</v>
      </c>
      <c r="AF262" s="30" t="s">
        <v>4549</v>
      </c>
      <c r="AG262" s="16" t="s">
        <v>4538</v>
      </c>
      <c r="AH262" s="12"/>
    </row>
    <row r="263" ht="16.5" customHeight="1">
      <c r="A263" s="12" t="s">
        <v>123</v>
      </c>
      <c r="B263" s="12">
        <v>1213.0</v>
      </c>
      <c r="C263" s="12" t="s">
        <v>4551</v>
      </c>
      <c r="D263" s="12" t="s">
        <v>4552</v>
      </c>
      <c r="E263" s="14" t="s">
        <v>4553</v>
      </c>
      <c r="F263" s="29" t="s">
        <v>4554</v>
      </c>
      <c r="G263" s="28" t="s">
        <v>4555</v>
      </c>
      <c r="H263" s="16" t="s">
        <v>4556</v>
      </c>
      <c r="I263" s="16" t="s">
        <v>4557</v>
      </c>
      <c r="J263" s="16" t="s">
        <v>4558</v>
      </c>
      <c r="K263" s="28" t="s">
        <v>4559</v>
      </c>
      <c r="L263" s="29" t="s">
        <v>4560</v>
      </c>
      <c r="M263" s="16" t="s">
        <v>4561</v>
      </c>
      <c r="N263" s="28" t="s">
        <v>4562</v>
      </c>
      <c r="O263" s="28" t="s">
        <v>4563</v>
      </c>
      <c r="P263" s="16" t="s">
        <v>4564</v>
      </c>
      <c r="Q263" s="16" t="s">
        <v>4565</v>
      </c>
      <c r="R263" s="16" t="s">
        <v>4566</v>
      </c>
      <c r="S263" s="12" t="s">
        <v>123</v>
      </c>
      <c r="T263" s="12">
        <v>1213.0</v>
      </c>
      <c r="U263" s="12" t="s">
        <v>4551</v>
      </c>
      <c r="V263" s="12" t="s">
        <v>4552</v>
      </c>
      <c r="W263" s="30" t="s">
        <v>4567</v>
      </c>
      <c r="X263" s="15" t="s">
        <v>4568</v>
      </c>
      <c r="Y263" s="32" t="s">
        <v>55</v>
      </c>
      <c r="Z263" s="15" t="s">
        <v>4568</v>
      </c>
      <c r="AA263" s="32" t="s">
        <v>55</v>
      </c>
      <c r="AB263" s="15" t="s">
        <v>4568</v>
      </c>
      <c r="AC263" s="30" t="s">
        <v>4569</v>
      </c>
      <c r="AD263" s="15" t="s">
        <v>4568</v>
      </c>
      <c r="AE263" s="30" t="s">
        <v>281</v>
      </c>
      <c r="AF263" s="30" t="s">
        <v>4568</v>
      </c>
      <c r="AG263" s="16" t="s">
        <v>4556</v>
      </c>
      <c r="AH263" s="12"/>
    </row>
    <row r="264" ht="16.5" customHeight="1">
      <c r="A264" s="12" t="s">
        <v>123</v>
      </c>
      <c r="B264" s="12">
        <v>1207.0</v>
      </c>
      <c r="C264" s="12" t="s">
        <v>4570</v>
      </c>
      <c r="D264" s="12" t="s">
        <v>4571</v>
      </c>
      <c r="E264" s="14" t="s">
        <v>4572</v>
      </c>
      <c r="F264" s="29" t="s">
        <v>4573</v>
      </c>
      <c r="G264" s="28" t="s">
        <v>4574</v>
      </c>
      <c r="H264" s="16" t="s">
        <v>4556</v>
      </c>
      <c r="I264" s="16" t="s">
        <v>4575</v>
      </c>
      <c r="J264" s="16" t="s">
        <v>4576</v>
      </c>
      <c r="K264" s="28" t="s">
        <v>4577</v>
      </c>
      <c r="L264" s="29" t="s">
        <v>4578</v>
      </c>
      <c r="M264" s="16" t="s">
        <v>4579</v>
      </c>
      <c r="N264" s="28" t="s">
        <v>4580</v>
      </c>
      <c r="O264" s="28" t="s">
        <v>4581</v>
      </c>
      <c r="P264" s="16" t="s">
        <v>4582</v>
      </c>
      <c r="Q264" s="16" t="s">
        <v>4583</v>
      </c>
      <c r="R264" s="16" t="s">
        <v>4584</v>
      </c>
      <c r="S264" s="12" t="s">
        <v>123</v>
      </c>
      <c r="T264" s="12">
        <v>1207.0</v>
      </c>
      <c r="U264" s="12" t="s">
        <v>4570</v>
      </c>
      <c r="V264" s="12" t="s">
        <v>4571</v>
      </c>
      <c r="W264" s="30" t="s">
        <v>4567</v>
      </c>
      <c r="X264" s="15" t="s">
        <v>4568</v>
      </c>
      <c r="Y264" s="32" t="s">
        <v>55</v>
      </c>
      <c r="Z264" s="15" t="s">
        <v>4568</v>
      </c>
      <c r="AA264" s="32" t="s">
        <v>55</v>
      </c>
      <c r="AB264" s="15" t="s">
        <v>4568</v>
      </c>
      <c r="AC264" s="30" t="s">
        <v>4569</v>
      </c>
      <c r="AD264" s="15" t="s">
        <v>4568</v>
      </c>
      <c r="AE264" s="30" t="s">
        <v>281</v>
      </c>
      <c r="AF264" s="30" t="s">
        <v>4568</v>
      </c>
      <c r="AG264" s="16" t="s">
        <v>4556</v>
      </c>
      <c r="AH264" s="12"/>
    </row>
    <row r="265" ht="16.5" customHeight="1">
      <c r="A265" s="12" t="s">
        <v>123</v>
      </c>
      <c r="B265" s="12">
        <v>1205.0</v>
      </c>
      <c r="C265" s="12" t="s">
        <v>4585</v>
      </c>
      <c r="D265" s="12" t="s">
        <v>4586</v>
      </c>
      <c r="E265" s="14" t="s">
        <v>4587</v>
      </c>
      <c r="F265" s="29" t="s">
        <v>4588</v>
      </c>
      <c r="G265" s="28" t="s">
        <v>4589</v>
      </c>
      <c r="H265" s="16" t="s">
        <v>4556</v>
      </c>
      <c r="I265" s="16" t="s">
        <v>4590</v>
      </c>
      <c r="J265" s="16" t="s">
        <v>4591</v>
      </c>
      <c r="K265" s="28" t="s">
        <v>4592</v>
      </c>
      <c r="L265" s="29" t="s">
        <v>4593</v>
      </c>
      <c r="M265" s="16" t="s">
        <v>4594</v>
      </c>
      <c r="N265" s="28" t="s">
        <v>4595</v>
      </c>
      <c r="O265" s="28" t="s">
        <v>4596</v>
      </c>
      <c r="P265" s="16" t="s">
        <v>4597</v>
      </c>
      <c r="Q265" s="16" t="s">
        <v>4598</v>
      </c>
      <c r="R265" s="16" t="s">
        <v>261</v>
      </c>
      <c r="S265" s="12" t="s">
        <v>123</v>
      </c>
      <c r="T265" s="12">
        <v>1205.0</v>
      </c>
      <c r="U265" s="12" t="s">
        <v>4585</v>
      </c>
      <c r="V265" s="12" t="s">
        <v>4586</v>
      </c>
      <c r="W265" s="30" t="s">
        <v>4567</v>
      </c>
      <c r="X265" s="15" t="s">
        <v>4568</v>
      </c>
      <c r="Y265" s="32" t="s">
        <v>55</v>
      </c>
      <c r="Z265" s="15" t="s">
        <v>4568</v>
      </c>
      <c r="AA265" s="32" t="s">
        <v>55</v>
      </c>
      <c r="AB265" s="15" t="s">
        <v>4568</v>
      </c>
      <c r="AC265" s="30" t="s">
        <v>4569</v>
      </c>
      <c r="AD265" s="15" t="s">
        <v>4568</v>
      </c>
      <c r="AE265" s="30" t="s">
        <v>281</v>
      </c>
      <c r="AF265" s="30" t="s">
        <v>4568</v>
      </c>
      <c r="AG265" s="16" t="s">
        <v>4556</v>
      </c>
      <c r="AH265" s="12"/>
    </row>
    <row r="266" ht="16.5" customHeight="1">
      <c r="A266" s="12" t="s">
        <v>123</v>
      </c>
      <c r="B266" s="12">
        <v>1209.0</v>
      </c>
      <c r="C266" s="12" t="s">
        <v>4599</v>
      </c>
      <c r="D266" s="12" t="s">
        <v>4600</v>
      </c>
      <c r="E266" s="14" t="s">
        <v>4601</v>
      </c>
      <c r="F266" s="29" t="s">
        <v>4602</v>
      </c>
      <c r="G266" s="28" t="s">
        <v>4603</v>
      </c>
      <c r="H266" s="16" t="s">
        <v>4556</v>
      </c>
      <c r="I266" s="16" t="s">
        <v>4604</v>
      </c>
      <c r="J266" s="16" t="s">
        <v>4605</v>
      </c>
      <c r="K266" s="28" t="s">
        <v>4606</v>
      </c>
      <c r="L266" s="29" t="s">
        <v>4607</v>
      </c>
      <c r="M266" s="16" t="s">
        <v>4608</v>
      </c>
      <c r="N266" s="28" t="s">
        <v>4609</v>
      </c>
      <c r="O266" s="28" t="s">
        <v>4610</v>
      </c>
      <c r="P266" s="16" t="s">
        <v>4611</v>
      </c>
      <c r="Q266" s="16" t="s">
        <v>4612</v>
      </c>
      <c r="R266" s="16" t="s">
        <v>4371</v>
      </c>
      <c r="S266" s="12" t="s">
        <v>123</v>
      </c>
      <c r="T266" s="12">
        <v>1209.0</v>
      </c>
      <c r="U266" s="12" t="s">
        <v>4599</v>
      </c>
      <c r="V266" s="12" t="s">
        <v>4600</v>
      </c>
      <c r="W266" s="30" t="s">
        <v>4567</v>
      </c>
      <c r="X266" s="15" t="s">
        <v>4568</v>
      </c>
      <c r="Y266" s="32" t="s">
        <v>55</v>
      </c>
      <c r="Z266" s="15" t="s">
        <v>4568</v>
      </c>
      <c r="AA266" s="32" t="s">
        <v>55</v>
      </c>
      <c r="AB266" s="15" t="s">
        <v>4568</v>
      </c>
      <c r="AC266" s="30" t="s">
        <v>4569</v>
      </c>
      <c r="AD266" s="15" t="s">
        <v>4568</v>
      </c>
      <c r="AE266" s="30" t="s">
        <v>281</v>
      </c>
      <c r="AF266" s="30" t="s">
        <v>4568</v>
      </c>
      <c r="AG266" s="16" t="s">
        <v>4556</v>
      </c>
      <c r="AH266" s="12"/>
    </row>
    <row r="267" ht="16.5" customHeight="1">
      <c r="A267" s="12" t="s">
        <v>123</v>
      </c>
      <c r="B267" s="12">
        <v>9906.0</v>
      </c>
      <c r="C267" s="12" t="s">
        <v>4613</v>
      </c>
      <c r="D267" s="12" t="s">
        <v>4614</v>
      </c>
      <c r="E267" s="14" t="s">
        <v>4615</v>
      </c>
      <c r="F267" s="29" t="s">
        <v>4616</v>
      </c>
      <c r="G267" s="28" t="s">
        <v>4617</v>
      </c>
      <c r="H267" s="16" t="s">
        <v>4618</v>
      </c>
      <c r="I267" s="16" t="s">
        <v>4619</v>
      </c>
      <c r="J267" s="16" t="s">
        <v>4620</v>
      </c>
      <c r="K267" s="28" t="s">
        <v>4621</v>
      </c>
      <c r="L267" s="29" t="s">
        <v>4622</v>
      </c>
      <c r="M267" s="16" t="s">
        <v>4623</v>
      </c>
      <c r="N267" s="28" t="s">
        <v>4624</v>
      </c>
      <c r="O267" s="28" t="s">
        <v>4625</v>
      </c>
      <c r="P267" s="16" t="s">
        <v>4626</v>
      </c>
      <c r="Q267" s="16" t="s">
        <v>4627</v>
      </c>
      <c r="R267" s="16" t="s">
        <v>4628</v>
      </c>
      <c r="S267" s="12" t="s">
        <v>123</v>
      </c>
      <c r="T267" s="12">
        <v>9906.0</v>
      </c>
      <c r="U267" s="12" t="s">
        <v>4613</v>
      </c>
      <c r="V267" s="12" t="s">
        <v>4614</v>
      </c>
      <c r="W267" s="30" t="s">
        <v>4629</v>
      </c>
      <c r="X267" s="30" t="s">
        <v>4630</v>
      </c>
      <c r="Y267" s="32" t="s">
        <v>54</v>
      </c>
      <c r="Z267" s="32" t="s">
        <v>41</v>
      </c>
      <c r="AA267" s="32" t="s">
        <v>55</v>
      </c>
      <c r="AB267" s="30" t="s">
        <v>4630</v>
      </c>
      <c r="AC267" s="30" t="s">
        <v>4631</v>
      </c>
      <c r="AD267" s="30" t="s">
        <v>4630</v>
      </c>
      <c r="AE267" s="30" t="s">
        <v>4204</v>
      </c>
      <c r="AF267" s="30" t="s">
        <v>4630</v>
      </c>
      <c r="AG267" s="16" t="s">
        <v>4618</v>
      </c>
      <c r="AH267" s="12"/>
    </row>
    <row r="268" ht="16.5" customHeight="1">
      <c r="A268" s="12" t="s">
        <v>123</v>
      </c>
      <c r="B268" s="12">
        <v>9321.0</v>
      </c>
      <c r="C268" s="12" t="s">
        <v>4632</v>
      </c>
      <c r="D268" s="12" t="s">
        <v>4633</v>
      </c>
      <c r="E268" s="14" t="s">
        <v>4634</v>
      </c>
      <c r="F268" s="29" t="s">
        <v>4635</v>
      </c>
      <c r="G268" s="28" t="s">
        <v>4636</v>
      </c>
      <c r="H268" s="16" t="s">
        <v>4618</v>
      </c>
      <c r="I268" s="16" t="s">
        <v>4637</v>
      </c>
      <c r="J268" s="16" t="s">
        <v>4638</v>
      </c>
      <c r="K268" s="28" t="s">
        <v>4639</v>
      </c>
      <c r="L268" s="29" t="s">
        <v>4640</v>
      </c>
      <c r="M268" s="16" t="s">
        <v>4641</v>
      </c>
      <c r="N268" s="28" t="s">
        <v>4642</v>
      </c>
      <c r="O268" s="28" t="s">
        <v>4643</v>
      </c>
      <c r="P268" s="16" t="s">
        <v>4644</v>
      </c>
      <c r="Q268" s="16" t="s">
        <v>4645</v>
      </c>
      <c r="R268" s="16" t="s">
        <v>4646</v>
      </c>
      <c r="S268" s="12" t="s">
        <v>123</v>
      </c>
      <c r="T268" s="12">
        <v>9321.0</v>
      </c>
      <c r="U268" s="12" t="s">
        <v>4632</v>
      </c>
      <c r="V268" s="12" t="s">
        <v>4633</v>
      </c>
      <c r="W268" s="30" t="s">
        <v>4647</v>
      </c>
      <c r="X268" s="30" t="s">
        <v>4648</v>
      </c>
      <c r="Y268" s="32" t="s">
        <v>54</v>
      </c>
      <c r="Z268" s="59" t="s">
        <v>41</v>
      </c>
      <c r="AA268" s="32" t="s">
        <v>55</v>
      </c>
      <c r="AB268" s="30" t="s">
        <v>4648</v>
      </c>
      <c r="AC268" s="30" t="s">
        <v>4649</v>
      </c>
      <c r="AD268" s="15" t="s">
        <v>4649</v>
      </c>
      <c r="AE268" s="30" t="s">
        <v>3555</v>
      </c>
      <c r="AF268" s="30" t="s">
        <v>4649</v>
      </c>
      <c r="AG268" s="16" t="s">
        <v>4618</v>
      </c>
      <c r="AH268" s="12"/>
    </row>
    <row r="269" ht="16.5" customHeight="1">
      <c r="A269" s="12" t="s">
        <v>123</v>
      </c>
      <c r="B269" s="12">
        <v>9791.0</v>
      </c>
      <c r="C269" s="12" t="s">
        <v>4650</v>
      </c>
      <c r="D269" s="12" t="s">
        <v>4651</v>
      </c>
      <c r="E269" s="14" t="s">
        <v>4652</v>
      </c>
      <c r="F269" s="29" t="s">
        <v>4653</v>
      </c>
      <c r="G269" s="28" t="s">
        <v>4654</v>
      </c>
      <c r="H269" s="16" t="s">
        <v>4655</v>
      </c>
      <c r="I269" s="16" t="s">
        <v>4656</v>
      </c>
      <c r="J269" s="16" t="s">
        <v>4657</v>
      </c>
      <c r="K269" s="28" t="s">
        <v>4658</v>
      </c>
      <c r="L269" s="34" t="s">
        <v>4659</v>
      </c>
      <c r="M269" s="16" t="s">
        <v>4660</v>
      </c>
      <c r="N269" s="28" t="s">
        <v>4661</v>
      </c>
      <c r="O269" s="28" t="s">
        <v>4662</v>
      </c>
      <c r="P269" s="16" t="s">
        <v>4663</v>
      </c>
      <c r="Q269" s="16" t="s">
        <v>4664</v>
      </c>
      <c r="R269" s="16" t="s">
        <v>4665</v>
      </c>
      <c r="S269" s="12" t="s">
        <v>123</v>
      </c>
      <c r="T269" s="12">
        <v>9791.0</v>
      </c>
      <c r="U269" s="12" t="s">
        <v>4650</v>
      </c>
      <c r="V269" s="12" t="s">
        <v>4651</v>
      </c>
      <c r="W269" s="30" t="s">
        <v>4666</v>
      </c>
      <c r="X269" s="30" t="s">
        <v>4667</v>
      </c>
      <c r="Y269" s="32" t="s">
        <v>54</v>
      </c>
      <c r="Z269" s="32" t="s">
        <v>41</v>
      </c>
      <c r="AA269" s="32" t="s">
        <v>55</v>
      </c>
      <c r="AB269" s="30" t="s">
        <v>4668</v>
      </c>
      <c r="AC269" s="30" t="s">
        <v>4667</v>
      </c>
      <c r="AD269" s="30" t="s">
        <v>4667</v>
      </c>
      <c r="AE269" s="30" t="s">
        <v>4669</v>
      </c>
      <c r="AF269" s="30" t="s">
        <v>4667</v>
      </c>
      <c r="AG269" s="16" t="s">
        <v>4655</v>
      </c>
      <c r="AH269" s="12"/>
    </row>
    <row r="270" ht="16.5" customHeight="1">
      <c r="A270" s="12" t="s">
        <v>123</v>
      </c>
      <c r="B270" s="12">
        <v>9766.0</v>
      </c>
      <c r="C270" s="12" t="s">
        <v>4670</v>
      </c>
      <c r="D270" s="12" t="s">
        <v>4671</v>
      </c>
      <c r="E270" s="14" t="s">
        <v>4672</v>
      </c>
      <c r="F270" s="29" t="s">
        <v>4673</v>
      </c>
      <c r="G270" s="28" t="s">
        <v>4674</v>
      </c>
      <c r="H270" s="16" t="s">
        <v>4655</v>
      </c>
      <c r="I270" s="16" t="s">
        <v>4675</v>
      </c>
      <c r="J270" s="16" t="s">
        <v>4676</v>
      </c>
      <c r="K270" s="28" t="s">
        <v>4677</v>
      </c>
      <c r="L270" s="34" t="s">
        <v>4678</v>
      </c>
      <c r="M270" s="16" t="s">
        <v>4679</v>
      </c>
      <c r="N270" s="28" t="s">
        <v>4680</v>
      </c>
      <c r="O270" s="28" t="s">
        <v>4681</v>
      </c>
      <c r="P270" s="16" t="s">
        <v>4682</v>
      </c>
      <c r="Q270" s="16" t="s">
        <v>4683</v>
      </c>
      <c r="R270" s="16" t="s">
        <v>4391</v>
      </c>
      <c r="S270" s="12" t="s">
        <v>123</v>
      </c>
      <c r="T270" s="12">
        <v>9766.0</v>
      </c>
      <c r="U270" s="12" t="s">
        <v>4670</v>
      </c>
      <c r="V270" s="12" t="s">
        <v>4671</v>
      </c>
      <c r="W270" s="30" t="s">
        <v>4684</v>
      </c>
      <c r="X270" s="30" t="s">
        <v>4685</v>
      </c>
      <c r="Y270" s="32" t="s">
        <v>54</v>
      </c>
      <c r="Z270" s="32" t="s">
        <v>41</v>
      </c>
      <c r="AA270" s="32" t="s">
        <v>55</v>
      </c>
      <c r="AB270" s="30" t="s">
        <v>4685</v>
      </c>
      <c r="AC270" s="30" t="s">
        <v>4686</v>
      </c>
      <c r="AD270" s="30" t="s">
        <v>4685</v>
      </c>
      <c r="AE270" s="30" t="s">
        <v>4204</v>
      </c>
      <c r="AF270" s="30" t="s">
        <v>4685</v>
      </c>
      <c r="AG270" s="16" t="s">
        <v>4655</v>
      </c>
      <c r="AH270" s="12"/>
    </row>
    <row r="271" ht="16.5" customHeight="1">
      <c r="A271" s="12" t="s">
        <v>123</v>
      </c>
      <c r="B271" s="12">
        <v>6053.0</v>
      </c>
      <c r="C271" s="12" t="s">
        <v>4687</v>
      </c>
      <c r="D271" s="12" t="s">
        <v>4688</v>
      </c>
      <c r="E271" s="14" t="s">
        <v>4689</v>
      </c>
      <c r="F271" s="29" t="s">
        <v>4690</v>
      </c>
      <c r="G271" s="28" t="s">
        <v>4691</v>
      </c>
      <c r="H271" s="16" t="s">
        <v>4692</v>
      </c>
      <c r="I271" s="16" t="s">
        <v>4693</v>
      </c>
      <c r="J271" s="16" t="s">
        <v>4694</v>
      </c>
      <c r="K271" s="28" t="s">
        <v>4695</v>
      </c>
      <c r="L271" s="34" t="s">
        <v>4696</v>
      </c>
      <c r="M271" s="16" t="s">
        <v>4697</v>
      </c>
      <c r="N271" s="28" t="s">
        <v>4698</v>
      </c>
      <c r="O271" s="28" t="s">
        <v>4699</v>
      </c>
      <c r="P271" s="16" t="s">
        <v>4700</v>
      </c>
      <c r="Q271" s="16" t="s">
        <v>4701</v>
      </c>
      <c r="R271" s="16" t="s">
        <v>4702</v>
      </c>
      <c r="S271" s="12" t="s">
        <v>123</v>
      </c>
      <c r="T271" s="12">
        <v>6053.0</v>
      </c>
      <c r="U271" s="12" t="s">
        <v>4687</v>
      </c>
      <c r="V271" s="12" t="s">
        <v>4688</v>
      </c>
      <c r="W271" s="30" t="s">
        <v>4703</v>
      </c>
      <c r="X271" s="30" t="s">
        <v>4704</v>
      </c>
      <c r="Y271" s="32" t="s">
        <v>54</v>
      </c>
      <c r="Z271" s="32" t="s">
        <v>41</v>
      </c>
      <c r="AA271" s="32" t="s">
        <v>55</v>
      </c>
      <c r="AB271" s="30" t="s">
        <v>4704</v>
      </c>
      <c r="AC271" s="30" t="s">
        <v>4705</v>
      </c>
      <c r="AD271" s="30" t="s">
        <v>4704</v>
      </c>
      <c r="AE271" s="30" t="s">
        <v>4204</v>
      </c>
      <c r="AF271" s="30" t="s">
        <v>4704</v>
      </c>
      <c r="AG271" s="16" t="s">
        <v>4692</v>
      </c>
      <c r="AH271" s="12"/>
    </row>
    <row r="272" ht="16.5" customHeight="1">
      <c r="A272" s="12" t="s">
        <v>123</v>
      </c>
      <c r="B272" s="12">
        <v>9789.0</v>
      </c>
      <c r="C272" s="12" t="s">
        <v>4706</v>
      </c>
      <c r="D272" s="12" t="s">
        <v>4707</v>
      </c>
      <c r="E272" s="14" t="s">
        <v>4708</v>
      </c>
      <c r="F272" s="29" t="s">
        <v>4709</v>
      </c>
      <c r="G272" s="28" t="s">
        <v>4710</v>
      </c>
      <c r="H272" s="16" t="s">
        <v>4692</v>
      </c>
      <c r="I272" s="16" t="s">
        <v>4711</v>
      </c>
      <c r="J272" s="16" t="s">
        <v>4712</v>
      </c>
      <c r="K272" s="28" t="s">
        <v>4713</v>
      </c>
      <c r="L272" s="34" t="s">
        <v>4714</v>
      </c>
      <c r="M272" s="16" t="s">
        <v>4715</v>
      </c>
      <c r="N272" s="28" t="s">
        <v>4716</v>
      </c>
      <c r="O272" s="28" t="s">
        <v>4717</v>
      </c>
      <c r="P272" s="16" t="s">
        <v>4718</v>
      </c>
      <c r="Q272" s="16" t="s">
        <v>4719</v>
      </c>
      <c r="R272" s="16" t="s">
        <v>4720</v>
      </c>
      <c r="S272" s="12" t="s">
        <v>123</v>
      </c>
      <c r="T272" s="12">
        <v>9789.0</v>
      </c>
      <c r="U272" s="12" t="s">
        <v>4706</v>
      </c>
      <c r="V272" s="12" t="s">
        <v>4707</v>
      </c>
      <c r="W272" s="30" t="s">
        <v>4721</v>
      </c>
      <c r="X272" s="30" t="s">
        <v>4704</v>
      </c>
      <c r="Y272" s="32" t="s">
        <v>54</v>
      </c>
      <c r="Z272" s="32" t="s">
        <v>41</v>
      </c>
      <c r="AA272" s="32" t="s">
        <v>55</v>
      </c>
      <c r="AB272" s="30" t="s">
        <v>4704</v>
      </c>
      <c r="AC272" s="30" t="s">
        <v>4705</v>
      </c>
      <c r="AD272" s="30" t="s">
        <v>4704</v>
      </c>
      <c r="AE272" s="30" t="s">
        <v>4204</v>
      </c>
      <c r="AF272" s="30" t="s">
        <v>4704</v>
      </c>
      <c r="AG272" s="16" t="s">
        <v>4692</v>
      </c>
      <c r="AH272" s="12"/>
    </row>
    <row r="273" ht="16.5" customHeight="1">
      <c r="A273" s="12" t="s">
        <v>123</v>
      </c>
      <c r="B273" s="12">
        <v>5187.0</v>
      </c>
      <c r="C273" s="12" t="s">
        <v>4722</v>
      </c>
      <c r="D273" s="12" t="s">
        <v>4723</v>
      </c>
      <c r="E273" s="14" t="s">
        <v>4724</v>
      </c>
      <c r="F273" s="29" t="s">
        <v>4725</v>
      </c>
      <c r="G273" s="28" t="s">
        <v>4726</v>
      </c>
      <c r="H273" s="16" t="s">
        <v>4692</v>
      </c>
      <c r="I273" s="16" t="s">
        <v>4727</v>
      </c>
      <c r="J273" s="16" t="s">
        <v>4728</v>
      </c>
      <c r="K273" s="28" t="s">
        <v>4729</v>
      </c>
      <c r="L273" s="34" t="s">
        <v>4730</v>
      </c>
      <c r="M273" s="16" t="s">
        <v>4731</v>
      </c>
      <c r="N273" s="28" t="s">
        <v>4732</v>
      </c>
      <c r="O273" s="28" t="s">
        <v>4733</v>
      </c>
      <c r="P273" s="16" t="s">
        <v>4734</v>
      </c>
      <c r="Q273" s="16" t="s">
        <v>4735</v>
      </c>
      <c r="R273" s="16" t="s">
        <v>4736</v>
      </c>
      <c r="S273" s="12" t="s">
        <v>123</v>
      </c>
      <c r="T273" s="12">
        <v>5187.0</v>
      </c>
      <c r="U273" s="12" t="s">
        <v>4722</v>
      </c>
      <c r="V273" s="12" t="s">
        <v>4723</v>
      </c>
      <c r="W273" s="30" t="s">
        <v>4737</v>
      </c>
      <c r="X273" s="30" t="s">
        <v>4704</v>
      </c>
      <c r="Y273" s="32" t="s">
        <v>54</v>
      </c>
      <c r="Z273" s="32" t="s">
        <v>41</v>
      </c>
      <c r="AA273" s="32" t="s">
        <v>55</v>
      </c>
      <c r="AB273" s="30" t="s">
        <v>4704</v>
      </c>
      <c r="AC273" s="30" t="s">
        <v>4705</v>
      </c>
      <c r="AD273" s="30" t="s">
        <v>4704</v>
      </c>
      <c r="AE273" s="30" t="s">
        <v>4204</v>
      </c>
      <c r="AF273" s="30" t="s">
        <v>4704</v>
      </c>
      <c r="AG273" s="16" t="s">
        <v>4692</v>
      </c>
      <c r="AH273" s="12"/>
    </row>
    <row r="274" ht="16.5" customHeight="1">
      <c r="A274" s="12" t="s">
        <v>123</v>
      </c>
      <c r="B274" s="12">
        <v>5864.0</v>
      </c>
      <c r="C274" s="12" t="s">
        <v>4738</v>
      </c>
      <c r="D274" s="12" t="s">
        <v>4739</v>
      </c>
      <c r="E274" s="14" t="s">
        <v>4740</v>
      </c>
      <c r="F274" s="29" t="s">
        <v>4741</v>
      </c>
      <c r="G274" s="28" t="s">
        <v>4742</v>
      </c>
      <c r="H274" s="16" t="s">
        <v>4692</v>
      </c>
      <c r="I274" s="16" t="s">
        <v>4743</v>
      </c>
      <c r="J274" s="16" t="s">
        <v>4744</v>
      </c>
      <c r="K274" s="28" t="s">
        <v>4745</v>
      </c>
      <c r="L274" s="34" t="s">
        <v>4746</v>
      </c>
      <c r="M274" s="16" t="s">
        <v>4747</v>
      </c>
      <c r="N274" s="28" t="s">
        <v>4748</v>
      </c>
      <c r="O274" s="28" t="s">
        <v>4749</v>
      </c>
      <c r="P274" s="16" t="s">
        <v>4750</v>
      </c>
      <c r="Q274" s="16" t="s">
        <v>4751</v>
      </c>
      <c r="R274" s="16" t="s">
        <v>4752</v>
      </c>
      <c r="S274" s="12" t="s">
        <v>123</v>
      </c>
      <c r="T274" s="12">
        <v>5864.0</v>
      </c>
      <c r="U274" s="12" t="s">
        <v>4738</v>
      </c>
      <c r="V274" s="12" t="s">
        <v>4739</v>
      </c>
      <c r="W274" s="30" t="s">
        <v>4753</v>
      </c>
      <c r="X274" s="30" t="s">
        <v>4704</v>
      </c>
      <c r="Y274" s="32" t="s">
        <v>54</v>
      </c>
      <c r="Z274" s="32" t="s">
        <v>41</v>
      </c>
      <c r="AA274" s="32" t="s">
        <v>55</v>
      </c>
      <c r="AB274" s="30" t="s">
        <v>4704</v>
      </c>
      <c r="AC274" s="30" t="s">
        <v>4705</v>
      </c>
      <c r="AD274" s="30" t="s">
        <v>4704</v>
      </c>
      <c r="AE274" s="30" t="s">
        <v>4204</v>
      </c>
      <c r="AF274" s="30" t="s">
        <v>4704</v>
      </c>
      <c r="AG274" s="16" t="s">
        <v>4692</v>
      </c>
      <c r="AH274" s="12"/>
    </row>
    <row r="275" ht="16.5" customHeight="1">
      <c r="A275" s="12" t="s">
        <v>123</v>
      </c>
      <c r="B275" s="12">
        <v>5835.0</v>
      </c>
      <c r="C275" s="12" t="s">
        <v>4754</v>
      </c>
      <c r="D275" s="12" t="s">
        <v>4755</v>
      </c>
      <c r="E275" s="14" t="s">
        <v>4756</v>
      </c>
      <c r="F275" s="29" t="s">
        <v>4757</v>
      </c>
      <c r="G275" s="28" t="s">
        <v>4758</v>
      </c>
      <c r="H275" s="16" t="s">
        <v>4692</v>
      </c>
      <c r="I275" s="16" t="s">
        <v>4759</v>
      </c>
      <c r="J275" s="16" t="s">
        <v>4760</v>
      </c>
      <c r="K275" s="28" t="s">
        <v>4761</v>
      </c>
      <c r="L275" s="34" t="s">
        <v>4762</v>
      </c>
      <c r="M275" s="16" t="s">
        <v>4763</v>
      </c>
      <c r="N275" s="28" t="s">
        <v>4764</v>
      </c>
      <c r="O275" s="28" t="s">
        <v>4765</v>
      </c>
      <c r="P275" s="16" t="s">
        <v>4766</v>
      </c>
      <c r="Q275" s="16" t="s">
        <v>4767</v>
      </c>
      <c r="R275" s="16" t="s">
        <v>4768</v>
      </c>
      <c r="S275" s="12" t="s">
        <v>123</v>
      </c>
      <c r="T275" s="12">
        <v>5835.0</v>
      </c>
      <c r="U275" s="12" t="s">
        <v>4754</v>
      </c>
      <c r="V275" s="12" t="s">
        <v>4755</v>
      </c>
      <c r="W275" s="30" t="s">
        <v>4769</v>
      </c>
      <c r="X275" s="30" t="s">
        <v>4704</v>
      </c>
      <c r="Y275" s="32" t="s">
        <v>54</v>
      </c>
      <c r="Z275" s="32" t="s">
        <v>41</v>
      </c>
      <c r="AA275" s="32" t="s">
        <v>55</v>
      </c>
      <c r="AB275" s="30" t="s">
        <v>4704</v>
      </c>
      <c r="AC275" s="30" t="s">
        <v>4705</v>
      </c>
      <c r="AD275" s="30" t="s">
        <v>4704</v>
      </c>
      <c r="AE275" s="30" t="s">
        <v>4204</v>
      </c>
      <c r="AF275" s="30" t="s">
        <v>4704</v>
      </c>
      <c r="AG275" s="16" t="s">
        <v>4692</v>
      </c>
      <c r="AH275" s="12"/>
    </row>
    <row r="276" ht="16.5" customHeight="1">
      <c r="A276" s="12" t="s">
        <v>123</v>
      </c>
      <c r="B276" s="12">
        <v>9761.0</v>
      </c>
      <c r="C276" s="12" t="s">
        <v>4770</v>
      </c>
      <c r="D276" s="12" t="s">
        <v>4771</v>
      </c>
      <c r="E276" s="14" t="s">
        <v>4772</v>
      </c>
      <c r="F276" s="29" t="s">
        <v>4773</v>
      </c>
      <c r="G276" s="28" t="s">
        <v>4774</v>
      </c>
      <c r="H276" s="16" t="s">
        <v>4692</v>
      </c>
      <c r="I276" s="16" t="s">
        <v>4775</v>
      </c>
      <c r="J276" s="16" t="s">
        <v>4776</v>
      </c>
      <c r="K276" s="28" t="s">
        <v>4777</v>
      </c>
      <c r="L276" s="34" t="s">
        <v>4778</v>
      </c>
      <c r="M276" s="16" t="s">
        <v>4779</v>
      </c>
      <c r="N276" s="28" t="s">
        <v>4780</v>
      </c>
      <c r="O276" s="28" t="s">
        <v>4781</v>
      </c>
      <c r="P276" s="16" t="s">
        <v>4782</v>
      </c>
      <c r="Q276" s="16" t="s">
        <v>4783</v>
      </c>
      <c r="R276" s="16" t="s">
        <v>4784</v>
      </c>
      <c r="S276" s="12" t="s">
        <v>123</v>
      </c>
      <c r="T276" s="12">
        <v>9761.0</v>
      </c>
      <c r="U276" s="12" t="s">
        <v>4770</v>
      </c>
      <c r="V276" s="12" t="s">
        <v>4771</v>
      </c>
      <c r="W276" s="30" t="s">
        <v>4785</v>
      </c>
      <c r="X276" s="30" t="s">
        <v>4704</v>
      </c>
      <c r="Y276" s="32" t="s">
        <v>54</v>
      </c>
      <c r="Z276" s="32" t="s">
        <v>41</v>
      </c>
      <c r="AA276" s="32" t="s">
        <v>55</v>
      </c>
      <c r="AB276" s="30" t="s">
        <v>4704</v>
      </c>
      <c r="AC276" s="30" t="s">
        <v>4705</v>
      </c>
      <c r="AD276" s="30" t="s">
        <v>4704</v>
      </c>
      <c r="AE276" s="30" t="s">
        <v>4204</v>
      </c>
      <c r="AF276" s="30" t="s">
        <v>4704</v>
      </c>
      <c r="AG276" s="16" t="s">
        <v>4692</v>
      </c>
      <c r="AH276" s="12"/>
    </row>
    <row r="277" ht="16.5" customHeight="1">
      <c r="A277" s="12" t="s">
        <v>123</v>
      </c>
      <c r="B277" s="12">
        <v>9763.0</v>
      </c>
      <c r="C277" s="12" t="s">
        <v>4786</v>
      </c>
      <c r="D277" s="12" t="s">
        <v>4787</v>
      </c>
      <c r="E277" s="14" t="s">
        <v>4788</v>
      </c>
      <c r="F277" s="29" t="s">
        <v>4789</v>
      </c>
      <c r="G277" s="28" t="s">
        <v>4790</v>
      </c>
      <c r="H277" s="16" t="s">
        <v>4692</v>
      </c>
      <c r="I277" s="16" t="s">
        <v>4791</v>
      </c>
      <c r="J277" s="16" t="s">
        <v>4792</v>
      </c>
      <c r="K277" s="28" t="s">
        <v>4793</v>
      </c>
      <c r="L277" s="34" t="s">
        <v>4794</v>
      </c>
      <c r="M277" s="16" t="s">
        <v>4795</v>
      </c>
      <c r="N277" s="28" t="s">
        <v>4796</v>
      </c>
      <c r="O277" s="28" t="s">
        <v>4797</v>
      </c>
      <c r="P277" s="16" t="s">
        <v>4798</v>
      </c>
      <c r="Q277" s="16" t="s">
        <v>4799</v>
      </c>
      <c r="R277" s="16" t="s">
        <v>4800</v>
      </c>
      <c r="S277" s="12" t="s">
        <v>123</v>
      </c>
      <c r="T277" s="12">
        <v>9763.0</v>
      </c>
      <c r="U277" s="12" t="s">
        <v>4786</v>
      </c>
      <c r="V277" s="12" t="s">
        <v>4787</v>
      </c>
      <c r="W277" s="30" t="s">
        <v>4737</v>
      </c>
      <c r="X277" s="30" t="s">
        <v>4704</v>
      </c>
      <c r="Y277" s="32" t="s">
        <v>54</v>
      </c>
      <c r="Z277" s="32" t="s">
        <v>41</v>
      </c>
      <c r="AA277" s="32" t="s">
        <v>55</v>
      </c>
      <c r="AB277" s="30" t="s">
        <v>4704</v>
      </c>
      <c r="AC277" s="30" t="s">
        <v>4705</v>
      </c>
      <c r="AD277" s="30" t="s">
        <v>4704</v>
      </c>
      <c r="AE277" s="30" t="s">
        <v>4204</v>
      </c>
      <c r="AF277" s="30" t="s">
        <v>4704</v>
      </c>
      <c r="AG277" s="16" t="s">
        <v>4692</v>
      </c>
      <c r="AH277" s="12"/>
    </row>
    <row r="278" ht="16.5" customHeight="1">
      <c r="A278" s="12" t="s">
        <v>123</v>
      </c>
      <c r="B278" s="12">
        <v>10035.0</v>
      </c>
      <c r="C278" s="12" t="s">
        <v>4801</v>
      </c>
      <c r="D278" s="12" t="s">
        <v>4802</v>
      </c>
      <c r="E278" s="14" t="s">
        <v>4803</v>
      </c>
      <c r="F278" s="29" t="s">
        <v>4804</v>
      </c>
      <c r="G278" s="28" t="s">
        <v>4805</v>
      </c>
      <c r="H278" s="16" t="s">
        <v>4692</v>
      </c>
      <c r="I278" s="16" t="s">
        <v>4806</v>
      </c>
      <c r="J278" s="16" t="s">
        <v>4807</v>
      </c>
      <c r="K278" s="28" t="s">
        <v>4808</v>
      </c>
      <c r="L278" s="34" t="s">
        <v>4809</v>
      </c>
      <c r="M278" s="16" t="s">
        <v>4810</v>
      </c>
      <c r="N278" s="28" t="s">
        <v>4811</v>
      </c>
      <c r="O278" s="28" t="s">
        <v>4812</v>
      </c>
      <c r="P278" s="16" t="s">
        <v>4813</v>
      </c>
      <c r="Q278" s="16" t="s">
        <v>4814</v>
      </c>
      <c r="R278" s="16" t="s">
        <v>4815</v>
      </c>
      <c r="S278" s="12" t="s">
        <v>123</v>
      </c>
      <c r="T278" s="12">
        <v>10035.0</v>
      </c>
      <c r="U278" s="12" t="s">
        <v>4801</v>
      </c>
      <c r="V278" s="12" t="s">
        <v>4802</v>
      </c>
      <c r="W278" s="30" t="s">
        <v>4703</v>
      </c>
      <c r="X278" s="30" t="s">
        <v>4704</v>
      </c>
      <c r="Y278" s="32" t="s">
        <v>54</v>
      </c>
      <c r="Z278" s="32" t="s">
        <v>41</v>
      </c>
      <c r="AA278" s="32" t="s">
        <v>55</v>
      </c>
      <c r="AB278" s="30" t="s">
        <v>4704</v>
      </c>
      <c r="AC278" s="30" t="s">
        <v>4705</v>
      </c>
      <c r="AD278" s="30" t="s">
        <v>4704</v>
      </c>
      <c r="AE278" s="30" t="s">
        <v>4204</v>
      </c>
      <c r="AF278" s="30" t="s">
        <v>4704</v>
      </c>
      <c r="AG278" s="16" t="s">
        <v>4692</v>
      </c>
      <c r="AH278" s="12"/>
    </row>
    <row r="279" ht="16.5" customHeight="1">
      <c r="A279" s="12" t="s">
        <v>123</v>
      </c>
      <c r="B279" s="12">
        <v>10038.0</v>
      </c>
      <c r="C279" s="12" t="s">
        <v>4816</v>
      </c>
      <c r="D279" s="12" t="s">
        <v>4817</v>
      </c>
      <c r="E279" s="14" t="s">
        <v>4818</v>
      </c>
      <c r="F279" s="29" t="s">
        <v>4819</v>
      </c>
      <c r="G279" s="28" t="s">
        <v>4820</v>
      </c>
      <c r="H279" s="16" t="s">
        <v>4692</v>
      </c>
      <c r="I279" s="16" t="s">
        <v>4821</v>
      </c>
      <c r="J279" s="16" t="s">
        <v>4822</v>
      </c>
      <c r="K279" s="28" t="s">
        <v>4823</v>
      </c>
      <c r="L279" s="34" t="s">
        <v>4824</v>
      </c>
      <c r="M279" s="16" t="s">
        <v>4825</v>
      </c>
      <c r="N279" s="28" t="s">
        <v>4826</v>
      </c>
      <c r="O279" s="28" t="s">
        <v>4827</v>
      </c>
      <c r="P279" s="16" t="s">
        <v>4828</v>
      </c>
      <c r="Q279" s="16" t="s">
        <v>4829</v>
      </c>
      <c r="R279" s="16" t="s">
        <v>4830</v>
      </c>
      <c r="S279" s="12" t="s">
        <v>123</v>
      </c>
      <c r="T279" s="12">
        <v>10038.0</v>
      </c>
      <c r="U279" s="12" t="s">
        <v>4816</v>
      </c>
      <c r="V279" s="12" t="s">
        <v>4817</v>
      </c>
      <c r="W279" s="30" t="s">
        <v>4721</v>
      </c>
      <c r="X279" s="30" t="s">
        <v>4704</v>
      </c>
      <c r="Y279" s="32" t="s">
        <v>54</v>
      </c>
      <c r="Z279" s="32" t="s">
        <v>41</v>
      </c>
      <c r="AA279" s="32" t="s">
        <v>55</v>
      </c>
      <c r="AB279" s="30" t="s">
        <v>4704</v>
      </c>
      <c r="AC279" s="30" t="s">
        <v>4705</v>
      </c>
      <c r="AD279" s="30" t="s">
        <v>4704</v>
      </c>
      <c r="AE279" s="30" t="s">
        <v>4204</v>
      </c>
      <c r="AF279" s="30" t="s">
        <v>4704</v>
      </c>
      <c r="AG279" s="16" t="s">
        <v>4692</v>
      </c>
      <c r="AH279" s="12"/>
    </row>
    <row r="280" ht="16.5" customHeight="1">
      <c r="A280" s="12" t="s">
        <v>123</v>
      </c>
      <c r="B280" s="12">
        <v>10031.0</v>
      </c>
      <c r="C280" s="12" t="s">
        <v>4831</v>
      </c>
      <c r="D280" s="12" t="s">
        <v>4832</v>
      </c>
      <c r="E280" s="14" t="s">
        <v>4833</v>
      </c>
      <c r="F280" s="29" t="s">
        <v>4834</v>
      </c>
      <c r="G280" s="28" t="s">
        <v>4835</v>
      </c>
      <c r="H280" s="16" t="s">
        <v>4692</v>
      </c>
      <c r="I280" s="16" t="s">
        <v>4836</v>
      </c>
      <c r="J280" s="16" t="s">
        <v>4837</v>
      </c>
      <c r="K280" s="28" t="s">
        <v>4838</v>
      </c>
      <c r="L280" s="34" t="s">
        <v>4839</v>
      </c>
      <c r="M280" s="16" t="s">
        <v>4840</v>
      </c>
      <c r="N280" s="28" t="s">
        <v>4841</v>
      </c>
      <c r="O280" s="28" t="s">
        <v>4842</v>
      </c>
      <c r="P280" s="16" t="s">
        <v>4843</v>
      </c>
      <c r="Q280" s="16" t="s">
        <v>4844</v>
      </c>
      <c r="R280" s="16" t="s">
        <v>4845</v>
      </c>
      <c r="S280" s="12" t="s">
        <v>123</v>
      </c>
      <c r="T280" s="12">
        <v>10031.0</v>
      </c>
      <c r="U280" s="12" t="s">
        <v>4831</v>
      </c>
      <c r="V280" s="12" t="s">
        <v>4832</v>
      </c>
      <c r="W280" s="30" t="s">
        <v>4737</v>
      </c>
      <c r="X280" s="30" t="s">
        <v>4704</v>
      </c>
      <c r="Y280" s="32" t="s">
        <v>54</v>
      </c>
      <c r="Z280" s="32" t="s">
        <v>41</v>
      </c>
      <c r="AA280" s="32" t="s">
        <v>55</v>
      </c>
      <c r="AB280" s="30" t="s">
        <v>4704</v>
      </c>
      <c r="AC280" s="30" t="s">
        <v>4705</v>
      </c>
      <c r="AD280" s="30" t="s">
        <v>4704</v>
      </c>
      <c r="AE280" s="30" t="s">
        <v>4204</v>
      </c>
      <c r="AF280" s="30" t="s">
        <v>4704</v>
      </c>
      <c r="AG280" s="16" t="s">
        <v>4692</v>
      </c>
      <c r="AH280" s="12"/>
    </row>
    <row r="281" ht="16.5" customHeight="1">
      <c r="A281" s="12" t="s">
        <v>123</v>
      </c>
      <c r="B281" s="12">
        <v>9909.0</v>
      </c>
      <c r="C281" s="12" t="s">
        <v>4846</v>
      </c>
      <c r="D281" s="12" t="s">
        <v>4847</v>
      </c>
      <c r="E281" s="14" t="s">
        <v>4848</v>
      </c>
      <c r="F281" s="14" t="s">
        <v>4849</v>
      </c>
      <c r="G281" s="14" t="s">
        <v>4850</v>
      </c>
      <c r="H281" s="14" t="s">
        <v>4851</v>
      </c>
      <c r="I281" s="14" t="s">
        <v>4852</v>
      </c>
      <c r="J281" s="14" t="s">
        <v>4853</v>
      </c>
      <c r="K281" s="14" t="s">
        <v>4854</v>
      </c>
      <c r="L281" s="14" t="s">
        <v>4855</v>
      </c>
      <c r="M281" s="14" t="s">
        <v>4856</v>
      </c>
      <c r="N281" s="14" t="s">
        <v>4857</v>
      </c>
      <c r="O281" s="14" t="s">
        <v>4858</v>
      </c>
      <c r="P281" s="14" t="s">
        <v>4859</v>
      </c>
      <c r="Q281" s="14" t="s">
        <v>4860</v>
      </c>
      <c r="R281" s="14" t="s">
        <v>4861</v>
      </c>
      <c r="S281" s="12" t="s">
        <v>123</v>
      </c>
      <c r="T281" s="12">
        <v>9909.0</v>
      </c>
      <c r="U281" s="12" t="s">
        <v>4846</v>
      </c>
      <c r="V281" s="12" t="s">
        <v>4847</v>
      </c>
      <c r="W281" s="30" t="s">
        <v>4753</v>
      </c>
      <c r="X281" s="30" t="s">
        <v>4704</v>
      </c>
      <c r="Y281" s="32" t="s">
        <v>54</v>
      </c>
      <c r="Z281" s="32" t="s">
        <v>41</v>
      </c>
      <c r="AA281" s="32" t="s">
        <v>55</v>
      </c>
      <c r="AB281" s="30" t="s">
        <v>4704</v>
      </c>
      <c r="AC281" s="30" t="s">
        <v>4705</v>
      </c>
      <c r="AD281" s="30" t="s">
        <v>4704</v>
      </c>
      <c r="AE281" s="30" t="s">
        <v>4204</v>
      </c>
      <c r="AF281" s="30" t="s">
        <v>4704</v>
      </c>
      <c r="AG281" s="16" t="s">
        <v>4692</v>
      </c>
      <c r="AH281" s="12"/>
    </row>
    <row r="282" ht="16.5" customHeight="1">
      <c r="A282" s="12" t="s">
        <v>123</v>
      </c>
      <c r="B282" s="12">
        <v>10022.0</v>
      </c>
      <c r="C282" s="12" t="s">
        <v>4862</v>
      </c>
      <c r="D282" s="12" t="s">
        <v>4863</v>
      </c>
      <c r="E282" s="14" t="s">
        <v>4864</v>
      </c>
      <c r="F282" s="14" t="s">
        <v>4865</v>
      </c>
      <c r="G282" s="14" t="s">
        <v>4866</v>
      </c>
      <c r="H282" s="14" t="s">
        <v>4867</v>
      </c>
      <c r="I282" s="14" t="s">
        <v>4868</v>
      </c>
      <c r="J282" s="14" t="s">
        <v>4869</v>
      </c>
      <c r="K282" s="14" t="s">
        <v>4870</v>
      </c>
      <c r="L282" s="14" t="s">
        <v>4871</v>
      </c>
      <c r="M282" s="14" t="s">
        <v>4872</v>
      </c>
      <c r="N282" s="14" t="s">
        <v>4873</v>
      </c>
      <c r="O282" s="14" t="s">
        <v>4874</v>
      </c>
      <c r="P282" s="14" t="s">
        <v>4875</v>
      </c>
      <c r="Q282" s="14" t="s">
        <v>4876</v>
      </c>
      <c r="R282" s="14" t="s">
        <v>195</v>
      </c>
      <c r="S282" s="12" t="s">
        <v>123</v>
      </c>
      <c r="T282" s="12">
        <v>10022.0</v>
      </c>
      <c r="U282" s="12" t="s">
        <v>4862</v>
      </c>
      <c r="V282" s="12" t="s">
        <v>4863</v>
      </c>
      <c r="W282" s="30" t="s">
        <v>4703</v>
      </c>
      <c r="X282" s="30" t="s">
        <v>4704</v>
      </c>
      <c r="Y282" s="32" t="s">
        <v>54</v>
      </c>
      <c r="Z282" s="32" t="s">
        <v>41</v>
      </c>
      <c r="AA282" s="32" t="s">
        <v>55</v>
      </c>
      <c r="AB282" s="30" t="s">
        <v>4704</v>
      </c>
      <c r="AC282" s="30" t="s">
        <v>4705</v>
      </c>
      <c r="AD282" s="30" t="s">
        <v>4704</v>
      </c>
      <c r="AE282" s="30" t="s">
        <v>4204</v>
      </c>
      <c r="AF282" s="30" t="s">
        <v>4704</v>
      </c>
      <c r="AG282" s="16" t="s">
        <v>4692</v>
      </c>
      <c r="AH282" s="12"/>
    </row>
    <row r="283" ht="16.5" customHeight="1">
      <c r="A283" s="12" t="s">
        <v>123</v>
      </c>
      <c r="B283" s="12">
        <v>10039.0</v>
      </c>
      <c r="C283" s="12" t="s">
        <v>4877</v>
      </c>
      <c r="D283" s="12" t="s">
        <v>4878</v>
      </c>
      <c r="E283" s="14" t="s">
        <v>4879</v>
      </c>
      <c r="F283" s="14" t="s">
        <v>4880</v>
      </c>
      <c r="G283" s="14" t="s">
        <v>4881</v>
      </c>
      <c r="H283" s="14" t="s">
        <v>4882</v>
      </c>
      <c r="I283" s="14" t="s">
        <v>4883</v>
      </c>
      <c r="J283" s="14" t="s">
        <v>4884</v>
      </c>
      <c r="K283" s="14" t="s">
        <v>4885</v>
      </c>
      <c r="L283" s="14" t="s">
        <v>4886</v>
      </c>
      <c r="M283" s="14" t="s">
        <v>4887</v>
      </c>
      <c r="N283" s="14" t="s">
        <v>4888</v>
      </c>
      <c r="O283" s="14" t="s">
        <v>4889</v>
      </c>
      <c r="P283" s="14" t="s">
        <v>4890</v>
      </c>
      <c r="Q283" s="14" t="s">
        <v>4891</v>
      </c>
      <c r="R283" s="14" t="s">
        <v>4861</v>
      </c>
      <c r="S283" s="12" t="s">
        <v>123</v>
      </c>
      <c r="T283" s="12">
        <v>10039.0</v>
      </c>
      <c r="U283" s="12" t="s">
        <v>4877</v>
      </c>
      <c r="V283" s="12" t="s">
        <v>4878</v>
      </c>
      <c r="W283" s="30" t="s">
        <v>4892</v>
      </c>
      <c r="X283" s="30" t="s">
        <v>4893</v>
      </c>
      <c r="Y283" s="32" t="s">
        <v>54</v>
      </c>
      <c r="Z283" s="32" t="s">
        <v>41</v>
      </c>
      <c r="AA283" s="32" t="s">
        <v>55</v>
      </c>
      <c r="AB283" s="30" t="s">
        <v>4893</v>
      </c>
      <c r="AC283" s="30" t="s">
        <v>4893</v>
      </c>
      <c r="AD283" s="30" t="s">
        <v>4893</v>
      </c>
      <c r="AE283" s="30" t="s">
        <v>4669</v>
      </c>
      <c r="AF283" s="30" t="s">
        <v>4893</v>
      </c>
      <c r="AG283" s="14" t="s">
        <v>4882</v>
      </c>
      <c r="AH283" s="12"/>
    </row>
    <row r="284" ht="16.5" customHeight="1">
      <c r="A284" s="12" t="s">
        <v>123</v>
      </c>
      <c r="B284" s="12">
        <v>5413.0</v>
      </c>
      <c r="C284" s="12" t="s">
        <v>4894</v>
      </c>
      <c r="D284" s="32" t="s">
        <v>4895</v>
      </c>
      <c r="E284" s="14" t="s">
        <v>4896</v>
      </c>
      <c r="F284" s="14" t="s">
        <v>4897</v>
      </c>
      <c r="G284" s="14" t="s">
        <v>4898</v>
      </c>
      <c r="H284" s="14" t="s">
        <v>4899</v>
      </c>
      <c r="I284" s="14" t="s">
        <v>4900</v>
      </c>
      <c r="J284" s="14" t="s">
        <v>4901</v>
      </c>
      <c r="K284" s="14" t="s">
        <v>4902</v>
      </c>
      <c r="L284" s="14" t="s">
        <v>4903</v>
      </c>
      <c r="M284" s="14" t="s">
        <v>4904</v>
      </c>
      <c r="N284" s="14" t="s">
        <v>4905</v>
      </c>
      <c r="O284" s="14" t="s">
        <v>4906</v>
      </c>
      <c r="P284" s="14" t="s">
        <v>4907</v>
      </c>
      <c r="Q284" s="14" t="s">
        <v>4908</v>
      </c>
      <c r="R284" s="14" t="s">
        <v>51</v>
      </c>
      <c r="S284" s="12" t="s">
        <v>123</v>
      </c>
      <c r="T284" s="12">
        <v>5413.0</v>
      </c>
      <c r="U284" s="12" t="s">
        <v>4894</v>
      </c>
      <c r="V284" s="12" t="s">
        <v>4909</v>
      </c>
      <c r="W284" s="30" t="s">
        <v>4910</v>
      </c>
      <c r="X284" s="56" t="s">
        <v>4911</v>
      </c>
      <c r="Y284" s="32" t="s">
        <v>54</v>
      </c>
      <c r="Z284" s="32" t="s">
        <v>41</v>
      </c>
      <c r="AA284" s="32" t="s">
        <v>55</v>
      </c>
      <c r="AB284" s="30" t="s">
        <v>4911</v>
      </c>
      <c r="AC284" s="30" t="s">
        <v>4912</v>
      </c>
      <c r="AD284" s="56" t="s">
        <v>4911</v>
      </c>
      <c r="AE284" s="30" t="s">
        <v>4204</v>
      </c>
      <c r="AF284" s="30" t="s">
        <v>4911</v>
      </c>
      <c r="AG284" s="14" t="s">
        <v>4899</v>
      </c>
      <c r="AH284" s="12"/>
    </row>
    <row r="285" ht="16.5" customHeight="1">
      <c r="A285" s="12" t="s">
        <v>123</v>
      </c>
      <c r="B285" s="12">
        <v>1185.0</v>
      </c>
      <c r="C285" s="12" t="s">
        <v>4913</v>
      </c>
      <c r="D285" s="12" t="s">
        <v>4914</v>
      </c>
      <c r="E285" s="14" t="s">
        <v>4915</v>
      </c>
      <c r="F285" s="14" t="s">
        <v>4916</v>
      </c>
      <c r="G285" s="14" t="s">
        <v>4917</v>
      </c>
      <c r="H285" s="14" t="s">
        <v>4918</v>
      </c>
      <c r="I285" s="14" t="s">
        <v>4919</v>
      </c>
      <c r="J285" s="14" t="s">
        <v>4920</v>
      </c>
      <c r="K285" s="14" t="s">
        <v>4921</v>
      </c>
      <c r="L285" s="14" t="s">
        <v>4922</v>
      </c>
      <c r="M285" s="14" t="s">
        <v>4923</v>
      </c>
      <c r="N285" s="14" t="s">
        <v>4924</v>
      </c>
      <c r="O285" s="14" t="s">
        <v>4925</v>
      </c>
      <c r="P285" s="14" t="s">
        <v>4926</v>
      </c>
      <c r="Q285" s="14" t="s">
        <v>4927</v>
      </c>
      <c r="R285" s="14" t="s">
        <v>4861</v>
      </c>
      <c r="S285" s="12" t="s">
        <v>123</v>
      </c>
      <c r="T285" s="12">
        <v>1185.0</v>
      </c>
      <c r="U285" s="12" t="s">
        <v>4913</v>
      </c>
      <c r="V285" s="12" t="s">
        <v>4914</v>
      </c>
      <c r="W285" s="30" t="s">
        <v>4928</v>
      </c>
      <c r="X285" s="30" t="s">
        <v>4929</v>
      </c>
      <c r="Y285" s="32" t="s">
        <v>54</v>
      </c>
      <c r="Z285" s="59" t="s">
        <v>41</v>
      </c>
      <c r="AA285" s="32" t="s">
        <v>55</v>
      </c>
      <c r="AB285" s="30" t="s">
        <v>4929</v>
      </c>
      <c r="AC285" s="30" t="s">
        <v>4930</v>
      </c>
      <c r="AD285" s="30" t="s">
        <v>4929</v>
      </c>
      <c r="AE285" s="30" t="s">
        <v>4204</v>
      </c>
      <c r="AF285" s="30" t="s">
        <v>4930</v>
      </c>
      <c r="AG285" s="14" t="s">
        <v>4918</v>
      </c>
      <c r="AH285" s="12"/>
    </row>
    <row r="286" ht="16.5" customHeight="1">
      <c r="A286" s="12" t="s">
        <v>123</v>
      </c>
      <c r="B286" s="12">
        <v>3253.0</v>
      </c>
      <c r="C286" s="12" t="s">
        <v>4931</v>
      </c>
      <c r="D286" s="12" t="s">
        <v>4932</v>
      </c>
      <c r="E286" s="14" t="s">
        <v>4933</v>
      </c>
      <c r="F286" s="14" t="s">
        <v>4934</v>
      </c>
      <c r="G286" s="14" t="s">
        <v>4935</v>
      </c>
      <c r="H286" s="14" t="s">
        <v>4936</v>
      </c>
      <c r="I286" s="14" t="s">
        <v>4937</v>
      </c>
      <c r="J286" s="14" t="s">
        <v>4938</v>
      </c>
      <c r="K286" s="14" t="s">
        <v>4939</v>
      </c>
      <c r="L286" s="14" t="s">
        <v>4940</v>
      </c>
      <c r="M286" s="14" t="s">
        <v>4941</v>
      </c>
      <c r="N286" s="14" t="s">
        <v>4942</v>
      </c>
      <c r="O286" s="14" t="s">
        <v>4943</v>
      </c>
      <c r="P286" s="14" t="s">
        <v>4944</v>
      </c>
      <c r="Q286" s="14" t="s">
        <v>4945</v>
      </c>
      <c r="R286" s="14" t="s">
        <v>195</v>
      </c>
      <c r="S286" s="12" t="s">
        <v>123</v>
      </c>
      <c r="T286" s="12">
        <v>3253.0</v>
      </c>
      <c r="U286" s="12" t="s">
        <v>4931</v>
      </c>
      <c r="V286" s="12" t="s">
        <v>4932</v>
      </c>
      <c r="W286" s="30" t="s">
        <v>4946</v>
      </c>
      <c r="X286" s="56" t="s">
        <v>4947</v>
      </c>
      <c r="Y286" s="32" t="s">
        <v>54</v>
      </c>
      <c r="Z286" s="32" t="s">
        <v>41</v>
      </c>
      <c r="AA286" s="32" t="s">
        <v>55</v>
      </c>
      <c r="AB286" s="30" t="s">
        <v>4947</v>
      </c>
      <c r="AC286" s="30" t="s">
        <v>4948</v>
      </c>
      <c r="AD286" s="30" t="s">
        <v>4947</v>
      </c>
      <c r="AE286" s="30" t="s">
        <v>4204</v>
      </c>
      <c r="AF286" s="30" t="s">
        <v>4947</v>
      </c>
      <c r="AG286" s="14" t="s">
        <v>4936</v>
      </c>
      <c r="AH286" s="12"/>
    </row>
    <row r="287" ht="16.5" customHeight="1">
      <c r="A287" s="12" t="s">
        <v>123</v>
      </c>
      <c r="B287" s="12">
        <v>1177.0</v>
      </c>
      <c r="C287" s="12" t="s">
        <v>4949</v>
      </c>
      <c r="D287" s="12" t="s">
        <v>4950</v>
      </c>
      <c r="E287" s="14" t="s">
        <v>4951</v>
      </c>
      <c r="F287" s="14" t="s">
        <v>4952</v>
      </c>
      <c r="G287" s="14" t="s">
        <v>4953</v>
      </c>
      <c r="H287" s="14" t="s">
        <v>4954</v>
      </c>
      <c r="I287" s="14" t="s">
        <v>4955</v>
      </c>
      <c r="J287" s="14" t="s">
        <v>4956</v>
      </c>
      <c r="K287" s="14" t="s">
        <v>4957</v>
      </c>
      <c r="L287" s="14" t="s">
        <v>4958</v>
      </c>
      <c r="M287" s="14" t="s">
        <v>4959</v>
      </c>
      <c r="N287" s="14" t="s">
        <v>4960</v>
      </c>
      <c r="O287" s="14" t="s">
        <v>4961</v>
      </c>
      <c r="P287" s="14" t="s">
        <v>4962</v>
      </c>
      <c r="Q287" s="14" t="s">
        <v>4963</v>
      </c>
      <c r="R287" s="14" t="s">
        <v>117</v>
      </c>
      <c r="S287" s="12" t="s">
        <v>123</v>
      </c>
      <c r="T287" s="12">
        <v>1177.0</v>
      </c>
      <c r="U287" s="12" t="s">
        <v>4949</v>
      </c>
      <c r="V287" s="12" t="s">
        <v>4950</v>
      </c>
      <c r="W287" s="30" t="s">
        <v>4964</v>
      </c>
      <c r="X287" s="56" t="s">
        <v>4965</v>
      </c>
      <c r="Y287" s="32" t="s">
        <v>54</v>
      </c>
      <c r="Z287" s="32" t="s">
        <v>41</v>
      </c>
      <c r="AA287" s="32" t="s">
        <v>55</v>
      </c>
      <c r="AB287" s="56" t="s">
        <v>4965</v>
      </c>
      <c r="AC287" s="30" t="s">
        <v>4966</v>
      </c>
      <c r="AD287" s="56" t="s">
        <v>4965</v>
      </c>
      <c r="AE287" s="30" t="s">
        <v>4204</v>
      </c>
      <c r="AF287" s="30" t="s">
        <v>4965</v>
      </c>
      <c r="AG287" s="14" t="s">
        <v>4954</v>
      </c>
      <c r="AH287" s="12"/>
    </row>
    <row r="288" ht="16.5" customHeight="1">
      <c r="A288" s="12" t="s">
        <v>123</v>
      </c>
      <c r="B288" s="12">
        <v>3582.0</v>
      </c>
      <c r="C288" s="12" t="s">
        <v>4967</v>
      </c>
      <c r="D288" s="12" t="s">
        <v>4968</v>
      </c>
      <c r="E288" s="14" t="s">
        <v>4969</v>
      </c>
      <c r="F288" s="14" t="s">
        <v>4970</v>
      </c>
      <c r="G288" s="14" t="s">
        <v>4971</v>
      </c>
      <c r="H288" s="14" t="s">
        <v>4972</v>
      </c>
      <c r="I288" s="14" t="s">
        <v>4973</v>
      </c>
      <c r="J288" s="14" t="s">
        <v>4974</v>
      </c>
      <c r="K288" s="14" t="s">
        <v>4975</v>
      </c>
      <c r="L288" s="14" t="s">
        <v>4976</v>
      </c>
      <c r="M288" s="14" t="s">
        <v>4977</v>
      </c>
      <c r="N288" s="14" t="s">
        <v>4978</v>
      </c>
      <c r="O288" s="14" t="s">
        <v>4979</v>
      </c>
      <c r="P288" s="14" t="s">
        <v>4980</v>
      </c>
      <c r="Q288" s="14" t="s">
        <v>4981</v>
      </c>
      <c r="R288" s="14" t="s">
        <v>4861</v>
      </c>
      <c r="S288" s="12" t="s">
        <v>123</v>
      </c>
      <c r="T288" s="12">
        <v>3582.0</v>
      </c>
      <c r="U288" s="12" t="s">
        <v>4967</v>
      </c>
      <c r="V288" s="12" t="s">
        <v>4968</v>
      </c>
      <c r="W288" s="30" t="s">
        <v>4982</v>
      </c>
      <c r="X288" s="30" t="s">
        <v>3442</v>
      </c>
      <c r="Y288" s="32" t="s">
        <v>55</v>
      </c>
      <c r="Z288" s="30" t="s">
        <v>3442</v>
      </c>
      <c r="AA288" s="32" t="s">
        <v>55</v>
      </c>
      <c r="AB288" s="30" t="s">
        <v>3442</v>
      </c>
      <c r="AC288" s="30" t="s">
        <v>4983</v>
      </c>
      <c r="AD288" s="15" t="s">
        <v>3442</v>
      </c>
      <c r="AE288" s="30" t="s">
        <v>3686</v>
      </c>
      <c r="AF288" s="30" t="s">
        <v>3442</v>
      </c>
      <c r="AG288" s="14" t="s">
        <v>4972</v>
      </c>
      <c r="AH288" s="12"/>
    </row>
    <row r="289" ht="16.5" customHeight="1">
      <c r="A289" s="12" t="s">
        <v>123</v>
      </c>
      <c r="B289" s="12">
        <v>1170.0</v>
      </c>
      <c r="C289" s="12" t="s">
        <v>4984</v>
      </c>
      <c r="D289" s="12" t="s">
        <v>4985</v>
      </c>
      <c r="E289" s="14" t="s">
        <v>4986</v>
      </c>
      <c r="F289" s="14" t="s">
        <v>4987</v>
      </c>
      <c r="G289" s="14" t="s">
        <v>4988</v>
      </c>
      <c r="H289" s="14" t="s">
        <v>4989</v>
      </c>
      <c r="I289" s="14" t="s">
        <v>4990</v>
      </c>
      <c r="J289" s="14" t="s">
        <v>4991</v>
      </c>
      <c r="K289" s="14" t="s">
        <v>4992</v>
      </c>
      <c r="L289" s="14" t="s">
        <v>4993</v>
      </c>
      <c r="M289" s="14" t="s">
        <v>4994</v>
      </c>
      <c r="N289" s="14" t="s">
        <v>4995</v>
      </c>
      <c r="O289" s="14" t="s">
        <v>4996</v>
      </c>
      <c r="P289" s="14" t="s">
        <v>4997</v>
      </c>
      <c r="Q289" s="14" t="s">
        <v>4998</v>
      </c>
      <c r="R289" s="14" t="s">
        <v>51</v>
      </c>
      <c r="S289" s="12" t="s">
        <v>123</v>
      </c>
      <c r="T289" s="12">
        <v>1170.0</v>
      </c>
      <c r="U289" s="12" t="s">
        <v>4984</v>
      </c>
      <c r="V289" s="12" t="s">
        <v>4985</v>
      </c>
      <c r="W289" s="30" t="s">
        <v>4999</v>
      </c>
      <c r="X289" s="30" t="s">
        <v>3442</v>
      </c>
      <c r="Y289" s="32" t="s">
        <v>55</v>
      </c>
      <c r="Z289" s="30" t="s">
        <v>3442</v>
      </c>
      <c r="AA289" s="32" t="s">
        <v>55</v>
      </c>
      <c r="AB289" s="30" t="s">
        <v>3442</v>
      </c>
      <c r="AC289" s="30" t="s">
        <v>4983</v>
      </c>
      <c r="AD289" s="15" t="s">
        <v>3442</v>
      </c>
      <c r="AE289" s="30" t="s">
        <v>3686</v>
      </c>
      <c r="AF289" s="30" t="s">
        <v>3442</v>
      </c>
      <c r="AG289" s="14" t="s">
        <v>4972</v>
      </c>
      <c r="AH289" s="12"/>
    </row>
    <row r="290" ht="16.5" customHeight="1">
      <c r="A290" s="12" t="s">
        <v>123</v>
      </c>
      <c r="B290" s="12">
        <v>7442.0</v>
      </c>
      <c r="C290" s="12" t="s">
        <v>5000</v>
      </c>
      <c r="D290" s="12" t="s">
        <v>5001</v>
      </c>
      <c r="E290" s="14" t="s">
        <v>5002</v>
      </c>
      <c r="F290" s="14" t="s">
        <v>5003</v>
      </c>
      <c r="G290" s="14" t="s">
        <v>5004</v>
      </c>
      <c r="H290" s="14" t="s">
        <v>5005</v>
      </c>
      <c r="I290" s="14" t="s">
        <v>5006</v>
      </c>
      <c r="J290" s="14" t="s">
        <v>5007</v>
      </c>
      <c r="K290" s="14" t="s">
        <v>5008</v>
      </c>
      <c r="L290" s="14" t="s">
        <v>5009</v>
      </c>
      <c r="M290" s="14" t="s">
        <v>5010</v>
      </c>
      <c r="N290" s="14" t="s">
        <v>5011</v>
      </c>
      <c r="O290" s="14" t="s">
        <v>5012</v>
      </c>
      <c r="P290" s="14" t="s">
        <v>5013</v>
      </c>
      <c r="Q290" s="14" t="s">
        <v>5014</v>
      </c>
      <c r="R290" s="14" t="s">
        <v>4861</v>
      </c>
      <c r="S290" s="12" t="s">
        <v>123</v>
      </c>
      <c r="T290" s="12">
        <v>7442.0</v>
      </c>
      <c r="U290" s="12" t="s">
        <v>5000</v>
      </c>
      <c r="V290" s="12" t="s">
        <v>5001</v>
      </c>
      <c r="W290" s="30" t="s">
        <v>5015</v>
      </c>
      <c r="X290" s="30" t="s">
        <v>5016</v>
      </c>
      <c r="Y290" s="32" t="s">
        <v>54</v>
      </c>
      <c r="Z290" s="32" t="s">
        <v>41</v>
      </c>
      <c r="AA290" s="32" t="s">
        <v>55</v>
      </c>
      <c r="AB290" s="30" t="s">
        <v>5016</v>
      </c>
      <c r="AC290" s="30" t="s">
        <v>5017</v>
      </c>
      <c r="AD290" s="30" t="s">
        <v>5016</v>
      </c>
      <c r="AE290" s="30" t="s">
        <v>4204</v>
      </c>
      <c r="AF290" s="30" t="s">
        <v>5016</v>
      </c>
      <c r="AG290" s="14" t="s">
        <v>5005</v>
      </c>
      <c r="AH290" s="12"/>
    </row>
    <row r="291" ht="16.5" customHeight="1">
      <c r="A291" s="12" t="s">
        <v>123</v>
      </c>
      <c r="B291" s="12">
        <v>1165.0</v>
      </c>
      <c r="C291" s="12" t="s">
        <v>5018</v>
      </c>
      <c r="D291" s="12" t="s">
        <v>5019</v>
      </c>
      <c r="E291" s="14" t="s">
        <v>5020</v>
      </c>
      <c r="F291" s="14" t="s">
        <v>5021</v>
      </c>
      <c r="G291" s="14" t="s">
        <v>5022</v>
      </c>
      <c r="H291" s="14" t="s">
        <v>5023</v>
      </c>
      <c r="I291" s="14" t="s">
        <v>5024</v>
      </c>
      <c r="J291" s="14" t="s">
        <v>5025</v>
      </c>
      <c r="K291" s="14" t="s">
        <v>5026</v>
      </c>
      <c r="L291" s="14" t="s">
        <v>5027</v>
      </c>
      <c r="M291" s="14" t="s">
        <v>5028</v>
      </c>
      <c r="N291" s="14" t="s">
        <v>5029</v>
      </c>
      <c r="O291" s="14" t="s">
        <v>5030</v>
      </c>
      <c r="P291" s="14" t="s">
        <v>5031</v>
      </c>
      <c r="Q291" s="14" t="s">
        <v>5032</v>
      </c>
      <c r="R291" s="14" t="s">
        <v>195</v>
      </c>
      <c r="S291" s="12" t="s">
        <v>123</v>
      </c>
      <c r="T291" s="12">
        <v>1165.0</v>
      </c>
      <c r="U291" s="12" t="s">
        <v>5018</v>
      </c>
      <c r="V291" s="12" t="s">
        <v>5019</v>
      </c>
      <c r="W291" s="30" t="s">
        <v>5033</v>
      </c>
      <c r="X291" s="30" t="s">
        <v>3442</v>
      </c>
      <c r="Y291" s="32" t="s">
        <v>54</v>
      </c>
      <c r="Z291" s="58" t="s">
        <v>41</v>
      </c>
      <c r="AA291" s="32" t="s">
        <v>55</v>
      </c>
      <c r="AB291" s="30" t="s">
        <v>5034</v>
      </c>
      <c r="AC291" s="30" t="s">
        <v>5035</v>
      </c>
      <c r="AD291" s="30" t="s">
        <v>5034</v>
      </c>
      <c r="AE291" s="30" t="s">
        <v>3555</v>
      </c>
      <c r="AF291" s="30" t="s">
        <v>5034</v>
      </c>
      <c r="AG291" s="14" t="s">
        <v>5023</v>
      </c>
      <c r="AH291" s="12"/>
    </row>
    <row r="292" ht="16.5" customHeight="1">
      <c r="A292" s="12" t="s">
        <v>123</v>
      </c>
      <c r="B292" s="12">
        <v>1161.0</v>
      </c>
      <c r="C292" s="12" t="s">
        <v>5036</v>
      </c>
      <c r="D292" s="12" t="s">
        <v>5037</v>
      </c>
      <c r="E292" s="14" t="s">
        <v>5038</v>
      </c>
      <c r="F292" s="14" t="s">
        <v>5039</v>
      </c>
      <c r="G292" s="14" t="s">
        <v>5040</v>
      </c>
      <c r="H292" s="14" t="s">
        <v>5041</v>
      </c>
      <c r="I292" s="14" t="s">
        <v>5042</v>
      </c>
      <c r="J292" s="14" t="s">
        <v>5043</v>
      </c>
      <c r="K292" s="14" t="s">
        <v>5044</v>
      </c>
      <c r="L292" s="14" t="s">
        <v>5045</v>
      </c>
      <c r="M292" s="14" t="s">
        <v>5046</v>
      </c>
      <c r="N292" s="14" t="s">
        <v>5047</v>
      </c>
      <c r="O292" s="14" t="s">
        <v>5048</v>
      </c>
      <c r="P292" s="14" t="s">
        <v>5049</v>
      </c>
      <c r="Q292" s="14" t="s">
        <v>5050</v>
      </c>
      <c r="R292" s="14" t="s">
        <v>117</v>
      </c>
      <c r="S292" s="12" t="s">
        <v>123</v>
      </c>
      <c r="T292" s="12">
        <v>1161.0</v>
      </c>
      <c r="U292" s="12" t="s">
        <v>5036</v>
      </c>
      <c r="V292" s="12" t="s">
        <v>5037</v>
      </c>
      <c r="W292" s="30" t="s">
        <v>5051</v>
      </c>
      <c r="X292" s="30" t="s">
        <v>3443</v>
      </c>
      <c r="Y292" s="32" t="s">
        <v>54</v>
      </c>
      <c r="Z292" s="59" t="s">
        <v>41</v>
      </c>
      <c r="AA292" s="32" t="s">
        <v>55</v>
      </c>
      <c r="AB292" s="30" t="s">
        <v>3443</v>
      </c>
      <c r="AC292" s="30" t="s">
        <v>5052</v>
      </c>
      <c r="AD292" s="15" t="s">
        <v>3443</v>
      </c>
      <c r="AE292" s="30" t="s">
        <v>4204</v>
      </c>
      <c r="AF292" s="30" t="s">
        <v>3443</v>
      </c>
      <c r="AG292" s="14" t="s">
        <v>5041</v>
      </c>
      <c r="AH292" s="12"/>
    </row>
    <row r="293" ht="16.5" customHeight="1">
      <c r="A293" s="12" t="s">
        <v>123</v>
      </c>
      <c r="B293" s="12">
        <v>4424.0</v>
      </c>
      <c r="C293" s="12" t="s">
        <v>5053</v>
      </c>
      <c r="D293" s="12" t="s">
        <v>5054</v>
      </c>
      <c r="E293" s="14" t="s">
        <v>5055</v>
      </c>
      <c r="F293" s="14" t="s">
        <v>5056</v>
      </c>
      <c r="G293" s="14" t="s">
        <v>5057</v>
      </c>
      <c r="H293" s="14" t="s">
        <v>5058</v>
      </c>
      <c r="I293" s="14" t="s">
        <v>5059</v>
      </c>
      <c r="J293" s="14" t="s">
        <v>5060</v>
      </c>
      <c r="K293" s="14" t="s">
        <v>5061</v>
      </c>
      <c r="L293" s="14" t="s">
        <v>5062</v>
      </c>
      <c r="M293" s="14" t="s">
        <v>5063</v>
      </c>
      <c r="N293" s="14" t="s">
        <v>5064</v>
      </c>
      <c r="O293" s="14" t="s">
        <v>5065</v>
      </c>
      <c r="P293" s="14" t="s">
        <v>5066</v>
      </c>
      <c r="Q293" s="14" t="s">
        <v>5067</v>
      </c>
      <c r="R293" s="14" t="s">
        <v>4861</v>
      </c>
      <c r="S293" s="12" t="s">
        <v>123</v>
      </c>
      <c r="T293" s="12">
        <v>4424.0</v>
      </c>
      <c r="U293" s="12" t="s">
        <v>5053</v>
      </c>
      <c r="V293" s="12" t="s">
        <v>5054</v>
      </c>
      <c r="W293" s="56" t="s">
        <v>5068</v>
      </c>
      <c r="X293" s="56" t="s">
        <v>5069</v>
      </c>
      <c r="Y293" s="32" t="s">
        <v>54</v>
      </c>
      <c r="Z293" s="59" t="s">
        <v>41</v>
      </c>
      <c r="AA293" s="32" t="s">
        <v>55</v>
      </c>
      <c r="AB293" s="56" t="s">
        <v>5069</v>
      </c>
      <c r="AC293" s="30" t="s">
        <v>5070</v>
      </c>
      <c r="AD293" s="15" t="s">
        <v>5069</v>
      </c>
      <c r="AE293" s="30" t="s">
        <v>5071</v>
      </c>
      <c r="AF293" s="30" t="s">
        <v>5069</v>
      </c>
      <c r="AG293" s="14" t="s">
        <v>5058</v>
      </c>
      <c r="AH293" s="12"/>
    </row>
    <row r="294" ht="16.5" customHeight="1">
      <c r="A294" s="12" t="s">
        <v>123</v>
      </c>
      <c r="B294" s="12">
        <v>7848.0</v>
      </c>
      <c r="C294" s="12" t="s">
        <v>5072</v>
      </c>
      <c r="D294" s="12" t="s">
        <v>5073</v>
      </c>
      <c r="E294" s="14" t="s">
        <v>5074</v>
      </c>
      <c r="F294" s="14" t="s">
        <v>5075</v>
      </c>
      <c r="G294" s="14" t="s">
        <v>5076</v>
      </c>
      <c r="H294" s="14" t="s">
        <v>5077</v>
      </c>
      <c r="I294" s="14" t="s">
        <v>5078</v>
      </c>
      <c r="J294" s="14" t="s">
        <v>5079</v>
      </c>
      <c r="K294" s="14" t="s">
        <v>5080</v>
      </c>
      <c r="L294" s="14" t="s">
        <v>5081</v>
      </c>
      <c r="M294" s="14" t="s">
        <v>5082</v>
      </c>
      <c r="N294" s="14" t="s">
        <v>5083</v>
      </c>
      <c r="O294" s="14" t="s">
        <v>5084</v>
      </c>
      <c r="P294" s="14" t="s">
        <v>5085</v>
      </c>
      <c r="Q294" s="14" t="s">
        <v>5086</v>
      </c>
      <c r="R294" s="14" t="s">
        <v>195</v>
      </c>
      <c r="S294" s="12" t="s">
        <v>123</v>
      </c>
      <c r="T294" s="12">
        <v>7848.0</v>
      </c>
      <c r="U294" s="12" t="s">
        <v>5072</v>
      </c>
      <c r="V294" s="12" t="s">
        <v>5073</v>
      </c>
      <c r="W294" s="30" t="s">
        <v>4982</v>
      </c>
      <c r="X294" s="30" t="s">
        <v>3442</v>
      </c>
      <c r="Y294" s="32" t="s">
        <v>55</v>
      </c>
      <c r="Z294" s="30" t="s">
        <v>3442</v>
      </c>
      <c r="AA294" s="32" t="s">
        <v>55</v>
      </c>
      <c r="AB294" s="30" t="s">
        <v>5087</v>
      </c>
      <c r="AC294" s="30" t="s">
        <v>5088</v>
      </c>
      <c r="AD294" s="30" t="s">
        <v>3442</v>
      </c>
      <c r="AE294" s="30" t="s">
        <v>3686</v>
      </c>
      <c r="AF294" s="30" t="s">
        <v>3442</v>
      </c>
      <c r="AG294" s="14" t="s">
        <v>5077</v>
      </c>
      <c r="AH294" s="12"/>
    </row>
    <row r="295" ht="16.5" customHeight="1">
      <c r="A295" s="12" t="s">
        <v>123</v>
      </c>
      <c r="B295" s="12">
        <v>6401.0</v>
      </c>
      <c r="C295" s="12" t="s">
        <v>5089</v>
      </c>
      <c r="D295" s="12" t="s">
        <v>5090</v>
      </c>
      <c r="E295" s="14" t="s">
        <v>5091</v>
      </c>
      <c r="F295" s="14" t="s">
        <v>5092</v>
      </c>
      <c r="G295" s="14" t="s">
        <v>5093</v>
      </c>
      <c r="H295" s="14" t="s">
        <v>5094</v>
      </c>
      <c r="I295" s="14" t="s">
        <v>5095</v>
      </c>
      <c r="J295" s="14" t="s">
        <v>5096</v>
      </c>
      <c r="K295" s="14" t="s">
        <v>5097</v>
      </c>
      <c r="L295" s="14" t="s">
        <v>5098</v>
      </c>
      <c r="M295" s="14" t="s">
        <v>5099</v>
      </c>
      <c r="N295" s="14" t="s">
        <v>5100</v>
      </c>
      <c r="O295" s="14" t="s">
        <v>5101</v>
      </c>
      <c r="P295" s="14" t="s">
        <v>5102</v>
      </c>
      <c r="Q295" s="14" t="s">
        <v>5103</v>
      </c>
      <c r="R295" s="14" t="s">
        <v>4861</v>
      </c>
      <c r="S295" s="12" t="s">
        <v>123</v>
      </c>
      <c r="T295" s="12">
        <v>6401.0</v>
      </c>
      <c r="U295" s="12" t="s">
        <v>5089</v>
      </c>
      <c r="V295" s="12" t="s">
        <v>5090</v>
      </c>
      <c r="W295" s="30" t="s">
        <v>5104</v>
      </c>
      <c r="X295" s="30" t="s">
        <v>5105</v>
      </c>
      <c r="Y295" s="32" t="s">
        <v>54</v>
      </c>
      <c r="Z295" s="59" t="s">
        <v>41</v>
      </c>
      <c r="AA295" s="32" t="s">
        <v>55</v>
      </c>
      <c r="AB295" s="30" t="s">
        <v>5105</v>
      </c>
      <c r="AC295" s="30" t="s">
        <v>5106</v>
      </c>
      <c r="AD295" s="15" t="s">
        <v>5105</v>
      </c>
      <c r="AE295" s="30" t="s">
        <v>4204</v>
      </c>
      <c r="AF295" s="30" t="s">
        <v>5105</v>
      </c>
      <c r="AG295" s="14" t="s">
        <v>5094</v>
      </c>
      <c r="AH295" s="12"/>
    </row>
    <row r="296" ht="16.5" customHeight="1">
      <c r="A296" s="12" t="s">
        <v>123</v>
      </c>
      <c r="B296" s="12">
        <v>1143.0</v>
      </c>
      <c r="C296" s="12" t="s">
        <v>5107</v>
      </c>
      <c r="D296" s="12" t="s">
        <v>5108</v>
      </c>
      <c r="E296" s="14" t="s">
        <v>5109</v>
      </c>
      <c r="F296" s="14" t="s">
        <v>5110</v>
      </c>
      <c r="G296" s="14" t="s">
        <v>5111</v>
      </c>
      <c r="H296" s="14" t="s">
        <v>5112</v>
      </c>
      <c r="I296" s="14" t="s">
        <v>5113</v>
      </c>
      <c r="J296" s="14" t="s">
        <v>5114</v>
      </c>
      <c r="K296" s="14" t="s">
        <v>5115</v>
      </c>
      <c r="L296" s="14" t="s">
        <v>5116</v>
      </c>
      <c r="M296" s="14" t="s">
        <v>5117</v>
      </c>
      <c r="N296" s="14" t="s">
        <v>5118</v>
      </c>
      <c r="O296" s="14" t="s">
        <v>5119</v>
      </c>
      <c r="P296" s="14" t="s">
        <v>5120</v>
      </c>
      <c r="Q296" s="14" t="s">
        <v>5121</v>
      </c>
      <c r="R296" s="14" t="s">
        <v>51</v>
      </c>
      <c r="S296" s="12" t="s">
        <v>123</v>
      </c>
      <c r="T296" s="12">
        <v>1143.0</v>
      </c>
      <c r="U296" s="12" t="s">
        <v>5107</v>
      </c>
      <c r="V296" s="12" t="s">
        <v>5108</v>
      </c>
      <c r="W296" s="30" t="s">
        <v>5122</v>
      </c>
      <c r="X296" s="30" t="s">
        <v>5123</v>
      </c>
      <c r="Y296" s="32" t="s">
        <v>54</v>
      </c>
      <c r="Z296" s="59" t="s">
        <v>41</v>
      </c>
      <c r="AA296" s="32" t="s">
        <v>55</v>
      </c>
      <c r="AB296" s="30" t="s">
        <v>5123</v>
      </c>
      <c r="AC296" s="30" t="s">
        <v>5124</v>
      </c>
      <c r="AD296" s="15" t="s">
        <v>5123</v>
      </c>
      <c r="AE296" s="30" t="s">
        <v>4204</v>
      </c>
      <c r="AF296" s="30" t="s">
        <v>5123</v>
      </c>
      <c r="AG296" s="14" t="s">
        <v>5112</v>
      </c>
      <c r="AH296" s="12"/>
    </row>
    <row r="297" ht="16.5" customHeight="1">
      <c r="A297" s="12" t="s">
        <v>123</v>
      </c>
      <c r="B297" s="12">
        <v>1141.0</v>
      </c>
      <c r="C297" s="12" t="s">
        <v>5125</v>
      </c>
      <c r="D297" s="12" t="s">
        <v>5126</v>
      </c>
      <c r="E297" s="14" t="s">
        <v>5127</v>
      </c>
      <c r="F297" s="14" t="s">
        <v>5128</v>
      </c>
      <c r="G297" s="14" t="s">
        <v>5129</v>
      </c>
      <c r="H297" s="14" t="s">
        <v>5130</v>
      </c>
      <c r="I297" s="14" t="s">
        <v>5131</v>
      </c>
      <c r="J297" s="14" t="s">
        <v>5132</v>
      </c>
      <c r="K297" s="14" t="s">
        <v>5133</v>
      </c>
      <c r="L297" s="14" t="s">
        <v>5134</v>
      </c>
      <c r="M297" s="14" t="s">
        <v>5135</v>
      </c>
      <c r="N297" s="14" t="s">
        <v>5136</v>
      </c>
      <c r="O297" s="14" t="s">
        <v>5137</v>
      </c>
      <c r="P297" s="14" t="s">
        <v>5138</v>
      </c>
      <c r="Q297" s="14" t="s">
        <v>5139</v>
      </c>
      <c r="R297" s="14" t="s">
        <v>117</v>
      </c>
      <c r="S297" s="12" t="s">
        <v>123</v>
      </c>
      <c r="T297" s="12">
        <v>1141.0</v>
      </c>
      <c r="U297" s="12" t="s">
        <v>5125</v>
      </c>
      <c r="V297" s="12" t="s">
        <v>5126</v>
      </c>
      <c r="W297" s="30" t="s">
        <v>5140</v>
      </c>
      <c r="X297" s="30" t="s">
        <v>5141</v>
      </c>
      <c r="Y297" s="32" t="s">
        <v>54</v>
      </c>
      <c r="Z297" s="59" t="s">
        <v>41</v>
      </c>
      <c r="AA297" s="32" t="s">
        <v>55</v>
      </c>
      <c r="AB297" s="30" t="s">
        <v>5141</v>
      </c>
      <c r="AC297" s="30" t="s">
        <v>5142</v>
      </c>
      <c r="AD297" s="15" t="s">
        <v>5141</v>
      </c>
      <c r="AE297" s="30" t="s">
        <v>4204</v>
      </c>
      <c r="AF297" s="30" t="s">
        <v>5141</v>
      </c>
      <c r="AG297" s="14" t="s">
        <v>5130</v>
      </c>
      <c r="AH297" s="12"/>
    </row>
    <row r="298" ht="16.5" customHeight="1">
      <c r="A298" s="12" t="s">
        <v>123</v>
      </c>
      <c r="B298" s="12">
        <v>2974.0</v>
      </c>
      <c r="C298" s="12" t="s">
        <v>5143</v>
      </c>
      <c r="D298" s="12" t="s">
        <v>5144</v>
      </c>
      <c r="E298" s="14" t="s">
        <v>5145</v>
      </c>
      <c r="F298" s="14" t="s">
        <v>5146</v>
      </c>
      <c r="G298" s="14" t="s">
        <v>5147</v>
      </c>
      <c r="H298" s="14" t="s">
        <v>5148</v>
      </c>
      <c r="I298" s="14" t="s">
        <v>5149</v>
      </c>
      <c r="J298" s="14" t="s">
        <v>5150</v>
      </c>
      <c r="K298" s="14" t="s">
        <v>5151</v>
      </c>
      <c r="L298" s="14" t="s">
        <v>5152</v>
      </c>
      <c r="M298" s="14" t="s">
        <v>5153</v>
      </c>
      <c r="N298" s="14" t="s">
        <v>5154</v>
      </c>
      <c r="O298" s="14" t="s">
        <v>5155</v>
      </c>
      <c r="P298" s="14" t="s">
        <v>5156</v>
      </c>
      <c r="Q298" s="14" t="s">
        <v>5157</v>
      </c>
      <c r="R298" s="14" t="s">
        <v>4861</v>
      </c>
      <c r="S298" s="12" t="s">
        <v>123</v>
      </c>
      <c r="T298" s="12">
        <v>2974.0</v>
      </c>
      <c r="U298" s="12" t="s">
        <v>5143</v>
      </c>
      <c r="V298" s="12" t="s">
        <v>5144</v>
      </c>
      <c r="W298" s="30" t="s">
        <v>5158</v>
      </c>
      <c r="X298" s="30" t="s">
        <v>5159</v>
      </c>
      <c r="Y298" s="32" t="s">
        <v>54</v>
      </c>
      <c r="Z298" s="32" t="s">
        <v>41</v>
      </c>
      <c r="AA298" s="32" t="s">
        <v>55</v>
      </c>
      <c r="AB298" s="30" t="s">
        <v>5159</v>
      </c>
      <c r="AC298" s="30" t="s">
        <v>5160</v>
      </c>
      <c r="AD298" s="30" t="s">
        <v>5159</v>
      </c>
      <c r="AE298" s="30" t="s">
        <v>3555</v>
      </c>
      <c r="AF298" s="30" t="s">
        <v>5159</v>
      </c>
      <c r="AG298" s="14" t="s">
        <v>5148</v>
      </c>
      <c r="AH298" s="12"/>
    </row>
    <row r="299" ht="16.5" customHeight="1">
      <c r="A299" s="12" t="s">
        <v>123</v>
      </c>
      <c r="B299" s="12">
        <v>5946.0</v>
      </c>
      <c r="C299" s="12" t="s">
        <v>5161</v>
      </c>
      <c r="D299" s="12" t="s">
        <v>5162</v>
      </c>
      <c r="E299" s="14" t="s">
        <v>5163</v>
      </c>
      <c r="F299" s="14" t="s">
        <v>5164</v>
      </c>
      <c r="G299" s="14" t="s">
        <v>5165</v>
      </c>
      <c r="H299" s="14" t="s">
        <v>5166</v>
      </c>
      <c r="I299" s="14" t="s">
        <v>5167</v>
      </c>
      <c r="J299" s="14" t="s">
        <v>5168</v>
      </c>
      <c r="K299" s="14" t="s">
        <v>5169</v>
      </c>
      <c r="L299" s="14" t="s">
        <v>5170</v>
      </c>
      <c r="M299" s="14" t="s">
        <v>5171</v>
      </c>
      <c r="N299" s="14" t="s">
        <v>5172</v>
      </c>
      <c r="O299" s="14" t="s">
        <v>5173</v>
      </c>
      <c r="P299" s="14" t="s">
        <v>5174</v>
      </c>
      <c r="Q299" s="14" t="s">
        <v>5175</v>
      </c>
      <c r="R299" s="14" t="s">
        <v>195</v>
      </c>
      <c r="S299" s="12" t="s">
        <v>123</v>
      </c>
      <c r="T299" s="12">
        <v>5946.0</v>
      </c>
      <c r="U299" s="12" t="s">
        <v>5161</v>
      </c>
      <c r="V299" s="12" t="s">
        <v>5162</v>
      </c>
      <c r="W299" s="30" t="s">
        <v>5176</v>
      </c>
      <c r="X299" s="30" t="s">
        <v>5177</v>
      </c>
      <c r="Y299" s="32" t="s">
        <v>54</v>
      </c>
      <c r="Z299" s="59" t="s">
        <v>41</v>
      </c>
      <c r="AA299" s="32" t="s">
        <v>55</v>
      </c>
      <c r="AB299" s="30" t="s">
        <v>5177</v>
      </c>
      <c r="AC299" s="30" t="s">
        <v>5178</v>
      </c>
      <c r="AD299" s="30" t="s">
        <v>5177</v>
      </c>
      <c r="AE299" s="30" t="s">
        <v>3555</v>
      </c>
      <c r="AF299" s="30" t="s">
        <v>5177</v>
      </c>
      <c r="AG299" s="14" t="s">
        <v>5166</v>
      </c>
      <c r="AH299" s="12"/>
    </row>
    <row r="300" ht="16.5" customHeight="1">
      <c r="A300" s="12" t="s">
        <v>123</v>
      </c>
      <c r="B300" s="12">
        <v>1123.0</v>
      </c>
      <c r="C300" s="12" t="s">
        <v>5179</v>
      </c>
      <c r="D300" s="12" t="s">
        <v>5180</v>
      </c>
      <c r="E300" s="14" t="s">
        <v>5181</v>
      </c>
      <c r="F300" s="14" t="s">
        <v>5182</v>
      </c>
      <c r="G300" s="14" t="s">
        <v>5183</v>
      </c>
      <c r="H300" s="14" t="s">
        <v>5184</v>
      </c>
      <c r="I300" s="14" t="s">
        <v>5185</v>
      </c>
      <c r="J300" s="14" t="s">
        <v>5186</v>
      </c>
      <c r="K300" s="14" t="s">
        <v>5187</v>
      </c>
      <c r="L300" s="14" t="s">
        <v>5188</v>
      </c>
      <c r="M300" s="14" t="s">
        <v>5189</v>
      </c>
      <c r="N300" s="14" t="s">
        <v>5190</v>
      </c>
      <c r="O300" s="14" t="s">
        <v>5191</v>
      </c>
      <c r="P300" s="14" t="s">
        <v>5192</v>
      </c>
      <c r="Q300" s="14" t="s">
        <v>5193</v>
      </c>
      <c r="R300" s="14" t="s">
        <v>51</v>
      </c>
      <c r="S300" s="12" t="s">
        <v>123</v>
      </c>
      <c r="T300" s="12">
        <v>1123.0</v>
      </c>
      <c r="U300" s="12" t="s">
        <v>5179</v>
      </c>
      <c r="V300" s="12" t="s">
        <v>5180</v>
      </c>
      <c r="W300" s="30" t="s">
        <v>5194</v>
      </c>
      <c r="X300" s="30" t="s">
        <v>5195</v>
      </c>
      <c r="Y300" s="32" t="s">
        <v>54</v>
      </c>
      <c r="Z300" s="59" t="s">
        <v>41</v>
      </c>
      <c r="AA300" s="32" t="s">
        <v>55</v>
      </c>
      <c r="AB300" s="30" t="s">
        <v>5195</v>
      </c>
      <c r="AC300" s="30" t="s">
        <v>5196</v>
      </c>
      <c r="AD300" s="30" t="s">
        <v>5195</v>
      </c>
      <c r="AE300" s="30" t="s">
        <v>4204</v>
      </c>
      <c r="AF300" s="30" t="s">
        <v>5195</v>
      </c>
      <c r="AG300" s="14" t="s">
        <v>5184</v>
      </c>
      <c r="AH300" s="12"/>
    </row>
    <row r="301" ht="16.5" customHeight="1">
      <c r="A301" s="12" t="s">
        <v>123</v>
      </c>
      <c r="B301" s="12">
        <v>8819.0</v>
      </c>
      <c r="C301" s="12" t="s">
        <v>5197</v>
      </c>
      <c r="D301" s="12" t="s">
        <v>5198</v>
      </c>
      <c r="E301" s="14" t="s">
        <v>5199</v>
      </c>
      <c r="F301" s="14" t="s">
        <v>5200</v>
      </c>
      <c r="G301" s="14" t="s">
        <v>5201</v>
      </c>
      <c r="H301" s="14" t="s">
        <v>5202</v>
      </c>
      <c r="I301" s="14" t="s">
        <v>5203</v>
      </c>
      <c r="J301" s="14" t="s">
        <v>5204</v>
      </c>
      <c r="K301" s="14" t="s">
        <v>5205</v>
      </c>
      <c r="L301" s="14" t="s">
        <v>5206</v>
      </c>
      <c r="M301" s="14" t="s">
        <v>5207</v>
      </c>
      <c r="N301" s="14" t="s">
        <v>5208</v>
      </c>
      <c r="O301" s="14" t="s">
        <v>5209</v>
      </c>
      <c r="P301" s="14" t="s">
        <v>5210</v>
      </c>
      <c r="Q301" s="14" t="s">
        <v>5211</v>
      </c>
      <c r="R301" s="14" t="s">
        <v>5212</v>
      </c>
      <c r="S301" s="12" t="s">
        <v>123</v>
      </c>
      <c r="T301" s="12">
        <v>8819.0</v>
      </c>
      <c r="U301" s="12" t="s">
        <v>5197</v>
      </c>
      <c r="V301" s="32" t="s">
        <v>5213</v>
      </c>
      <c r="W301" s="30" t="s">
        <v>5214</v>
      </c>
      <c r="X301" s="30" t="s">
        <v>3442</v>
      </c>
      <c r="Y301" s="32" t="s">
        <v>55</v>
      </c>
      <c r="Z301" s="56" t="s">
        <v>3442</v>
      </c>
      <c r="AA301" s="32" t="s">
        <v>2734</v>
      </c>
      <c r="AB301" s="56" t="s">
        <v>3442</v>
      </c>
      <c r="AC301" s="15" t="s">
        <v>4983</v>
      </c>
      <c r="AD301" s="19" t="s">
        <v>3442</v>
      </c>
      <c r="AE301" s="19" t="s">
        <v>281</v>
      </c>
      <c r="AF301" s="30" t="s">
        <v>3442</v>
      </c>
      <c r="AG301" s="14" t="s">
        <v>5202</v>
      </c>
      <c r="AH301" s="12"/>
    </row>
    <row r="302" ht="16.5" customHeight="1">
      <c r="A302" s="12" t="s">
        <v>123</v>
      </c>
      <c r="B302" s="12">
        <v>1118.0</v>
      </c>
      <c r="C302" s="12" t="s">
        <v>5215</v>
      </c>
      <c r="D302" s="12" t="s">
        <v>5216</v>
      </c>
      <c r="E302" s="14" t="s">
        <v>5217</v>
      </c>
      <c r="F302" s="14" t="s">
        <v>5218</v>
      </c>
      <c r="G302" s="14" t="s">
        <v>5219</v>
      </c>
      <c r="H302" s="14" t="s">
        <v>5220</v>
      </c>
      <c r="I302" s="14" t="s">
        <v>5221</v>
      </c>
      <c r="J302" s="14" t="s">
        <v>5222</v>
      </c>
      <c r="K302" s="14" t="s">
        <v>5223</v>
      </c>
      <c r="L302" s="14" t="s">
        <v>5224</v>
      </c>
      <c r="M302" s="14" t="s">
        <v>5225</v>
      </c>
      <c r="N302" s="14" t="s">
        <v>5226</v>
      </c>
      <c r="O302" s="14" t="s">
        <v>5227</v>
      </c>
      <c r="P302" s="14" t="s">
        <v>5228</v>
      </c>
      <c r="Q302" s="14" t="s">
        <v>5229</v>
      </c>
      <c r="R302" s="14" t="s">
        <v>5230</v>
      </c>
      <c r="S302" s="12" t="s">
        <v>123</v>
      </c>
      <c r="T302" s="12">
        <v>1118.0</v>
      </c>
      <c r="U302" s="12" t="s">
        <v>5215</v>
      </c>
      <c r="V302" s="12" t="s">
        <v>5216</v>
      </c>
      <c r="W302" s="30" t="s">
        <v>5231</v>
      </c>
      <c r="X302" s="30" t="s">
        <v>5232</v>
      </c>
      <c r="Y302" s="32" t="s">
        <v>54</v>
      </c>
      <c r="Z302" s="32" t="s">
        <v>41</v>
      </c>
      <c r="AA302" s="32" t="s">
        <v>2734</v>
      </c>
      <c r="AB302" s="30" t="s">
        <v>5232</v>
      </c>
      <c r="AC302" s="15" t="s">
        <v>5232</v>
      </c>
      <c r="AD302" s="19" t="s">
        <v>5232</v>
      </c>
      <c r="AE302" s="19" t="s">
        <v>3897</v>
      </c>
      <c r="AF302" s="30" t="s">
        <v>5232</v>
      </c>
      <c r="AG302" s="14" t="s">
        <v>5220</v>
      </c>
      <c r="AH302" s="12"/>
    </row>
    <row r="303" ht="16.5" customHeight="1">
      <c r="A303" s="12" t="s">
        <v>123</v>
      </c>
      <c r="B303" s="12">
        <v>1116.0</v>
      </c>
      <c r="C303" s="12" t="s">
        <v>5233</v>
      </c>
      <c r="D303" s="12" t="s">
        <v>5234</v>
      </c>
      <c r="E303" s="14" t="s">
        <v>5235</v>
      </c>
      <c r="F303" s="14" t="s">
        <v>5236</v>
      </c>
      <c r="G303" s="14" t="s">
        <v>5237</v>
      </c>
      <c r="H303" s="14" t="s">
        <v>5238</v>
      </c>
      <c r="I303" s="14" t="s">
        <v>5239</v>
      </c>
      <c r="J303" s="14" t="s">
        <v>5240</v>
      </c>
      <c r="K303" s="14" t="s">
        <v>5241</v>
      </c>
      <c r="L303" s="14" t="s">
        <v>5242</v>
      </c>
      <c r="M303" s="14" t="s">
        <v>5243</v>
      </c>
      <c r="N303" s="14" t="s">
        <v>5244</v>
      </c>
      <c r="O303" s="14" t="s">
        <v>5245</v>
      </c>
      <c r="P303" s="14" t="s">
        <v>5246</v>
      </c>
      <c r="Q303" s="14" t="s">
        <v>5247</v>
      </c>
      <c r="R303" s="14" t="s">
        <v>5248</v>
      </c>
      <c r="S303" s="12" t="s">
        <v>123</v>
      </c>
      <c r="T303" s="12">
        <v>1116.0</v>
      </c>
      <c r="U303" s="12" t="s">
        <v>5233</v>
      </c>
      <c r="V303" s="12" t="s">
        <v>5234</v>
      </c>
      <c r="W303" s="30" t="s">
        <v>5015</v>
      </c>
      <c r="X303" s="56" t="s">
        <v>5016</v>
      </c>
      <c r="Y303" s="32" t="s">
        <v>54</v>
      </c>
      <c r="Z303" s="32" t="s">
        <v>41</v>
      </c>
      <c r="AA303" s="32" t="s">
        <v>55</v>
      </c>
      <c r="AB303" s="58" t="s">
        <v>5016</v>
      </c>
      <c r="AC303" s="15" t="s">
        <v>5017</v>
      </c>
      <c r="AD303" s="19" t="s">
        <v>5016</v>
      </c>
      <c r="AE303" s="19" t="s">
        <v>3897</v>
      </c>
      <c r="AF303" s="19" t="s">
        <v>5016</v>
      </c>
      <c r="AG303" s="14" t="s">
        <v>5238</v>
      </c>
      <c r="AH303" s="12"/>
    </row>
    <row r="304" ht="16.5" customHeight="1">
      <c r="A304" s="12" t="s">
        <v>123</v>
      </c>
      <c r="B304" s="12">
        <v>9034.0</v>
      </c>
      <c r="C304" s="12" t="s">
        <v>5249</v>
      </c>
      <c r="D304" s="12" t="s">
        <v>5250</v>
      </c>
      <c r="E304" s="14" t="s">
        <v>5251</v>
      </c>
      <c r="F304" s="14" t="s">
        <v>5252</v>
      </c>
      <c r="G304" s="14" t="s">
        <v>5253</v>
      </c>
      <c r="H304" s="14" t="s">
        <v>5254</v>
      </c>
      <c r="I304" s="14" t="s">
        <v>5255</v>
      </c>
      <c r="J304" s="14" t="s">
        <v>5256</v>
      </c>
      <c r="K304" s="14" t="s">
        <v>5257</v>
      </c>
      <c r="L304" s="14" t="s">
        <v>5258</v>
      </c>
      <c r="M304" s="14" t="s">
        <v>5259</v>
      </c>
      <c r="N304" s="14" t="s">
        <v>5260</v>
      </c>
      <c r="O304" s="14" t="s">
        <v>5261</v>
      </c>
      <c r="P304" s="14" t="s">
        <v>5262</v>
      </c>
      <c r="Q304" s="14" t="s">
        <v>5263</v>
      </c>
      <c r="R304" s="14" t="s">
        <v>5264</v>
      </c>
      <c r="S304" s="12" t="s">
        <v>123</v>
      </c>
      <c r="T304" s="12">
        <v>9034.0</v>
      </c>
      <c r="U304" s="12" t="s">
        <v>5249</v>
      </c>
      <c r="V304" s="12" t="s">
        <v>5250</v>
      </c>
      <c r="W304" s="30" t="s">
        <v>5194</v>
      </c>
      <c r="X304" s="30" t="s">
        <v>5195</v>
      </c>
      <c r="Y304" s="32" t="s">
        <v>54</v>
      </c>
      <c r="Z304" s="32" t="s">
        <v>41</v>
      </c>
      <c r="AA304" s="32" t="s">
        <v>55</v>
      </c>
      <c r="AB304" s="56" t="s">
        <v>5195</v>
      </c>
      <c r="AC304" s="15" t="s">
        <v>5196</v>
      </c>
      <c r="AD304" s="19" t="s">
        <v>5195</v>
      </c>
      <c r="AE304" s="19" t="s">
        <v>3897</v>
      </c>
      <c r="AF304" s="19" t="s">
        <v>5195</v>
      </c>
      <c r="AG304" s="14" t="s">
        <v>5254</v>
      </c>
      <c r="AH304" s="12"/>
    </row>
    <row r="305" ht="16.5" customHeight="1">
      <c r="A305" s="12" t="s">
        <v>123</v>
      </c>
      <c r="B305" s="12">
        <v>6979.0</v>
      </c>
      <c r="C305" s="12" t="s">
        <v>5265</v>
      </c>
      <c r="D305" s="12" t="s">
        <v>5266</v>
      </c>
      <c r="E305" s="14" t="s">
        <v>5267</v>
      </c>
      <c r="F305" s="14" t="s">
        <v>5268</v>
      </c>
      <c r="G305" s="14" t="s">
        <v>5269</v>
      </c>
      <c r="H305" s="14" t="s">
        <v>5270</v>
      </c>
      <c r="I305" s="14" t="s">
        <v>5271</v>
      </c>
      <c r="J305" s="14" t="s">
        <v>5272</v>
      </c>
      <c r="K305" s="14" t="s">
        <v>5273</v>
      </c>
      <c r="L305" s="14" t="s">
        <v>5274</v>
      </c>
      <c r="M305" s="14" t="s">
        <v>5275</v>
      </c>
      <c r="N305" s="14" t="s">
        <v>5276</v>
      </c>
      <c r="O305" s="14" t="s">
        <v>5277</v>
      </c>
      <c r="P305" s="14" t="s">
        <v>5278</v>
      </c>
      <c r="Q305" s="14" t="s">
        <v>5279</v>
      </c>
      <c r="R305" s="14" t="s">
        <v>5280</v>
      </c>
      <c r="S305" s="12" t="s">
        <v>123</v>
      </c>
      <c r="T305" s="12">
        <v>6979.0</v>
      </c>
      <c r="U305" s="12" t="s">
        <v>5265</v>
      </c>
      <c r="V305" s="12" t="s">
        <v>5266</v>
      </c>
      <c r="W305" s="56" t="s">
        <v>5281</v>
      </c>
      <c r="X305" s="30" t="s">
        <v>3443</v>
      </c>
      <c r="Y305" s="32" t="s">
        <v>54</v>
      </c>
      <c r="Z305" s="32" t="s">
        <v>41</v>
      </c>
      <c r="AA305" s="32" t="s">
        <v>55</v>
      </c>
      <c r="AB305" s="56" t="s">
        <v>3443</v>
      </c>
      <c r="AC305" s="15" t="s">
        <v>5052</v>
      </c>
      <c r="AD305" s="19" t="s">
        <v>3443</v>
      </c>
      <c r="AE305" s="19" t="s">
        <v>3897</v>
      </c>
      <c r="AF305" s="19" t="s">
        <v>3443</v>
      </c>
      <c r="AG305" s="14" t="s">
        <v>5270</v>
      </c>
      <c r="AH305" s="12"/>
    </row>
    <row r="306" ht="16.5" customHeight="1">
      <c r="A306" s="12" t="s">
        <v>123</v>
      </c>
      <c r="B306" s="12">
        <v>1725.0</v>
      </c>
      <c r="C306" s="12" t="s">
        <v>5282</v>
      </c>
      <c r="D306" s="12" t="s">
        <v>5283</v>
      </c>
      <c r="E306" s="14" t="s">
        <v>5284</v>
      </c>
      <c r="F306" s="14" t="s">
        <v>5285</v>
      </c>
      <c r="G306" s="14" t="s">
        <v>5286</v>
      </c>
      <c r="H306" s="14" t="s">
        <v>5287</v>
      </c>
      <c r="I306" s="14" t="s">
        <v>5288</v>
      </c>
      <c r="J306" s="14" t="s">
        <v>5289</v>
      </c>
      <c r="K306" s="14" t="s">
        <v>5290</v>
      </c>
      <c r="L306" s="14" t="s">
        <v>5291</v>
      </c>
      <c r="M306" s="14" t="s">
        <v>5292</v>
      </c>
      <c r="N306" s="14" t="s">
        <v>5293</v>
      </c>
      <c r="O306" s="14" t="s">
        <v>5294</v>
      </c>
      <c r="P306" s="14" t="s">
        <v>5295</v>
      </c>
      <c r="Q306" s="14" t="s">
        <v>5296</v>
      </c>
      <c r="R306" s="14" t="s">
        <v>5297</v>
      </c>
      <c r="S306" s="12" t="s">
        <v>123</v>
      </c>
      <c r="T306" s="12">
        <v>1725.0</v>
      </c>
      <c r="U306" s="12" t="s">
        <v>5282</v>
      </c>
      <c r="V306" s="12" t="s">
        <v>5283</v>
      </c>
      <c r="W306" s="30" t="s">
        <v>5298</v>
      </c>
      <c r="X306" s="30" t="s">
        <v>5299</v>
      </c>
      <c r="Y306" s="32" t="s">
        <v>54</v>
      </c>
      <c r="Z306" s="32" t="s">
        <v>41</v>
      </c>
      <c r="AA306" s="32" t="s">
        <v>55</v>
      </c>
      <c r="AB306" s="56" t="s">
        <v>5300</v>
      </c>
      <c r="AC306" s="19" t="s">
        <v>5301</v>
      </c>
      <c r="AD306" s="19" t="s">
        <v>5301</v>
      </c>
      <c r="AE306" s="19" t="s">
        <v>5302</v>
      </c>
      <c r="AF306" s="15" t="s">
        <v>5299</v>
      </c>
      <c r="AG306" s="14" t="s">
        <v>5287</v>
      </c>
      <c r="AH306" s="12"/>
    </row>
    <row r="307" ht="16.5" customHeight="1">
      <c r="A307" s="12" t="s">
        <v>59</v>
      </c>
      <c r="B307" s="12">
        <v>3908.0</v>
      </c>
      <c r="C307" s="12" t="s">
        <v>5303</v>
      </c>
      <c r="D307" s="12" t="s">
        <v>5304</v>
      </c>
      <c r="E307" s="14" t="s">
        <v>5305</v>
      </c>
      <c r="F307" s="14" t="s">
        <v>5306</v>
      </c>
      <c r="G307" s="14" t="s">
        <v>5307</v>
      </c>
      <c r="H307" s="14" t="s">
        <v>5308</v>
      </c>
      <c r="I307" s="14" t="s">
        <v>5309</v>
      </c>
      <c r="J307" s="14" t="s">
        <v>5310</v>
      </c>
      <c r="K307" s="14" t="s">
        <v>5311</v>
      </c>
      <c r="L307" s="14" t="s">
        <v>5312</v>
      </c>
      <c r="M307" s="14" t="s">
        <v>5313</v>
      </c>
      <c r="N307" s="14" t="s">
        <v>5314</v>
      </c>
      <c r="O307" s="14" t="s">
        <v>5315</v>
      </c>
      <c r="P307" s="14" t="s">
        <v>5316</v>
      </c>
      <c r="Q307" s="14" t="s">
        <v>5317</v>
      </c>
      <c r="R307" s="14" t="s">
        <v>5318</v>
      </c>
      <c r="S307" s="12" t="s">
        <v>59</v>
      </c>
      <c r="T307" s="12">
        <v>3908.0</v>
      </c>
      <c r="U307" s="12" t="s">
        <v>5303</v>
      </c>
      <c r="V307" s="12" t="s">
        <v>5304</v>
      </c>
      <c r="W307" s="56" t="s">
        <v>5319</v>
      </c>
      <c r="X307" s="30" t="s">
        <v>5320</v>
      </c>
      <c r="Y307" s="32" t="s">
        <v>55</v>
      </c>
      <c r="Z307" s="56" t="s">
        <v>5320</v>
      </c>
      <c r="AA307" s="32" t="s">
        <v>55</v>
      </c>
      <c r="AB307" s="30" t="s">
        <v>5320</v>
      </c>
      <c r="AC307" s="15" t="s">
        <v>5321</v>
      </c>
      <c r="AD307" s="30" t="s">
        <v>5320</v>
      </c>
      <c r="AE307" s="19" t="s">
        <v>5322</v>
      </c>
      <c r="AF307" s="30" t="s">
        <v>5320</v>
      </c>
      <c r="AG307" s="14" t="s">
        <v>5308</v>
      </c>
      <c r="AH307" s="12"/>
    </row>
    <row r="308" ht="16.5" customHeight="1">
      <c r="A308" s="12" t="s">
        <v>59</v>
      </c>
      <c r="B308" s="12">
        <v>5338.0</v>
      </c>
      <c r="C308" s="12" t="s">
        <v>5323</v>
      </c>
      <c r="D308" s="12" t="s">
        <v>5324</v>
      </c>
      <c r="E308" s="14" t="s">
        <v>5325</v>
      </c>
      <c r="F308" s="14" t="s">
        <v>5326</v>
      </c>
      <c r="G308" s="14" t="s">
        <v>5327</v>
      </c>
      <c r="H308" s="14" t="s">
        <v>5328</v>
      </c>
      <c r="I308" s="14" t="s">
        <v>5329</v>
      </c>
      <c r="J308" s="14" t="s">
        <v>5330</v>
      </c>
      <c r="K308" s="14" t="s">
        <v>5331</v>
      </c>
      <c r="L308" s="14" t="s">
        <v>5332</v>
      </c>
      <c r="M308" s="14" t="s">
        <v>5333</v>
      </c>
      <c r="N308" s="14" t="s">
        <v>5334</v>
      </c>
      <c r="O308" s="14" t="s">
        <v>5335</v>
      </c>
      <c r="P308" s="14" t="s">
        <v>5336</v>
      </c>
      <c r="Q308" s="14" t="s">
        <v>5337</v>
      </c>
      <c r="R308" s="14" t="s">
        <v>5338</v>
      </c>
      <c r="S308" s="12" t="s">
        <v>59</v>
      </c>
      <c r="T308" s="12">
        <v>5338.0</v>
      </c>
      <c r="U308" s="12" t="s">
        <v>5323</v>
      </c>
      <c r="V308" s="12" t="s">
        <v>5324</v>
      </c>
      <c r="W308" s="30" t="s">
        <v>5339</v>
      </c>
      <c r="X308" s="30" t="s">
        <v>5340</v>
      </c>
      <c r="Y308" s="32" t="s">
        <v>55</v>
      </c>
      <c r="Z308" s="30" t="s">
        <v>5341</v>
      </c>
      <c r="AA308" s="32" t="s">
        <v>55</v>
      </c>
      <c r="AB308" s="30" t="s">
        <v>5340</v>
      </c>
      <c r="AC308" s="30" t="s">
        <v>5342</v>
      </c>
      <c r="AD308" s="19" t="s">
        <v>5343</v>
      </c>
      <c r="AE308" s="19" t="s">
        <v>5322</v>
      </c>
      <c r="AF308" s="30" t="s">
        <v>5340</v>
      </c>
      <c r="AG308" s="14" t="s">
        <v>5328</v>
      </c>
      <c r="AH308" s="12"/>
    </row>
    <row r="309" ht="16.5" customHeight="1">
      <c r="A309" s="12" t="s">
        <v>762</v>
      </c>
      <c r="B309" s="12">
        <v>2105.0</v>
      </c>
      <c r="C309" s="12" t="s">
        <v>5344</v>
      </c>
      <c r="D309" s="12" t="s">
        <v>5345</v>
      </c>
      <c r="E309" s="14" t="s">
        <v>5346</v>
      </c>
      <c r="F309" s="14" t="s">
        <v>5347</v>
      </c>
      <c r="G309" s="14" t="s">
        <v>5348</v>
      </c>
      <c r="H309" s="14" t="s">
        <v>5349</v>
      </c>
      <c r="I309" s="14" t="s">
        <v>5350</v>
      </c>
      <c r="J309" s="14" t="s">
        <v>5351</v>
      </c>
      <c r="K309" s="14" t="s">
        <v>5352</v>
      </c>
      <c r="L309" s="14" t="s">
        <v>5353</v>
      </c>
      <c r="M309" s="14" t="s">
        <v>5354</v>
      </c>
      <c r="N309" s="14" t="s">
        <v>5355</v>
      </c>
      <c r="O309" s="14" t="s">
        <v>5356</v>
      </c>
      <c r="P309" s="14" t="s">
        <v>5357</v>
      </c>
      <c r="Q309" s="14" t="s">
        <v>5358</v>
      </c>
      <c r="R309" s="14" t="s">
        <v>5359</v>
      </c>
      <c r="S309" s="12" t="s">
        <v>762</v>
      </c>
      <c r="T309" s="12">
        <v>2105.0</v>
      </c>
      <c r="U309" s="12" t="s">
        <v>5344</v>
      </c>
      <c r="V309" s="12" t="s">
        <v>5345</v>
      </c>
      <c r="W309" s="56" t="s">
        <v>5360</v>
      </c>
      <c r="X309" s="30" t="s">
        <v>5361</v>
      </c>
      <c r="Y309" s="32" t="s">
        <v>54</v>
      </c>
      <c r="Z309" s="32" t="s">
        <v>41</v>
      </c>
      <c r="AA309" s="32" t="s">
        <v>55</v>
      </c>
      <c r="AB309" s="30" t="s">
        <v>5361</v>
      </c>
      <c r="AC309" s="15" t="s">
        <v>5362</v>
      </c>
      <c r="AD309" s="15" t="s">
        <v>5361</v>
      </c>
      <c r="AE309" s="15" t="s">
        <v>2168</v>
      </c>
      <c r="AF309" s="30" t="s">
        <v>5361</v>
      </c>
      <c r="AG309" s="14" t="s">
        <v>5349</v>
      </c>
      <c r="AH309" s="12"/>
    </row>
    <row r="310" ht="16.5" customHeight="1">
      <c r="A310" s="12" t="s">
        <v>762</v>
      </c>
      <c r="B310" s="12">
        <v>7553.0</v>
      </c>
      <c r="C310" s="12" t="s">
        <v>5363</v>
      </c>
      <c r="D310" s="12" t="s">
        <v>5364</v>
      </c>
      <c r="E310" s="14" t="s">
        <v>5365</v>
      </c>
      <c r="F310" s="14" t="s">
        <v>5366</v>
      </c>
      <c r="G310" s="14" t="s">
        <v>5367</v>
      </c>
      <c r="H310" s="14" t="s">
        <v>5368</v>
      </c>
      <c r="I310" s="14" t="s">
        <v>5369</v>
      </c>
      <c r="J310" s="14" t="s">
        <v>5370</v>
      </c>
      <c r="K310" s="14" t="s">
        <v>5371</v>
      </c>
      <c r="L310" s="14" t="s">
        <v>5372</v>
      </c>
      <c r="M310" s="14" t="s">
        <v>5373</v>
      </c>
      <c r="N310" s="14" t="s">
        <v>5374</v>
      </c>
      <c r="O310" s="14" t="s">
        <v>5375</v>
      </c>
      <c r="P310" s="14" t="s">
        <v>5376</v>
      </c>
      <c r="Q310" s="14" t="s">
        <v>5377</v>
      </c>
      <c r="R310" s="14" t="s">
        <v>5378</v>
      </c>
      <c r="S310" s="12" t="s">
        <v>762</v>
      </c>
      <c r="T310" s="12">
        <v>7553.0</v>
      </c>
      <c r="U310" s="12" t="s">
        <v>5363</v>
      </c>
      <c r="V310" s="12" t="s">
        <v>5364</v>
      </c>
      <c r="W310" s="56" t="s">
        <v>5379</v>
      </c>
      <c r="X310" s="30" t="s">
        <v>5380</v>
      </c>
      <c r="Y310" s="32" t="s">
        <v>54</v>
      </c>
      <c r="Z310" s="32" t="s">
        <v>41</v>
      </c>
      <c r="AA310" s="32" t="s">
        <v>55</v>
      </c>
      <c r="AB310" s="56" t="s">
        <v>5380</v>
      </c>
      <c r="AC310" s="19" t="s">
        <v>5380</v>
      </c>
      <c r="AD310" s="19" t="s">
        <v>5380</v>
      </c>
      <c r="AE310" s="19" t="s">
        <v>2168</v>
      </c>
      <c r="AF310" s="32" t="s">
        <v>41</v>
      </c>
      <c r="AG310" s="14" t="s">
        <v>5368</v>
      </c>
      <c r="AH310" s="12"/>
    </row>
    <row r="311" ht="16.5" customHeight="1">
      <c r="A311" s="12" t="s">
        <v>762</v>
      </c>
      <c r="B311" s="12">
        <v>6119.0</v>
      </c>
      <c r="C311" s="12" t="s">
        <v>5381</v>
      </c>
      <c r="D311" s="12" t="s">
        <v>5382</v>
      </c>
      <c r="E311" s="14" t="s">
        <v>5383</v>
      </c>
      <c r="F311" s="14" t="s">
        <v>5384</v>
      </c>
      <c r="G311" s="14" t="s">
        <v>5385</v>
      </c>
      <c r="H311" s="14" t="s">
        <v>5386</v>
      </c>
      <c r="I311" s="14" t="s">
        <v>5387</v>
      </c>
      <c r="J311" s="14" t="s">
        <v>5388</v>
      </c>
      <c r="K311" s="14" t="s">
        <v>5389</v>
      </c>
      <c r="L311" s="14" t="s">
        <v>5390</v>
      </c>
      <c r="M311" s="14" t="s">
        <v>5391</v>
      </c>
      <c r="N311" s="14" t="s">
        <v>5392</v>
      </c>
      <c r="O311" s="14" t="s">
        <v>5393</v>
      </c>
      <c r="P311" s="14" t="s">
        <v>5394</v>
      </c>
      <c r="Q311" s="14" t="s">
        <v>5395</v>
      </c>
      <c r="R311" s="14" t="s">
        <v>5396</v>
      </c>
      <c r="S311" s="12" t="s">
        <v>762</v>
      </c>
      <c r="T311" s="12">
        <v>6119.0</v>
      </c>
      <c r="U311" s="12" t="s">
        <v>5381</v>
      </c>
      <c r="V311" s="12" t="s">
        <v>5382</v>
      </c>
      <c r="W311" s="56" t="s">
        <v>5379</v>
      </c>
      <c r="X311" s="30" t="s">
        <v>5380</v>
      </c>
      <c r="Y311" s="32" t="s">
        <v>54</v>
      </c>
      <c r="Z311" s="32" t="s">
        <v>41</v>
      </c>
      <c r="AA311" s="32" t="s">
        <v>55</v>
      </c>
      <c r="AB311" s="56" t="s">
        <v>5380</v>
      </c>
      <c r="AC311" s="19" t="s">
        <v>5380</v>
      </c>
      <c r="AD311" s="19" t="s">
        <v>5380</v>
      </c>
      <c r="AE311" s="19" t="s">
        <v>2168</v>
      </c>
      <c r="AF311" s="32" t="s">
        <v>41</v>
      </c>
      <c r="AG311" s="14" t="s">
        <v>5368</v>
      </c>
      <c r="AH311" s="12"/>
    </row>
    <row r="312" ht="16.5" customHeight="1">
      <c r="A312" s="12" t="s">
        <v>762</v>
      </c>
      <c r="B312" s="12">
        <v>6166.0</v>
      </c>
      <c r="C312" s="12" t="s">
        <v>5397</v>
      </c>
      <c r="D312" s="12" t="s">
        <v>5398</v>
      </c>
      <c r="E312" s="14" t="s">
        <v>5399</v>
      </c>
      <c r="F312" s="14" t="s">
        <v>5400</v>
      </c>
      <c r="G312" s="14" t="s">
        <v>5401</v>
      </c>
      <c r="H312" s="14" t="s">
        <v>5402</v>
      </c>
      <c r="I312" s="14" t="s">
        <v>5403</v>
      </c>
      <c r="J312" s="14" t="s">
        <v>5404</v>
      </c>
      <c r="K312" s="14" t="s">
        <v>5405</v>
      </c>
      <c r="L312" s="14" t="s">
        <v>5406</v>
      </c>
      <c r="M312" s="14" t="s">
        <v>5407</v>
      </c>
      <c r="N312" s="14" t="s">
        <v>5408</v>
      </c>
      <c r="O312" s="14" t="s">
        <v>5409</v>
      </c>
      <c r="P312" s="14" t="s">
        <v>5410</v>
      </c>
      <c r="Q312" s="14" t="s">
        <v>5411</v>
      </c>
      <c r="R312" s="14" t="s">
        <v>5412</v>
      </c>
      <c r="S312" s="12" t="s">
        <v>762</v>
      </c>
      <c r="T312" s="12">
        <v>6166.0</v>
      </c>
      <c r="U312" s="12" t="s">
        <v>5397</v>
      </c>
      <c r="V312" s="12" t="s">
        <v>5398</v>
      </c>
      <c r="W312" s="56" t="s">
        <v>5379</v>
      </c>
      <c r="X312" s="30" t="s">
        <v>5380</v>
      </c>
      <c r="Y312" s="32" t="s">
        <v>54</v>
      </c>
      <c r="Z312" s="32" t="s">
        <v>41</v>
      </c>
      <c r="AA312" s="32" t="s">
        <v>55</v>
      </c>
      <c r="AB312" s="56" t="s">
        <v>5380</v>
      </c>
      <c r="AC312" s="19" t="s">
        <v>5380</v>
      </c>
      <c r="AD312" s="19" t="s">
        <v>5380</v>
      </c>
      <c r="AE312" s="19" t="s">
        <v>2168</v>
      </c>
      <c r="AF312" s="32" t="s">
        <v>41</v>
      </c>
      <c r="AG312" s="14" t="s">
        <v>5368</v>
      </c>
      <c r="AH312" s="12"/>
    </row>
    <row r="313" ht="16.5" customHeight="1">
      <c r="A313" s="12" t="s">
        <v>762</v>
      </c>
      <c r="B313" s="12">
        <v>3630.0</v>
      </c>
      <c r="C313" s="12" t="s">
        <v>5413</v>
      </c>
      <c r="D313" s="12" t="s">
        <v>5414</v>
      </c>
      <c r="E313" s="14" t="s">
        <v>5415</v>
      </c>
      <c r="F313" s="14" t="s">
        <v>5416</v>
      </c>
      <c r="G313" s="14" t="s">
        <v>5417</v>
      </c>
      <c r="H313" s="14" t="s">
        <v>5418</v>
      </c>
      <c r="I313" s="14" t="s">
        <v>5419</v>
      </c>
      <c r="J313" s="14" t="s">
        <v>5420</v>
      </c>
      <c r="K313" s="14" t="s">
        <v>5421</v>
      </c>
      <c r="L313" s="14" t="s">
        <v>5422</v>
      </c>
      <c r="M313" s="14" t="s">
        <v>5423</v>
      </c>
      <c r="N313" s="14" t="s">
        <v>5424</v>
      </c>
      <c r="O313" s="14" t="s">
        <v>5425</v>
      </c>
      <c r="P313" s="14" t="s">
        <v>5426</v>
      </c>
      <c r="Q313" s="14" t="s">
        <v>5427</v>
      </c>
      <c r="R313" s="14" t="s">
        <v>5428</v>
      </c>
      <c r="S313" s="12" t="s">
        <v>762</v>
      </c>
      <c r="T313" s="12">
        <v>3630.0</v>
      </c>
      <c r="U313" s="12" t="s">
        <v>5413</v>
      </c>
      <c r="V313" s="12" t="s">
        <v>5414</v>
      </c>
      <c r="W313" s="30" t="s">
        <v>5429</v>
      </c>
      <c r="X313" s="56" t="s">
        <v>5430</v>
      </c>
      <c r="Y313" s="32" t="s">
        <v>54</v>
      </c>
      <c r="Z313" s="32" t="s">
        <v>41</v>
      </c>
      <c r="AA313" s="32" t="s">
        <v>55</v>
      </c>
      <c r="AB313" s="56" t="s">
        <v>5430</v>
      </c>
      <c r="AC313" s="19" t="s">
        <v>5430</v>
      </c>
      <c r="AD313" s="19" t="s">
        <v>5430</v>
      </c>
      <c r="AE313" s="19" t="s">
        <v>2168</v>
      </c>
      <c r="AF313" s="19" t="s">
        <v>5430</v>
      </c>
      <c r="AG313" s="14" t="s">
        <v>5431</v>
      </c>
      <c r="AH313" s="12"/>
    </row>
    <row r="314" ht="16.5" customHeight="1">
      <c r="A314" s="12" t="s">
        <v>762</v>
      </c>
      <c r="B314" s="12">
        <v>6121.0</v>
      </c>
      <c r="C314" s="12" t="s">
        <v>5432</v>
      </c>
      <c r="D314" s="12" t="s">
        <v>5433</v>
      </c>
      <c r="E314" s="14" t="s">
        <v>5434</v>
      </c>
      <c r="F314" s="14" t="s">
        <v>5435</v>
      </c>
      <c r="G314" s="14" t="s">
        <v>5436</v>
      </c>
      <c r="H314" s="14" t="s">
        <v>5431</v>
      </c>
      <c r="I314" s="14" t="s">
        <v>5437</v>
      </c>
      <c r="J314" s="14" t="s">
        <v>5438</v>
      </c>
      <c r="K314" s="14" t="s">
        <v>5439</v>
      </c>
      <c r="L314" s="14" t="s">
        <v>5440</v>
      </c>
      <c r="M314" s="14" t="s">
        <v>5441</v>
      </c>
      <c r="N314" s="14" t="s">
        <v>5442</v>
      </c>
      <c r="O314" s="14" t="s">
        <v>5443</v>
      </c>
      <c r="P314" s="14" t="s">
        <v>5444</v>
      </c>
      <c r="Q314" s="14" t="s">
        <v>5445</v>
      </c>
      <c r="R314" s="14" t="s">
        <v>5446</v>
      </c>
      <c r="S314" s="12" t="s">
        <v>762</v>
      </c>
      <c r="T314" s="12">
        <v>6121.0</v>
      </c>
      <c r="U314" s="12" t="s">
        <v>5432</v>
      </c>
      <c r="V314" s="12" t="s">
        <v>5433</v>
      </c>
      <c r="W314" s="30" t="s">
        <v>5447</v>
      </c>
      <c r="X314" s="56" t="s">
        <v>5430</v>
      </c>
      <c r="Y314" s="32" t="s">
        <v>54</v>
      </c>
      <c r="Z314" s="32" t="s">
        <v>41</v>
      </c>
      <c r="AA314" s="32" t="s">
        <v>55</v>
      </c>
      <c r="AB314" s="56" t="s">
        <v>5430</v>
      </c>
      <c r="AC314" s="19" t="s">
        <v>5430</v>
      </c>
      <c r="AD314" s="19" t="s">
        <v>5430</v>
      </c>
      <c r="AE314" s="19" t="s">
        <v>2168</v>
      </c>
      <c r="AF314" s="19" t="s">
        <v>5430</v>
      </c>
      <c r="AG314" s="14" t="s">
        <v>5431</v>
      </c>
      <c r="AH314" s="12"/>
    </row>
    <row r="315" ht="16.5" customHeight="1">
      <c r="A315" s="12" t="s">
        <v>762</v>
      </c>
      <c r="B315" s="12">
        <v>6117.0</v>
      </c>
      <c r="C315" s="12" t="s">
        <v>5448</v>
      </c>
      <c r="D315" s="12" t="s">
        <v>5449</v>
      </c>
      <c r="E315" s="14" t="s">
        <v>5450</v>
      </c>
      <c r="F315" s="14" t="s">
        <v>5451</v>
      </c>
      <c r="G315" s="14" t="s">
        <v>5452</v>
      </c>
      <c r="H315" s="14" t="s">
        <v>5453</v>
      </c>
      <c r="I315" s="14" t="s">
        <v>5454</v>
      </c>
      <c r="J315" s="14" t="s">
        <v>5455</v>
      </c>
      <c r="K315" s="14" t="s">
        <v>5456</v>
      </c>
      <c r="L315" s="14" t="s">
        <v>5457</v>
      </c>
      <c r="M315" s="14" t="s">
        <v>5458</v>
      </c>
      <c r="N315" s="14" t="s">
        <v>5459</v>
      </c>
      <c r="O315" s="14" t="s">
        <v>5460</v>
      </c>
      <c r="P315" s="14" t="s">
        <v>5461</v>
      </c>
      <c r="Q315" s="14" t="s">
        <v>5462</v>
      </c>
      <c r="R315" s="14" t="s">
        <v>5463</v>
      </c>
      <c r="S315" s="12" t="s">
        <v>762</v>
      </c>
      <c r="T315" s="12">
        <v>6117.0</v>
      </c>
      <c r="U315" s="12" t="s">
        <v>5448</v>
      </c>
      <c r="V315" s="12" t="s">
        <v>5449</v>
      </c>
      <c r="W315" s="30" t="s">
        <v>5429</v>
      </c>
      <c r="X315" s="56" t="s">
        <v>5430</v>
      </c>
      <c r="Y315" s="32" t="s">
        <v>54</v>
      </c>
      <c r="Z315" s="32" t="s">
        <v>41</v>
      </c>
      <c r="AA315" s="32" t="s">
        <v>55</v>
      </c>
      <c r="AB315" s="56" t="s">
        <v>5430</v>
      </c>
      <c r="AC315" s="19" t="s">
        <v>5430</v>
      </c>
      <c r="AD315" s="19" t="s">
        <v>5430</v>
      </c>
      <c r="AE315" s="19" t="s">
        <v>2168</v>
      </c>
      <c r="AF315" s="19" t="s">
        <v>5430</v>
      </c>
      <c r="AG315" s="14" t="s">
        <v>5431</v>
      </c>
      <c r="AH315" s="12"/>
    </row>
    <row r="316" ht="16.5" customHeight="1">
      <c r="A316" s="12" t="s">
        <v>762</v>
      </c>
      <c r="B316" s="12">
        <v>6167.0</v>
      </c>
      <c r="C316" s="12" t="s">
        <v>5464</v>
      </c>
      <c r="D316" s="12" t="s">
        <v>5465</v>
      </c>
      <c r="E316" s="14" t="s">
        <v>5466</v>
      </c>
      <c r="F316" s="14" t="s">
        <v>5467</v>
      </c>
      <c r="G316" s="14" t="s">
        <v>5468</v>
      </c>
      <c r="H316" s="14" t="s">
        <v>5469</v>
      </c>
      <c r="I316" s="14" t="s">
        <v>5470</v>
      </c>
      <c r="J316" s="14" t="s">
        <v>5471</v>
      </c>
      <c r="K316" s="14" t="s">
        <v>5472</v>
      </c>
      <c r="L316" s="14" t="s">
        <v>5473</v>
      </c>
      <c r="M316" s="14" t="s">
        <v>5474</v>
      </c>
      <c r="N316" s="14" t="s">
        <v>5475</v>
      </c>
      <c r="O316" s="14" t="s">
        <v>5476</v>
      </c>
      <c r="P316" s="14" t="s">
        <v>5477</v>
      </c>
      <c r="Q316" s="14" t="s">
        <v>5478</v>
      </c>
      <c r="R316" s="14" t="s">
        <v>5479</v>
      </c>
      <c r="S316" s="12" t="s">
        <v>762</v>
      </c>
      <c r="T316" s="12">
        <v>6167.0</v>
      </c>
      <c r="U316" s="12" t="s">
        <v>5464</v>
      </c>
      <c r="V316" s="12" t="s">
        <v>5465</v>
      </c>
      <c r="W316" s="30" t="s">
        <v>5480</v>
      </c>
      <c r="X316" s="56" t="s">
        <v>5430</v>
      </c>
      <c r="Y316" s="32" t="s">
        <v>54</v>
      </c>
      <c r="Z316" s="32" t="s">
        <v>41</v>
      </c>
      <c r="AA316" s="32" t="s">
        <v>55</v>
      </c>
      <c r="AB316" s="56" t="s">
        <v>5430</v>
      </c>
      <c r="AC316" s="19" t="s">
        <v>5430</v>
      </c>
      <c r="AD316" s="19" t="s">
        <v>5430</v>
      </c>
      <c r="AE316" s="19" t="s">
        <v>2168</v>
      </c>
      <c r="AF316" s="19" t="s">
        <v>5430</v>
      </c>
      <c r="AG316" s="14" t="s">
        <v>5431</v>
      </c>
      <c r="AH316" s="12"/>
    </row>
    <row r="317" ht="16.5" customHeight="1">
      <c r="A317" s="12" t="s">
        <v>35</v>
      </c>
      <c r="B317" s="12">
        <v>7494.0</v>
      </c>
      <c r="C317" s="12" t="s">
        <v>5481</v>
      </c>
      <c r="D317" s="12" t="s">
        <v>5482</v>
      </c>
      <c r="E317" s="14" t="s">
        <v>5483</v>
      </c>
      <c r="F317" s="14" t="s">
        <v>5484</v>
      </c>
      <c r="G317" s="14" t="s">
        <v>5485</v>
      </c>
      <c r="H317" s="14" t="s">
        <v>5486</v>
      </c>
      <c r="I317" s="14" t="s">
        <v>5487</v>
      </c>
      <c r="J317" s="14" t="s">
        <v>5488</v>
      </c>
      <c r="K317" s="14" t="s">
        <v>5489</v>
      </c>
      <c r="L317" s="14" t="s">
        <v>5490</v>
      </c>
      <c r="M317" s="14" t="s">
        <v>5491</v>
      </c>
      <c r="N317" s="14" t="s">
        <v>5492</v>
      </c>
      <c r="O317" s="14" t="s">
        <v>5493</v>
      </c>
      <c r="P317" s="14" t="s">
        <v>5494</v>
      </c>
      <c r="Q317" s="14" t="s">
        <v>5495</v>
      </c>
      <c r="R317" s="14" t="s">
        <v>5496</v>
      </c>
      <c r="S317" s="12" t="s">
        <v>35</v>
      </c>
      <c r="T317" s="12">
        <v>7494.0</v>
      </c>
      <c r="U317" s="12" t="s">
        <v>5481</v>
      </c>
      <c r="V317" s="12" t="s">
        <v>5482</v>
      </c>
      <c r="W317" s="30" t="s">
        <v>5497</v>
      </c>
      <c r="X317" s="30" t="s">
        <v>5498</v>
      </c>
      <c r="Y317" s="32" t="s">
        <v>54</v>
      </c>
      <c r="Z317" s="32" t="s">
        <v>41</v>
      </c>
      <c r="AA317" s="32" t="s">
        <v>55</v>
      </c>
      <c r="AB317" s="30" t="s">
        <v>5499</v>
      </c>
      <c r="AC317" s="15" t="s">
        <v>5500</v>
      </c>
      <c r="AD317" s="15" t="s">
        <v>5498</v>
      </c>
      <c r="AE317" s="15" t="s">
        <v>3121</v>
      </c>
      <c r="AF317" s="30" t="s">
        <v>5498</v>
      </c>
      <c r="AG317" s="14" t="s">
        <v>5486</v>
      </c>
      <c r="AH317" s="12"/>
    </row>
    <row r="318" ht="16.5" customHeight="1">
      <c r="A318" s="12" t="s">
        <v>35</v>
      </c>
      <c r="B318" s="12">
        <v>7495.0</v>
      </c>
      <c r="C318" s="12" t="s">
        <v>5501</v>
      </c>
      <c r="D318" s="12" t="s">
        <v>5502</v>
      </c>
      <c r="E318" s="14" t="s">
        <v>5503</v>
      </c>
      <c r="F318" s="14" t="s">
        <v>5504</v>
      </c>
      <c r="G318" s="14" t="s">
        <v>5505</v>
      </c>
      <c r="H318" s="14" t="s">
        <v>5506</v>
      </c>
      <c r="I318" s="14" t="s">
        <v>5507</v>
      </c>
      <c r="J318" s="14" t="s">
        <v>5508</v>
      </c>
      <c r="K318" s="14" t="s">
        <v>5509</v>
      </c>
      <c r="L318" s="14" t="s">
        <v>5510</v>
      </c>
      <c r="M318" s="14" t="s">
        <v>5511</v>
      </c>
      <c r="N318" s="14" t="s">
        <v>5512</v>
      </c>
      <c r="O318" s="14" t="s">
        <v>5513</v>
      </c>
      <c r="P318" s="14" t="s">
        <v>5514</v>
      </c>
      <c r="Q318" s="14" t="s">
        <v>5515</v>
      </c>
      <c r="R318" s="14" t="s">
        <v>5516</v>
      </c>
      <c r="S318" s="12" t="s">
        <v>35</v>
      </c>
      <c r="T318" s="12">
        <v>7495.0</v>
      </c>
      <c r="U318" s="12" t="s">
        <v>5501</v>
      </c>
      <c r="V318" s="12" t="s">
        <v>5502</v>
      </c>
      <c r="W318" s="30" t="s">
        <v>5517</v>
      </c>
      <c r="X318" s="30" t="s">
        <v>5518</v>
      </c>
      <c r="Y318" s="32" t="s">
        <v>54</v>
      </c>
      <c r="Z318" s="59" t="s">
        <v>41</v>
      </c>
      <c r="AA318" s="32" t="s">
        <v>55</v>
      </c>
      <c r="AB318" s="30" t="s">
        <v>5518</v>
      </c>
      <c r="AC318" s="15" t="s">
        <v>5518</v>
      </c>
      <c r="AD318" s="15" t="s">
        <v>5518</v>
      </c>
      <c r="AE318" s="15" t="s">
        <v>5519</v>
      </c>
      <c r="AF318" s="30" t="s">
        <v>5518</v>
      </c>
      <c r="AG318" s="14" t="s">
        <v>5506</v>
      </c>
      <c r="AH318" s="12"/>
    </row>
    <row r="319" ht="16.5" customHeight="1">
      <c r="A319" s="12" t="s">
        <v>35</v>
      </c>
      <c r="B319" s="12">
        <v>10440.0</v>
      </c>
      <c r="C319" s="12" t="s">
        <v>5520</v>
      </c>
      <c r="D319" s="12" t="s">
        <v>5521</v>
      </c>
      <c r="E319" s="14" t="s">
        <v>5522</v>
      </c>
      <c r="F319" s="14" t="s">
        <v>5523</v>
      </c>
      <c r="G319" s="14" t="s">
        <v>5524</v>
      </c>
      <c r="H319" s="14" t="s">
        <v>5525</v>
      </c>
      <c r="I319" s="14" t="s">
        <v>5526</v>
      </c>
      <c r="J319" s="14" t="s">
        <v>5527</v>
      </c>
      <c r="K319" s="14" t="s">
        <v>5528</v>
      </c>
      <c r="L319" s="14" t="s">
        <v>5529</v>
      </c>
      <c r="M319" s="14" t="s">
        <v>5530</v>
      </c>
      <c r="N319" s="14" t="s">
        <v>5531</v>
      </c>
      <c r="O319" s="14" t="s">
        <v>5532</v>
      </c>
      <c r="P319" s="14" t="s">
        <v>5533</v>
      </c>
      <c r="Q319" s="14" t="s">
        <v>5534</v>
      </c>
      <c r="R319" s="14" t="s">
        <v>5535</v>
      </c>
      <c r="S319" s="12" t="s">
        <v>35</v>
      </c>
      <c r="T319" s="12">
        <v>10440.0</v>
      </c>
      <c r="U319" s="12" t="s">
        <v>5520</v>
      </c>
      <c r="V319" s="12" t="s">
        <v>5521</v>
      </c>
      <c r="W319" s="30" t="s">
        <v>5536</v>
      </c>
      <c r="X319" s="30" t="s">
        <v>5537</v>
      </c>
      <c r="Y319" s="32" t="s">
        <v>55</v>
      </c>
      <c r="Z319" s="30" t="s">
        <v>5537</v>
      </c>
      <c r="AA319" s="32" t="s">
        <v>55</v>
      </c>
      <c r="AB319" s="30" t="s">
        <v>5537</v>
      </c>
      <c r="AC319" s="15" t="s">
        <v>5538</v>
      </c>
      <c r="AD319" s="19" t="s">
        <v>5539</v>
      </c>
      <c r="AE319" s="15" t="s">
        <v>344</v>
      </c>
      <c r="AF319" s="19" t="s">
        <v>5540</v>
      </c>
      <c r="AG319" s="14" t="s">
        <v>5525</v>
      </c>
      <c r="AH319" s="12"/>
    </row>
    <row r="320" ht="16.5" customHeight="1">
      <c r="A320" s="12" t="s">
        <v>35</v>
      </c>
      <c r="B320" s="12">
        <v>5945.0</v>
      </c>
      <c r="C320" s="12" t="s">
        <v>5541</v>
      </c>
      <c r="D320" s="12" t="s">
        <v>5542</v>
      </c>
      <c r="E320" s="14" t="s">
        <v>5543</v>
      </c>
      <c r="F320" s="14" t="s">
        <v>5544</v>
      </c>
      <c r="G320" s="14" t="s">
        <v>5545</v>
      </c>
      <c r="H320" s="14" t="s">
        <v>5546</v>
      </c>
      <c r="I320" s="14" t="s">
        <v>5547</v>
      </c>
      <c r="J320" s="14" t="s">
        <v>5548</v>
      </c>
      <c r="K320" s="14" t="s">
        <v>5549</v>
      </c>
      <c r="L320" s="14" t="s">
        <v>5550</v>
      </c>
      <c r="M320" s="14" t="s">
        <v>5551</v>
      </c>
      <c r="N320" s="14" t="s">
        <v>5552</v>
      </c>
      <c r="O320" s="14" t="s">
        <v>5553</v>
      </c>
      <c r="P320" s="14" t="s">
        <v>5554</v>
      </c>
      <c r="Q320" s="14" t="s">
        <v>5555</v>
      </c>
      <c r="R320" s="14" t="s">
        <v>5556</v>
      </c>
      <c r="S320" s="12" t="s">
        <v>35</v>
      </c>
      <c r="T320" s="12">
        <v>5945.0</v>
      </c>
      <c r="U320" s="12" t="s">
        <v>5541</v>
      </c>
      <c r="V320" s="12" t="s">
        <v>5542</v>
      </c>
      <c r="W320" s="56" t="s">
        <v>5557</v>
      </c>
      <c r="X320" s="56" t="s">
        <v>380</v>
      </c>
      <c r="Y320" s="32" t="s">
        <v>55</v>
      </c>
      <c r="Z320" s="56" t="s">
        <v>380</v>
      </c>
      <c r="AA320" s="32" t="s">
        <v>55</v>
      </c>
      <c r="AB320" s="56" t="s">
        <v>380</v>
      </c>
      <c r="AC320" s="19" t="s">
        <v>5558</v>
      </c>
      <c r="AD320" s="19" t="s">
        <v>380</v>
      </c>
      <c r="AE320" s="19" t="s">
        <v>58</v>
      </c>
      <c r="AF320" s="30" t="s">
        <v>380</v>
      </c>
      <c r="AG320" s="14" t="s">
        <v>5546</v>
      </c>
      <c r="AH320" s="12"/>
    </row>
    <row r="321" ht="16.5" customHeight="1">
      <c r="A321" s="12" t="s">
        <v>35</v>
      </c>
      <c r="B321" s="12">
        <v>3074.0</v>
      </c>
      <c r="C321" s="12" t="s">
        <v>5559</v>
      </c>
      <c r="D321" s="12" t="s">
        <v>5560</v>
      </c>
      <c r="E321" s="14" t="s">
        <v>5561</v>
      </c>
      <c r="F321" s="14" t="s">
        <v>5562</v>
      </c>
      <c r="G321" s="14" t="s">
        <v>5563</v>
      </c>
      <c r="H321" s="14" t="s">
        <v>5564</v>
      </c>
      <c r="I321" s="14" t="s">
        <v>5565</v>
      </c>
      <c r="J321" s="14" t="s">
        <v>5566</v>
      </c>
      <c r="K321" s="14" t="s">
        <v>5567</v>
      </c>
      <c r="L321" s="14" t="s">
        <v>5568</v>
      </c>
      <c r="M321" s="14" t="s">
        <v>5569</v>
      </c>
      <c r="N321" s="14" t="s">
        <v>5570</v>
      </c>
      <c r="O321" s="14" t="s">
        <v>5571</v>
      </c>
      <c r="P321" s="14" t="s">
        <v>5572</v>
      </c>
      <c r="Q321" s="14" t="s">
        <v>5573</v>
      </c>
      <c r="R321" s="14" t="s">
        <v>237</v>
      </c>
      <c r="S321" s="12" t="s">
        <v>35</v>
      </c>
      <c r="T321" s="12">
        <v>3074.0</v>
      </c>
      <c r="U321" s="12" t="s">
        <v>5559</v>
      </c>
      <c r="V321" s="12" t="s">
        <v>5560</v>
      </c>
      <c r="W321" s="30" t="s">
        <v>420</v>
      </c>
      <c r="X321" s="56" t="s">
        <v>380</v>
      </c>
      <c r="Y321" s="32" t="s">
        <v>55</v>
      </c>
      <c r="Z321" s="56" t="s">
        <v>380</v>
      </c>
      <c r="AA321" s="32" t="s">
        <v>55</v>
      </c>
      <c r="AB321" s="56" t="s">
        <v>380</v>
      </c>
      <c r="AC321" s="19" t="s">
        <v>5558</v>
      </c>
      <c r="AD321" s="19" t="s">
        <v>380</v>
      </c>
      <c r="AE321" s="19" t="s">
        <v>344</v>
      </c>
      <c r="AF321" s="30" t="s">
        <v>380</v>
      </c>
      <c r="AG321" s="14" t="s">
        <v>5564</v>
      </c>
      <c r="AH321" s="12"/>
    </row>
    <row r="322" ht="16.5" customHeight="1">
      <c r="A322" s="12" t="s">
        <v>35</v>
      </c>
      <c r="B322" s="12">
        <v>4771.0</v>
      </c>
      <c r="C322" s="12" t="s">
        <v>5574</v>
      </c>
      <c r="D322" s="12" t="s">
        <v>5575</v>
      </c>
      <c r="E322" s="14" t="s">
        <v>5576</v>
      </c>
      <c r="F322" s="14" t="s">
        <v>5577</v>
      </c>
      <c r="G322" s="14" t="s">
        <v>5578</v>
      </c>
      <c r="H322" s="14" t="s">
        <v>5579</v>
      </c>
      <c r="I322" s="14" t="s">
        <v>5580</v>
      </c>
      <c r="J322" s="14" t="s">
        <v>5581</v>
      </c>
      <c r="K322" s="14" t="s">
        <v>5582</v>
      </c>
      <c r="L322" s="14" t="s">
        <v>5583</v>
      </c>
      <c r="M322" s="14" t="s">
        <v>5584</v>
      </c>
      <c r="N322" s="14" t="s">
        <v>5585</v>
      </c>
      <c r="O322" s="14" t="s">
        <v>5586</v>
      </c>
      <c r="P322" s="14" t="s">
        <v>5587</v>
      </c>
      <c r="Q322" s="14" t="s">
        <v>5588</v>
      </c>
      <c r="R322" s="14" t="s">
        <v>195</v>
      </c>
      <c r="S322" s="12" t="s">
        <v>35</v>
      </c>
      <c r="T322" s="12">
        <v>4771.0</v>
      </c>
      <c r="U322" s="12" t="s">
        <v>5574</v>
      </c>
      <c r="V322" s="12" t="s">
        <v>5575</v>
      </c>
      <c r="W322" s="30" t="s">
        <v>5589</v>
      </c>
      <c r="X322" s="30" t="s">
        <v>380</v>
      </c>
      <c r="Y322" s="32" t="s">
        <v>55</v>
      </c>
      <c r="Z322" s="56" t="s">
        <v>380</v>
      </c>
      <c r="AA322" s="32" t="s">
        <v>55</v>
      </c>
      <c r="AB322" s="56" t="s">
        <v>380</v>
      </c>
      <c r="AC322" s="19" t="s">
        <v>5558</v>
      </c>
      <c r="AD322" s="19" t="s">
        <v>380</v>
      </c>
      <c r="AE322" s="19" t="s">
        <v>344</v>
      </c>
      <c r="AF322" s="19" t="s">
        <v>380</v>
      </c>
      <c r="AG322" s="14" t="s">
        <v>5579</v>
      </c>
      <c r="AH322" s="12"/>
    </row>
    <row r="323" ht="16.5" customHeight="1">
      <c r="A323" s="12" t="s">
        <v>35</v>
      </c>
      <c r="B323" s="12">
        <v>3617.0</v>
      </c>
      <c r="C323" s="12" t="s">
        <v>5590</v>
      </c>
      <c r="D323" s="12" t="s">
        <v>5591</v>
      </c>
      <c r="E323" s="14" t="s">
        <v>5592</v>
      </c>
      <c r="F323" s="14" t="s">
        <v>5593</v>
      </c>
      <c r="G323" s="14" t="s">
        <v>5594</v>
      </c>
      <c r="H323" s="14" t="s">
        <v>5595</v>
      </c>
      <c r="I323" s="14" t="s">
        <v>5596</v>
      </c>
      <c r="J323" s="14" t="s">
        <v>5597</v>
      </c>
      <c r="K323" s="14" t="s">
        <v>5598</v>
      </c>
      <c r="L323" s="14" t="s">
        <v>5599</v>
      </c>
      <c r="M323" s="14" t="s">
        <v>5600</v>
      </c>
      <c r="N323" s="14" t="s">
        <v>5601</v>
      </c>
      <c r="O323" s="14" t="s">
        <v>5602</v>
      </c>
      <c r="P323" s="14" t="s">
        <v>5603</v>
      </c>
      <c r="Q323" s="14" t="s">
        <v>5604</v>
      </c>
      <c r="R323" s="14" t="s">
        <v>5605</v>
      </c>
      <c r="S323" s="12" t="s">
        <v>35</v>
      </c>
      <c r="T323" s="12">
        <v>3617.0</v>
      </c>
      <c r="U323" s="12" t="s">
        <v>5590</v>
      </c>
      <c r="V323" s="12" t="s">
        <v>5591</v>
      </c>
      <c r="W323" s="56" t="s">
        <v>5606</v>
      </c>
      <c r="X323" s="56" t="s">
        <v>5607</v>
      </c>
      <c r="Y323" s="32" t="s">
        <v>55</v>
      </c>
      <c r="Z323" s="56" t="s">
        <v>5608</v>
      </c>
      <c r="AA323" s="32" t="s">
        <v>55</v>
      </c>
      <c r="AB323" s="30" t="s">
        <v>5607</v>
      </c>
      <c r="AC323" s="15" t="s">
        <v>5609</v>
      </c>
      <c r="AD323" s="15" t="s">
        <v>5607</v>
      </c>
      <c r="AE323" s="19" t="s">
        <v>344</v>
      </c>
      <c r="AF323" s="30" t="s">
        <v>5607</v>
      </c>
      <c r="AG323" s="14" t="s">
        <v>5595</v>
      </c>
      <c r="AH323" s="12"/>
    </row>
    <row r="324" ht="16.5" customHeight="1">
      <c r="A324" s="12" t="s">
        <v>35</v>
      </c>
      <c r="B324" s="12">
        <v>3350.0</v>
      </c>
      <c r="C324" s="12" t="s">
        <v>5610</v>
      </c>
      <c r="D324" s="12" t="s">
        <v>5611</v>
      </c>
      <c r="E324" s="14" t="s">
        <v>5612</v>
      </c>
      <c r="F324" s="14" t="s">
        <v>5613</v>
      </c>
      <c r="G324" s="14" t="s">
        <v>5614</v>
      </c>
      <c r="H324" s="14" t="s">
        <v>5615</v>
      </c>
      <c r="I324" s="14" t="s">
        <v>5616</v>
      </c>
      <c r="J324" s="14" t="s">
        <v>5617</v>
      </c>
      <c r="K324" s="14" t="s">
        <v>5618</v>
      </c>
      <c r="L324" s="14" t="s">
        <v>5619</v>
      </c>
      <c r="M324" s="14" t="s">
        <v>5620</v>
      </c>
      <c r="N324" s="14" t="s">
        <v>5621</v>
      </c>
      <c r="O324" s="14" t="s">
        <v>5622</v>
      </c>
      <c r="P324" s="14" t="s">
        <v>5623</v>
      </c>
      <c r="Q324" s="14" t="s">
        <v>5624</v>
      </c>
      <c r="R324" s="14" t="s">
        <v>4528</v>
      </c>
      <c r="S324" s="12" t="s">
        <v>35</v>
      </c>
      <c r="T324" s="12">
        <v>3350.0</v>
      </c>
      <c r="U324" s="12" t="s">
        <v>5610</v>
      </c>
      <c r="V324" s="12" t="s">
        <v>5611</v>
      </c>
      <c r="W324" s="56" t="s">
        <v>5625</v>
      </c>
      <c r="X324" s="56" t="s">
        <v>5626</v>
      </c>
      <c r="Y324" s="32" t="s">
        <v>54</v>
      </c>
      <c r="Z324" s="32" t="s">
        <v>41</v>
      </c>
      <c r="AA324" s="32" t="s">
        <v>55</v>
      </c>
      <c r="AB324" s="30" t="s">
        <v>5627</v>
      </c>
      <c r="AC324" s="15" t="s">
        <v>5628</v>
      </c>
      <c r="AD324" s="15" t="s">
        <v>5626</v>
      </c>
      <c r="AE324" s="19" t="s">
        <v>5629</v>
      </c>
      <c r="AF324" s="30" t="s">
        <v>5626</v>
      </c>
      <c r="AG324" s="14" t="s">
        <v>5615</v>
      </c>
      <c r="AH324" s="12"/>
    </row>
    <row r="325" ht="16.5" customHeight="1">
      <c r="A325" s="12" t="s">
        <v>35</v>
      </c>
      <c r="B325" s="12">
        <v>7846.0</v>
      </c>
      <c r="C325" s="12" t="s">
        <v>5630</v>
      </c>
      <c r="D325" s="12" t="s">
        <v>5631</v>
      </c>
      <c r="E325" s="14" t="s">
        <v>5632</v>
      </c>
      <c r="F325" s="14" t="s">
        <v>5633</v>
      </c>
      <c r="G325" s="14" t="s">
        <v>5634</v>
      </c>
      <c r="H325" s="14" t="s">
        <v>5635</v>
      </c>
      <c r="I325" s="14" t="s">
        <v>5636</v>
      </c>
      <c r="J325" s="14" t="s">
        <v>5637</v>
      </c>
      <c r="K325" s="14" t="s">
        <v>5638</v>
      </c>
      <c r="L325" s="14" t="s">
        <v>5639</v>
      </c>
      <c r="M325" s="14" t="s">
        <v>46</v>
      </c>
      <c r="N325" s="14" t="s">
        <v>5640</v>
      </c>
      <c r="O325" s="14" t="s">
        <v>5641</v>
      </c>
      <c r="P325" s="14" t="s">
        <v>5642</v>
      </c>
      <c r="Q325" s="14" t="s">
        <v>5643</v>
      </c>
      <c r="R325" s="14" t="s">
        <v>51</v>
      </c>
      <c r="S325" s="12" t="s">
        <v>35</v>
      </c>
      <c r="T325" s="12">
        <v>7846.0</v>
      </c>
      <c r="U325" s="12" t="s">
        <v>5630</v>
      </c>
      <c r="V325" s="12" t="s">
        <v>5631</v>
      </c>
      <c r="W325" s="30" t="s">
        <v>5644</v>
      </c>
      <c r="X325" s="30" t="s">
        <v>5645</v>
      </c>
      <c r="Y325" s="32" t="s">
        <v>55</v>
      </c>
      <c r="Z325" s="56" t="s">
        <v>5646</v>
      </c>
      <c r="AA325" s="32" t="s">
        <v>55</v>
      </c>
      <c r="AB325" s="30" t="s">
        <v>5645</v>
      </c>
      <c r="AC325" s="30" t="s">
        <v>5645</v>
      </c>
      <c r="AD325" s="30" t="s">
        <v>5645</v>
      </c>
      <c r="AE325" s="15" t="s">
        <v>5647</v>
      </c>
      <c r="AF325" s="30" t="s">
        <v>5645</v>
      </c>
      <c r="AG325" s="14" t="s">
        <v>5635</v>
      </c>
      <c r="AH325" s="12"/>
    </row>
    <row r="326" ht="16.5" customHeight="1">
      <c r="A326" s="12" t="s">
        <v>35</v>
      </c>
      <c r="B326" s="12">
        <v>10504.0</v>
      </c>
      <c r="C326" s="12" t="s">
        <v>5648</v>
      </c>
      <c r="D326" s="12" t="s">
        <v>5649</v>
      </c>
      <c r="E326" s="14" t="s">
        <v>5650</v>
      </c>
      <c r="F326" s="14" t="s">
        <v>5651</v>
      </c>
      <c r="G326" s="14" t="s">
        <v>5652</v>
      </c>
      <c r="H326" s="14" t="s">
        <v>5653</v>
      </c>
      <c r="I326" s="14" t="s">
        <v>5654</v>
      </c>
      <c r="J326" s="14" t="s">
        <v>5655</v>
      </c>
      <c r="K326" s="14" t="s">
        <v>5656</v>
      </c>
      <c r="L326" s="14" t="s">
        <v>5657</v>
      </c>
      <c r="M326" s="14" t="s">
        <v>5658</v>
      </c>
      <c r="N326" s="14" t="s">
        <v>5659</v>
      </c>
      <c r="O326" s="14" t="s">
        <v>5660</v>
      </c>
      <c r="P326" s="14" t="s">
        <v>5661</v>
      </c>
      <c r="Q326" s="14" t="s">
        <v>5662</v>
      </c>
      <c r="R326" s="14" t="s">
        <v>51</v>
      </c>
      <c r="S326" s="12" t="s">
        <v>35</v>
      </c>
      <c r="T326" s="12">
        <v>10504.0</v>
      </c>
      <c r="U326" s="12" t="s">
        <v>5648</v>
      </c>
      <c r="V326" s="12" t="s">
        <v>5649</v>
      </c>
      <c r="W326" s="30" t="s">
        <v>5663</v>
      </c>
      <c r="X326" s="30" t="s">
        <v>5664</v>
      </c>
      <c r="Y326" s="32" t="s">
        <v>55</v>
      </c>
      <c r="Z326" s="56" t="s">
        <v>5665</v>
      </c>
      <c r="AA326" s="32" t="s">
        <v>55</v>
      </c>
      <c r="AB326" s="56" t="s">
        <v>5665</v>
      </c>
      <c r="AC326" s="15" t="s">
        <v>5664</v>
      </c>
      <c r="AD326" s="15" t="s">
        <v>5664</v>
      </c>
      <c r="AE326" s="19" t="s">
        <v>5666</v>
      </c>
      <c r="AF326" s="30" t="s">
        <v>5664</v>
      </c>
      <c r="AG326" s="14" t="s">
        <v>5667</v>
      </c>
      <c r="AH326" s="12"/>
    </row>
    <row r="327" ht="16.5" customHeight="1">
      <c r="A327" s="12" t="s">
        <v>35</v>
      </c>
      <c r="B327" s="12">
        <v>10505.0</v>
      </c>
      <c r="C327" s="12" t="s">
        <v>5668</v>
      </c>
      <c r="D327" s="12" t="s">
        <v>5669</v>
      </c>
      <c r="E327" s="14" t="s">
        <v>5670</v>
      </c>
      <c r="F327" s="14" t="s">
        <v>5671</v>
      </c>
      <c r="G327" s="14" t="s">
        <v>5672</v>
      </c>
      <c r="H327" s="14" t="s">
        <v>5673</v>
      </c>
      <c r="I327" s="14" t="s">
        <v>5674</v>
      </c>
      <c r="J327" s="14" t="s">
        <v>5675</v>
      </c>
      <c r="K327" s="14" t="s">
        <v>5676</v>
      </c>
      <c r="L327" s="14" t="s">
        <v>5677</v>
      </c>
      <c r="M327" s="14" t="s">
        <v>5678</v>
      </c>
      <c r="N327" s="14" t="s">
        <v>5679</v>
      </c>
      <c r="O327" s="14" t="s">
        <v>5680</v>
      </c>
      <c r="P327" s="14" t="s">
        <v>5681</v>
      </c>
      <c r="Q327" s="14" t="s">
        <v>5682</v>
      </c>
      <c r="R327" s="14" t="s">
        <v>317</v>
      </c>
      <c r="S327" s="12" t="s">
        <v>35</v>
      </c>
      <c r="T327" s="12">
        <v>10505.0</v>
      </c>
      <c r="U327" s="12" t="s">
        <v>5668</v>
      </c>
      <c r="V327" s="12" t="s">
        <v>5669</v>
      </c>
      <c r="W327" s="30" t="s">
        <v>5663</v>
      </c>
      <c r="X327" s="30" t="s">
        <v>5664</v>
      </c>
      <c r="Y327" s="32" t="s">
        <v>55</v>
      </c>
      <c r="Z327" s="56" t="s">
        <v>5665</v>
      </c>
      <c r="AA327" s="32" t="s">
        <v>55</v>
      </c>
      <c r="AB327" s="56" t="s">
        <v>5665</v>
      </c>
      <c r="AC327" s="15" t="s">
        <v>5664</v>
      </c>
      <c r="AD327" s="15" t="s">
        <v>5664</v>
      </c>
      <c r="AE327" s="19" t="s">
        <v>5666</v>
      </c>
      <c r="AF327" s="30" t="s">
        <v>5664</v>
      </c>
      <c r="AG327" s="14" t="s">
        <v>5667</v>
      </c>
      <c r="AH327" s="12"/>
    </row>
    <row r="328" ht="16.5" customHeight="1">
      <c r="A328" s="12" t="s">
        <v>35</v>
      </c>
      <c r="B328" s="12">
        <v>9468.0</v>
      </c>
      <c r="C328" s="12" t="s">
        <v>5683</v>
      </c>
      <c r="D328" s="12" t="s">
        <v>5684</v>
      </c>
      <c r="E328" s="14" t="s">
        <v>5685</v>
      </c>
      <c r="F328" s="14" t="s">
        <v>5686</v>
      </c>
      <c r="G328" s="14" t="s">
        <v>5687</v>
      </c>
      <c r="H328" s="14" t="s">
        <v>5688</v>
      </c>
      <c r="I328" s="14" t="s">
        <v>5689</v>
      </c>
      <c r="J328" s="14" t="s">
        <v>5690</v>
      </c>
      <c r="K328" s="14" t="s">
        <v>5691</v>
      </c>
      <c r="L328" s="14" t="s">
        <v>5692</v>
      </c>
      <c r="M328" s="14" t="s">
        <v>5693</v>
      </c>
      <c r="N328" s="14" t="s">
        <v>5694</v>
      </c>
      <c r="O328" s="14" t="s">
        <v>5695</v>
      </c>
      <c r="P328" s="14" t="s">
        <v>5696</v>
      </c>
      <c r="Q328" s="14" t="s">
        <v>5697</v>
      </c>
      <c r="R328" s="14" t="s">
        <v>51</v>
      </c>
      <c r="S328" s="12" t="s">
        <v>35</v>
      </c>
      <c r="T328" s="12">
        <v>9468.0</v>
      </c>
      <c r="U328" s="12" t="s">
        <v>5683</v>
      </c>
      <c r="V328" s="12" t="s">
        <v>5684</v>
      </c>
      <c r="W328" s="56" t="s">
        <v>5698</v>
      </c>
      <c r="X328" s="30" t="s">
        <v>3480</v>
      </c>
      <c r="Y328" s="32" t="s">
        <v>55</v>
      </c>
      <c r="Z328" s="56" t="s">
        <v>3480</v>
      </c>
      <c r="AA328" s="32" t="s">
        <v>55</v>
      </c>
      <c r="AB328" s="56" t="s">
        <v>3480</v>
      </c>
      <c r="AC328" s="19" t="s">
        <v>5699</v>
      </c>
      <c r="AD328" s="19" t="s">
        <v>3480</v>
      </c>
      <c r="AE328" s="19" t="s">
        <v>344</v>
      </c>
      <c r="AF328" s="30" t="s">
        <v>3480</v>
      </c>
      <c r="AG328" s="14" t="s">
        <v>5688</v>
      </c>
      <c r="AH328" s="12"/>
    </row>
    <row r="329" ht="16.5" customHeight="1">
      <c r="A329" s="12" t="s">
        <v>35</v>
      </c>
      <c r="B329" s="12">
        <v>6958.0</v>
      </c>
      <c r="C329" s="12" t="s">
        <v>5700</v>
      </c>
      <c r="D329" s="12" t="s">
        <v>5701</v>
      </c>
      <c r="E329" s="14" t="s">
        <v>5702</v>
      </c>
      <c r="F329" s="14" t="s">
        <v>5703</v>
      </c>
      <c r="G329" s="14" t="s">
        <v>5704</v>
      </c>
      <c r="H329" s="14" t="s">
        <v>5705</v>
      </c>
      <c r="I329" s="14" t="s">
        <v>5706</v>
      </c>
      <c r="J329" s="14" t="s">
        <v>5707</v>
      </c>
      <c r="K329" s="14" t="s">
        <v>5708</v>
      </c>
      <c r="L329" s="14" t="s">
        <v>5709</v>
      </c>
      <c r="M329" s="14" t="s">
        <v>5710</v>
      </c>
      <c r="N329" s="14" t="s">
        <v>5711</v>
      </c>
      <c r="O329" s="14" t="s">
        <v>5712</v>
      </c>
      <c r="P329" s="14" t="s">
        <v>5713</v>
      </c>
      <c r="Q329" s="14" t="s">
        <v>5714</v>
      </c>
      <c r="R329" s="14" t="s">
        <v>237</v>
      </c>
      <c r="S329" s="12" t="s">
        <v>35</v>
      </c>
      <c r="T329" s="12">
        <v>6958.0</v>
      </c>
      <c r="U329" s="12" t="s">
        <v>5700</v>
      </c>
      <c r="V329" s="12" t="s">
        <v>5701</v>
      </c>
      <c r="W329" s="56" t="s">
        <v>5715</v>
      </c>
      <c r="X329" s="56" t="s">
        <v>5716</v>
      </c>
      <c r="Y329" s="32" t="s">
        <v>55</v>
      </c>
      <c r="Z329" s="32" t="s">
        <v>5717</v>
      </c>
      <c r="AA329" s="32" t="s">
        <v>55</v>
      </c>
      <c r="AB329" s="30" t="s">
        <v>5716</v>
      </c>
      <c r="AC329" s="19" t="s">
        <v>5718</v>
      </c>
      <c r="AD329" s="19" t="s">
        <v>5716</v>
      </c>
      <c r="AE329" s="19" t="s">
        <v>344</v>
      </c>
      <c r="AF329" s="30" t="s">
        <v>5716</v>
      </c>
      <c r="AG329" s="14" t="s">
        <v>5705</v>
      </c>
      <c r="AH329" s="12"/>
    </row>
    <row r="330" ht="16.5" customHeight="1">
      <c r="A330" s="12" t="s">
        <v>59</v>
      </c>
      <c r="B330" s="12">
        <v>8767.0</v>
      </c>
      <c r="C330" s="12" t="s">
        <v>5719</v>
      </c>
      <c r="D330" s="12" t="s">
        <v>5720</v>
      </c>
      <c r="E330" s="14" t="s">
        <v>5721</v>
      </c>
      <c r="F330" s="14" t="s">
        <v>5722</v>
      </c>
      <c r="G330" s="14" t="s">
        <v>5723</v>
      </c>
      <c r="H330" s="14" t="s">
        <v>5724</v>
      </c>
      <c r="I330" s="14" t="s">
        <v>5725</v>
      </c>
      <c r="J330" s="14" t="s">
        <v>5726</v>
      </c>
      <c r="K330" s="14" t="s">
        <v>5727</v>
      </c>
      <c r="L330" s="14" t="s">
        <v>5728</v>
      </c>
      <c r="M330" s="14" t="s">
        <v>5729</v>
      </c>
      <c r="N330" s="14" t="s">
        <v>5730</v>
      </c>
      <c r="O330" s="14" t="s">
        <v>5731</v>
      </c>
      <c r="P330" s="14" t="s">
        <v>5732</v>
      </c>
      <c r="Q330" s="14" t="s">
        <v>5733</v>
      </c>
      <c r="R330" s="14" t="s">
        <v>4528</v>
      </c>
      <c r="S330" s="12" t="s">
        <v>59</v>
      </c>
      <c r="T330" s="12">
        <v>8767.0</v>
      </c>
      <c r="U330" s="12" t="s">
        <v>5719</v>
      </c>
      <c r="V330" s="12" t="s">
        <v>5720</v>
      </c>
      <c r="W330" s="30" t="s">
        <v>5734</v>
      </c>
      <c r="X330" s="30" t="s">
        <v>5735</v>
      </c>
      <c r="Y330" s="32" t="s">
        <v>55</v>
      </c>
      <c r="Z330" s="30" t="s">
        <v>5736</v>
      </c>
      <c r="AA330" s="32" t="s">
        <v>55</v>
      </c>
      <c r="AB330" s="30" t="s">
        <v>5735</v>
      </c>
      <c r="AC330" s="15" t="s">
        <v>5737</v>
      </c>
      <c r="AD330" s="15" t="s">
        <v>5735</v>
      </c>
      <c r="AE330" s="15" t="s">
        <v>80</v>
      </c>
      <c r="AF330" s="30" t="s">
        <v>5735</v>
      </c>
      <c r="AG330" s="14" t="s">
        <v>5724</v>
      </c>
      <c r="AH330" s="12"/>
    </row>
    <row r="331" ht="16.5" customHeight="1">
      <c r="A331" s="12" t="s">
        <v>619</v>
      </c>
      <c r="B331" s="12">
        <v>3238.0</v>
      </c>
      <c r="C331" s="12" t="s">
        <v>5738</v>
      </c>
      <c r="D331" s="12" t="s">
        <v>5739</v>
      </c>
      <c r="E331" s="14" t="s">
        <v>5740</v>
      </c>
      <c r="F331" s="14" t="s">
        <v>5741</v>
      </c>
      <c r="G331" s="14" t="s">
        <v>5742</v>
      </c>
      <c r="H331" s="14" t="s">
        <v>5743</v>
      </c>
      <c r="I331" s="14" t="s">
        <v>5744</v>
      </c>
      <c r="J331" s="14" t="s">
        <v>5745</v>
      </c>
      <c r="K331" s="14" t="s">
        <v>5746</v>
      </c>
      <c r="L331" s="14" t="s">
        <v>5747</v>
      </c>
      <c r="M331" s="14" t="s">
        <v>5748</v>
      </c>
      <c r="N331" s="14" t="s">
        <v>5749</v>
      </c>
      <c r="O331" s="14" t="s">
        <v>5750</v>
      </c>
      <c r="P331" s="14" t="s">
        <v>5751</v>
      </c>
      <c r="Q331" s="14" t="s">
        <v>5752</v>
      </c>
      <c r="R331" s="14" t="s">
        <v>5753</v>
      </c>
      <c r="S331" s="12" t="s">
        <v>619</v>
      </c>
      <c r="T331" s="12">
        <v>3238.0</v>
      </c>
      <c r="U331" s="12" t="s">
        <v>5738</v>
      </c>
      <c r="V331" s="12" t="s">
        <v>5739</v>
      </c>
      <c r="W331" s="56" t="s">
        <v>5754</v>
      </c>
      <c r="X331" s="56" t="s">
        <v>5755</v>
      </c>
      <c r="Y331" s="32" t="s">
        <v>54</v>
      </c>
      <c r="Z331" s="32" t="s">
        <v>41</v>
      </c>
      <c r="AA331" s="32" t="s">
        <v>55</v>
      </c>
      <c r="AB331" s="56" t="s">
        <v>5755</v>
      </c>
      <c r="AC331" s="19" t="s">
        <v>5755</v>
      </c>
      <c r="AD331" s="19" t="s">
        <v>5755</v>
      </c>
      <c r="AE331" s="19" t="s">
        <v>5756</v>
      </c>
      <c r="AF331" s="30" t="s">
        <v>5755</v>
      </c>
      <c r="AG331" s="14" t="s">
        <v>5743</v>
      </c>
      <c r="AH331" s="12"/>
    </row>
    <row r="332" ht="16.5" customHeight="1">
      <c r="A332" s="12" t="s">
        <v>123</v>
      </c>
      <c r="B332" s="12">
        <v>6075.0</v>
      </c>
      <c r="C332" s="12" t="s">
        <v>5757</v>
      </c>
      <c r="D332" s="12" t="s">
        <v>4895</v>
      </c>
      <c r="E332" s="14" t="s">
        <v>5758</v>
      </c>
      <c r="F332" s="14" t="s">
        <v>5759</v>
      </c>
      <c r="G332" s="14" t="s">
        <v>5760</v>
      </c>
      <c r="H332" s="14" t="s">
        <v>5761</v>
      </c>
      <c r="I332" s="14" t="s">
        <v>5762</v>
      </c>
      <c r="J332" s="14" t="s">
        <v>5763</v>
      </c>
      <c r="K332" s="14" t="s">
        <v>5764</v>
      </c>
      <c r="L332" s="14" t="s">
        <v>5765</v>
      </c>
      <c r="M332" s="14" t="s">
        <v>5766</v>
      </c>
      <c r="N332" s="14" t="s">
        <v>5767</v>
      </c>
      <c r="O332" s="14" t="s">
        <v>5768</v>
      </c>
      <c r="P332" s="14" t="s">
        <v>5769</v>
      </c>
      <c r="Q332" s="14" t="s">
        <v>5770</v>
      </c>
      <c r="R332" s="14" t="s">
        <v>51</v>
      </c>
      <c r="S332" s="12" t="s">
        <v>123</v>
      </c>
      <c r="T332" s="12">
        <v>6075.0</v>
      </c>
      <c r="U332" s="12" t="s">
        <v>5757</v>
      </c>
      <c r="V332" s="12" t="s">
        <v>4895</v>
      </c>
      <c r="W332" s="30" t="s">
        <v>5771</v>
      </c>
      <c r="X332" s="30" t="s">
        <v>5772</v>
      </c>
      <c r="Y332" s="32" t="s">
        <v>54</v>
      </c>
      <c r="Z332" s="32" t="s">
        <v>41</v>
      </c>
      <c r="AA332" s="32" t="s">
        <v>55</v>
      </c>
      <c r="AB332" s="30" t="s">
        <v>5772</v>
      </c>
      <c r="AC332" s="15" t="s">
        <v>5772</v>
      </c>
      <c r="AD332" s="15" t="s">
        <v>5772</v>
      </c>
      <c r="AE332" s="15" t="s">
        <v>5773</v>
      </c>
      <c r="AF332" s="30" t="s">
        <v>5772</v>
      </c>
      <c r="AG332" s="14" t="s">
        <v>5761</v>
      </c>
      <c r="AH332" s="12"/>
    </row>
    <row r="333" ht="16.5" customHeight="1">
      <c r="A333" s="12" t="s">
        <v>123</v>
      </c>
      <c r="B333" s="12">
        <v>1580.0</v>
      </c>
      <c r="C333" s="12" t="s">
        <v>5774</v>
      </c>
      <c r="D333" s="12" t="s">
        <v>5775</v>
      </c>
      <c r="E333" s="14" t="s">
        <v>5776</v>
      </c>
      <c r="F333" s="14" t="s">
        <v>5777</v>
      </c>
      <c r="G333" s="14" t="s">
        <v>5778</v>
      </c>
      <c r="H333" s="14" t="s">
        <v>5779</v>
      </c>
      <c r="I333" s="14" t="s">
        <v>5780</v>
      </c>
      <c r="J333" s="14" t="s">
        <v>5781</v>
      </c>
      <c r="K333" s="14" t="s">
        <v>5782</v>
      </c>
      <c r="L333" s="14" t="s">
        <v>5783</v>
      </c>
      <c r="M333" s="14" t="s">
        <v>5784</v>
      </c>
      <c r="N333" s="14" t="s">
        <v>5785</v>
      </c>
      <c r="O333" s="14" t="s">
        <v>5786</v>
      </c>
      <c r="P333" s="14" t="s">
        <v>5787</v>
      </c>
      <c r="Q333" s="14" t="s">
        <v>5788</v>
      </c>
      <c r="R333" s="14" t="s">
        <v>4391</v>
      </c>
      <c r="S333" s="12" t="s">
        <v>123</v>
      </c>
      <c r="T333" s="12">
        <v>1580.0</v>
      </c>
      <c r="U333" s="12" t="s">
        <v>5774</v>
      </c>
      <c r="V333" s="12" t="s">
        <v>5775</v>
      </c>
      <c r="W333" s="30" t="s">
        <v>5789</v>
      </c>
      <c r="X333" s="30" t="s">
        <v>5790</v>
      </c>
      <c r="Y333" s="32" t="s">
        <v>54</v>
      </c>
      <c r="Z333" s="32" t="s">
        <v>41</v>
      </c>
      <c r="AA333" s="32" t="s">
        <v>55</v>
      </c>
      <c r="AB333" s="30" t="s">
        <v>5790</v>
      </c>
      <c r="AC333" s="15" t="s">
        <v>5790</v>
      </c>
      <c r="AD333" s="15" t="s">
        <v>5790</v>
      </c>
      <c r="AE333" s="19" t="s">
        <v>5791</v>
      </c>
      <c r="AF333" s="30" t="s">
        <v>5790</v>
      </c>
      <c r="AG333" s="14" t="s">
        <v>5779</v>
      </c>
      <c r="AH333" s="12"/>
    </row>
    <row r="334" ht="16.5" customHeight="1">
      <c r="A334" s="12" t="s">
        <v>619</v>
      </c>
      <c r="B334" s="12">
        <v>10337.0</v>
      </c>
      <c r="C334" s="12" t="s">
        <v>5792</v>
      </c>
      <c r="D334" s="12" t="s">
        <v>5793</v>
      </c>
      <c r="E334" s="14" t="s">
        <v>5794</v>
      </c>
      <c r="F334" s="14" t="s">
        <v>5795</v>
      </c>
      <c r="G334" s="14" t="s">
        <v>5796</v>
      </c>
      <c r="H334" s="14" t="s">
        <v>5797</v>
      </c>
      <c r="I334" s="14" t="s">
        <v>5798</v>
      </c>
      <c r="J334" s="14" t="s">
        <v>5799</v>
      </c>
      <c r="K334" s="14" t="s">
        <v>5800</v>
      </c>
      <c r="L334" s="14" t="s">
        <v>5801</v>
      </c>
      <c r="M334" s="14" t="s">
        <v>5802</v>
      </c>
      <c r="N334" s="14" t="s">
        <v>5803</v>
      </c>
      <c r="O334" s="14" t="s">
        <v>5804</v>
      </c>
      <c r="P334" s="14" t="s">
        <v>5805</v>
      </c>
      <c r="Q334" s="14" t="s">
        <v>5806</v>
      </c>
      <c r="R334" s="14" t="s">
        <v>195</v>
      </c>
      <c r="S334" s="12" t="s">
        <v>619</v>
      </c>
      <c r="T334" s="12">
        <v>10337.0</v>
      </c>
      <c r="U334" s="12" t="s">
        <v>5792</v>
      </c>
      <c r="V334" s="12" t="s">
        <v>5793</v>
      </c>
      <c r="W334" s="56" t="s">
        <v>5807</v>
      </c>
      <c r="X334" s="56" t="s">
        <v>5808</v>
      </c>
      <c r="Y334" s="32" t="s">
        <v>55</v>
      </c>
      <c r="Z334" s="56" t="s">
        <v>5809</v>
      </c>
      <c r="AA334" s="32" t="s">
        <v>55</v>
      </c>
      <c r="AB334" s="56" t="s">
        <v>5808</v>
      </c>
      <c r="AC334" s="19" t="s">
        <v>5810</v>
      </c>
      <c r="AD334" s="19" t="s">
        <v>5808</v>
      </c>
      <c r="AE334" s="19" t="s">
        <v>2771</v>
      </c>
      <c r="AF334" s="19" t="s">
        <v>5811</v>
      </c>
      <c r="AG334" s="14" t="s">
        <v>5797</v>
      </c>
      <c r="AH334" s="12"/>
    </row>
    <row r="335" ht="16.5" customHeight="1">
      <c r="A335" s="12" t="s">
        <v>619</v>
      </c>
      <c r="B335" s="12">
        <v>10185.0</v>
      </c>
      <c r="C335" s="12" t="s">
        <v>5812</v>
      </c>
      <c r="D335" s="12" t="s">
        <v>5813</v>
      </c>
      <c r="E335" s="14" t="s">
        <v>5814</v>
      </c>
      <c r="F335" s="14" t="s">
        <v>5815</v>
      </c>
      <c r="G335" s="14" t="s">
        <v>5816</v>
      </c>
      <c r="H335" s="14" t="s">
        <v>5817</v>
      </c>
      <c r="I335" s="14" t="s">
        <v>5818</v>
      </c>
      <c r="J335" s="14" t="s">
        <v>5819</v>
      </c>
      <c r="K335" s="14" t="s">
        <v>5820</v>
      </c>
      <c r="L335" s="14" t="s">
        <v>5821</v>
      </c>
      <c r="M335" s="14" t="s">
        <v>5822</v>
      </c>
      <c r="N335" s="14" t="s">
        <v>5823</v>
      </c>
      <c r="O335" s="14" t="s">
        <v>5824</v>
      </c>
      <c r="P335" s="14" t="s">
        <v>5825</v>
      </c>
      <c r="Q335" s="14" t="s">
        <v>5826</v>
      </c>
      <c r="R335" s="14" t="s">
        <v>4861</v>
      </c>
      <c r="S335" s="12" t="s">
        <v>619</v>
      </c>
      <c r="T335" s="12">
        <v>10185.0</v>
      </c>
      <c r="U335" s="12" t="s">
        <v>5812</v>
      </c>
      <c r="V335" s="12" t="s">
        <v>5813</v>
      </c>
      <c r="W335" s="56" t="s">
        <v>5827</v>
      </c>
      <c r="X335" s="56" t="s">
        <v>5828</v>
      </c>
      <c r="Y335" s="32" t="s">
        <v>54</v>
      </c>
      <c r="Z335" s="59" t="s">
        <v>41</v>
      </c>
      <c r="AA335" s="32" t="s">
        <v>55</v>
      </c>
      <c r="AB335" s="56" t="s">
        <v>5828</v>
      </c>
      <c r="AC335" s="19" t="s">
        <v>5828</v>
      </c>
      <c r="AD335" s="19" t="s">
        <v>5828</v>
      </c>
      <c r="AE335" s="19" t="s">
        <v>5829</v>
      </c>
      <c r="AF335" s="56" t="s">
        <v>5828</v>
      </c>
      <c r="AG335" s="14" t="s">
        <v>5817</v>
      </c>
      <c r="AH335" s="12"/>
    </row>
    <row r="336" ht="16.5" customHeight="1">
      <c r="A336" s="12" t="s">
        <v>59</v>
      </c>
      <c r="B336" s="12">
        <v>4219.0</v>
      </c>
      <c r="C336" s="12" t="s">
        <v>5830</v>
      </c>
      <c r="D336" s="12" t="s">
        <v>5831</v>
      </c>
      <c r="E336" s="14" t="s">
        <v>5832</v>
      </c>
      <c r="F336" s="14" t="s">
        <v>5833</v>
      </c>
      <c r="G336" s="14" t="s">
        <v>5834</v>
      </c>
      <c r="H336" s="14" t="s">
        <v>5835</v>
      </c>
      <c r="I336" s="14" t="s">
        <v>5836</v>
      </c>
      <c r="J336" s="14" t="s">
        <v>5837</v>
      </c>
      <c r="K336" s="14" t="s">
        <v>5838</v>
      </c>
      <c r="L336" s="14" t="s">
        <v>5839</v>
      </c>
      <c r="M336" s="14" t="s">
        <v>5840</v>
      </c>
      <c r="N336" s="14" t="s">
        <v>5841</v>
      </c>
      <c r="O336" s="14" t="s">
        <v>5842</v>
      </c>
      <c r="P336" s="14" t="s">
        <v>5843</v>
      </c>
      <c r="Q336" s="14" t="s">
        <v>5844</v>
      </c>
      <c r="R336" s="14" t="s">
        <v>4528</v>
      </c>
      <c r="S336" s="12" t="s">
        <v>59</v>
      </c>
      <c r="T336" s="12">
        <v>4219.0</v>
      </c>
      <c r="U336" s="12" t="s">
        <v>5830</v>
      </c>
      <c r="V336" s="12" t="s">
        <v>5831</v>
      </c>
      <c r="W336" s="30" t="s">
        <v>5845</v>
      </c>
      <c r="X336" s="30" t="s">
        <v>5846</v>
      </c>
      <c r="Y336" s="32" t="s">
        <v>55</v>
      </c>
      <c r="Z336" s="30" t="s">
        <v>5847</v>
      </c>
      <c r="AA336" s="32" t="s">
        <v>55</v>
      </c>
      <c r="AB336" s="30" t="s">
        <v>5847</v>
      </c>
      <c r="AC336" s="15" t="s">
        <v>5848</v>
      </c>
      <c r="AD336" s="15" t="s">
        <v>5849</v>
      </c>
      <c r="AE336" s="19" t="s">
        <v>80</v>
      </c>
      <c r="AF336" s="30" t="s">
        <v>5849</v>
      </c>
      <c r="AG336" s="14" t="s">
        <v>5835</v>
      </c>
      <c r="AH336" s="12"/>
    </row>
    <row r="337" ht="16.5" customHeight="1">
      <c r="A337" s="12" t="s">
        <v>59</v>
      </c>
      <c r="B337" s="12">
        <v>10447.0</v>
      </c>
      <c r="C337" s="12" t="s">
        <v>5850</v>
      </c>
      <c r="D337" s="12" t="s">
        <v>5851</v>
      </c>
      <c r="E337" s="14" t="s">
        <v>5852</v>
      </c>
      <c r="F337" s="14" t="s">
        <v>5853</v>
      </c>
      <c r="G337" s="14" t="s">
        <v>5854</v>
      </c>
      <c r="H337" s="14" t="s">
        <v>5855</v>
      </c>
      <c r="I337" s="14" t="s">
        <v>5856</v>
      </c>
      <c r="J337" s="14" t="s">
        <v>5857</v>
      </c>
      <c r="K337" s="14" t="s">
        <v>5858</v>
      </c>
      <c r="L337" s="14" t="s">
        <v>5859</v>
      </c>
      <c r="M337" s="14" t="s">
        <v>5860</v>
      </c>
      <c r="N337" s="14" t="s">
        <v>5861</v>
      </c>
      <c r="O337" s="14" t="s">
        <v>5862</v>
      </c>
      <c r="P337" s="14" t="s">
        <v>5863</v>
      </c>
      <c r="Q337" s="14" t="s">
        <v>5864</v>
      </c>
      <c r="R337" s="14" t="s">
        <v>51</v>
      </c>
      <c r="S337" s="12" t="s">
        <v>59</v>
      </c>
      <c r="T337" s="12">
        <v>10447.0</v>
      </c>
      <c r="U337" s="12" t="s">
        <v>5850</v>
      </c>
      <c r="V337" s="12" t="s">
        <v>5851</v>
      </c>
      <c r="W337" s="56" t="s">
        <v>5865</v>
      </c>
      <c r="X337" s="56" t="s">
        <v>5866</v>
      </c>
      <c r="Y337" s="32" t="s">
        <v>54</v>
      </c>
      <c r="Z337" s="32" t="s">
        <v>41</v>
      </c>
      <c r="AA337" s="32" t="s">
        <v>55</v>
      </c>
      <c r="AB337" s="30" t="s">
        <v>5867</v>
      </c>
      <c r="AC337" s="19" t="s">
        <v>5868</v>
      </c>
      <c r="AD337" s="19" t="s">
        <v>5866</v>
      </c>
      <c r="AE337" s="19" t="s">
        <v>5869</v>
      </c>
      <c r="AF337" s="19" t="s">
        <v>5866</v>
      </c>
      <c r="AG337" s="14" t="s">
        <v>5855</v>
      </c>
      <c r="AH337" s="12"/>
    </row>
    <row r="338" ht="16.5" customHeight="1">
      <c r="A338" s="12" t="s">
        <v>59</v>
      </c>
      <c r="B338" s="12">
        <v>7918.0</v>
      </c>
      <c r="C338" s="12" t="s">
        <v>5870</v>
      </c>
      <c r="D338" s="12" t="s">
        <v>5871</v>
      </c>
      <c r="E338" s="14" t="s">
        <v>5872</v>
      </c>
      <c r="F338" s="14" t="s">
        <v>5873</v>
      </c>
      <c r="G338" s="14" t="s">
        <v>5874</v>
      </c>
      <c r="H338" s="14" t="s">
        <v>5875</v>
      </c>
      <c r="I338" s="14" t="s">
        <v>5876</v>
      </c>
      <c r="J338" s="14" t="s">
        <v>5877</v>
      </c>
      <c r="K338" s="14" t="s">
        <v>5878</v>
      </c>
      <c r="L338" s="14" t="s">
        <v>5879</v>
      </c>
      <c r="M338" s="14" t="s">
        <v>5880</v>
      </c>
      <c r="N338" s="14" t="s">
        <v>5881</v>
      </c>
      <c r="O338" s="14" t="s">
        <v>5882</v>
      </c>
      <c r="P338" s="14" t="s">
        <v>5883</v>
      </c>
      <c r="Q338" s="14" t="s">
        <v>5884</v>
      </c>
      <c r="R338" s="14" t="s">
        <v>4528</v>
      </c>
      <c r="S338" s="12" t="s">
        <v>59</v>
      </c>
      <c r="T338" s="12">
        <v>7918.0</v>
      </c>
      <c r="U338" s="12" t="s">
        <v>5870</v>
      </c>
      <c r="V338" s="12" t="s">
        <v>5871</v>
      </c>
      <c r="W338" s="30" t="s">
        <v>5885</v>
      </c>
      <c r="X338" s="30" t="s">
        <v>5886</v>
      </c>
      <c r="Y338" s="32" t="s">
        <v>54</v>
      </c>
      <c r="Z338" s="32" t="s">
        <v>41</v>
      </c>
      <c r="AA338" s="32" t="s">
        <v>55</v>
      </c>
      <c r="AB338" s="30" t="s">
        <v>5887</v>
      </c>
      <c r="AC338" s="15" t="s">
        <v>5888</v>
      </c>
      <c r="AD338" s="15" t="s">
        <v>5887</v>
      </c>
      <c r="AE338" s="19" t="s">
        <v>471</v>
      </c>
      <c r="AF338" s="30" t="s">
        <v>5887</v>
      </c>
      <c r="AG338" s="14" t="s">
        <v>5875</v>
      </c>
      <c r="AH338" s="12"/>
    </row>
    <row r="339" ht="16.5" customHeight="1">
      <c r="A339" s="12" t="s">
        <v>59</v>
      </c>
      <c r="B339" s="12">
        <v>6391.0</v>
      </c>
      <c r="C339" s="12" t="s">
        <v>5889</v>
      </c>
      <c r="D339" s="12" t="s">
        <v>5890</v>
      </c>
      <c r="E339" s="14" t="s">
        <v>5891</v>
      </c>
      <c r="F339" s="14" t="s">
        <v>5892</v>
      </c>
      <c r="G339" s="14" t="s">
        <v>5893</v>
      </c>
      <c r="H339" s="14" t="s">
        <v>5894</v>
      </c>
      <c r="I339" s="14" t="s">
        <v>5895</v>
      </c>
      <c r="J339" s="14" t="s">
        <v>5896</v>
      </c>
      <c r="K339" s="14" t="s">
        <v>5897</v>
      </c>
      <c r="L339" s="14" t="s">
        <v>5898</v>
      </c>
      <c r="M339" s="14" t="s">
        <v>5899</v>
      </c>
      <c r="N339" s="14" t="s">
        <v>5900</v>
      </c>
      <c r="O339" s="14" t="s">
        <v>5901</v>
      </c>
      <c r="P339" s="14" t="s">
        <v>5902</v>
      </c>
      <c r="Q339" s="14" t="s">
        <v>5903</v>
      </c>
      <c r="R339" s="14" t="s">
        <v>237</v>
      </c>
      <c r="S339" s="12" t="s">
        <v>59</v>
      </c>
      <c r="T339" s="12">
        <v>6391.0</v>
      </c>
      <c r="U339" s="12" t="s">
        <v>5889</v>
      </c>
      <c r="V339" s="12" t="s">
        <v>5890</v>
      </c>
      <c r="W339" s="56" t="s">
        <v>5904</v>
      </c>
      <c r="X339" s="56" t="s">
        <v>5905</v>
      </c>
      <c r="Y339" s="32" t="s">
        <v>54</v>
      </c>
      <c r="Z339" s="32" t="s">
        <v>41</v>
      </c>
      <c r="AA339" s="32" t="s">
        <v>55</v>
      </c>
      <c r="AB339" s="56" t="s">
        <v>5905</v>
      </c>
      <c r="AC339" s="19" t="s">
        <v>5906</v>
      </c>
      <c r="AD339" s="19" t="s">
        <v>5905</v>
      </c>
      <c r="AE339" s="15" t="s">
        <v>5907</v>
      </c>
      <c r="AF339" s="56" t="s">
        <v>5905</v>
      </c>
      <c r="AG339" s="14" t="s">
        <v>5894</v>
      </c>
      <c r="AH339" s="12"/>
    </row>
    <row r="340" ht="16.5" customHeight="1">
      <c r="A340" s="12" t="s">
        <v>59</v>
      </c>
      <c r="B340" s="12">
        <v>10446.0</v>
      </c>
      <c r="C340" s="12" t="s">
        <v>5908</v>
      </c>
      <c r="D340" s="12" t="s">
        <v>5909</v>
      </c>
      <c r="E340" s="14" t="s">
        <v>5910</v>
      </c>
      <c r="F340" s="14" t="s">
        <v>5911</v>
      </c>
      <c r="G340" s="14" t="s">
        <v>5912</v>
      </c>
      <c r="H340" s="14" t="s">
        <v>5913</v>
      </c>
      <c r="I340" s="14" t="s">
        <v>5914</v>
      </c>
      <c r="J340" s="14" t="s">
        <v>5915</v>
      </c>
      <c r="K340" s="14" t="s">
        <v>5916</v>
      </c>
      <c r="L340" s="14" t="s">
        <v>5917</v>
      </c>
      <c r="M340" s="14" t="s">
        <v>5918</v>
      </c>
      <c r="N340" s="14" t="s">
        <v>5919</v>
      </c>
      <c r="O340" s="14" t="s">
        <v>5920</v>
      </c>
      <c r="P340" s="14" t="s">
        <v>5921</v>
      </c>
      <c r="Q340" s="14" t="s">
        <v>5922</v>
      </c>
      <c r="R340" s="14" t="s">
        <v>4528</v>
      </c>
      <c r="S340" s="12" t="s">
        <v>59</v>
      </c>
      <c r="T340" s="12">
        <v>10446.0</v>
      </c>
      <c r="U340" s="12" t="s">
        <v>5908</v>
      </c>
      <c r="V340" s="12" t="s">
        <v>5909</v>
      </c>
      <c r="W340" s="56" t="s">
        <v>5923</v>
      </c>
      <c r="X340" s="15" t="s">
        <v>5924</v>
      </c>
      <c r="Y340" s="32" t="s">
        <v>54</v>
      </c>
      <c r="Z340" s="32" t="s">
        <v>41</v>
      </c>
      <c r="AA340" s="32" t="s">
        <v>55</v>
      </c>
      <c r="AB340" s="56" t="s">
        <v>5924</v>
      </c>
      <c r="AC340" s="19" t="s">
        <v>5924</v>
      </c>
      <c r="AD340" s="19" t="s">
        <v>5924</v>
      </c>
      <c r="AE340" s="15" t="s">
        <v>2923</v>
      </c>
      <c r="AF340" s="15" t="s">
        <v>5924</v>
      </c>
      <c r="AG340" s="14" t="s">
        <v>5913</v>
      </c>
      <c r="AH340" s="12"/>
    </row>
    <row r="341" ht="16.5" customHeight="1">
      <c r="A341" s="12" t="s">
        <v>619</v>
      </c>
      <c r="B341" s="12">
        <v>7892.0</v>
      </c>
      <c r="C341" s="12" t="s">
        <v>5925</v>
      </c>
      <c r="D341" s="12" t="s">
        <v>5926</v>
      </c>
      <c r="E341" s="14" t="s">
        <v>5927</v>
      </c>
      <c r="F341" s="14" t="s">
        <v>5928</v>
      </c>
      <c r="G341" s="14" t="s">
        <v>5929</v>
      </c>
      <c r="H341" s="14" t="s">
        <v>5930</v>
      </c>
      <c r="I341" s="14" t="s">
        <v>5931</v>
      </c>
      <c r="J341" s="14" t="s">
        <v>5932</v>
      </c>
      <c r="K341" s="14" t="s">
        <v>5933</v>
      </c>
      <c r="L341" s="14" t="s">
        <v>5934</v>
      </c>
      <c r="M341" s="14" t="s">
        <v>5935</v>
      </c>
      <c r="N341" s="14" t="s">
        <v>5936</v>
      </c>
      <c r="O341" s="14" t="s">
        <v>5937</v>
      </c>
      <c r="P341" s="14" t="s">
        <v>5938</v>
      </c>
      <c r="Q341" s="14" t="s">
        <v>5939</v>
      </c>
      <c r="R341" s="14" t="s">
        <v>51</v>
      </c>
      <c r="S341" s="12" t="s">
        <v>619</v>
      </c>
      <c r="T341" s="12">
        <v>7892.0</v>
      </c>
      <c r="U341" s="12" t="s">
        <v>5925</v>
      </c>
      <c r="V341" s="12" t="s">
        <v>5926</v>
      </c>
      <c r="W341" s="56" t="s">
        <v>5940</v>
      </c>
      <c r="X341" s="30" t="s">
        <v>5941</v>
      </c>
      <c r="Y341" s="32" t="s">
        <v>54</v>
      </c>
      <c r="Z341" s="32" t="s">
        <v>41</v>
      </c>
      <c r="AA341" s="32" t="s">
        <v>55</v>
      </c>
      <c r="AB341" s="56" t="s">
        <v>5941</v>
      </c>
      <c r="AC341" s="30" t="s">
        <v>5941</v>
      </c>
      <c r="AD341" s="19" t="s">
        <v>5942</v>
      </c>
      <c r="AE341" s="15" t="s">
        <v>5943</v>
      </c>
      <c r="AF341" s="19" t="s">
        <v>5944</v>
      </c>
      <c r="AG341" s="14" t="s">
        <v>5930</v>
      </c>
      <c r="AH341" s="12"/>
    </row>
    <row r="342" ht="16.5" customHeight="1">
      <c r="A342" s="12" t="s">
        <v>619</v>
      </c>
      <c r="B342" s="12">
        <v>7899.0</v>
      </c>
      <c r="C342" s="12" t="s">
        <v>5945</v>
      </c>
      <c r="D342" s="12" t="s">
        <v>5946</v>
      </c>
      <c r="E342" s="14" t="s">
        <v>5947</v>
      </c>
      <c r="F342" s="14" t="s">
        <v>5948</v>
      </c>
      <c r="G342" s="14" t="s">
        <v>5949</v>
      </c>
      <c r="H342" s="14" t="s">
        <v>5950</v>
      </c>
      <c r="I342" s="14" t="s">
        <v>5951</v>
      </c>
      <c r="J342" s="14" t="s">
        <v>5952</v>
      </c>
      <c r="K342" s="14" t="s">
        <v>5953</v>
      </c>
      <c r="L342" s="14" t="s">
        <v>5954</v>
      </c>
      <c r="M342" s="14" t="s">
        <v>5955</v>
      </c>
      <c r="N342" s="14" t="s">
        <v>5956</v>
      </c>
      <c r="O342" s="14" t="s">
        <v>5957</v>
      </c>
      <c r="P342" s="14" t="s">
        <v>5958</v>
      </c>
      <c r="Q342" s="14" t="s">
        <v>5959</v>
      </c>
      <c r="R342" s="14" t="s">
        <v>195</v>
      </c>
      <c r="S342" s="12" t="s">
        <v>619</v>
      </c>
      <c r="T342" s="12">
        <v>7899.0</v>
      </c>
      <c r="U342" s="12" t="s">
        <v>5945</v>
      </c>
      <c r="V342" s="12" t="s">
        <v>5946</v>
      </c>
      <c r="W342" s="56" t="s">
        <v>5960</v>
      </c>
      <c r="X342" s="56" t="s">
        <v>5961</v>
      </c>
      <c r="Y342" s="32" t="s">
        <v>54</v>
      </c>
      <c r="Z342" s="32" t="s">
        <v>41</v>
      </c>
      <c r="AA342" s="32" t="s">
        <v>55</v>
      </c>
      <c r="AB342" s="56" t="s">
        <v>5961</v>
      </c>
      <c r="AC342" s="30" t="s">
        <v>5962</v>
      </c>
      <c r="AD342" s="15" t="s">
        <v>5961</v>
      </c>
      <c r="AE342" s="30" t="s">
        <v>2754</v>
      </c>
      <c r="AF342" s="30" t="s">
        <v>5961</v>
      </c>
      <c r="AG342" s="14" t="s">
        <v>5950</v>
      </c>
      <c r="AH342" s="12"/>
    </row>
    <row r="343" ht="16.5" customHeight="1">
      <c r="A343" s="12" t="s">
        <v>619</v>
      </c>
      <c r="B343" s="12">
        <v>3178.0</v>
      </c>
      <c r="C343" s="12" t="s">
        <v>5963</v>
      </c>
      <c r="D343" s="12" t="s">
        <v>5964</v>
      </c>
      <c r="E343" s="14" t="s">
        <v>5965</v>
      </c>
      <c r="F343" s="14" t="s">
        <v>5966</v>
      </c>
      <c r="G343" s="14" t="s">
        <v>5967</v>
      </c>
      <c r="H343" s="14" t="s">
        <v>5968</v>
      </c>
      <c r="I343" s="14" t="s">
        <v>5969</v>
      </c>
      <c r="J343" s="14" t="s">
        <v>5970</v>
      </c>
      <c r="K343" s="14" t="s">
        <v>5971</v>
      </c>
      <c r="L343" s="14" t="s">
        <v>5972</v>
      </c>
      <c r="M343" s="14" t="s">
        <v>5973</v>
      </c>
      <c r="N343" s="14" t="s">
        <v>5974</v>
      </c>
      <c r="O343" s="14" t="s">
        <v>5975</v>
      </c>
      <c r="P343" s="14" t="s">
        <v>5976</v>
      </c>
      <c r="Q343" s="14" t="s">
        <v>5977</v>
      </c>
      <c r="R343" s="14" t="s">
        <v>317</v>
      </c>
      <c r="S343" s="12" t="s">
        <v>619</v>
      </c>
      <c r="T343" s="12">
        <v>3178.0</v>
      </c>
      <c r="U343" s="12" t="s">
        <v>5963</v>
      </c>
      <c r="V343" s="12" t="s">
        <v>5964</v>
      </c>
      <c r="W343" s="56" t="s">
        <v>5978</v>
      </c>
      <c r="X343" s="56" t="s">
        <v>5979</v>
      </c>
      <c r="Y343" s="32" t="s">
        <v>55</v>
      </c>
      <c r="Z343" s="56" t="s">
        <v>5979</v>
      </c>
      <c r="AA343" s="32" t="s">
        <v>55</v>
      </c>
      <c r="AB343" s="56" t="s">
        <v>5979</v>
      </c>
      <c r="AC343" s="19" t="s">
        <v>5979</v>
      </c>
      <c r="AD343" s="19" t="s">
        <v>5980</v>
      </c>
      <c r="AE343" s="15" t="s">
        <v>5981</v>
      </c>
      <c r="AF343" s="15" t="s">
        <v>889</v>
      </c>
      <c r="AG343" s="14" t="s">
        <v>5968</v>
      </c>
      <c r="AH343" s="12"/>
    </row>
    <row r="344" ht="16.5" customHeight="1">
      <c r="A344" s="12" t="s">
        <v>619</v>
      </c>
      <c r="B344" s="12">
        <v>7900.0</v>
      </c>
      <c r="C344" s="12" t="s">
        <v>5982</v>
      </c>
      <c r="D344" s="12" t="s">
        <v>5983</v>
      </c>
      <c r="E344" s="14" t="s">
        <v>5984</v>
      </c>
      <c r="F344" s="14" t="s">
        <v>5985</v>
      </c>
      <c r="G344" s="14" t="s">
        <v>5986</v>
      </c>
      <c r="H344" s="14" t="s">
        <v>5987</v>
      </c>
      <c r="I344" s="14" t="s">
        <v>5988</v>
      </c>
      <c r="J344" s="14" t="s">
        <v>5989</v>
      </c>
      <c r="K344" s="14" t="s">
        <v>5990</v>
      </c>
      <c r="L344" s="14" t="s">
        <v>5991</v>
      </c>
      <c r="M344" s="14" t="s">
        <v>5992</v>
      </c>
      <c r="N344" s="14" t="s">
        <v>5993</v>
      </c>
      <c r="O344" s="14" t="s">
        <v>5994</v>
      </c>
      <c r="P344" s="14" t="s">
        <v>5995</v>
      </c>
      <c r="Q344" s="14" t="s">
        <v>5996</v>
      </c>
      <c r="R344" s="14" t="s">
        <v>51</v>
      </c>
      <c r="S344" s="12" t="s">
        <v>619</v>
      </c>
      <c r="T344" s="12">
        <v>7900.0</v>
      </c>
      <c r="U344" s="12" t="s">
        <v>5982</v>
      </c>
      <c r="V344" s="12" t="s">
        <v>5983</v>
      </c>
      <c r="W344" s="56" t="s">
        <v>5997</v>
      </c>
      <c r="X344" s="56" t="s">
        <v>5998</v>
      </c>
      <c r="Y344" s="32" t="s">
        <v>55</v>
      </c>
      <c r="Z344" s="56" t="s">
        <v>5999</v>
      </c>
      <c r="AA344" s="32" t="s">
        <v>55</v>
      </c>
      <c r="AB344" s="30" t="s">
        <v>5998</v>
      </c>
      <c r="AC344" s="15" t="s">
        <v>5998</v>
      </c>
      <c r="AD344" s="15" t="s">
        <v>5998</v>
      </c>
      <c r="AE344" s="15" t="s">
        <v>6000</v>
      </c>
      <c r="AF344" s="27" t="s">
        <v>41</v>
      </c>
      <c r="AG344" s="14" t="s">
        <v>41</v>
      </c>
    </row>
    <row r="345" ht="16.5" customHeight="1">
      <c r="A345" s="12" t="s">
        <v>619</v>
      </c>
      <c r="B345" s="12">
        <v>7840.0</v>
      </c>
      <c r="C345" s="12" t="s">
        <v>6001</v>
      </c>
      <c r="D345" s="12" t="s">
        <v>6002</v>
      </c>
      <c r="E345" s="14" t="s">
        <v>6003</v>
      </c>
      <c r="F345" s="14" t="s">
        <v>6004</v>
      </c>
      <c r="G345" s="14" t="s">
        <v>6005</v>
      </c>
      <c r="H345" s="14" t="s">
        <v>6006</v>
      </c>
      <c r="I345" s="14" t="s">
        <v>6007</v>
      </c>
      <c r="J345" s="14" t="s">
        <v>6008</v>
      </c>
      <c r="K345" s="14" t="s">
        <v>6009</v>
      </c>
      <c r="L345" s="14" t="s">
        <v>6010</v>
      </c>
      <c r="M345" s="14" t="s">
        <v>6011</v>
      </c>
      <c r="N345" s="14" t="s">
        <v>6012</v>
      </c>
      <c r="O345" s="14" t="s">
        <v>6013</v>
      </c>
      <c r="P345" s="14" t="s">
        <v>6014</v>
      </c>
      <c r="Q345" s="14" t="s">
        <v>6015</v>
      </c>
      <c r="R345" s="14" t="s">
        <v>4528</v>
      </c>
      <c r="S345" s="12" t="s">
        <v>619</v>
      </c>
      <c r="T345" s="12">
        <v>7840.0</v>
      </c>
      <c r="U345" s="12" t="s">
        <v>6001</v>
      </c>
      <c r="V345" s="12" t="s">
        <v>6002</v>
      </c>
      <c r="W345" s="56" t="s">
        <v>6016</v>
      </c>
      <c r="X345" s="56" t="s">
        <v>6017</v>
      </c>
      <c r="Y345" s="32" t="s">
        <v>55</v>
      </c>
      <c r="Z345" s="56" t="s">
        <v>6017</v>
      </c>
      <c r="AA345" s="32" t="s">
        <v>55</v>
      </c>
      <c r="AB345" s="56" t="s">
        <v>6017</v>
      </c>
      <c r="AC345" s="19" t="s">
        <v>6017</v>
      </c>
      <c r="AD345" s="19" t="s">
        <v>6018</v>
      </c>
      <c r="AE345" s="15" t="s">
        <v>889</v>
      </c>
      <c r="AF345" s="15" t="s">
        <v>6017</v>
      </c>
      <c r="AG345" s="14" t="s">
        <v>6006</v>
      </c>
    </row>
    <row r="346" ht="16.5" customHeight="1">
      <c r="A346" s="12" t="s">
        <v>619</v>
      </c>
      <c r="B346" s="12">
        <v>7839.0</v>
      </c>
      <c r="C346" s="12" t="s">
        <v>6019</v>
      </c>
      <c r="D346" s="12" t="s">
        <v>6020</v>
      </c>
      <c r="E346" s="14" t="s">
        <v>6021</v>
      </c>
      <c r="F346" s="14" t="s">
        <v>6022</v>
      </c>
      <c r="G346" s="14" t="s">
        <v>6023</v>
      </c>
      <c r="H346" s="14" t="s">
        <v>6024</v>
      </c>
      <c r="I346" s="14" t="s">
        <v>6025</v>
      </c>
      <c r="J346" s="14" t="s">
        <v>6026</v>
      </c>
      <c r="K346" s="14" t="s">
        <v>6027</v>
      </c>
      <c r="L346" s="14" t="s">
        <v>6028</v>
      </c>
      <c r="M346" s="14" t="s">
        <v>6029</v>
      </c>
      <c r="N346" s="14" t="s">
        <v>6030</v>
      </c>
      <c r="O346" s="14" t="s">
        <v>6031</v>
      </c>
      <c r="P346" s="14" t="s">
        <v>6032</v>
      </c>
      <c r="Q346" s="14" t="s">
        <v>6033</v>
      </c>
      <c r="R346" s="14" t="s">
        <v>4861</v>
      </c>
      <c r="S346" s="12" t="s">
        <v>619</v>
      </c>
      <c r="T346" s="12">
        <v>7839.0</v>
      </c>
      <c r="U346" s="12" t="s">
        <v>6019</v>
      </c>
      <c r="V346" s="12" t="s">
        <v>6020</v>
      </c>
      <c r="W346" s="56" t="s">
        <v>6016</v>
      </c>
      <c r="X346" s="56" t="s">
        <v>6017</v>
      </c>
      <c r="Y346" s="32" t="s">
        <v>55</v>
      </c>
      <c r="Z346" s="56" t="s">
        <v>6017</v>
      </c>
      <c r="AA346" s="32" t="s">
        <v>55</v>
      </c>
      <c r="AB346" s="56" t="s">
        <v>6017</v>
      </c>
      <c r="AC346" s="19" t="s">
        <v>6017</v>
      </c>
      <c r="AD346" s="19" t="s">
        <v>6018</v>
      </c>
      <c r="AE346" s="15" t="s">
        <v>889</v>
      </c>
      <c r="AF346" s="15" t="s">
        <v>6017</v>
      </c>
      <c r="AG346" s="14" t="s">
        <v>6024</v>
      </c>
    </row>
    <row r="347" ht="16.5" customHeight="1">
      <c r="A347" s="12" t="s">
        <v>619</v>
      </c>
      <c r="B347" s="12">
        <v>7581.0</v>
      </c>
      <c r="C347" s="12" t="s">
        <v>6034</v>
      </c>
      <c r="D347" s="12" t="s">
        <v>6035</v>
      </c>
      <c r="E347" s="14" t="s">
        <v>6036</v>
      </c>
      <c r="F347" s="14" t="s">
        <v>6037</v>
      </c>
      <c r="G347" s="14" t="s">
        <v>6038</v>
      </c>
      <c r="H347" s="14" t="s">
        <v>6039</v>
      </c>
      <c r="I347" s="14" t="s">
        <v>6040</v>
      </c>
      <c r="J347" s="14" t="s">
        <v>6041</v>
      </c>
      <c r="K347" s="14" t="s">
        <v>6042</v>
      </c>
      <c r="L347" s="14" t="s">
        <v>6043</v>
      </c>
      <c r="M347" s="14" t="s">
        <v>6044</v>
      </c>
      <c r="N347" s="14" t="s">
        <v>6045</v>
      </c>
      <c r="O347" s="14" t="s">
        <v>6046</v>
      </c>
      <c r="P347" s="14" t="s">
        <v>6047</v>
      </c>
      <c r="Q347" s="14" t="s">
        <v>6048</v>
      </c>
      <c r="R347" s="14" t="s">
        <v>195</v>
      </c>
      <c r="S347" s="12" t="s">
        <v>619</v>
      </c>
      <c r="T347" s="12">
        <v>7581.0</v>
      </c>
      <c r="U347" s="12" t="s">
        <v>6034</v>
      </c>
      <c r="V347" s="12" t="s">
        <v>6035</v>
      </c>
      <c r="W347" s="30" t="s">
        <v>6049</v>
      </c>
      <c r="X347" s="30" t="s">
        <v>6050</v>
      </c>
      <c r="Y347" s="32" t="s">
        <v>55</v>
      </c>
      <c r="Z347" s="30" t="s">
        <v>6051</v>
      </c>
      <c r="AA347" s="32" t="s">
        <v>55</v>
      </c>
      <c r="AB347" s="56" t="s">
        <v>6051</v>
      </c>
      <c r="AC347" s="15" t="s">
        <v>3139</v>
      </c>
      <c r="AD347" s="15" t="s">
        <v>6050</v>
      </c>
      <c r="AE347" s="15" t="s">
        <v>6050</v>
      </c>
      <c r="AF347" s="15" t="s">
        <v>2754</v>
      </c>
      <c r="AG347" s="14" t="s">
        <v>6039</v>
      </c>
    </row>
    <row r="348" ht="16.5" customHeight="1">
      <c r="A348" s="12" t="s">
        <v>619</v>
      </c>
      <c r="B348" s="12">
        <v>7845.0</v>
      </c>
      <c r="C348" s="12" t="s">
        <v>6052</v>
      </c>
      <c r="D348" s="12" t="s">
        <v>6053</v>
      </c>
      <c r="E348" s="14" t="s">
        <v>6054</v>
      </c>
      <c r="F348" s="14" t="s">
        <v>6055</v>
      </c>
      <c r="G348" s="14" t="s">
        <v>6056</v>
      </c>
      <c r="H348" s="14" t="s">
        <v>6057</v>
      </c>
      <c r="I348" s="14" t="s">
        <v>6058</v>
      </c>
      <c r="J348" s="14" t="s">
        <v>6059</v>
      </c>
      <c r="K348" s="14" t="s">
        <v>6060</v>
      </c>
      <c r="L348" s="14" t="s">
        <v>6061</v>
      </c>
      <c r="M348" s="14" t="s">
        <v>6062</v>
      </c>
      <c r="N348" s="14" t="s">
        <v>6063</v>
      </c>
      <c r="O348" s="14" t="s">
        <v>6064</v>
      </c>
      <c r="P348" s="14" t="s">
        <v>6065</v>
      </c>
      <c r="Q348" s="14" t="s">
        <v>6066</v>
      </c>
      <c r="R348" s="14" t="s">
        <v>4528</v>
      </c>
      <c r="S348" s="12" t="s">
        <v>619</v>
      </c>
      <c r="T348" s="12">
        <v>7845.0</v>
      </c>
      <c r="U348" s="12" t="s">
        <v>6052</v>
      </c>
      <c r="V348" s="12" t="s">
        <v>6053</v>
      </c>
      <c r="W348" s="30" t="s">
        <v>6067</v>
      </c>
      <c r="X348" s="30" t="s">
        <v>6050</v>
      </c>
      <c r="Y348" s="32" t="s">
        <v>54</v>
      </c>
      <c r="Z348" s="32" t="s">
        <v>41</v>
      </c>
      <c r="AA348" s="32" t="s">
        <v>55</v>
      </c>
      <c r="AB348" s="30" t="s">
        <v>6050</v>
      </c>
      <c r="AC348" s="15" t="s">
        <v>6068</v>
      </c>
      <c r="AD348" s="30" t="s">
        <v>6050</v>
      </c>
      <c r="AE348" s="15" t="s">
        <v>889</v>
      </c>
      <c r="AF348" s="30" t="s">
        <v>6050</v>
      </c>
      <c r="AG348" s="14" t="s">
        <v>6057</v>
      </c>
    </row>
    <row r="349" ht="16.5" customHeight="1">
      <c r="A349" s="12" t="s">
        <v>619</v>
      </c>
      <c r="B349" s="12">
        <v>7838.0</v>
      </c>
      <c r="C349" s="12" t="s">
        <v>6069</v>
      </c>
      <c r="D349" s="12" t="s">
        <v>6070</v>
      </c>
      <c r="E349" s="14" t="s">
        <v>6071</v>
      </c>
      <c r="F349" s="14" t="s">
        <v>6072</v>
      </c>
      <c r="G349" s="14" t="s">
        <v>6073</v>
      </c>
      <c r="H349" s="14" t="s">
        <v>6074</v>
      </c>
      <c r="I349" s="14" t="s">
        <v>6075</v>
      </c>
      <c r="J349" s="14" t="s">
        <v>6076</v>
      </c>
      <c r="K349" s="14" t="s">
        <v>6077</v>
      </c>
      <c r="L349" s="14" t="s">
        <v>6078</v>
      </c>
      <c r="M349" s="14" t="s">
        <v>6079</v>
      </c>
      <c r="N349" s="14" t="s">
        <v>6080</v>
      </c>
      <c r="O349" s="14" t="s">
        <v>6081</v>
      </c>
      <c r="P349" s="14" t="s">
        <v>6082</v>
      </c>
      <c r="Q349" s="14" t="s">
        <v>6083</v>
      </c>
      <c r="R349" s="14" t="s">
        <v>4861</v>
      </c>
      <c r="S349" s="12" t="s">
        <v>619</v>
      </c>
      <c r="T349" s="12">
        <v>7838.0</v>
      </c>
      <c r="U349" s="12" t="s">
        <v>6069</v>
      </c>
      <c r="V349" s="12" t="s">
        <v>6070</v>
      </c>
      <c r="W349" s="56" t="s">
        <v>6084</v>
      </c>
      <c r="X349" s="56" t="s">
        <v>6017</v>
      </c>
      <c r="Y349" s="32" t="s">
        <v>55</v>
      </c>
      <c r="Z349" s="56" t="s">
        <v>6017</v>
      </c>
      <c r="AA349" s="32" t="s">
        <v>55</v>
      </c>
      <c r="AB349" s="56" t="s">
        <v>6017</v>
      </c>
      <c r="AC349" s="19" t="s">
        <v>6017</v>
      </c>
      <c r="AD349" s="19" t="s">
        <v>6018</v>
      </c>
      <c r="AE349" s="15" t="s">
        <v>889</v>
      </c>
      <c r="AF349" s="19" t="s">
        <v>6017</v>
      </c>
      <c r="AG349" s="14" t="s">
        <v>6074</v>
      </c>
    </row>
    <row r="350" ht="16.5" customHeight="1">
      <c r="A350" s="12" t="s">
        <v>619</v>
      </c>
      <c r="B350" s="12">
        <v>10282.0</v>
      </c>
      <c r="C350" s="12" t="s">
        <v>6085</v>
      </c>
      <c r="D350" s="12" t="s">
        <v>6086</v>
      </c>
      <c r="E350" s="14" t="s">
        <v>6087</v>
      </c>
      <c r="F350" s="14" t="s">
        <v>6088</v>
      </c>
      <c r="G350" s="14" t="s">
        <v>6089</v>
      </c>
      <c r="H350" s="14" t="s">
        <v>6090</v>
      </c>
      <c r="I350" s="14" t="s">
        <v>6091</v>
      </c>
      <c r="J350" s="14" t="s">
        <v>6092</v>
      </c>
      <c r="K350" s="14" t="s">
        <v>6093</v>
      </c>
      <c r="L350" s="14" t="s">
        <v>6094</v>
      </c>
      <c r="M350" s="14" t="s">
        <v>6095</v>
      </c>
      <c r="N350" s="14" t="s">
        <v>6096</v>
      </c>
      <c r="O350" s="14" t="s">
        <v>6097</v>
      </c>
      <c r="P350" s="14" t="s">
        <v>6098</v>
      </c>
      <c r="Q350" s="14" t="s">
        <v>6099</v>
      </c>
      <c r="R350" s="14" t="s">
        <v>195</v>
      </c>
      <c r="S350" s="12" t="s">
        <v>619</v>
      </c>
      <c r="T350" s="12">
        <v>10282.0</v>
      </c>
      <c r="U350" s="12" t="s">
        <v>6085</v>
      </c>
      <c r="V350" s="12" t="s">
        <v>6086</v>
      </c>
      <c r="W350" s="56" t="s">
        <v>6100</v>
      </c>
      <c r="X350" s="56" t="s">
        <v>6101</v>
      </c>
      <c r="Y350" s="32" t="s">
        <v>54</v>
      </c>
      <c r="Z350" s="32" t="s">
        <v>41</v>
      </c>
      <c r="AA350" s="32" t="s">
        <v>55</v>
      </c>
      <c r="AB350" s="56" t="s">
        <v>6101</v>
      </c>
      <c r="AC350" s="19" t="s">
        <v>6101</v>
      </c>
      <c r="AD350" s="19" t="s">
        <v>5980</v>
      </c>
      <c r="AE350" s="19" t="s">
        <v>889</v>
      </c>
      <c r="AF350" s="15" t="s">
        <v>6101</v>
      </c>
      <c r="AG350" s="14" t="s">
        <v>6090</v>
      </c>
    </row>
    <row r="351" ht="16.5" customHeight="1">
      <c r="A351" s="12" t="s">
        <v>619</v>
      </c>
      <c r="B351" s="12">
        <v>8065.0</v>
      </c>
      <c r="C351" s="12" t="s">
        <v>6102</v>
      </c>
      <c r="D351" s="12" t="s">
        <v>6103</v>
      </c>
      <c r="E351" s="14" t="s">
        <v>6104</v>
      </c>
      <c r="F351" s="14" t="s">
        <v>6105</v>
      </c>
      <c r="G351" s="14" t="s">
        <v>6106</v>
      </c>
      <c r="H351" s="14" t="s">
        <v>6107</v>
      </c>
      <c r="I351" s="14" t="s">
        <v>6108</v>
      </c>
      <c r="J351" s="14" t="s">
        <v>6109</v>
      </c>
      <c r="K351" s="14" t="s">
        <v>6110</v>
      </c>
      <c r="L351" s="14" t="s">
        <v>6111</v>
      </c>
      <c r="M351" s="14" t="s">
        <v>6112</v>
      </c>
      <c r="N351" s="14" t="s">
        <v>6113</v>
      </c>
      <c r="O351" s="14" t="s">
        <v>6114</v>
      </c>
      <c r="P351" s="14" t="s">
        <v>6115</v>
      </c>
      <c r="Q351" s="14" t="s">
        <v>6116</v>
      </c>
      <c r="R351" s="14" t="s">
        <v>51</v>
      </c>
      <c r="S351" s="12" t="s">
        <v>619</v>
      </c>
      <c r="T351" s="12">
        <v>8065.0</v>
      </c>
      <c r="U351" s="12" t="s">
        <v>6102</v>
      </c>
      <c r="V351" s="12" t="s">
        <v>6103</v>
      </c>
      <c r="W351" s="56" t="s">
        <v>6100</v>
      </c>
      <c r="X351" s="56" t="s">
        <v>6101</v>
      </c>
      <c r="Y351" s="32" t="s">
        <v>54</v>
      </c>
      <c r="Z351" s="32" t="s">
        <v>41</v>
      </c>
      <c r="AA351" s="32" t="s">
        <v>55</v>
      </c>
      <c r="AB351" s="56" t="s">
        <v>6101</v>
      </c>
      <c r="AC351" s="19" t="s">
        <v>6101</v>
      </c>
      <c r="AD351" s="19" t="s">
        <v>5980</v>
      </c>
      <c r="AE351" s="19" t="s">
        <v>889</v>
      </c>
      <c r="AF351" s="15" t="s">
        <v>6101</v>
      </c>
      <c r="AG351" s="14" t="s">
        <v>6090</v>
      </c>
    </row>
    <row r="352" ht="16.5" customHeight="1">
      <c r="A352" s="12" t="s">
        <v>619</v>
      </c>
      <c r="B352" s="12">
        <v>8068.0</v>
      </c>
      <c r="C352" s="12" t="s">
        <v>6117</v>
      </c>
      <c r="D352" s="12" t="s">
        <v>6118</v>
      </c>
      <c r="E352" s="14" t="s">
        <v>6119</v>
      </c>
      <c r="F352" s="14" t="s">
        <v>6120</v>
      </c>
      <c r="G352" s="14" t="s">
        <v>6121</v>
      </c>
      <c r="H352" s="14" t="s">
        <v>6122</v>
      </c>
      <c r="I352" s="14" t="s">
        <v>6123</v>
      </c>
      <c r="J352" s="14" t="s">
        <v>6124</v>
      </c>
      <c r="K352" s="14" t="s">
        <v>6125</v>
      </c>
      <c r="L352" s="14" t="s">
        <v>6126</v>
      </c>
      <c r="M352" s="14" t="s">
        <v>6127</v>
      </c>
      <c r="N352" s="14" t="s">
        <v>6128</v>
      </c>
      <c r="O352" s="14" t="s">
        <v>6129</v>
      </c>
      <c r="P352" s="14" t="s">
        <v>6130</v>
      </c>
      <c r="Q352" s="14" t="s">
        <v>6131</v>
      </c>
      <c r="R352" s="14" t="s">
        <v>195</v>
      </c>
      <c r="S352" s="12" t="s">
        <v>619</v>
      </c>
      <c r="T352" s="12">
        <v>8068.0</v>
      </c>
      <c r="U352" s="12" t="s">
        <v>6117</v>
      </c>
      <c r="V352" s="12" t="s">
        <v>6118</v>
      </c>
      <c r="W352" s="56" t="s">
        <v>6132</v>
      </c>
      <c r="X352" s="56" t="s">
        <v>6133</v>
      </c>
      <c r="Y352" s="32" t="s">
        <v>54</v>
      </c>
      <c r="Z352" s="32" t="s">
        <v>41</v>
      </c>
      <c r="AA352" s="32" t="s">
        <v>55</v>
      </c>
      <c r="AB352" s="56" t="s">
        <v>6133</v>
      </c>
      <c r="AC352" s="19" t="s">
        <v>6133</v>
      </c>
      <c r="AD352" s="19" t="s">
        <v>2735</v>
      </c>
      <c r="AE352" s="15" t="s">
        <v>889</v>
      </c>
      <c r="AF352" s="15" t="s">
        <v>6133</v>
      </c>
      <c r="AG352" s="14" t="s">
        <v>6122</v>
      </c>
    </row>
    <row r="353" ht="16.5" customHeight="1">
      <c r="A353" s="12" t="s">
        <v>619</v>
      </c>
      <c r="B353" s="12">
        <v>8306.0</v>
      </c>
      <c r="C353" s="12" t="s">
        <v>6134</v>
      </c>
      <c r="D353" s="12" t="s">
        <v>6135</v>
      </c>
      <c r="E353" s="14" t="s">
        <v>6136</v>
      </c>
      <c r="F353" s="14" t="s">
        <v>6137</v>
      </c>
      <c r="G353" s="14" t="s">
        <v>6138</v>
      </c>
      <c r="H353" s="14" t="s">
        <v>6090</v>
      </c>
      <c r="I353" s="14" t="s">
        <v>6139</v>
      </c>
      <c r="J353" s="14" t="s">
        <v>6140</v>
      </c>
      <c r="K353" s="14" t="s">
        <v>6141</v>
      </c>
      <c r="L353" s="14" t="s">
        <v>6142</v>
      </c>
      <c r="M353" s="14" t="s">
        <v>6143</v>
      </c>
      <c r="N353" s="14" t="s">
        <v>6144</v>
      </c>
      <c r="O353" s="14" t="s">
        <v>6145</v>
      </c>
      <c r="P353" s="14" t="s">
        <v>6146</v>
      </c>
      <c r="Q353" s="14" t="s">
        <v>6147</v>
      </c>
      <c r="R353" s="14" t="s">
        <v>317</v>
      </c>
      <c r="S353" s="12" t="s">
        <v>619</v>
      </c>
      <c r="T353" s="12">
        <v>8306.0</v>
      </c>
      <c r="U353" s="12" t="s">
        <v>6134</v>
      </c>
      <c r="V353" s="12" t="s">
        <v>6135</v>
      </c>
      <c r="W353" s="56" t="s">
        <v>6148</v>
      </c>
      <c r="X353" s="56" t="s">
        <v>6017</v>
      </c>
      <c r="Y353" s="32" t="s">
        <v>55</v>
      </c>
      <c r="Z353" s="56" t="s">
        <v>6017</v>
      </c>
      <c r="AA353" s="32" t="s">
        <v>55</v>
      </c>
      <c r="AB353" s="56" t="s">
        <v>6017</v>
      </c>
      <c r="AC353" s="19" t="s">
        <v>6017</v>
      </c>
      <c r="AD353" s="19" t="s">
        <v>2735</v>
      </c>
      <c r="AE353" s="19" t="s">
        <v>889</v>
      </c>
      <c r="AF353" s="15" t="s">
        <v>6017</v>
      </c>
      <c r="AG353" s="14" t="s">
        <v>6090</v>
      </c>
    </row>
    <row r="354" ht="16.5" customHeight="1">
      <c r="A354" s="12" t="s">
        <v>619</v>
      </c>
      <c r="B354" s="12">
        <v>8307.0</v>
      </c>
      <c r="C354" s="12" t="s">
        <v>6149</v>
      </c>
      <c r="D354" s="12" t="s">
        <v>6150</v>
      </c>
      <c r="E354" s="14" t="s">
        <v>6151</v>
      </c>
      <c r="F354" s="14" t="s">
        <v>6152</v>
      </c>
      <c r="G354" s="14" t="s">
        <v>6153</v>
      </c>
      <c r="H354" s="14" t="s">
        <v>6154</v>
      </c>
      <c r="I354" s="14" t="s">
        <v>6155</v>
      </c>
      <c r="J354" s="14" t="s">
        <v>6156</v>
      </c>
      <c r="K354" s="14" t="s">
        <v>6157</v>
      </c>
      <c r="L354" s="14" t="s">
        <v>6158</v>
      </c>
      <c r="M354" s="14" t="s">
        <v>6159</v>
      </c>
      <c r="N354" s="14" t="s">
        <v>6160</v>
      </c>
      <c r="O354" s="14" t="s">
        <v>6161</v>
      </c>
      <c r="P354" s="14" t="s">
        <v>6162</v>
      </c>
      <c r="Q354" s="14" t="s">
        <v>6163</v>
      </c>
      <c r="R354" s="14" t="s">
        <v>51</v>
      </c>
      <c r="S354" s="12" t="s">
        <v>619</v>
      </c>
      <c r="T354" s="12">
        <v>8307.0</v>
      </c>
      <c r="U354" s="12" t="s">
        <v>6149</v>
      </c>
      <c r="V354" s="12" t="s">
        <v>6150</v>
      </c>
      <c r="W354" s="56" t="s">
        <v>6100</v>
      </c>
      <c r="X354" s="56" t="s">
        <v>6101</v>
      </c>
      <c r="Y354" s="32" t="s">
        <v>54</v>
      </c>
      <c r="Z354" s="32" t="s">
        <v>41</v>
      </c>
      <c r="AA354" s="32" t="s">
        <v>55</v>
      </c>
      <c r="AB354" s="56" t="s">
        <v>6101</v>
      </c>
      <c r="AC354" s="19" t="s">
        <v>6101</v>
      </c>
      <c r="AD354" s="19" t="s">
        <v>5980</v>
      </c>
      <c r="AE354" s="15" t="s">
        <v>889</v>
      </c>
      <c r="AF354" s="15" t="s">
        <v>6101</v>
      </c>
      <c r="AG354" s="14" t="s">
        <v>6154</v>
      </c>
    </row>
    <row r="355" ht="16.5" customHeight="1">
      <c r="A355" s="12" t="s">
        <v>619</v>
      </c>
      <c r="B355" s="12">
        <v>7844.0</v>
      </c>
      <c r="C355" s="12" t="s">
        <v>6164</v>
      </c>
      <c r="D355" s="12" t="s">
        <v>6165</v>
      </c>
      <c r="E355" s="14" t="s">
        <v>6166</v>
      </c>
      <c r="F355" s="14" t="s">
        <v>6167</v>
      </c>
      <c r="G355" s="14" t="s">
        <v>6168</v>
      </c>
      <c r="H355" s="14" t="s">
        <v>6169</v>
      </c>
      <c r="I355" s="14" t="s">
        <v>6170</v>
      </c>
      <c r="J355" s="14" t="s">
        <v>6171</v>
      </c>
      <c r="K355" s="14" t="s">
        <v>6172</v>
      </c>
      <c r="L355" s="14" t="s">
        <v>6173</v>
      </c>
      <c r="M355" s="14" t="s">
        <v>6174</v>
      </c>
      <c r="N355" s="14" t="s">
        <v>6175</v>
      </c>
      <c r="O355" s="14" t="s">
        <v>6176</v>
      </c>
      <c r="P355" s="14" t="s">
        <v>6177</v>
      </c>
      <c r="Q355" s="14" t="s">
        <v>6178</v>
      </c>
      <c r="R355" s="14" t="s">
        <v>4861</v>
      </c>
      <c r="S355" s="12" t="s">
        <v>619</v>
      </c>
      <c r="T355" s="12">
        <v>7844.0</v>
      </c>
      <c r="U355" s="12" t="s">
        <v>6164</v>
      </c>
      <c r="V355" s="12" t="s">
        <v>6165</v>
      </c>
      <c r="W355" s="30" t="s">
        <v>6148</v>
      </c>
      <c r="X355" s="30" t="s">
        <v>6017</v>
      </c>
      <c r="Y355" s="32" t="s">
        <v>55</v>
      </c>
      <c r="Z355" s="30" t="s">
        <v>6017</v>
      </c>
      <c r="AA355" s="32" t="s">
        <v>55</v>
      </c>
      <c r="AB355" s="30" t="s">
        <v>6017</v>
      </c>
      <c r="AC355" s="30" t="s">
        <v>6017</v>
      </c>
      <c r="AD355" s="30" t="s">
        <v>6017</v>
      </c>
      <c r="AE355" s="15" t="s">
        <v>889</v>
      </c>
      <c r="AF355" s="30" t="s">
        <v>6017</v>
      </c>
      <c r="AG355" s="14" t="s">
        <v>6169</v>
      </c>
    </row>
    <row r="356" ht="16.5" customHeight="1">
      <c r="A356" s="12" t="s">
        <v>619</v>
      </c>
      <c r="B356" s="12">
        <v>8308.0</v>
      </c>
      <c r="C356" s="12" t="s">
        <v>6179</v>
      </c>
      <c r="D356" s="12" t="s">
        <v>6180</v>
      </c>
      <c r="E356" s="14" t="s">
        <v>6181</v>
      </c>
      <c r="F356" s="14" t="s">
        <v>6182</v>
      </c>
      <c r="G356" s="14" t="s">
        <v>6183</v>
      </c>
      <c r="H356" s="14" t="s">
        <v>6090</v>
      </c>
      <c r="I356" s="14" t="s">
        <v>6184</v>
      </c>
      <c r="J356" s="14" t="s">
        <v>6185</v>
      </c>
      <c r="K356" s="14" t="s">
        <v>6186</v>
      </c>
      <c r="L356" s="14" t="s">
        <v>6187</v>
      </c>
      <c r="M356" s="14" t="s">
        <v>6188</v>
      </c>
      <c r="N356" s="14" t="s">
        <v>6189</v>
      </c>
      <c r="O356" s="14" t="s">
        <v>6190</v>
      </c>
      <c r="P356" s="14" t="s">
        <v>6191</v>
      </c>
      <c r="Q356" s="14" t="s">
        <v>6192</v>
      </c>
      <c r="R356" s="14" t="s">
        <v>317</v>
      </c>
      <c r="S356" s="12" t="s">
        <v>619</v>
      </c>
      <c r="T356" s="12">
        <v>8308.0</v>
      </c>
      <c r="U356" s="12" t="s">
        <v>6179</v>
      </c>
      <c r="V356" s="12" t="s">
        <v>6180</v>
      </c>
      <c r="W356" s="56" t="s">
        <v>6193</v>
      </c>
      <c r="X356" s="30" t="s">
        <v>6194</v>
      </c>
      <c r="Y356" s="32" t="s">
        <v>55</v>
      </c>
      <c r="Z356" s="56" t="s">
        <v>6194</v>
      </c>
      <c r="AA356" s="32" t="s">
        <v>55</v>
      </c>
      <c r="AB356" s="56" t="s">
        <v>6194</v>
      </c>
      <c r="AC356" s="19" t="s">
        <v>6194</v>
      </c>
      <c r="AD356" s="19" t="s">
        <v>2735</v>
      </c>
      <c r="AE356" s="19" t="s">
        <v>889</v>
      </c>
      <c r="AF356" s="15" t="s">
        <v>6194</v>
      </c>
      <c r="AG356" s="14" t="s">
        <v>6090</v>
      </c>
    </row>
    <row r="357" ht="16.5" customHeight="1">
      <c r="A357" s="12" t="s">
        <v>619</v>
      </c>
      <c r="B357" s="12">
        <v>8309.0</v>
      </c>
      <c r="C357" s="12" t="s">
        <v>6195</v>
      </c>
      <c r="D357" s="12" t="s">
        <v>6196</v>
      </c>
      <c r="E357" s="14" t="s">
        <v>6197</v>
      </c>
      <c r="F357" s="14" t="s">
        <v>6198</v>
      </c>
      <c r="G357" s="14" t="s">
        <v>6199</v>
      </c>
      <c r="H357" s="14" t="s">
        <v>6154</v>
      </c>
      <c r="I357" s="14" t="s">
        <v>6200</v>
      </c>
      <c r="J357" s="14" t="s">
        <v>6201</v>
      </c>
      <c r="K357" s="14" t="s">
        <v>6202</v>
      </c>
      <c r="L357" s="14" t="s">
        <v>6158</v>
      </c>
      <c r="M357" s="14" t="s">
        <v>6203</v>
      </c>
      <c r="N357" s="14" t="s">
        <v>6204</v>
      </c>
      <c r="O357" s="14" t="s">
        <v>6205</v>
      </c>
      <c r="P357" s="14" t="s">
        <v>6206</v>
      </c>
      <c r="Q357" s="14" t="s">
        <v>6207</v>
      </c>
      <c r="R357" s="14" t="s">
        <v>51</v>
      </c>
      <c r="S357" s="12" t="s">
        <v>619</v>
      </c>
      <c r="T357" s="12">
        <v>8309.0</v>
      </c>
      <c r="U357" s="12" t="s">
        <v>6195</v>
      </c>
      <c r="V357" s="12" t="s">
        <v>6196</v>
      </c>
      <c r="W357" s="56" t="s">
        <v>6208</v>
      </c>
      <c r="X357" s="19" t="s">
        <v>6101</v>
      </c>
      <c r="Y357" s="32" t="s">
        <v>54</v>
      </c>
      <c r="Z357" s="32" t="s">
        <v>41</v>
      </c>
      <c r="AA357" s="32" t="s">
        <v>55</v>
      </c>
      <c r="AB357" s="56" t="s">
        <v>6101</v>
      </c>
      <c r="AC357" s="19" t="s">
        <v>6101</v>
      </c>
      <c r="AD357" s="19" t="s">
        <v>5980</v>
      </c>
      <c r="AE357" s="19" t="s">
        <v>889</v>
      </c>
      <c r="AF357" s="15" t="s">
        <v>6101</v>
      </c>
      <c r="AG357" s="14" t="s">
        <v>6154</v>
      </c>
    </row>
    <row r="358" ht="16.5" customHeight="1">
      <c r="A358" s="12" t="s">
        <v>619</v>
      </c>
      <c r="B358" s="12">
        <v>10284.0</v>
      </c>
      <c r="C358" s="12" t="s">
        <v>6209</v>
      </c>
      <c r="D358" s="12" t="s">
        <v>6210</v>
      </c>
      <c r="E358" s="14" t="s">
        <v>6211</v>
      </c>
      <c r="F358" s="14" t="s">
        <v>6212</v>
      </c>
      <c r="G358" s="14" t="s">
        <v>6213</v>
      </c>
      <c r="H358" s="14" t="s">
        <v>6090</v>
      </c>
      <c r="I358" s="14" t="s">
        <v>6214</v>
      </c>
      <c r="J358" s="14" t="s">
        <v>6215</v>
      </c>
      <c r="K358" s="14" t="s">
        <v>6216</v>
      </c>
      <c r="L358" s="14" t="s">
        <v>6217</v>
      </c>
      <c r="M358" s="14" t="s">
        <v>6218</v>
      </c>
      <c r="N358" s="14" t="s">
        <v>6219</v>
      </c>
      <c r="O358" s="14" t="s">
        <v>6220</v>
      </c>
      <c r="P358" s="14" t="s">
        <v>6221</v>
      </c>
      <c r="Q358" s="14" t="s">
        <v>6222</v>
      </c>
      <c r="R358" s="14" t="s">
        <v>4861</v>
      </c>
      <c r="S358" s="12" t="s">
        <v>619</v>
      </c>
      <c r="T358" s="12">
        <v>10284.0</v>
      </c>
      <c r="U358" s="12" t="s">
        <v>6209</v>
      </c>
      <c r="V358" s="12" t="s">
        <v>6210</v>
      </c>
      <c r="W358" s="30" t="s">
        <v>6223</v>
      </c>
      <c r="X358" s="56" t="s">
        <v>6101</v>
      </c>
      <c r="Y358" s="32" t="s">
        <v>54</v>
      </c>
      <c r="Z358" s="32" t="s">
        <v>41</v>
      </c>
      <c r="AA358" s="32" t="s">
        <v>55</v>
      </c>
      <c r="AB358" s="56" t="s">
        <v>6101</v>
      </c>
      <c r="AC358" s="19" t="s">
        <v>6101</v>
      </c>
      <c r="AD358" s="19" t="s">
        <v>5980</v>
      </c>
      <c r="AE358" s="19" t="s">
        <v>889</v>
      </c>
      <c r="AF358" s="15" t="s">
        <v>6101</v>
      </c>
      <c r="AG358" s="14" t="s">
        <v>6090</v>
      </c>
    </row>
    <row r="359" ht="16.5" customHeight="1">
      <c r="A359" s="12" t="s">
        <v>619</v>
      </c>
      <c r="B359" s="12">
        <v>7843.0</v>
      </c>
      <c r="C359" s="12" t="s">
        <v>6224</v>
      </c>
      <c r="D359" s="12" t="s">
        <v>6225</v>
      </c>
      <c r="E359" s="14" t="s">
        <v>6226</v>
      </c>
      <c r="F359" s="14" t="s">
        <v>6227</v>
      </c>
      <c r="G359" s="14" t="s">
        <v>6228</v>
      </c>
      <c r="H359" s="14" t="s">
        <v>6169</v>
      </c>
      <c r="I359" s="14" t="s">
        <v>6229</v>
      </c>
      <c r="J359" s="14" t="s">
        <v>6230</v>
      </c>
      <c r="K359" s="14" t="s">
        <v>6231</v>
      </c>
      <c r="L359" s="14" t="s">
        <v>6232</v>
      </c>
      <c r="M359" s="14" t="s">
        <v>6233</v>
      </c>
      <c r="N359" s="14" t="s">
        <v>6234</v>
      </c>
      <c r="O359" s="14" t="s">
        <v>6235</v>
      </c>
      <c r="P359" s="14" t="s">
        <v>6236</v>
      </c>
      <c r="Q359" s="14" t="s">
        <v>6237</v>
      </c>
      <c r="R359" s="14" t="s">
        <v>4861</v>
      </c>
      <c r="S359" s="12" t="s">
        <v>619</v>
      </c>
      <c r="T359" s="12">
        <v>7843.0</v>
      </c>
      <c r="U359" s="12" t="s">
        <v>6224</v>
      </c>
      <c r="V359" s="12" t="s">
        <v>6225</v>
      </c>
      <c r="W359" s="56" t="s">
        <v>6238</v>
      </c>
      <c r="X359" s="30" t="s">
        <v>6239</v>
      </c>
      <c r="Y359" s="32" t="s">
        <v>54</v>
      </c>
      <c r="Z359" s="32" t="s">
        <v>41</v>
      </c>
      <c r="AA359" s="32" t="s">
        <v>55</v>
      </c>
      <c r="AB359" s="56" t="s">
        <v>6239</v>
      </c>
      <c r="AC359" s="19" t="s">
        <v>6239</v>
      </c>
      <c r="AD359" s="19" t="s">
        <v>2735</v>
      </c>
      <c r="AE359" s="19" t="s">
        <v>889</v>
      </c>
      <c r="AF359" s="15" t="s">
        <v>6239</v>
      </c>
      <c r="AG359" s="14" t="s">
        <v>6169</v>
      </c>
    </row>
    <row r="360" ht="16.5" customHeight="1">
      <c r="A360" s="12" t="s">
        <v>619</v>
      </c>
      <c r="B360" s="12">
        <v>8302.0</v>
      </c>
      <c r="C360" s="12" t="s">
        <v>6240</v>
      </c>
      <c r="D360" s="12" t="s">
        <v>6241</v>
      </c>
      <c r="E360" s="14" t="s">
        <v>6242</v>
      </c>
      <c r="F360" s="14" t="s">
        <v>6243</v>
      </c>
      <c r="G360" s="14" t="s">
        <v>6244</v>
      </c>
      <c r="H360" s="14" t="s">
        <v>6090</v>
      </c>
      <c r="I360" s="14" t="s">
        <v>6245</v>
      </c>
      <c r="J360" s="14" t="s">
        <v>6246</v>
      </c>
      <c r="K360" s="14" t="s">
        <v>6247</v>
      </c>
      <c r="L360" s="14" t="s">
        <v>6248</v>
      </c>
      <c r="M360" s="14" t="s">
        <v>6249</v>
      </c>
      <c r="N360" s="14" t="s">
        <v>6250</v>
      </c>
      <c r="O360" s="14" t="s">
        <v>6251</v>
      </c>
      <c r="P360" s="14" t="s">
        <v>6252</v>
      </c>
      <c r="Q360" s="14" t="s">
        <v>6253</v>
      </c>
      <c r="R360" s="14" t="s">
        <v>317</v>
      </c>
      <c r="S360" s="12" t="s">
        <v>619</v>
      </c>
      <c r="T360" s="12">
        <v>8302.0</v>
      </c>
      <c r="U360" s="12" t="s">
        <v>6240</v>
      </c>
      <c r="V360" s="12" t="s">
        <v>6241</v>
      </c>
      <c r="W360" s="56" t="s">
        <v>6254</v>
      </c>
      <c r="X360" s="56" t="s">
        <v>6051</v>
      </c>
      <c r="Y360" s="32" t="s">
        <v>55</v>
      </c>
      <c r="Z360" s="30" t="s">
        <v>6051</v>
      </c>
      <c r="AA360" s="32" t="s">
        <v>55</v>
      </c>
      <c r="AB360" s="56" t="s">
        <v>6051</v>
      </c>
      <c r="AC360" s="19" t="s">
        <v>6051</v>
      </c>
      <c r="AD360" s="19" t="s">
        <v>2735</v>
      </c>
      <c r="AE360" s="15" t="s">
        <v>889</v>
      </c>
      <c r="AF360" s="15" t="s">
        <v>6051</v>
      </c>
      <c r="AG360" s="14" t="s">
        <v>6090</v>
      </c>
    </row>
    <row r="361" ht="16.5" customHeight="1">
      <c r="A361" s="12" t="s">
        <v>619</v>
      </c>
      <c r="B361" s="12">
        <v>7842.0</v>
      </c>
      <c r="C361" s="12" t="s">
        <v>6255</v>
      </c>
      <c r="D361" s="12" t="s">
        <v>6256</v>
      </c>
      <c r="E361" s="14" t="s">
        <v>6257</v>
      </c>
      <c r="F361" s="14" t="s">
        <v>6258</v>
      </c>
      <c r="G361" s="14" t="s">
        <v>6259</v>
      </c>
      <c r="H361" s="14" t="s">
        <v>6260</v>
      </c>
      <c r="I361" s="14" t="s">
        <v>6261</v>
      </c>
      <c r="J361" s="14" t="s">
        <v>6262</v>
      </c>
      <c r="K361" s="14" t="s">
        <v>6263</v>
      </c>
      <c r="L361" s="14" t="s">
        <v>6264</v>
      </c>
      <c r="M361" s="14" t="s">
        <v>6265</v>
      </c>
      <c r="N361" s="14" t="s">
        <v>6266</v>
      </c>
      <c r="O361" s="14" t="s">
        <v>6267</v>
      </c>
      <c r="P361" s="14" t="s">
        <v>6268</v>
      </c>
      <c r="Q361" s="14" t="s">
        <v>6269</v>
      </c>
      <c r="R361" s="14" t="s">
        <v>6270</v>
      </c>
      <c r="S361" s="12" t="s">
        <v>619</v>
      </c>
      <c r="T361" s="12">
        <v>7842.0</v>
      </c>
      <c r="U361" s="12" t="s">
        <v>6255</v>
      </c>
      <c r="V361" s="12" t="s">
        <v>6256</v>
      </c>
      <c r="W361" s="56" t="s">
        <v>6271</v>
      </c>
      <c r="X361" s="56" t="s">
        <v>6017</v>
      </c>
      <c r="Y361" s="32" t="s">
        <v>54</v>
      </c>
      <c r="Z361" s="59" t="s">
        <v>41</v>
      </c>
      <c r="AA361" s="32" t="s">
        <v>55</v>
      </c>
      <c r="AB361" s="56" t="s">
        <v>6017</v>
      </c>
      <c r="AC361" s="15" t="s">
        <v>888</v>
      </c>
      <c r="AD361" s="19" t="s">
        <v>6017</v>
      </c>
      <c r="AE361" s="15" t="s">
        <v>5981</v>
      </c>
      <c r="AF361" s="15" t="s">
        <v>6017</v>
      </c>
      <c r="AG361" s="14" t="s">
        <v>6260</v>
      </c>
      <c r="AH361" s="12"/>
    </row>
    <row r="362" ht="16.5" customHeight="1">
      <c r="A362" s="12" t="s">
        <v>619</v>
      </c>
      <c r="B362" s="12">
        <v>8304.0</v>
      </c>
      <c r="C362" s="12" t="s">
        <v>6272</v>
      </c>
      <c r="D362" s="12" t="s">
        <v>6273</v>
      </c>
      <c r="E362" s="14" t="s">
        <v>6274</v>
      </c>
      <c r="F362" s="14" t="s">
        <v>6275</v>
      </c>
      <c r="G362" s="14" t="s">
        <v>6276</v>
      </c>
      <c r="H362" s="14" t="s">
        <v>6277</v>
      </c>
      <c r="I362" s="14" t="s">
        <v>6278</v>
      </c>
      <c r="J362" s="14" t="s">
        <v>6279</v>
      </c>
      <c r="K362" s="14" t="s">
        <v>6280</v>
      </c>
      <c r="L362" s="14" t="s">
        <v>6281</v>
      </c>
      <c r="M362" s="14" t="s">
        <v>6282</v>
      </c>
      <c r="N362" s="14" t="s">
        <v>6283</v>
      </c>
      <c r="O362" s="14" t="s">
        <v>6284</v>
      </c>
      <c r="P362" s="14" t="s">
        <v>6285</v>
      </c>
      <c r="Q362" s="14" t="s">
        <v>6286</v>
      </c>
      <c r="R362" s="14" t="s">
        <v>6287</v>
      </c>
      <c r="S362" s="12" t="s">
        <v>619</v>
      </c>
      <c r="T362" s="12">
        <v>8304.0</v>
      </c>
      <c r="U362" s="12" t="s">
        <v>6272</v>
      </c>
      <c r="V362" s="12" t="s">
        <v>6273</v>
      </c>
      <c r="W362" s="56" t="s">
        <v>6288</v>
      </c>
      <c r="X362" s="56" t="s">
        <v>6017</v>
      </c>
      <c r="Y362" s="32" t="s">
        <v>55</v>
      </c>
      <c r="Z362" s="56" t="s">
        <v>6017</v>
      </c>
      <c r="AA362" s="32" t="s">
        <v>55</v>
      </c>
      <c r="AB362" s="56" t="s">
        <v>6017</v>
      </c>
      <c r="AC362" s="19" t="s">
        <v>888</v>
      </c>
      <c r="AD362" s="19" t="s">
        <v>6017</v>
      </c>
      <c r="AE362" s="15" t="s">
        <v>5981</v>
      </c>
      <c r="AF362" s="15" t="s">
        <v>6017</v>
      </c>
      <c r="AG362" s="14" t="s">
        <v>6277</v>
      </c>
      <c r="AH362" s="12"/>
    </row>
    <row r="363" ht="16.5" customHeight="1">
      <c r="A363" s="12" t="s">
        <v>619</v>
      </c>
      <c r="B363" s="12">
        <v>10286.0</v>
      </c>
      <c r="C363" s="12" t="s">
        <v>6289</v>
      </c>
      <c r="D363" s="12" t="s">
        <v>6290</v>
      </c>
      <c r="E363" s="14" t="s">
        <v>6291</v>
      </c>
      <c r="F363" s="14" t="s">
        <v>6292</v>
      </c>
      <c r="G363" s="14" t="s">
        <v>6293</v>
      </c>
      <c r="H363" s="14" t="s">
        <v>6294</v>
      </c>
      <c r="I363" s="14" t="s">
        <v>6295</v>
      </c>
      <c r="J363" s="14" t="s">
        <v>6296</v>
      </c>
      <c r="K363" s="14" t="s">
        <v>6297</v>
      </c>
      <c r="L363" s="14" t="s">
        <v>6298</v>
      </c>
      <c r="M363" s="14" t="s">
        <v>6299</v>
      </c>
      <c r="N363" s="14" t="s">
        <v>6300</v>
      </c>
      <c r="O363" s="14" t="s">
        <v>6301</v>
      </c>
      <c r="P363" s="14" t="s">
        <v>6302</v>
      </c>
      <c r="Q363" s="14" t="s">
        <v>6303</v>
      </c>
      <c r="R363" s="14" t="s">
        <v>6304</v>
      </c>
      <c r="S363" s="12" t="s">
        <v>619</v>
      </c>
      <c r="T363" s="12">
        <v>10286.0</v>
      </c>
      <c r="U363" s="12" t="s">
        <v>6289</v>
      </c>
      <c r="V363" s="12" t="s">
        <v>6290</v>
      </c>
      <c r="W363" s="30" t="s">
        <v>6305</v>
      </c>
      <c r="X363" s="56" t="s">
        <v>943</v>
      </c>
      <c r="Y363" s="32" t="s">
        <v>54</v>
      </c>
      <c r="Z363" s="32" t="s">
        <v>41</v>
      </c>
      <c r="AA363" s="32" t="s">
        <v>55</v>
      </c>
      <c r="AB363" s="56" t="s">
        <v>943</v>
      </c>
      <c r="AC363" s="19" t="s">
        <v>888</v>
      </c>
      <c r="AD363" s="19" t="s">
        <v>6017</v>
      </c>
      <c r="AE363" s="15" t="s">
        <v>5981</v>
      </c>
      <c r="AF363" s="15" t="s">
        <v>6017</v>
      </c>
      <c r="AG363" s="14" t="s">
        <v>6294</v>
      </c>
      <c r="AH363" s="12"/>
    </row>
    <row r="364" ht="16.5" customHeight="1">
      <c r="A364" s="12" t="s">
        <v>619</v>
      </c>
      <c r="B364" s="12">
        <v>7841.0</v>
      </c>
      <c r="C364" s="12" t="s">
        <v>6306</v>
      </c>
      <c r="D364" s="12" t="s">
        <v>6307</v>
      </c>
      <c r="E364" s="14" t="s">
        <v>6308</v>
      </c>
      <c r="F364" s="14" t="s">
        <v>6309</v>
      </c>
      <c r="G364" s="14" t="s">
        <v>6310</v>
      </c>
      <c r="H364" s="14" t="s">
        <v>6311</v>
      </c>
      <c r="I364" s="14" t="s">
        <v>6312</v>
      </c>
      <c r="J364" s="14" t="s">
        <v>6313</v>
      </c>
      <c r="K364" s="14" t="s">
        <v>6314</v>
      </c>
      <c r="L364" s="14" t="s">
        <v>6315</v>
      </c>
      <c r="M364" s="14" t="s">
        <v>6316</v>
      </c>
      <c r="N364" s="14" t="s">
        <v>6317</v>
      </c>
      <c r="O364" s="14" t="s">
        <v>6318</v>
      </c>
      <c r="P364" s="14" t="s">
        <v>6319</v>
      </c>
      <c r="Q364" s="14" t="s">
        <v>6320</v>
      </c>
      <c r="R364" s="14" t="s">
        <v>6321</v>
      </c>
      <c r="S364" s="12" t="s">
        <v>619</v>
      </c>
      <c r="T364" s="12">
        <v>7841.0</v>
      </c>
      <c r="U364" s="12" t="s">
        <v>6306</v>
      </c>
      <c r="V364" s="12" t="s">
        <v>6307</v>
      </c>
      <c r="W364" s="56" t="s">
        <v>6322</v>
      </c>
      <c r="X364" s="56" t="s">
        <v>6051</v>
      </c>
      <c r="Y364" s="32" t="s">
        <v>55</v>
      </c>
      <c r="Z364" s="56" t="s">
        <v>6051</v>
      </c>
      <c r="AA364" s="32" t="s">
        <v>55</v>
      </c>
      <c r="AB364" s="56" t="s">
        <v>6051</v>
      </c>
      <c r="AC364" s="19" t="s">
        <v>888</v>
      </c>
      <c r="AD364" s="19" t="s">
        <v>6051</v>
      </c>
      <c r="AE364" s="15" t="s">
        <v>5981</v>
      </c>
      <c r="AF364" s="15" t="s">
        <v>6051</v>
      </c>
      <c r="AG364" s="14" t="s">
        <v>6311</v>
      </c>
      <c r="AH364" s="12"/>
    </row>
    <row r="365" ht="16.5" customHeight="1">
      <c r="A365" s="12" t="s">
        <v>619</v>
      </c>
      <c r="B365" s="12">
        <v>9257.0</v>
      </c>
      <c r="C365" s="12" t="s">
        <v>6323</v>
      </c>
      <c r="D365" s="12" t="s">
        <v>6324</v>
      </c>
      <c r="E365" s="14" t="s">
        <v>6325</v>
      </c>
      <c r="F365" s="14" t="s">
        <v>6326</v>
      </c>
      <c r="G365" s="14" t="s">
        <v>6327</v>
      </c>
      <c r="H365" s="14" t="s">
        <v>6328</v>
      </c>
      <c r="I365" s="14" t="s">
        <v>6329</v>
      </c>
      <c r="J365" s="14" t="s">
        <v>6330</v>
      </c>
      <c r="K365" s="14" t="s">
        <v>6331</v>
      </c>
      <c r="L365" s="14" t="s">
        <v>6332</v>
      </c>
      <c r="M365" s="14" t="s">
        <v>6333</v>
      </c>
      <c r="N365" s="14" t="s">
        <v>6334</v>
      </c>
      <c r="O365" s="14" t="s">
        <v>6335</v>
      </c>
      <c r="P365" s="14" t="s">
        <v>6336</v>
      </c>
      <c r="Q365" s="14" t="s">
        <v>6337</v>
      </c>
      <c r="R365" s="14" t="s">
        <v>6338</v>
      </c>
      <c r="S365" s="12" t="s">
        <v>619</v>
      </c>
      <c r="T365" s="12">
        <v>9257.0</v>
      </c>
      <c r="U365" s="12" t="s">
        <v>6323</v>
      </c>
      <c r="V365" s="12" t="s">
        <v>6324</v>
      </c>
      <c r="W365" s="56" t="s">
        <v>6339</v>
      </c>
      <c r="X365" s="30" t="s">
        <v>6340</v>
      </c>
      <c r="Y365" s="32" t="s">
        <v>54</v>
      </c>
      <c r="Z365" s="32" t="s">
        <v>41</v>
      </c>
      <c r="AA365" s="32" t="s">
        <v>55</v>
      </c>
      <c r="AB365" s="56" t="s">
        <v>6340</v>
      </c>
      <c r="AC365" s="19" t="s">
        <v>888</v>
      </c>
      <c r="AD365" s="19" t="s">
        <v>6340</v>
      </c>
      <c r="AE365" s="15" t="s">
        <v>5981</v>
      </c>
      <c r="AF365" s="15" t="s">
        <v>6340</v>
      </c>
      <c r="AG365" s="14" t="s">
        <v>6328</v>
      </c>
      <c r="AH365" s="12"/>
    </row>
    <row r="366" ht="16.5" customHeight="1">
      <c r="A366" s="12" t="s">
        <v>619</v>
      </c>
      <c r="B366" s="12">
        <v>8726.0</v>
      </c>
      <c r="C366" s="12" t="s">
        <v>6341</v>
      </c>
      <c r="D366" s="12" t="s">
        <v>6342</v>
      </c>
      <c r="E366" s="80" t="s">
        <v>6343</v>
      </c>
      <c r="F366" s="14" t="s">
        <v>6344</v>
      </c>
      <c r="G366" s="14" t="s">
        <v>6345</v>
      </c>
      <c r="H366" s="14" t="s">
        <v>6346</v>
      </c>
      <c r="I366" s="14" t="s">
        <v>6347</v>
      </c>
      <c r="J366" s="14" t="s">
        <v>6348</v>
      </c>
      <c r="K366" s="14" t="s">
        <v>6349</v>
      </c>
      <c r="L366" s="14" t="s">
        <v>6350</v>
      </c>
      <c r="M366" s="14" t="s">
        <v>6351</v>
      </c>
      <c r="N366" s="14" t="s">
        <v>6352</v>
      </c>
      <c r="O366" s="14" t="s">
        <v>6353</v>
      </c>
      <c r="P366" s="14" t="s">
        <v>6354</v>
      </c>
      <c r="Q366" s="14" t="s">
        <v>6355</v>
      </c>
      <c r="R366" s="14" t="s">
        <v>6356</v>
      </c>
      <c r="S366" s="12" t="s">
        <v>619</v>
      </c>
      <c r="T366" s="12">
        <v>8726.0</v>
      </c>
      <c r="U366" s="12" t="s">
        <v>6341</v>
      </c>
      <c r="V366" s="12" t="s">
        <v>6342</v>
      </c>
      <c r="W366" s="56" t="s">
        <v>6357</v>
      </c>
      <c r="X366" s="56" t="s">
        <v>6358</v>
      </c>
      <c r="Y366" s="32" t="s">
        <v>54</v>
      </c>
      <c r="Z366" s="32" t="s">
        <v>41</v>
      </c>
      <c r="AA366" s="32" t="s">
        <v>55</v>
      </c>
      <c r="AB366" s="56" t="s">
        <v>6358</v>
      </c>
      <c r="AC366" s="19" t="s">
        <v>888</v>
      </c>
      <c r="AD366" s="19" t="s">
        <v>6358</v>
      </c>
      <c r="AE366" s="15" t="s">
        <v>5981</v>
      </c>
      <c r="AF366" s="15" t="s">
        <v>6358</v>
      </c>
      <c r="AG366" s="14" t="s">
        <v>6346</v>
      </c>
      <c r="AH366" s="12"/>
    </row>
    <row r="367" ht="16.5" customHeight="1">
      <c r="A367" s="12" t="s">
        <v>619</v>
      </c>
      <c r="B367" s="12">
        <v>9599.0</v>
      </c>
      <c r="C367" s="12" t="s">
        <v>6359</v>
      </c>
      <c r="D367" s="12" t="s">
        <v>6360</v>
      </c>
      <c r="E367" s="14" t="s">
        <v>6361</v>
      </c>
      <c r="F367" s="14" t="s">
        <v>6362</v>
      </c>
      <c r="G367" s="14" t="s">
        <v>6363</v>
      </c>
      <c r="H367" s="14" t="s">
        <v>6364</v>
      </c>
      <c r="I367" s="14" t="s">
        <v>6365</v>
      </c>
      <c r="J367" s="14" t="s">
        <v>6366</v>
      </c>
      <c r="K367" s="14" t="s">
        <v>6367</v>
      </c>
      <c r="L367" s="14" t="s">
        <v>6368</v>
      </c>
      <c r="M367" s="14" t="s">
        <v>6369</v>
      </c>
      <c r="N367" s="14" t="s">
        <v>6370</v>
      </c>
      <c r="O367" s="14" t="s">
        <v>6371</v>
      </c>
      <c r="P367" s="14" t="s">
        <v>6372</v>
      </c>
      <c r="Q367" s="14" t="s">
        <v>6373</v>
      </c>
      <c r="R367" s="14" t="s">
        <v>6374</v>
      </c>
      <c r="S367" s="12" t="s">
        <v>619</v>
      </c>
      <c r="T367" s="12">
        <v>9599.0</v>
      </c>
      <c r="U367" s="12" t="s">
        <v>6359</v>
      </c>
      <c r="V367" s="12" t="s">
        <v>6360</v>
      </c>
      <c r="W367" s="56" t="s">
        <v>6375</v>
      </c>
      <c r="X367" s="56" t="s">
        <v>5999</v>
      </c>
      <c r="Y367" s="32" t="s">
        <v>54</v>
      </c>
      <c r="Z367" s="32" t="s">
        <v>41</v>
      </c>
      <c r="AA367" s="32" t="s">
        <v>55</v>
      </c>
      <c r="AB367" s="56" t="s">
        <v>5999</v>
      </c>
      <c r="AC367" s="19" t="s">
        <v>888</v>
      </c>
      <c r="AD367" s="15" t="s">
        <v>5999</v>
      </c>
      <c r="AE367" s="15" t="s">
        <v>5981</v>
      </c>
      <c r="AF367" s="15" t="s">
        <v>5999</v>
      </c>
      <c r="AG367" s="14" t="s">
        <v>6346</v>
      </c>
      <c r="AH367" s="12"/>
    </row>
    <row r="368" ht="16.5" customHeight="1">
      <c r="A368" s="12" t="s">
        <v>619</v>
      </c>
      <c r="B368" s="12">
        <v>9597.0</v>
      </c>
      <c r="C368" s="12" t="s">
        <v>6376</v>
      </c>
      <c r="D368" s="12" t="s">
        <v>6377</v>
      </c>
      <c r="E368" s="14" t="s">
        <v>6378</v>
      </c>
      <c r="F368" s="14" t="s">
        <v>6379</v>
      </c>
      <c r="G368" s="14" t="s">
        <v>6380</v>
      </c>
      <c r="H368" s="14" t="s">
        <v>6381</v>
      </c>
      <c r="I368" s="14" t="s">
        <v>6382</v>
      </c>
      <c r="J368" s="14" t="s">
        <v>6383</v>
      </c>
      <c r="K368" s="14" t="s">
        <v>6384</v>
      </c>
      <c r="L368" s="14" t="s">
        <v>6385</v>
      </c>
      <c r="M368" s="14" t="s">
        <v>6386</v>
      </c>
      <c r="N368" s="14" t="s">
        <v>6387</v>
      </c>
      <c r="O368" s="14" t="s">
        <v>6388</v>
      </c>
      <c r="P368" s="14" t="s">
        <v>6389</v>
      </c>
      <c r="Q368" s="14" t="s">
        <v>6390</v>
      </c>
      <c r="R368" s="14" t="s">
        <v>6391</v>
      </c>
      <c r="S368" s="12" t="s">
        <v>619</v>
      </c>
      <c r="T368" s="12">
        <v>9597.0</v>
      </c>
      <c r="U368" s="12" t="s">
        <v>6376</v>
      </c>
      <c r="V368" s="12" t="s">
        <v>6377</v>
      </c>
      <c r="W368" s="56" t="s">
        <v>6288</v>
      </c>
      <c r="X368" s="56" t="s">
        <v>6017</v>
      </c>
      <c r="Y368" s="32" t="s">
        <v>54</v>
      </c>
      <c r="Z368" s="32" t="s">
        <v>41</v>
      </c>
      <c r="AA368" s="32" t="s">
        <v>55</v>
      </c>
      <c r="AB368" s="56" t="s">
        <v>6017</v>
      </c>
      <c r="AC368" s="19" t="s">
        <v>888</v>
      </c>
      <c r="AD368" s="19" t="s">
        <v>6017</v>
      </c>
      <c r="AE368" s="15" t="s">
        <v>5981</v>
      </c>
      <c r="AF368" s="15" t="s">
        <v>6017</v>
      </c>
      <c r="AG368" s="14" t="s">
        <v>6346</v>
      </c>
      <c r="AH368" s="12"/>
    </row>
    <row r="369" ht="16.5" customHeight="1">
      <c r="A369" s="12" t="s">
        <v>619</v>
      </c>
      <c r="B369" s="12">
        <v>8730.0</v>
      </c>
      <c r="C369" s="12" t="s">
        <v>6392</v>
      </c>
      <c r="D369" s="12" t="s">
        <v>6393</v>
      </c>
      <c r="E369" s="14" t="s">
        <v>6394</v>
      </c>
      <c r="F369" s="14" t="s">
        <v>6395</v>
      </c>
      <c r="G369" s="14" t="s">
        <v>6396</v>
      </c>
      <c r="H369" s="14" t="s">
        <v>6397</v>
      </c>
      <c r="I369" s="14" t="s">
        <v>6398</v>
      </c>
      <c r="J369" s="14" t="s">
        <v>6399</v>
      </c>
      <c r="K369" s="14" t="s">
        <v>6400</v>
      </c>
      <c r="L369" s="14" t="s">
        <v>6401</v>
      </c>
      <c r="M369" s="14" t="s">
        <v>6402</v>
      </c>
      <c r="N369" s="14" t="s">
        <v>6403</v>
      </c>
      <c r="O369" s="14" t="s">
        <v>6404</v>
      </c>
      <c r="P369" s="14" t="s">
        <v>6405</v>
      </c>
      <c r="Q369" s="14" t="s">
        <v>6406</v>
      </c>
      <c r="R369" s="14" t="s">
        <v>6407</v>
      </c>
      <c r="S369" s="12" t="s">
        <v>619</v>
      </c>
      <c r="T369" s="12">
        <v>8730.0</v>
      </c>
      <c r="U369" s="12" t="s">
        <v>6392</v>
      </c>
      <c r="V369" s="12" t="s">
        <v>6393</v>
      </c>
      <c r="W369" s="56" t="s">
        <v>6408</v>
      </c>
      <c r="X369" s="30" t="s">
        <v>6017</v>
      </c>
      <c r="Y369" s="32" t="s">
        <v>54</v>
      </c>
      <c r="Z369" s="32" t="s">
        <v>41</v>
      </c>
      <c r="AA369" s="32" t="s">
        <v>55</v>
      </c>
      <c r="AB369" s="56" t="s">
        <v>6017</v>
      </c>
      <c r="AC369" s="19" t="s">
        <v>888</v>
      </c>
      <c r="AD369" s="19" t="s">
        <v>6017</v>
      </c>
      <c r="AE369" s="15" t="s">
        <v>5981</v>
      </c>
      <c r="AF369" s="15" t="s">
        <v>6017</v>
      </c>
      <c r="AG369" s="14" t="s">
        <v>6397</v>
      </c>
      <c r="AH369" s="12"/>
    </row>
    <row r="370" ht="16.5" customHeight="1">
      <c r="A370" s="12" t="s">
        <v>619</v>
      </c>
      <c r="B370" s="12">
        <v>8937.0</v>
      </c>
      <c r="C370" s="12" t="s">
        <v>6409</v>
      </c>
      <c r="D370" s="12" t="s">
        <v>6410</v>
      </c>
      <c r="E370" s="14" t="s">
        <v>6411</v>
      </c>
      <c r="F370" s="14" t="s">
        <v>6412</v>
      </c>
      <c r="G370" s="14" t="s">
        <v>6413</v>
      </c>
      <c r="H370" s="14" t="s">
        <v>6414</v>
      </c>
      <c r="I370" s="14" t="s">
        <v>6415</v>
      </c>
      <c r="J370" s="14" t="s">
        <v>6416</v>
      </c>
      <c r="K370" s="14" t="s">
        <v>6417</v>
      </c>
      <c r="L370" s="14" t="s">
        <v>6418</v>
      </c>
      <c r="M370" s="14" t="s">
        <v>6419</v>
      </c>
      <c r="N370" s="14" t="s">
        <v>6420</v>
      </c>
      <c r="O370" s="14" t="s">
        <v>6421</v>
      </c>
      <c r="P370" s="14" t="s">
        <v>6422</v>
      </c>
      <c r="Q370" s="14" t="s">
        <v>6423</v>
      </c>
      <c r="R370" s="14" t="s">
        <v>6424</v>
      </c>
      <c r="S370" s="12" t="s">
        <v>619</v>
      </c>
      <c r="T370" s="12">
        <v>8937.0</v>
      </c>
      <c r="U370" s="12" t="s">
        <v>6409</v>
      </c>
      <c r="V370" s="12" t="s">
        <v>6410</v>
      </c>
      <c r="W370" s="56" t="s">
        <v>6425</v>
      </c>
      <c r="X370" s="56" t="s">
        <v>6426</v>
      </c>
      <c r="Y370" s="32" t="s">
        <v>54</v>
      </c>
      <c r="Z370" s="32" t="s">
        <v>41</v>
      </c>
      <c r="AA370" s="32" t="s">
        <v>55</v>
      </c>
      <c r="AB370" s="56" t="s">
        <v>6426</v>
      </c>
      <c r="AC370" s="19" t="s">
        <v>888</v>
      </c>
      <c r="AD370" s="19" t="s">
        <v>6426</v>
      </c>
      <c r="AE370" s="15" t="s">
        <v>5981</v>
      </c>
      <c r="AF370" s="15" t="s">
        <v>6426</v>
      </c>
      <c r="AG370" s="14" t="s">
        <v>6414</v>
      </c>
      <c r="AH370" s="12"/>
    </row>
    <row r="371" ht="16.5" customHeight="1">
      <c r="A371" s="12" t="s">
        <v>619</v>
      </c>
      <c r="B371" s="12">
        <v>8723.0</v>
      </c>
      <c r="C371" s="12" t="s">
        <v>6427</v>
      </c>
      <c r="D371" s="12" t="s">
        <v>6428</v>
      </c>
      <c r="E371" s="14" t="s">
        <v>6429</v>
      </c>
      <c r="F371" s="14" t="s">
        <v>6430</v>
      </c>
      <c r="G371" s="14" t="s">
        <v>6431</v>
      </c>
      <c r="H371" s="14" t="s">
        <v>6432</v>
      </c>
      <c r="I371" s="14" t="s">
        <v>6433</v>
      </c>
      <c r="J371" s="14" t="s">
        <v>6434</v>
      </c>
      <c r="K371" s="14" t="s">
        <v>6435</v>
      </c>
      <c r="L371" s="14" t="s">
        <v>6436</v>
      </c>
      <c r="M371" s="14" t="s">
        <v>6437</v>
      </c>
      <c r="N371" s="14" t="s">
        <v>6438</v>
      </c>
      <c r="O371" s="14" t="s">
        <v>6439</v>
      </c>
      <c r="P371" s="14" t="s">
        <v>6440</v>
      </c>
      <c r="Q371" s="14" t="s">
        <v>6441</v>
      </c>
      <c r="R371" s="14" t="s">
        <v>6442</v>
      </c>
      <c r="S371" s="12" t="s">
        <v>619</v>
      </c>
      <c r="T371" s="12">
        <v>8723.0</v>
      </c>
      <c r="U371" s="12" t="s">
        <v>6427</v>
      </c>
      <c r="V371" s="12" t="s">
        <v>6428</v>
      </c>
      <c r="W371" s="56" t="s">
        <v>6443</v>
      </c>
      <c r="X371" s="56" t="s">
        <v>6444</v>
      </c>
      <c r="Y371" s="32" t="s">
        <v>54</v>
      </c>
      <c r="Z371" s="32" t="s">
        <v>41</v>
      </c>
      <c r="AA371" s="32" t="s">
        <v>55</v>
      </c>
      <c r="AB371" s="56" t="s">
        <v>6444</v>
      </c>
      <c r="AC371" s="15" t="s">
        <v>6068</v>
      </c>
      <c r="AD371" s="19" t="s">
        <v>6444</v>
      </c>
      <c r="AE371" s="15" t="s">
        <v>5981</v>
      </c>
      <c r="AF371" s="15" t="s">
        <v>6444</v>
      </c>
      <c r="AG371" s="14" t="s">
        <v>6432</v>
      </c>
      <c r="AH371" s="12"/>
    </row>
    <row r="372" ht="16.5" customHeight="1">
      <c r="A372" s="12" t="s">
        <v>619</v>
      </c>
      <c r="B372" s="12">
        <v>8938.0</v>
      </c>
      <c r="C372" s="12" t="s">
        <v>6445</v>
      </c>
      <c r="D372" s="12" t="s">
        <v>6446</v>
      </c>
      <c r="E372" s="14" t="s">
        <v>6447</v>
      </c>
      <c r="F372" s="14" t="s">
        <v>6448</v>
      </c>
      <c r="G372" s="14" t="s">
        <v>6449</v>
      </c>
      <c r="H372" s="14" t="s">
        <v>6450</v>
      </c>
      <c r="I372" s="14" t="s">
        <v>6451</v>
      </c>
      <c r="J372" s="14" t="s">
        <v>6452</v>
      </c>
      <c r="K372" s="14" t="s">
        <v>6453</v>
      </c>
      <c r="L372" s="14" t="s">
        <v>6454</v>
      </c>
      <c r="M372" s="14" t="s">
        <v>6455</v>
      </c>
      <c r="N372" s="14" t="s">
        <v>6456</v>
      </c>
      <c r="O372" s="14" t="s">
        <v>6457</v>
      </c>
      <c r="P372" s="14" t="s">
        <v>6458</v>
      </c>
      <c r="Q372" s="14" t="s">
        <v>6459</v>
      </c>
      <c r="R372" s="14" t="s">
        <v>6460</v>
      </c>
      <c r="S372" s="12" t="s">
        <v>619</v>
      </c>
      <c r="T372" s="12">
        <v>8938.0</v>
      </c>
      <c r="U372" s="12" t="s">
        <v>6445</v>
      </c>
      <c r="V372" s="12" t="s">
        <v>6446</v>
      </c>
      <c r="W372" s="56" t="s">
        <v>6357</v>
      </c>
      <c r="X372" s="56" t="s">
        <v>6461</v>
      </c>
      <c r="Y372" s="32" t="s">
        <v>54</v>
      </c>
      <c r="Z372" s="32" t="s">
        <v>41</v>
      </c>
      <c r="AA372" s="32" t="s">
        <v>55</v>
      </c>
      <c r="AB372" s="30" t="s">
        <v>6461</v>
      </c>
      <c r="AC372" s="15" t="s">
        <v>888</v>
      </c>
      <c r="AD372" s="19" t="s">
        <v>6461</v>
      </c>
      <c r="AE372" s="15" t="s">
        <v>5981</v>
      </c>
      <c r="AF372" s="15" t="s">
        <v>6461</v>
      </c>
      <c r="AG372" s="14" t="s">
        <v>6450</v>
      </c>
      <c r="AH372" s="12"/>
    </row>
    <row r="373" ht="16.5" customHeight="1">
      <c r="A373" s="12" t="s">
        <v>619</v>
      </c>
      <c r="B373" s="12">
        <v>9598.0</v>
      </c>
      <c r="C373" s="12" t="s">
        <v>6462</v>
      </c>
      <c r="D373" s="12" t="s">
        <v>6463</v>
      </c>
      <c r="E373" s="14" t="s">
        <v>6464</v>
      </c>
      <c r="F373" s="14" t="s">
        <v>6465</v>
      </c>
      <c r="G373" s="14" t="s">
        <v>6466</v>
      </c>
      <c r="H373" s="14" t="s">
        <v>6467</v>
      </c>
      <c r="I373" s="14" t="s">
        <v>6468</v>
      </c>
      <c r="J373" s="14" t="s">
        <v>6469</v>
      </c>
      <c r="K373" s="14" t="s">
        <v>6470</v>
      </c>
      <c r="L373" s="14" t="s">
        <v>6471</v>
      </c>
      <c r="M373" s="14" t="s">
        <v>6472</v>
      </c>
      <c r="N373" s="14" t="s">
        <v>6473</v>
      </c>
      <c r="O373" s="14" t="s">
        <v>6474</v>
      </c>
      <c r="P373" s="14" t="s">
        <v>6475</v>
      </c>
      <c r="Q373" s="14" t="s">
        <v>6476</v>
      </c>
      <c r="R373" s="14" t="s">
        <v>6477</v>
      </c>
      <c r="S373" s="12" t="s">
        <v>619</v>
      </c>
      <c r="T373" s="12">
        <v>9598.0</v>
      </c>
      <c r="U373" s="12" t="s">
        <v>6462</v>
      </c>
      <c r="V373" s="12" t="s">
        <v>6463</v>
      </c>
      <c r="W373" s="56" t="s">
        <v>6478</v>
      </c>
      <c r="X373" s="56" t="s">
        <v>6017</v>
      </c>
      <c r="Y373" s="32" t="s">
        <v>54</v>
      </c>
      <c r="Z373" s="32" t="s">
        <v>41</v>
      </c>
      <c r="AA373" s="32" t="s">
        <v>55</v>
      </c>
      <c r="AB373" s="56" t="s">
        <v>6017</v>
      </c>
      <c r="AC373" s="19" t="s">
        <v>888</v>
      </c>
      <c r="AD373" s="19" t="s">
        <v>6017</v>
      </c>
      <c r="AE373" s="15" t="s">
        <v>5981</v>
      </c>
      <c r="AF373" s="15" t="s">
        <v>6017</v>
      </c>
      <c r="AG373" s="14" t="s">
        <v>6479</v>
      </c>
      <c r="AH373" s="12"/>
    </row>
    <row r="374" ht="16.5" customHeight="1">
      <c r="A374" s="12" t="s">
        <v>619</v>
      </c>
      <c r="B374" s="12">
        <v>7895.0</v>
      </c>
      <c r="C374" s="12" t="s">
        <v>6480</v>
      </c>
      <c r="D374" s="12" t="s">
        <v>6481</v>
      </c>
      <c r="E374" s="14" t="s">
        <v>6482</v>
      </c>
      <c r="F374" s="14" t="s">
        <v>6483</v>
      </c>
      <c r="G374" s="14" t="s">
        <v>6484</v>
      </c>
      <c r="H374" s="14" t="s">
        <v>6485</v>
      </c>
      <c r="I374" s="14" t="s">
        <v>6486</v>
      </c>
      <c r="J374" s="14" t="s">
        <v>6487</v>
      </c>
      <c r="K374" s="14" t="s">
        <v>6488</v>
      </c>
      <c r="L374" s="14" t="s">
        <v>6489</v>
      </c>
      <c r="M374" s="14" t="s">
        <v>6490</v>
      </c>
      <c r="N374" s="14" t="s">
        <v>6491</v>
      </c>
      <c r="O374" s="14" t="s">
        <v>6492</v>
      </c>
      <c r="P374" s="14" t="s">
        <v>6493</v>
      </c>
      <c r="Q374" s="14" t="s">
        <v>6494</v>
      </c>
      <c r="R374" s="14" t="s">
        <v>6495</v>
      </c>
      <c r="S374" s="12" t="s">
        <v>619</v>
      </c>
      <c r="T374" s="12">
        <v>7895.0</v>
      </c>
      <c r="U374" s="12" t="s">
        <v>6480</v>
      </c>
      <c r="V374" s="12" t="s">
        <v>6481</v>
      </c>
      <c r="W374" s="30" t="s">
        <v>6016</v>
      </c>
      <c r="X374" s="56" t="s">
        <v>6017</v>
      </c>
      <c r="Y374" s="32" t="s">
        <v>55</v>
      </c>
      <c r="Z374" s="30" t="s">
        <v>6017</v>
      </c>
      <c r="AA374" s="32" t="s">
        <v>55</v>
      </c>
      <c r="AB374" s="56" t="s">
        <v>6017</v>
      </c>
      <c r="AC374" s="19" t="s">
        <v>888</v>
      </c>
      <c r="AD374" s="19" t="s">
        <v>6017</v>
      </c>
      <c r="AE374" s="15" t="s">
        <v>5981</v>
      </c>
      <c r="AF374" s="15" t="s">
        <v>6017</v>
      </c>
      <c r="AG374" s="14" t="s">
        <v>6479</v>
      </c>
      <c r="AH374" s="12"/>
    </row>
    <row r="375" ht="16.5" customHeight="1">
      <c r="A375" s="12" t="s">
        <v>619</v>
      </c>
      <c r="B375" s="12">
        <v>8724.0</v>
      </c>
      <c r="C375" s="12" t="s">
        <v>6496</v>
      </c>
      <c r="D375" s="12" t="s">
        <v>6497</v>
      </c>
      <c r="E375" s="14" t="s">
        <v>6498</v>
      </c>
      <c r="F375" s="14" t="s">
        <v>6499</v>
      </c>
      <c r="G375" s="14" t="s">
        <v>6500</v>
      </c>
      <c r="H375" s="14" t="s">
        <v>6479</v>
      </c>
      <c r="I375" s="14" t="s">
        <v>6501</v>
      </c>
      <c r="J375" s="14" t="s">
        <v>6502</v>
      </c>
      <c r="K375" s="14" t="s">
        <v>6503</v>
      </c>
      <c r="L375" s="14" t="s">
        <v>6504</v>
      </c>
      <c r="M375" s="14" t="s">
        <v>6505</v>
      </c>
      <c r="N375" s="14" t="s">
        <v>6506</v>
      </c>
      <c r="O375" s="14" t="s">
        <v>6507</v>
      </c>
      <c r="P375" s="14" t="s">
        <v>6508</v>
      </c>
      <c r="Q375" s="14" t="s">
        <v>6509</v>
      </c>
      <c r="R375" s="14" t="s">
        <v>6510</v>
      </c>
      <c r="S375" s="12" t="s">
        <v>619</v>
      </c>
      <c r="T375" s="12">
        <v>8724.0</v>
      </c>
      <c r="U375" s="12" t="s">
        <v>6496</v>
      </c>
      <c r="V375" s="12" t="s">
        <v>6497</v>
      </c>
      <c r="W375" s="56" t="s">
        <v>6339</v>
      </c>
      <c r="X375" s="56" t="s">
        <v>6340</v>
      </c>
      <c r="Y375" s="32" t="s">
        <v>54</v>
      </c>
      <c r="Z375" s="32" t="s">
        <v>41</v>
      </c>
      <c r="AA375" s="32" t="s">
        <v>55</v>
      </c>
      <c r="AB375" s="56" t="s">
        <v>6340</v>
      </c>
      <c r="AC375" s="19" t="s">
        <v>888</v>
      </c>
      <c r="AD375" s="19" t="s">
        <v>6340</v>
      </c>
      <c r="AE375" s="15" t="s">
        <v>5981</v>
      </c>
      <c r="AF375" s="15" t="s">
        <v>6340</v>
      </c>
      <c r="AG375" s="14" t="s">
        <v>6479</v>
      </c>
      <c r="AH375" s="12"/>
    </row>
    <row r="376" ht="16.5" customHeight="1">
      <c r="A376" s="12" t="s">
        <v>619</v>
      </c>
      <c r="B376" s="12">
        <v>8936.0</v>
      </c>
      <c r="C376" s="12" t="s">
        <v>6511</v>
      </c>
      <c r="D376" s="12" t="s">
        <v>6512</v>
      </c>
      <c r="E376" s="14" t="s">
        <v>6513</v>
      </c>
      <c r="F376" s="14" t="s">
        <v>6514</v>
      </c>
      <c r="G376" s="14" t="s">
        <v>6515</v>
      </c>
      <c r="H376" s="14" t="s">
        <v>6516</v>
      </c>
      <c r="I376" s="14" t="s">
        <v>6517</v>
      </c>
      <c r="J376" s="14" t="s">
        <v>6518</v>
      </c>
      <c r="K376" s="14" t="s">
        <v>6519</v>
      </c>
      <c r="L376" s="14" t="s">
        <v>6520</v>
      </c>
      <c r="M376" s="14" t="s">
        <v>6521</v>
      </c>
      <c r="N376" s="14" t="s">
        <v>6522</v>
      </c>
      <c r="O376" s="14" t="s">
        <v>6523</v>
      </c>
      <c r="P376" s="14" t="s">
        <v>6524</v>
      </c>
      <c r="Q376" s="14" t="s">
        <v>6525</v>
      </c>
      <c r="R376" s="14" t="s">
        <v>6526</v>
      </c>
      <c r="S376" s="12" t="s">
        <v>619</v>
      </c>
      <c r="T376" s="12">
        <v>8936.0</v>
      </c>
      <c r="U376" s="12" t="s">
        <v>6511</v>
      </c>
      <c r="V376" s="12" t="s">
        <v>6512</v>
      </c>
      <c r="W376" s="56" t="s">
        <v>6339</v>
      </c>
      <c r="X376" s="56" t="s">
        <v>6340</v>
      </c>
      <c r="Y376" s="32" t="s">
        <v>54</v>
      </c>
      <c r="Z376" s="32" t="s">
        <v>41</v>
      </c>
      <c r="AA376" s="32" t="s">
        <v>55</v>
      </c>
      <c r="AB376" s="56" t="s">
        <v>6340</v>
      </c>
      <c r="AC376" s="19" t="s">
        <v>888</v>
      </c>
      <c r="AD376" s="19" t="s">
        <v>6340</v>
      </c>
      <c r="AE376" s="15" t="s">
        <v>5981</v>
      </c>
      <c r="AF376" s="15" t="s">
        <v>6340</v>
      </c>
      <c r="AG376" s="14" t="s">
        <v>6516</v>
      </c>
      <c r="AH376" s="12"/>
    </row>
    <row r="377" ht="16.5" customHeight="1">
      <c r="A377" s="12" t="s">
        <v>619</v>
      </c>
      <c r="B377" s="12">
        <v>9600.0</v>
      </c>
      <c r="C377" s="12" t="s">
        <v>6527</v>
      </c>
      <c r="D377" s="12" t="s">
        <v>6528</v>
      </c>
      <c r="E377" s="14" t="s">
        <v>6529</v>
      </c>
      <c r="F377" s="14" t="s">
        <v>6530</v>
      </c>
      <c r="G377" s="14" t="s">
        <v>6531</v>
      </c>
      <c r="H377" s="14" t="s">
        <v>6532</v>
      </c>
      <c r="I377" s="14" t="s">
        <v>6533</v>
      </c>
      <c r="J377" s="14" t="s">
        <v>6534</v>
      </c>
      <c r="K377" s="14" t="s">
        <v>6535</v>
      </c>
      <c r="L377" s="14" t="s">
        <v>6536</v>
      </c>
      <c r="M377" s="14" t="s">
        <v>6537</v>
      </c>
      <c r="N377" s="14" t="s">
        <v>6538</v>
      </c>
      <c r="O377" s="14" t="s">
        <v>6539</v>
      </c>
      <c r="P377" s="14" t="s">
        <v>6540</v>
      </c>
      <c r="Q377" s="14" t="s">
        <v>6541</v>
      </c>
      <c r="R377" s="14" t="s">
        <v>6542</v>
      </c>
      <c r="S377" s="12" t="s">
        <v>619</v>
      </c>
      <c r="T377" s="12">
        <v>9600.0</v>
      </c>
      <c r="U377" s="12" t="s">
        <v>6527</v>
      </c>
      <c r="V377" s="12" t="s">
        <v>6528</v>
      </c>
      <c r="W377" s="30" t="s">
        <v>6543</v>
      </c>
      <c r="X377" s="56" t="s">
        <v>5999</v>
      </c>
      <c r="Y377" s="32" t="s">
        <v>55</v>
      </c>
      <c r="Z377" s="56" t="s">
        <v>5999</v>
      </c>
      <c r="AA377" s="32" t="s">
        <v>55</v>
      </c>
      <c r="AB377" s="56" t="s">
        <v>5999</v>
      </c>
      <c r="AC377" s="19" t="s">
        <v>888</v>
      </c>
      <c r="AD377" s="19" t="s">
        <v>5999</v>
      </c>
      <c r="AE377" s="15" t="s">
        <v>5981</v>
      </c>
      <c r="AF377" s="15" t="s">
        <v>5999</v>
      </c>
      <c r="AG377" s="14" t="s">
        <v>6516</v>
      </c>
      <c r="AH377" s="12"/>
    </row>
    <row r="378" ht="16.5" customHeight="1">
      <c r="A378" s="12" t="s">
        <v>619</v>
      </c>
      <c r="B378" s="12">
        <v>6841.0</v>
      </c>
      <c r="C378" s="12" t="s">
        <v>6544</v>
      </c>
      <c r="D378" s="12" t="s">
        <v>6545</v>
      </c>
      <c r="E378" s="14" t="s">
        <v>6546</v>
      </c>
      <c r="F378" s="14" t="s">
        <v>6547</v>
      </c>
      <c r="G378" s="14" t="s">
        <v>6548</v>
      </c>
      <c r="H378" s="14" t="s">
        <v>6549</v>
      </c>
      <c r="I378" s="14" t="s">
        <v>6550</v>
      </c>
      <c r="J378" s="14" t="s">
        <v>6551</v>
      </c>
      <c r="K378" s="14" t="s">
        <v>6552</v>
      </c>
      <c r="L378" s="14" t="s">
        <v>6553</v>
      </c>
      <c r="M378" s="14" t="s">
        <v>6554</v>
      </c>
      <c r="N378" s="14" t="s">
        <v>6555</v>
      </c>
      <c r="O378" s="14" t="s">
        <v>6556</v>
      </c>
      <c r="P378" s="14" t="s">
        <v>6557</v>
      </c>
      <c r="Q378" s="14" t="s">
        <v>6558</v>
      </c>
      <c r="R378" s="14" t="s">
        <v>6559</v>
      </c>
      <c r="S378" s="12" t="s">
        <v>619</v>
      </c>
      <c r="T378" s="12">
        <v>6841.0</v>
      </c>
      <c r="U378" s="12" t="s">
        <v>6544</v>
      </c>
      <c r="V378" s="12" t="s">
        <v>6545</v>
      </c>
      <c r="W378" s="30" t="s">
        <v>6543</v>
      </c>
      <c r="X378" s="56" t="s">
        <v>5999</v>
      </c>
      <c r="Y378" s="32" t="s">
        <v>55</v>
      </c>
      <c r="Z378" s="56" t="s">
        <v>5999</v>
      </c>
      <c r="AA378" s="32" t="s">
        <v>55</v>
      </c>
      <c r="AB378" s="56" t="s">
        <v>5999</v>
      </c>
      <c r="AC378" s="19" t="s">
        <v>888</v>
      </c>
      <c r="AD378" s="19" t="s">
        <v>5999</v>
      </c>
      <c r="AE378" s="15" t="s">
        <v>5981</v>
      </c>
      <c r="AF378" s="15" t="s">
        <v>5999</v>
      </c>
      <c r="AG378" s="14" t="s">
        <v>6516</v>
      </c>
      <c r="AH378" s="12"/>
    </row>
    <row r="379" ht="16.5" customHeight="1">
      <c r="A379" s="12" t="s">
        <v>619</v>
      </c>
      <c r="B379" s="12">
        <v>10186.0</v>
      </c>
      <c r="C379" s="12" t="s">
        <v>6560</v>
      </c>
      <c r="D379" s="12" t="s">
        <v>6561</v>
      </c>
      <c r="E379" s="14" t="s">
        <v>6562</v>
      </c>
      <c r="F379" s="14" t="s">
        <v>6563</v>
      </c>
      <c r="G379" s="14" t="s">
        <v>6564</v>
      </c>
      <c r="H379" s="14" t="s">
        <v>6565</v>
      </c>
      <c r="I379" s="14" t="s">
        <v>6566</v>
      </c>
      <c r="J379" s="14" t="s">
        <v>6567</v>
      </c>
      <c r="K379" s="14" t="s">
        <v>6568</v>
      </c>
      <c r="L379" s="14" t="s">
        <v>6569</v>
      </c>
      <c r="M379" s="14" t="s">
        <v>6570</v>
      </c>
      <c r="N379" s="14" t="s">
        <v>6571</v>
      </c>
      <c r="O379" s="14" t="s">
        <v>6572</v>
      </c>
      <c r="P379" s="14" t="s">
        <v>6573</v>
      </c>
      <c r="Q379" s="14" t="s">
        <v>6574</v>
      </c>
      <c r="R379" s="14" t="s">
        <v>6575</v>
      </c>
      <c r="S379" s="12" t="s">
        <v>619</v>
      </c>
      <c r="T379" s="12">
        <v>10186.0</v>
      </c>
      <c r="U379" s="12" t="s">
        <v>6560</v>
      </c>
      <c r="V379" s="12" t="s">
        <v>6561</v>
      </c>
      <c r="W379" s="56" t="s">
        <v>6576</v>
      </c>
      <c r="X379" s="56" t="s">
        <v>6577</v>
      </c>
      <c r="Y379" s="32" t="s">
        <v>55</v>
      </c>
      <c r="Z379" s="30" t="s">
        <v>6577</v>
      </c>
      <c r="AA379" s="32" t="s">
        <v>55</v>
      </c>
      <c r="AB379" s="56" t="s">
        <v>6577</v>
      </c>
      <c r="AC379" s="19" t="s">
        <v>888</v>
      </c>
      <c r="AD379" s="15" t="s">
        <v>6577</v>
      </c>
      <c r="AE379" s="15" t="s">
        <v>5981</v>
      </c>
      <c r="AF379" s="15" t="s">
        <v>6577</v>
      </c>
      <c r="AG379" s="14" t="s">
        <v>6565</v>
      </c>
      <c r="AH379" s="12"/>
    </row>
    <row r="380" ht="16.5" customHeight="1">
      <c r="A380" s="12" t="s">
        <v>619</v>
      </c>
      <c r="B380" s="12">
        <v>8280.0</v>
      </c>
      <c r="C380" s="12" t="s">
        <v>6578</v>
      </c>
      <c r="D380" s="12" t="s">
        <v>6579</v>
      </c>
      <c r="E380" s="14" t="s">
        <v>6580</v>
      </c>
      <c r="F380" s="14" t="s">
        <v>6581</v>
      </c>
      <c r="G380" s="14" t="s">
        <v>6582</v>
      </c>
      <c r="H380" s="14" t="s">
        <v>6583</v>
      </c>
      <c r="I380" s="14" t="s">
        <v>6584</v>
      </c>
      <c r="J380" s="14" t="s">
        <v>6585</v>
      </c>
      <c r="K380" s="14" t="s">
        <v>6586</v>
      </c>
      <c r="L380" s="14" t="s">
        <v>6587</v>
      </c>
      <c r="M380" s="14" t="s">
        <v>6588</v>
      </c>
      <c r="N380" s="14" t="s">
        <v>6589</v>
      </c>
      <c r="O380" s="14" t="s">
        <v>6590</v>
      </c>
      <c r="P380" s="14" t="s">
        <v>6591</v>
      </c>
      <c r="Q380" s="14" t="s">
        <v>6592</v>
      </c>
      <c r="R380" s="14" t="s">
        <v>6593</v>
      </c>
      <c r="S380" s="12" t="s">
        <v>619</v>
      </c>
      <c r="T380" s="12">
        <v>8280.0</v>
      </c>
      <c r="U380" s="12" t="s">
        <v>6578</v>
      </c>
      <c r="V380" s="12" t="s">
        <v>6579</v>
      </c>
      <c r="W380" s="56" t="s">
        <v>6576</v>
      </c>
      <c r="X380" s="56" t="s">
        <v>6577</v>
      </c>
      <c r="Y380" s="32" t="s">
        <v>55</v>
      </c>
      <c r="Z380" s="30" t="s">
        <v>6577</v>
      </c>
      <c r="AA380" s="32" t="s">
        <v>55</v>
      </c>
      <c r="AB380" s="56" t="s">
        <v>6577</v>
      </c>
      <c r="AC380" s="19" t="s">
        <v>888</v>
      </c>
      <c r="AD380" s="19" t="s">
        <v>6577</v>
      </c>
      <c r="AE380" s="15" t="s">
        <v>5981</v>
      </c>
      <c r="AF380" s="15" t="s">
        <v>6577</v>
      </c>
      <c r="AG380" s="14" t="s">
        <v>6583</v>
      </c>
      <c r="AH380" s="12"/>
    </row>
    <row r="381" ht="16.5" customHeight="1">
      <c r="A381" s="12" t="s">
        <v>619</v>
      </c>
      <c r="B381" s="12">
        <v>10187.0</v>
      </c>
      <c r="C381" s="12" t="s">
        <v>6594</v>
      </c>
      <c r="D381" s="12" t="s">
        <v>6595</v>
      </c>
      <c r="E381" s="14" t="s">
        <v>6596</v>
      </c>
      <c r="F381" s="14" t="s">
        <v>6597</v>
      </c>
      <c r="G381" s="14" t="s">
        <v>6598</v>
      </c>
      <c r="H381" s="14" t="s">
        <v>6599</v>
      </c>
      <c r="I381" s="14" t="s">
        <v>6600</v>
      </c>
      <c r="J381" s="14" t="s">
        <v>6601</v>
      </c>
      <c r="K381" s="14" t="s">
        <v>6602</v>
      </c>
      <c r="L381" s="14" t="s">
        <v>6603</v>
      </c>
      <c r="M381" s="14" t="s">
        <v>6604</v>
      </c>
      <c r="N381" s="14" t="s">
        <v>6605</v>
      </c>
      <c r="O381" s="14" t="s">
        <v>6606</v>
      </c>
      <c r="P381" s="14" t="s">
        <v>6607</v>
      </c>
      <c r="Q381" s="14" t="s">
        <v>6608</v>
      </c>
      <c r="R381" s="14" t="s">
        <v>6609</v>
      </c>
      <c r="S381" s="12" t="s">
        <v>619</v>
      </c>
      <c r="T381" s="12">
        <v>10187.0</v>
      </c>
      <c r="U381" s="12" t="s">
        <v>6594</v>
      </c>
      <c r="V381" s="12" t="s">
        <v>6595</v>
      </c>
      <c r="W381" s="56" t="s">
        <v>6610</v>
      </c>
      <c r="X381" s="56" t="s">
        <v>6577</v>
      </c>
      <c r="Y381" s="32" t="s">
        <v>55</v>
      </c>
      <c r="Z381" s="30" t="s">
        <v>6577</v>
      </c>
      <c r="AA381" s="32" t="s">
        <v>55</v>
      </c>
      <c r="AB381" s="30" t="s">
        <v>6577</v>
      </c>
      <c r="AC381" s="19" t="s">
        <v>888</v>
      </c>
      <c r="AD381" s="19" t="s">
        <v>6577</v>
      </c>
      <c r="AE381" s="15" t="s">
        <v>5981</v>
      </c>
      <c r="AF381" s="15" t="s">
        <v>6577</v>
      </c>
      <c r="AG381" s="14" t="s">
        <v>6599</v>
      </c>
      <c r="AH381" s="12"/>
    </row>
    <row r="382" ht="16.5" customHeight="1">
      <c r="A382" s="12" t="s">
        <v>619</v>
      </c>
      <c r="B382" s="12">
        <v>8281.0</v>
      </c>
      <c r="C382" s="12" t="s">
        <v>6611</v>
      </c>
      <c r="D382" s="12" t="s">
        <v>6612</v>
      </c>
      <c r="E382" s="14" t="s">
        <v>6613</v>
      </c>
      <c r="F382" s="14" t="s">
        <v>6614</v>
      </c>
      <c r="G382" s="14" t="s">
        <v>6615</v>
      </c>
      <c r="H382" s="14" t="s">
        <v>6616</v>
      </c>
      <c r="I382" s="14" t="s">
        <v>6617</v>
      </c>
      <c r="J382" s="14" t="s">
        <v>6618</v>
      </c>
      <c r="K382" s="14" t="s">
        <v>6619</v>
      </c>
      <c r="L382" s="14" t="s">
        <v>6620</v>
      </c>
      <c r="M382" s="14" t="s">
        <v>6621</v>
      </c>
      <c r="N382" s="14" t="s">
        <v>6622</v>
      </c>
      <c r="O382" s="14" t="s">
        <v>6623</v>
      </c>
      <c r="P382" s="14" t="s">
        <v>6624</v>
      </c>
      <c r="Q382" s="14" t="s">
        <v>6625</v>
      </c>
      <c r="R382" s="14" t="s">
        <v>6626</v>
      </c>
      <c r="S382" s="12" t="s">
        <v>619</v>
      </c>
      <c r="T382" s="12">
        <v>8281.0</v>
      </c>
      <c r="U382" s="12" t="s">
        <v>6611</v>
      </c>
      <c r="V382" s="12" t="s">
        <v>6612</v>
      </c>
      <c r="W382" s="56" t="s">
        <v>6610</v>
      </c>
      <c r="X382" s="56" t="s">
        <v>6577</v>
      </c>
      <c r="Y382" s="32" t="s">
        <v>55</v>
      </c>
      <c r="Z382" s="30" t="s">
        <v>6577</v>
      </c>
      <c r="AA382" s="32" t="s">
        <v>55</v>
      </c>
      <c r="AB382" s="30" t="s">
        <v>6577</v>
      </c>
      <c r="AC382" s="19" t="s">
        <v>888</v>
      </c>
      <c r="AD382" s="15" t="s">
        <v>6577</v>
      </c>
      <c r="AE382" s="15" t="s">
        <v>5981</v>
      </c>
      <c r="AF382" s="15" t="s">
        <v>6577</v>
      </c>
      <c r="AG382" s="14" t="s">
        <v>6616</v>
      </c>
      <c r="AH382" s="12"/>
    </row>
    <row r="383" ht="16.5" customHeight="1">
      <c r="A383" s="12" t="s">
        <v>619</v>
      </c>
      <c r="B383" s="12">
        <v>7837.0</v>
      </c>
      <c r="C383" s="12" t="s">
        <v>6627</v>
      </c>
      <c r="D383" s="12" t="s">
        <v>6628</v>
      </c>
      <c r="E383" s="14" t="s">
        <v>6629</v>
      </c>
      <c r="F383" s="14" t="s">
        <v>6630</v>
      </c>
      <c r="G383" s="14" t="s">
        <v>6631</v>
      </c>
      <c r="H383" s="14" t="s">
        <v>6632</v>
      </c>
      <c r="I383" s="14" t="s">
        <v>6633</v>
      </c>
      <c r="J383" s="14" t="s">
        <v>6634</v>
      </c>
      <c r="K383" s="14" t="s">
        <v>6635</v>
      </c>
      <c r="L383" s="14" t="s">
        <v>6636</v>
      </c>
      <c r="M383" s="14" t="s">
        <v>6637</v>
      </c>
      <c r="N383" s="14" t="s">
        <v>6638</v>
      </c>
      <c r="O383" s="14" t="s">
        <v>6639</v>
      </c>
      <c r="P383" s="14" t="s">
        <v>6640</v>
      </c>
      <c r="Q383" s="14" t="s">
        <v>6641</v>
      </c>
      <c r="R383" s="14" t="s">
        <v>6642</v>
      </c>
      <c r="S383" s="12" t="s">
        <v>619</v>
      </c>
      <c r="T383" s="12">
        <v>7837.0</v>
      </c>
      <c r="U383" s="12" t="s">
        <v>6627</v>
      </c>
      <c r="V383" s="12" t="s">
        <v>6628</v>
      </c>
      <c r="W383" s="56" t="s">
        <v>6643</v>
      </c>
      <c r="X383" s="56" t="s">
        <v>6577</v>
      </c>
      <c r="Y383" s="32" t="s">
        <v>55</v>
      </c>
      <c r="Z383" s="56" t="s">
        <v>6577</v>
      </c>
      <c r="AA383" s="32" t="s">
        <v>55</v>
      </c>
      <c r="AB383" s="56" t="s">
        <v>6577</v>
      </c>
      <c r="AC383" s="19" t="s">
        <v>888</v>
      </c>
      <c r="AD383" s="19" t="s">
        <v>6577</v>
      </c>
      <c r="AE383" s="15" t="s">
        <v>5981</v>
      </c>
      <c r="AF383" s="19" t="s">
        <v>6577</v>
      </c>
      <c r="AG383" s="14" t="s">
        <v>6632</v>
      </c>
      <c r="AH383" s="12"/>
    </row>
    <row r="384" ht="16.5" customHeight="1">
      <c r="A384" s="12" t="s">
        <v>619</v>
      </c>
      <c r="B384" s="12">
        <v>10189.0</v>
      </c>
      <c r="C384" s="12" t="s">
        <v>6644</v>
      </c>
      <c r="D384" s="12" t="s">
        <v>6645</v>
      </c>
      <c r="E384" s="14" t="s">
        <v>6646</v>
      </c>
      <c r="F384" s="14" t="s">
        <v>6647</v>
      </c>
      <c r="G384" s="14" t="s">
        <v>6648</v>
      </c>
      <c r="H384" s="14" t="s">
        <v>6649</v>
      </c>
      <c r="I384" s="14" t="s">
        <v>6650</v>
      </c>
      <c r="J384" s="14" t="s">
        <v>6651</v>
      </c>
      <c r="K384" s="14" t="s">
        <v>6652</v>
      </c>
      <c r="L384" s="14" t="s">
        <v>6653</v>
      </c>
      <c r="M384" s="14" t="s">
        <v>6654</v>
      </c>
      <c r="N384" s="14" t="s">
        <v>6655</v>
      </c>
      <c r="O384" s="14" t="s">
        <v>6656</v>
      </c>
      <c r="P384" s="14" t="s">
        <v>6657</v>
      </c>
      <c r="Q384" s="14" t="s">
        <v>6658</v>
      </c>
      <c r="R384" s="14" t="s">
        <v>6659</v>
      </c>
      <c r="S384" s="12" t="s">
        <v>619</v>
      </c>
      <c r="T384" s="12">
        <v>10189.0</v>
      </c>
      <c r="U384" s="12" t="s">
        <v>6644</v>
      </c>
      <c r="V384" s="12" t="s">
        <v>6645</v>
      </c>
      <c r="W384" s="56" t="s">
        <v>6660</v>
      </c>
      <c r="X384" s="56" t="s">
        <v>6577</v>
      </c>
      <c r="Y384" s="32" t="s">
        <v>55</v>
      </c>
      <c r="Z384" s="56" t="s">
        <v>6577</v>
      </c>
      <c r="AA384" s="32" t="s">
        <v>55</v>
      </c>
      <c r="AB384" s="56" t="s">
        <v>6577</v>
      </c>
      <c r="AC384" s="19" t="s">
        <v>888</v>
      </c>
      <c r="AD384" s="19" t="s">
        <v>6577</v>
      </c>
      <c r="AE384" s="15" t="s">
        <v>5981</v>
      </c>
      <c r="AF384" s="19" t="s">
        <v>6577</v>
      </c>
      <c r="AG384" s="14" t="s">
        <v>6649</v>
      </c>
      <c r="AH384" s="12"/>
    </row>
    <row r="385" ht="16.5" customHeight="1">
      <c r="A385" s="12" t="s">
        <v>619</v>
      </c>
      <c r="B385" s="12">
        <v>8275.0</v>
      </c>
      <c r="C385" s="12" t="s">
        <v>6661</v>
      </c>
      <c r="D385" s="12" t="s">
        <v>6662</v>
      </c>
      <c r="E385" s="14" t="s">
        <v>6663</v>
      </c>
      <c r="F385" s="14" t="s">
        <v>6664</v>
      </c>
      <c r="G385" s="14" t="s">
        <v>6665</v>
      </c>
      <c r="H385" s="14" t="s">
        <v>6666</v>
      </c>
      <c r="I385" s="14" t="s">
        <v>6667</v>
      </c>
      <c r="J385" s="14" t="s">
        <v>6668</v>
      </c>
      <c r="K385" s="14" t="s">
        <v>6669</v>
      </c>
      <c r="L385" s="14" t="s">
        <v>6670</v>
      </c>
      <c r="M385" s="14" t="s">
        <v>6671</v>
      </c>
      <c r="N385" s="14" t="s">
        <v>6672</v>
      </c>
      <c r="O385" s="14" t="s">
        <v>6673</v>
      </c>
      <c r="P385" s="14" t="s">
        <v>6674</v>
      </c>
      <c r="Q385" s="14" t="s">
        <v>6675</v>
      </c>
      <c r="R385" s="14" t="s">
        <v>6676</v>
      </c>
      <c r="S385" s="12" t="s">
        <v>619</v>
      </c>
      <c r="T385" s="12">
        <v>8275.0</v>
      </c>
      <c r="U385" s="12" t="s">
        <v>6661</v>
      </c>
      <c r="V385" s="12" t="s">
        <v>6662</v>
      </c>
      <c r="W385" s="56" t="s">
        <v>6660</v>
      </c>
      <c r="X385" s="56" t="s">
        <v>6577</v>
      </c>
      <c r="Y385" s="32" t="s">
        <v>55</v>
      </c>
      <c r="Z385" s="56" t="s">
        <v>6577</v>
      </c>
      <c r="AA385" s="32" t="s">
        <v>55</v>
      </c>
      <c r="AB385" s="56" t="s">
        <v>6577</v>
      </c>
      <c r="AC385" s="15" t="s">
        <v>888</v>
      </c>
      <c r="AD385" s="19" t="s">
        <v>6577</v>
      </c>
      <c r="AE385" s="15" t="s">
        <v>5981</v>
      </c>
      <c r="AF385" s="19" t="s">
        <v>6577</v>
      </c>
      <c r="AG385" s="14" t="s">
        <v>6666</v>
      </c>
      <c r="AH385" s="12"/>
    </row>
    <row r="386" ht="16.5" customHeight="1">
      <c r="A386" s="12" t="s">
        <v>619</v>
      </c>
      <c r="B386" s="12">
        <v>10188.0</v>
      </c>
      <c r="C386" s="12" t="s">
        <v>6677</v>
      </c>
      <c r="D386" s="12" t="s">
        <v>6678</v>
      </c>
      <c r="E386" s="14" t="s">
        <v>6679</v>
      </c>
      <c r="F386" s="14" t="s">
        <v>6680</v>
      </c>
      <c r="G386" s="14" t="s">
        <v>6681</v>
      </c>
      <c r="H386" s="14" t="s">
        <v>6682</v>
      </c>
      <c r="I386" s="14" t="s">
        <v>6683</v>
      </c>
      <c r="J386" s="14" t="s">
        <v>6684</v>
      </c>
      <c r="K386" s="14" t="s">
        <v>6685</v>
      </c>
      <c r="L386" s="14" t="s">
        <v>6686</v>
      </c>
      <c r="M386" s="14" t="s">
        <v>6687</v>
      </c>
      <c r="N386" s="14" t="s">
        <v>6688</v>
      </c>
      <c r="O386" s="14" t="s">
        <v>6689</v>
      </c>
      <c r="P386" s="14" t="s">
        <v>6690</v>
      </c>
      <c r="Q386" s="14" t="s">
        <v>6691</v>
      </c>
      <c r="R386" s="14" t="s">
        <v>6692</v>
      </c>
      <c r="S386" s="12" t="s">
        <v>619</v>
      </c>
      <c r="T386" s="12">
        <v>10188.0</v>
      </c>
      <c r="U386" s="12" t="s">
        <v>6677</v>
      </c>
      <c r="V386" s="12" t="s">
        <v>6678</v>
      </c>
      <c r="W386" s="56" t="s">
        <v>6693</v>
      </c>
      <c r="X386" s="56" t="s">
        <v>6577</v>
      </c>
      <c r="Y386" s="32" t="s">
        <v>55</v>
      </c>
      <c r="Z386" s="56" t="s">
        <v>6577</v>
      </c>
      <c r="AA386" s="32" t="s">
        <v>55</v>
      </c>
      <c r="AB386" s="56" t="s">
        <v>6577</v>
      </c>
      <c r="AC386" s="19" t="s">
        <v>888</v>
      </c>
      <c r="AD386" s="19" t="s">
        <v>6577</v>
      </c>
      <c r="AE386" s="15" t="s">
        <v>5981</v>
      </c>
      <c r="AF386" s="19" t="s">
        <v>6577</v>
      </c>
      <c r="AG386" s="14" t="s">
        <v>6682</v>
      </c>
      <c r="AH386" s="12"/>
    </row>
    <row r="387" ht="16.5" customHeight="1">
      <c r="A387" s="12" t="s">
        <v>619</v>
      </c>
      <c r="B387" s="12">
        <v>8279.0</v>
      </c>
      <c r="C387" s="12" t="s">
        <v>6694</v>
      </c>
      <c r="D387" s="12" t="s">
        <v>6695</v>
      </c>
      <c r="E387" s="14" t="s">
        <v>6696</v>
      </c>
      <c r="F387" s="14" t="s">
        <v>6697</v>
      </c>
      <c r="G387" s="14" t="s">
        <v>6698</v>
      </c>
      <c r="H387" s="14" t="s">
        <v>6699</v>
      </c>
      <c r="I387" s="14" t="s">
        <v>6700</v>
      </c>
      <c r="J387" s="14" t="s">
        <v>6701</v>
      </c>
      <c r="K387" s="14" t="s">
        <v>6702</v>
      </c>
      <c r="L387" s="14" t="s">
        <v>6703</v>
      </c>
      <c r="M387" s="14" t="s">
        <v>6704</v>
      </c>
      <c r="N387" s="14" t="s">
        <v>6705</v>
      </c>
      <c r="O387" s="14" t="s">
        <v>6706</v>
      </c>
      <c r="P387" s="14" t="s">
        <v>6707</v>
      </c>
      <c r="Q387" s="14" t="s">
        <v>6708</v>
      </c>
      <c r="R387" s="14" t="s">
        <v>6709</v>
      </c>
      <c r="S387" s="12" t="s">
        <v>619</v>
      </c>
      <c r="T387" s="12">
        <v>8279.0</v>
      </c>
      <c r="U387" s="12" t="s">
        <v>6694</v>
      </c>
      <c r="V387" s="12" t="s">
        <v>6695</v>
      </c>
      <c r="W387" s="56" t="s">
        <v>6693</v>
      </c>
      <c r="X387" s="56" t="s">
        <v>6577</v>
      </c>
      <c r="Y387" s="32" t="s">
        <v>55</v>
      </c>
      <c r="Z387" s="56" t="s">
        <v>6577</v>
      </c>
      <c r="AA387" s="32" t="s">
        <v>55</v>
      </c>
      <c r="AB387" s="56" t="s">
        <v>6577</v>
      </c>
      <c r="AC387" s="19" t="s">
        <v>888</v>
      </c>
      <c r="AD387" s="19" t="s">
        <v>6577</v>
      </c>
      <c r="AE387" s="15" t="s">
        <v>5981</v>
      </c>
      <c r="AF387" s="19" t="s">
        <v>6577</v>
      </c>
      <c r="AG387" s="14" t="s">
        <v>6699</v>
      </c>
      <c r="AH387" s="12"/>
    </row>
    <row r="388" ht="16.5" customHeight="1">
      <c r="A388" s="12" t="s">
        <v>619</v>
      </c>
      <c r="B388" s="12">
        <v>10177.0</v>
      </c>
      <c r="C388" s="12" t="s">
        <v>6710</v>
      </c>
      <c r="D388" s="12" t="s">
        <v>6711</v>
      </c>
      <c r="E388" s="14" t="s">
        <v>6712</v>
      </c>
      <c r="F388" s="14" t="s">
        <v>6713</v>
      </c>
      <c r="G388" s="14" t="s">
        <v>6714</v>
      </c>
      <c r="H388" s="14" t="s">
        <v>6715</v>
      </c>
      <c r="I388" s="14" t="s">
        <v>6716</v>
      </c>
      <c r="J388" s="14" t="s">
        <v>6717</v>
      </c>
      <c r="K388" s="14" t="s">
        <v>6718</v>
      </c>
      <c r="L388" s="14" t="s">
        <v>6719</v>
      </c>
      <c r="M388" s="14" t="s">
        <v>6720</v>
      </c>
      <c r="N388" s="14" t="s">
        <v>6721</v>
      </c>
      <c r="O388" s="14" t="s">
        <v>6722</v>
      </c>
      <c r="P388" s="14" t="s">
        <v>6723</v>
      </c>
      <c r="Q388" s="14" t="s">
        <v>6724</v>
      </c>
      <c r="R388" s="14" t="s">
        <v>6725</v>
      </c>
      <c r="S388" s="12" t="s">
        <v>619</v>
      </c>
      <c r="T388" s="12">
        <v>10177.0</v>
      </c>
      <c r="U388" s="12" t="s">
        <v>6710</v>
      </c>
      <c r="V388" s="12" t="s">
        <v>6711</v>
      </c>
      <c r="W388" s="56" t="s">
        <v>6726</v>
      </c>
      <c r="X388" s="56" t="s">
        <v>6727</v>
      </c>
      <c r="Y388" s="32" t="s">
        <v>55</v>
      </c>
      <c r="Z388" s="30" t="s">
        <v>6727</v>
      </c>
      <c r="AA388" s="32" t="s">
        <v>55</v>
      </c>
      <c r="AB388" s="56" t="s">
        <v>6727</v>
      </c>
      <c r="AC388" s="19" t="s">
        <v>888</v>
      </c>
      <c r="AD388" s="19" t="s">
        <v>6727</v>
      </c>
      <c r="AE388" s="15" t="s">
        <v>5981</v>
      </c>
      <c r="AF388" s="19" t="s">
        <v>6727</v>
      </c>
      <c r="AG388" s="14" t="s">
        <v>6715</v>
      </c>
      <c r="AH388" s="12"/>
    </row>
    <row r="389" ht="16.5" customHeight="1">
      <c r="A389" s="12" t="s">
        <v>619</v>
      </c>
      <c r="B389" s="12">
        <v>10267.0</v>
      </c>
      <c r="C389" s="12" t="s">
        <v>6728</v>
      </c>
      <c r="D389" s="12" t="s">
        <v>6729</v>
      </c>
      <c r="E389" s="14" t="s">
        <v>6730</v>
      </c>
      <c r="F389" s="14" t="s">
        <v>6731</v>
      </c>
      <c r="G389" s="14" t="s">
        <v>6732</v>
      </c>
      <c r="H389" s="14" t="s">
        <v>6733</v>
      </c>
      <c r="I389" s="14" t="s">
        <v>6734</v>
      </c>
      <c r="J389" s="14" t="s">
        <v>6735</v>
      </c>
      <c r="K389" s="14" t="s">
        <v>6736</v>
      </c>
      <c r="L389" s="14" t="s">
        <v>6737</v>
      </c>
      <c r="M389" s="14" t="s">
        <v>6738</v>
      </c>
      <c r="N389" s="14" t="s">
        <v>6739</v>
      </c>
      <c r="O389" s="14" t="s">
        <v>6740</v>
      </c>
      <c r="P389" s="14" t="s">
        <v>6741</v>
      </c>
      <c r="Q389" s="14" t="s">
        <v>6742</v>
      </c>
      <c r="R389" s="14" t="s">
        <v>6743</v>
      </c>
      <c r="S389" s="12" t="s">
        <v>619</v>
      </c>
      <c r="T389" s="12">
        <v>10267.0</v>
      </c>
      <c r="U389" s="12" t="s">
        <v>6728</v>
      </c>
      <c r="V389" s="12" t="s">
        <v>6729</v>
      </c>
      <c r="W389" s="56" t="s">
        <v>6744</v>
      </c>
      <c r="X389" s="56" t="s">
        <v>6727</v>
      </c>
      <c r="Y389" s="32" t="s">
        <v>55</v>
      </c>
      <c r="Z389" s="56" t="s">
        <v>6727</v>
      </c>
      <c r="AA389" s="32" t="s">
        <v>55</v>
      </c>
      <c r="AB389" s="56" t="s">
        <v>6727</v>
      </c>
      <c r="AC389" s="19" t="s">
        <v>6745</v>
      </c>
      <c r="AD389" s="19" t="s">
        <v>6727</v>
      </c>
      <c r="AE389" s="15" t="s">
        <v>5981</v>
      </c>
      <c r="AF389" s="19" t="s">
        <v>6727</v>
      </c>
      <c r="AG389" s="14" t="s">
        <v>6733</v>
      </c>
      <c r="AH389" s="12"/>
    </row>
    <row r="390" ht="16.5" customHeight="1">
      <c r="A390" s="12" t="s">
        <v>619</v>
      </c>
      <c r="B390" s="12">
        <v>9726.0</v>
      </c>
      <c r="C390" s="12" t="s">
        <v>6746</v>
      </c>
      <c r="D390" s="12" t="s">
        <v>6747</v>
      </c>
      <c r="E390" s="14" t="s">
        <v>6748</v>
      </c>
      <c r="F390" s="14" t="s">
        <v>6749</v>
      </c>
      <c r="G390" s="14" t="s">
        <v>6750</v>
      </c>
      <c r="H390" s="14" t="s">
        <v>6751</v>
      </c>
      <c r="I390" s="14" t="s">
        <v>6752</v>
      </c>
      <c r="J390" s="14" t="s">
        <v>6753</v>
      </c>
      <c r="K390" s="14" t="s">
        <v>6754</v>
      </c>
      <c r="L390" s="14" t="s">
        <v>6755</v>
      </c>
      <c r="M390" s="14" t="s">
        <v>6756</v>
      </c>
      <c r="N390" s="14" t="s">
        <v>6757</v>
      </c>
      <c r="O390" s="14" t="s">
        <v>6758</v>
      </c>
      <c r="P390" s="14" t="s">
        <v>6759</v>
      </c>
      <c r="Q390" s="14" t="s">
        <v>6760</v>
      </c>
      <c r="R390" s="14" t="s">
        <v>6761</v>
      </c>
      <c r="S390" s="12" t="s">
        <v>619</v>
      </c>
      <c r="T390" s="12">
        <v>9726.0</v>
      </c>
      <c r="U390" s="12" t="s">
        <v>6746</v>
      </c>
      <c r="V390" s="12" t="s">
        <v>6747</v>
      </c>
      <c r="W390" s="56" t="s">
        <v>6762</v>
      </c>
      <c r="X390" s="56" t="s">
        <v>6763</v>
      </c>
      <c r="Y390" s="32" t="s">
        <v>54</v>
      </c>
      <c r="Z390" s="32" t="s">
        <v>41</v>
      </c>
      <c r="AA390" s="32" t="s">
        <v>55</v>
      </c>
      <c r="AB390" s="56" t="s">
        <v>6763</v>
      </c>
      <c r="AC390" s="19" t="s">
        <v>6763</v>
      </c>
      <c r="AD390" s="19" t="s">
        <v>6763</v>
      </c>
      <c r="AE390" s="15" t="s">
        <v>6764</v>
      </c>
      <c r="AF390" s="19" t="s">
        <v>6763</v>
      </c>
      <c r="AG390" s="14" t="s">
        <v>6751</v>
      </c>
      <c r="AH390" s="12"/>
    </row>
    <row r="391" ht="16.5" customHeight="1">
      <c r="A391" s="21" t="s">
        <v>59</v>
      </c>
      <c r="B391" s="21">
        <v>4221.0</v>
      </c>
      <c r="C391" s="21" t="s">
        <v>6765</v>
      </c>
      <c r="D391" s="21" t="s">
        <v>6766</v>
      </c>
      <c r="E391" s="24" t="s">
        <v>41</v>
      </c>
      <c r="F391" s="24" t="s">
        <v>41</v>
      </c>
      <c r="G391" s="24" t="s">
        <v>41</v>
      </c>
      <c r="H391" s="24" t="s">
        <v>41</v>
      </c>
      <c r="I391" s="24" t="s">
        <v>41</v>
      </c>
      <c r="J391" s="24" t="s">
        <v>41</v>
      </c>
      <c r="K391" s="24" t="s">
        <v>41</v>
      </c>
      <c r="L391" s="24" t="s">
        <v>41</v>
      </c>
      <c r="M391" s="24" t="s">
        <v>41</v>
      </c>
      <c r="N391" s="24" t="s">
        <v>41</v>
      </c>
      <c r="O391" s="24" t="s">
        <v>41</v>
      </c>
      <c r="P391" s="24" t="s">
        <v>41</v>
      </c>
      <c r="Q391" s="24" t="s">
        <v>41</v>
      </c>
      <c r="R391" s="24" t="s">
        <v>41</v>
      </c>
      <c r="S391" s="21" t="s">
        <v>59</v>
      </c>
      <c r="T391" s="21">
        <v>4221.0</v>
      </c>
      <c r="U391" s="21" t="s">
        <v>6765</v>
      </c>
      <c r="V391" s="24" t="s">
        <v>41</v>
      </c>
      <c r="W391" s="24" t="s">
        <v>41</v>
      </c>
      <c r="X391" s="24" t="s">
        <v>41</v>
      </c>
      <c r="Y391" s="24" t="s">
        <v>41</v>
      </c>
      <c r="Z391" s="24" t="s">
        <v>41</v>
      </c>
      <c r="AA391" s="24" t="s">
        <v>41</v>
      </c>
      <c r="AB391" s="24" t="s">
        <v>41</v>
      </c>
      <c r="AC391" s="24" t="s">
        <v>41</v>
      </c>
      <c r="AD391" s="24" t="s">
        <v>41</v>
      </c>
      <c r="AE391" s="24" t="s">
        <v>41</v>
      </c>
      <c r="AF391" s="24" t="s">
        <v>41</v>
      </c>
      <c r="AG391" s="24" t="s">
        <v>41</v>
      </c>
      <c r="AH391" s="21"/>
    </row>
    <row r="392" ht="16.5" customHeight="1">
      <c r="A392" s="12" t="s">
        <v>123</v>
      </c>
      <c r="B392" s="12">
        <v>1581.0</v>
      </c>
      <c r="C392" s="12" t="s">
        <v>6767</v>
      </c>
      <c r="D392" s="12" t="s">
        <v>6768</v>
      </c>
      <c r="E392" s="14" t="s">
        <v>6769</v>
      </c>
      <c r="F392" s="14" t="s">
        <v>6770</v>
      </c>
      <c r="G392" s="14" t="s">
        <v>6771</v>
      </c>
      <c r="H392" s="13" t="s">
        <v>65</v>
      </c>
      <c r="I392" s="14" t="s">
        <v>6772</v>
      </c>
      <c r="J392" s="14" t="s">
        <v>6773</v>
      </c>
      <c r="K392" s="14" t="s">
        <v>6774</v>
      </c>
      <c r="L392" s="14" t="s">
        <v>6775</v>
      </c>
      <c r="M392" s="14" t="s">
        <v>6776</v>
      </c>
      <c r="N392" s="14" t="s">
        <v>6777</v>
      </c>
      <c r="O392" s="14" t="s">
        <v>6778</v>
      </c>
      <c r="P392" s="14" t="s">
        <v>6779</v>
      </c>
      <c r="Q392" s="14" t="s">
        <v>6780</v>
      </c>
      <c r="R392" s="14" t="s">
        <v>6781</v>
      </c>
      <c r="S392" s="12" t="s">
        <v>123</v>
      </c>
      <c r="T392" s="12">
        <v>1581.0</v>
      </c>
      <c r="U392" s="12" t="s">
        <v>6767</v>
      </c>
      <c r="V392" s="12" t="s">
        <v>6768</v>
      </c>
      <c r="W392" s="30" t="s">
        <v>6782</v>
      </c>
      <c r="X392" s="30" t="s">
        <v>6783</v>
      </c>
      <c r="Y392" s="32" t="s">
        <v>54</v>
      </c>
      <c r="Z392" s="32" t="s">
        <v>41</v>
      </c>
      <c r="AA392" s="32" t="s">
        <v>55</v>
      </c>
      <c r="AB392" s="30" t="s">
        <v>6783</v>
      </c>
      <c r="AC392" s="30" t="s">
        <v>6783</v>
      </c>
      <c r="AD392" s="15" t="s">
        <v>6783</v>
      </c>
      <c r="AE392" s="32" t="s">
        <v>41</v>
      </c>
      <c r="AF392" s="59" t="s">
        <v>41</v>
      </c>
      <c r="AG392" s="14" t="s">
        <v>41</v>
      </c>
      <c r="AH392" s="12"/>
    </row>
    <row r="393" ht="16.5" customHeight="1">
      <c r="A393" s="21" t="s">
        <v>59</v>
      </c>
      <c r="B393" s="21">
        <v>6392.0</v>
      </c>
      <c r="C393" s="21" t="s">
        <v>6784</v>
      </c>
      <c r="D393" s="21" t="s">
        <v>6785</v>
      </c>
      <c r="E393" s="24" t="s">
        <v>41</v>
      </c>
      <c r="F393" s="24" t="s">
        <v>41</v>
      </c>
      <c r="G393" s="24" t="s">
        <v>41</v>
      </c>
      <c r="H393" s="24" t="s">
        <v>41</v>
      </c>
      <c r="I393" s="24" t="s">
        <v>41</v>
      </c>
      <c r="J393" s="24" t="s">
        <v>41</v>
      </c>
      <c r="K393" s="24" t="s">
        <v>41</v>
      </c>
      <c r="L393" s="24" t="s">
        <v>41</v>
      </c>
      <c r="M393" s="24" t="s">
        <v>41</v>
      </c>
      <c r="N393" s="24" t="s">
        <v>41</v>
      </c>
      <c r="O393" s="24" t="s">
        <v>41</v>
      </c>
      <c r="P393" s="24" t="s">
        <v>41</v>
      </c>
      <c r="Q393" s="24" t="s">
        <v>41</v>
      </c>
      <c r="R393" s="24" t="s">
        <v>41</v>
      </c>
      <c r="S393" s="21" t="s">
        <v>59</v>
      </c>
      <c r="T393" s="21">
        <v>6392.0</v>
      </c>
      <c r="U393" s="21" t="s">
        <v>6784</v>
      </c>
      <c r="V393" s="24" t="s">
        <v>41</v>
      </c>
      <c r="W393" s="24" t="s">
        <v>41</v>
      </c>
      <c r="X393" s="24" t="s">
        <v>41</v>
      </c>
      <c r="Y393" s="24" t="s">
        <v>41</v>
      </c>
      <c r="Z393" s="24" t="s">
        <v>41</v>
      </c>
      <c r="AA393" s="24" t="s">
        <v>41</v>
      </c>
      <c r="AB393" s="24" t="s">
        <v>41</v>
      </c>
      <c r="AC393" s="24" t="s">
        <v>41</v>
      </c>
      <c r="AD393" s="24" t="s">
        <v>41</v>
      </c>
      <c r="AE393" s="24" t="s">
        <v>41</v>
      </c>
      <c r="AF393" s="24" t="s">
        <v>41</v>
      </c>
      <c r="AG393" s="24" t="s">
        <v>41</v>
      </c>
      <c r="AH393" s="21"/>
    </row>
    <row r="394" ht="16.5" customHeight="1">
      <c r="A394" s="21" t="s">
        <v>59</v>
      </c>
      <c r="B394" s="21">
        <v>4224.0</v>
      </c>
      <c r="C394" s="21" t="s">
        <v>6786</v>
      </c>
      <c r="D394" s="21" t="s">
        <v>6787</v>
      </c>
      <c r="E394" s="24" t="s">
        <v>41</v>
      </c>
      <c r="F394" s="24" t="s">
        <v>41</v>
      </c>
      <c r="G394" s="24" t="s">
        <v>41</v>
      </c>
      <c r="H394" s="24" t="s">
        <v>41</v>
      </c>
      <c r="I394" s="24" t="s">
        <v>41</v>
      </c>
      <c r="J394" s="24" t="s">
        <v>41</v>
      </c>
      <c r="K394" s="24" t="s">
        <v>41</v>
      </c>
      <c r="L394" s="24" t="s">
        <v>41</v>
      </c>
      <c r="M394" s="24" t="s">
        <v>41</v>
      </c>
      <c r="N394" s="24" t="s">
        <v>41</v>
      </c>
      <c r="O394" s="24" t="s">
        <v>41</v>
      </c>
      <c r="P394" s="24" t="s">
        <v>41</v>
      </c>
      <c r="Q394" s="24" t="s">
        <v>41</v>
      </c>
      <c r="R394" s="24" t="s">
        <v>41</v>
      </c>
      <c r="S394" s="21" t="s">
        <v>59</v>
      </c>
      <c r="T394" s="21">
        <v>4224.0</v>
      </c>
      <c r="U394" s="21" t="s">
        <v>6786</v>
      </c>
      <c r="V394" s="24" t="s">
        <v>41</v>
      </c>
      <c r="W394" s="24" t="s">
        <v>41</v>
      </c>
      <c r="X394" s="24" t="s">
        <v>41</v>
      </c>
      <c r="Y394" s="24" t="s">
        <v>41</v>
      </c>
      <c r="Z394" s="24" t="s">
        <v>41</v>
      </c>
      <c r="AA394" s="24" t="s">
        <v>41</v>
      </c>
      <c r="AB394" s="24" t="s">
        <v>41</v>
      </c>
      <c r="AC394" s="24" t="s">
        <v>41</v>
      </c>
      <c r="AD394" s="24" t="s">
        <v>41</v>
      </c>
      <c r="AE394" s="24" t="s">
        <v>41</v>
      </c>
      <c r="AF394" s="24" t="s">
        <v>41</v>
      </c>
      <c r="AG394" s="24" t="s">
        <v>41</v>
      </c>
      <c r="AH394" s="21"/>
    </row>
    <row r="395" ht="16.5" customHeight="1">
      <c r="A395" s="21" t="s">
        <v>619</v>
      </c>
      <c r="B395" s="21">
        <v>8703.0</v>
      </c>
      <c r="C395" s="21" t="s">
        <v>6788</v>
      </c>
      <c r="D395" s="21" t="s">
        <v>6789</v>
      </c>
      <c r="E395" s="24" t="s">
        <v>41</v>
      </c>
      <c r="F395" s="24" t="s">
        <v>41</v>
      </c>
      <c r="G395" s="24" t="s">
        <v>41</v>
      </c>
      <c r="H395" s="24" t="s">
        <v>41</v>
      </c>
      <c r="I395" s="24" t="s">
        <v>41</v>
      </c>
      <c r="J395" s="24" t="s">
        <v>41</v>
      </c>
      <c r="K395" s="24" t="s">
        <v>41</v>
      </c>
      <c r="L395" s="24" t="s">
        <v>41</v>
      </c>
      <c r="M395" s="24" t="s">
        <v>41</v>
      </c>
      <c r="N395" s="24" t="s">
        <v>41</v>
      </c>
      <c r="O395" s="24" t="s">
        <v>41</v>
      </c>
      <c r="P395" s="24" t="s">
        <v>41</v>
      </c>
      <c r="Q395" s="24" t="s">
        <v>41</v>
      </c>
      <c r="R395" s="24" t="s">
        <v>41</v>
      </c>
      <c r="S395" s="21" t="s">
        <v>619</v>
      </c>
      <c r="T395" s="21">
        <v>8703.0</v>
      </c>
      <c r="U395" s="21" t="s">
        <v>6788</v>
      </c>
      <c r="V395" s="24" t="s">
        <v>41</v>
      </c>
      <c r="W395" s="24" t="s">
        <v>41</v>
      </c>
      <c r="X395" s="24" t="s">
        <v>41</v>
      </c>
      <c r="Y395" s="24" t="s">
        <v>41</v>
      </c>
      <c r="Z395" s="24" t="s">
        <v>41</v>
      </c>
      <c r="AA395" s="24" t="s">
        <v>41</v>
      </c>
      <c r="AB395" s="24" t="s">
        <v>41</v>
      </c>
      <c r="AC395" s="24" t="s">
        <v>41</v>
      </c>
      <c r="AD395" s="24" t="s">
        <v>41</v>
      </c>
      <c r="AE395" s="24" t="s">
        <v>41</v>
      </c>
      <c r="AF395" s="24" t="s">
        <v>41</v>
      </c>
      <c r="AG395" s="24" t="s">
        <v>41</v>
      </c>
      <c r="AH395" s="21"/>
    </row>
    <row r="396" ht="16.5" customHeight="1">
      <c r="A396" s="12" t="s">
        <v>619</v>
      </c>
      <c r="B396" s="12">
        <v>8325.0</v>
      </c>
      <c r="C396" s="12" t="s">
        <v>6790</v>
      </c>
      <c r="D396" s="12" t="s">
        <v>6791</v>
      </c>
      <c r="E396" s="14" t="s">
        <v>6792</v>
      </c>
      <c r="F396" s="14" t="s">
        <v>6793</v>
      </c>
      <c r="G396" s="14" t="s">
        <v>6794</v>
      </c>
      <c r="H396" s="14" t="s">
        <v>6795</v>
      </c>
      <c r="I396" s="14" t="s">
        <v>6796</v>
      </c>
      <c r="J396" s="14" t="s">
        <v>6797</v>
      </c>
      <c r="K396" s="14" t="s">
        <v>6798</v>
      </c>
      <c r="L396" s="14" t="s">
        <v>6799</v>
      </c>
      <c r="M396" s="14" t="s">
        <v>6800</v>
      </c>
      <c r="N396" s="14" t="s">
        <v>6801</v>
      </c>
      <c r="O396" s="14" t="s">
        <v>6802</v>
      </c>
      <c r="P396" s="14" t="s">
        <v>6803</v>
      </c>
      <c r="Q396" s="14" t="s">
        <v>6804</v>
      </c>
      <c r="R396" s="14" t="s">
        <v>6805</v>
      </c>
      <c r="S396" s="12" t="s">
        <v>619</v>
      </c>
      <c r="T396" s="12">
        <v>8325.0</v>
      </c>
      <c r="U396" s="12" t="s">
        <v>6790</v>
      </c>
      <c r="V396" s="12" t="s">
        <v>6791</v>
      </c>
      <c r="W396" s="56" t="s">
        <v>6806</v>
      </c>
      <c r="X396" s="56" t="s">
        <v>6807</v>
      </c>
      <c r="Y396" s="32" t="s">
        <v>54</v>
      </c>
      <c r="Z396" s="32" t="s">
        <v>41</v>
      </c>
      <c r="AA396" s="32" t="s">
        <v>55</v>
      </c>
      <c r="AB396" s="56" t="s">
        <v>6807</v>
      </c>
      <c r="AC396" s="56" t="s">
        <v>6807</v>
      </c>
      <c r="AD396" s="56" t="s">
        <v>6807</v>
      </c>
      <c r="AE396" s="58" t="s">
        <v>6808</v>
      </c>
      <c r="AF396" s="32" t="s">
        <v>41</v>
      </c>
      <c r="AG396" s="32" t="s">
        <v>41</v>
      </c>
      <c r="AH396" s="12"/>
    </row>
    <row r="397" ht="16.5" customHeight="1">
      <c r="A397" s="12" t="s">
        <v>619</v>
      </c>
      <c r="B397" s="12">
        <v>8324.0</v>
      </c>
      <c r="C397" s="12" t="s">
        <v>6809</v>
      </c>
      <c r="D397" s="12" t="s">
        <v>6810</v>
      </c>
      <c r="E397" s="14" t="s">
        <v>6811</v>
      </c>
      <c r="F397" s="14" t="s">
        <v>6812</v>
      </c>
      <c r="G397" s="14" t="s">
        <v>6813</v>
      </c>
      <c r="H397" s="14" t="s">
        <v>6814</v>
      </c>
      <c r="I397" s="14" t="s">
        <v>6815</v>
      </c>
      <c r="J397" s="14" t="s">
        <v>6816</v>
      </c>
      <c r="K397" s="14" t="s">
        <v>6817</v>
      </c>
      <c r="L397" s="14" t="s">
        <v>6818</v>
      </c>
      <c r="M397" s="14" t="s">
        <v>6819</v>
      </c>
      <c r="N397" s="14" t="s">
        <v>6820</v>
      </c>
      <c r="O397" s="14" t="s">
        <v>6821</v>
      </c>
      <c r="P397" s="14" t="s">
        <v>6822</v>
      </c>
      <c r="Q397" s="14" t="s">
        <v>6823</v>
      </c>
      <c r="R397" s="14" t="s">
        <v>6824</v>
      </c>
      <c r="S397" s="12" t="s">
        <v>619</v>
      </c>
      <c r="T397" s="12">
        <v>8324.0</v>
      </c>
      <c r="U397" s="12" t="s">
        <v>6809</v>
      </c>
      <c r="V397" s="12" t="s">
        <v>6810</v>
      </c>
      <c r="W397" s="56" t="s">
        <v>6825</v>
      </c>
      <c r="X397" s="56" t="s">
        <v>6826</v>
      </c>
      <c r="Y397" s="32" t="s">
        <v>54</v>
      </c>
      <c r="Z397" s="32" t="s">
        <v>41</v>
      </c>
      <c r="AA397" s="32" t="s">
        <v>55</v>
      </c>
      <c r="AB397" s="56" t="s">
        <v>6826</v>
      </c>
      <c r="AC397" s="56" t="s">
        <v>6826</v>
      </c>
      <c r="AD397" s="56" t="s">
        <v>6826</v>
      </c>
      <c r="AE397" s="30" t="s">
        <v>6827</v>
      </c>
      <c r="AF397" s="32" t="s">
        <v>41</v>
      </c>
      <c r="AG397" s="14" t="s">
        <v>41</v>
      </c>
      <c r="AH397" s="12"/>
    </row>
    <row r="398" ht="16.5" customHeight="1">
      <c r="A398" s="12" t="s">
        <v>762</v>
      </c>
      <c r="B398" s="12">
        <v>10018.0</v>
      </c>
      <c r="C398" s="12" t="s">
        <v>6828</v>
      </c>
      <c r="D398" s="12" t="s">
        <v>6829</v>
      </c>
      <c r="E398" s="14" t="s">
        <v>6830</v>
      </c>
      <c r="F398" s="14" t="s">
        <v>6831</v>
      </c>
      <c r="G398" s="14" t="s">
        <v>6832</v>
      </c>
      <c r="H398" s="14" t="s">
        <v>6833</v>
      </c>
      <c r="I398" s="14" t="s">
        <v>6834</v>
      </c>
      <c r="J398" s="14" t="s">
        <v>6835</v>
      </c>
      <c r="K398" s="14" t="s">
        <v>6836</v>
      </c>
      <c r="L398" s="14" t="s">
        <v>6837</v>
      </c>
      <c r="M398" s="14" t="s">
        <v>6838</v>
      </c>
      <c r="N398" s="14" t="s">
        <v>6839</v>
      </c>
      <c r="O398" s="14" t="s">
        <v>6840</v>
      </c>
      <c r="P398" s="14" t="s">
        <v>6841</v>
      </c>
      <c r="Q398" s="14" t="s">
        <v>6842</v>
      </c>
      <c r="R398" s="14" t="s">
        <v>2204</v>
      </c>
      <c r="S398" s="12" t="s">
        <v>762</v>
      </c>
      <c r="T398" s="12">
        <v>10018.0</v>
      </c>
      <c r="U398" s="12" t="s">
        <v>6828</v>
      </c>
      <c r="V398" s="12" t="s">
        <v>6829</v>
      </c>
      <c r="W398" s="30" t="s">
        <v>6843</v>
      </c>
      <c r="X398" s="30" t="s">
        <v>6844</v>
      </c>
      <c r="Y398" s="32" t="s">
        <v>54</v>
      </c>
      <c r="Z398" s="32" t="s">
        <v>41</v>
      </c>
      <c r="AA398" s="32" t="s">
        <v>55</v>
      </c>
      <c r="AB398" s="58" t="s">
        <v>6844</v>
      </c>
      <c r="AC398" s="30" t="s">
        <v>6844</v>
      </c>
      <c r="AD398" s="30" t="s">
        <v>6844</v>
      </c>
      <c r="AE398" s="30" t="s">
        <v>6845</v>
      </c>
      <c r="AF398" s="31" t="s">
        <v>41</v>
      </c>
      <c r="AG398" s="14" t="s">
        <v>41</v>
      </c>
      <c r="AH398" s="12"/>
    </row>
    <row r="399" ht="16.5" customHeight="1">
      <c r="A399" s="12" t="s">
        <v>619</v>
      </c>
      <c r="B399" s="12">
        <v>8718.0</v>
      </c>
      <c r="C399" s="12" t="s">
        <v>6846</v>
      </c>
      <c r="D399" s="12" t="s">
        <v>6847</v>
      </c>
      <c r="E399" s="80" t="s">
        <v>6848</v>
      </c>
      <c r="F399" s="14" t="s">
        <v>6849</v>
      </c>
      <c r="G399" s="14" t="s">
        <v>6850</v>
      </c>
      <c r="H399" s="14" t="s">
        <v>6851</v>
      </c>
      <c r="I399" s="14" t="s">
        <v>6852</v>
      </c>
      <c r="J399" s="14" t="s">
        <v>6853</v>
      </c>
      <c r="K399" s="14" t="s">
        <v>6854</v>
      </c>
      <c r="L399" s="14" t="s">
        <v>6855</v>
      </c>
      <c r="M399" s="14" t="s">
        <v>6856</v>
      </c>
      <c r="N399" s="14" t="s">
        <v>6857</v>
      </c>
      <c r="O399" s="14" t="s">
        <v>6858</v>
      </c>
      <c r="P399" s="14" t="s">
        <v>6859</v>
      </c>
      <c r="Q399" s="14" t="s">
        <v>6860</v>
      </c>
      <c r="R399" s="14" t="s">
        <v>6861</v>
      </c>
      <c r="S399" s="12" t="s">
        <v>619</v>
      </c>
      <c r="T399" s="12">
        <v>8718.0</v>
      </c>
      <c r="U399" s="12" t="s">
        <v>6846</v>
      </c>
      <c r="V399" s="12" t="s">
        <v>6847</v>
      </c>
      <c r="W399" s="56" t="s">
        <v>6862</v>
      </c>
      <c r="X399" s="30" t="s">
        <v>6863</v>
      </c>
      <c r="Y399" s="32" t="s">
        <v>54</v>
      </c>
      <c r="Z399" s="32" t="s">
        <v>41</v>
      </c>
      <c r="AA399" s="32" t="s">
        <v>55</v>
      </c>
      <c r="AB399" s="30" t="s">
        <v>6863</v>
      </c>
      <c r="AC399" s="30" t="s">
        <v>6864</v>
      </c>
      <c r="AD399" s="15" t="s">
        <v>6865</v>
      </c>
      <c r="AE399" s="30" t="s">
        <v>2771</v>
      </c>
      <c r="AF399" s="30" t="s">
        <v>6865</v>
      </c>
      <c r="AG399" s="14" t="s">
        <v>6851</v>
      </c>
      <c r="AH399" s="12"/>
    </row>
    <row r="400" ht="16.5" customHeight="1">
      <c r="A400" s="21" t="s">
        <v>59</v>
      </c>
      <c r="B400" s="21">
        <v>6340.0</v>
      </c>
      <c r="C400" s="21" t="s">
        <v>6866</v>
      </c>
      <c r="D400" s="21" t="s">
        <v>6867</v>
      </c>
      <c r="E400" s="24" t="s">
        <v>41</v>
      </c>
      <c r="F400" s="24" t="s">
        <v>41</v>
      </c>
      <c r="G400" s="24" t="s">
        <v>41</v>
      </c>
      <c r="H400" s="24" t="s">
        <v>41</v>
      </c>
      <c r="I400" s="24" t="s">
        <v>41</v>
      </c>
      <c r="J400" s="24" t="s">
        <v>41</v>
      </c>
      <c r="K400" s="24" t="s">
        <v>41</v>
      </c>
      <c r="L400" s="24" t="s">
        <v>41</v>
      </c>
      <c r="M400" s="24" t="s">
        <v>41</v>
      </c>
      <c r="N400" s="24" t="s">
        <v>41</v>
      </c>
      <c r="O400" s="24" t="s">
        <v>41</v>
      </c>
      <c r="P400" s="24" t="s">
        <v>41</v>
      </c>
      <c r="Q400" s="24" t="s">
        <v>41</v>
      </c>
      <c r="R400" s="24" t="s">
        <v>41</v>
      </c>
      <c r="S400" s="21" t="s">
        <v>59</v>
      </c>
      <c r="T400" s="21">
        <v>6340.0</v>
      </c>
      <c r="U400" s="21" t="s">
        <v>6866</v>
      </c>
      <c r="V400" s="24" t="s">
        <v>41</v>
      </c>
      <c r="W400" s="24" t="s">
        <v>41</v>
      </c>
      <c r="X400" s="24" t="s">
        <v>41</v>
      </c>
      <c r="Y400" s="24" t="s">
        <v>41</v>
      </c>
      <c r="Z400" s="24" t="s">
        <v>41</v>
      </c>
      <c r="AA400" s="24" t="s">
        <v>41</v>
      </c>
      <c r="AB400" s="24" t="s">
        <v>41</v>
      </c>
      <c r="AC400" s="24" t="s">
        <v>41</v>
      </c>
      <c r="AD400" s="24" t="s">
        <v>41</v>
      </c>
      <c r="AE400" s="24" t="s">
        <v>41</v>
      </c>
      <c r="AF400" s="24" t="s">
        <v>41</v>
      </c>
      <c r="AG400" s="24" t="s">
        <v>41</v>
      </c>
      <c r="AH400" s="24" t="s">
        <v>41</v>
      </c>
    </row>
    <row r="401" ht="16.5" customHeight="1">
      <c r="A401" s="12" t="s">
        <v>59</v>
      </c>
      <c r="B401" s="12">
        <v>6338.0</v>
      </c>
      <c r="C401" s="12" t="s">
        <v>6868</v>
      </c>
      <c r="D401" s="12" t="s">
        <v>6869</v>
      </c>
      <c r="E401" s="14" t="s">
        <v>6870</v>
      </c>
      <c r="F401" s="14" t="s">
        <v>6871</v>
      </c>
      <c r="G401" s="14" t="s">
        <v>6872</v>
      </c>
      <c r="H401" s="14" t="s">
        <v>6873</v>
      </c>
      <c r="I401" s="14" t="s">
        <v>6874</v>
      </c>
      <c r="J401" s="14" t="s">
        <v>6875</v>
      </c>
      <c r="K401" s="14" t="s">
        <v>6876</v>
      </c>
      <c r="L401" s="14" t="s">
        <v>6877</v>
      </c>
      <c r="M401" s="14" t="s">
        <v>6878</v>
      </c>
      <c r="N401" s="14" t="s">
        <v>6879</v>
      </c>
      <c r="O401" s="14" t="s">
        <v>6880</v>
      </c>
      <c r="P401" s="14" t="s">
        <v>6881</v>
      </c>
      <c r="Q401" s="14" t="s">
        <v>6882</v>
      </c>
      <c r="R401" s="14" t="s">
        <v>6883</v>
      </c>
      <c r="S401" s="12" t="s">
        <v>59</v>
      </c>
      <c r="T401" s="12">
        <v>6338.0</v>
      </c>
      <c r="U401" s="12" t="s">
        <v>6868</v>
      </c>
      <c r="V401" s="12" t="s">
        <v>6869</v>
      </c>
      <c r="W401" s="56" t="s">
        <v>6884</v>
      </c>
      <c r="X401" s="30" t="s">
        <v>6885</v>
      </c>
      <c r="Y401" s="32" t="s">
        <v>55</v>
      </c>
      <c r="Z401" s="56" t="s">
        <v>6885</v>
      </c>
      <c r="AA401" s="32" t="s">
        <v>55</v>
      </c>
      <c r="AB401" s="56" t="s">
        <v>6885</v>
      </c>
      <c r="AC401" s="56" t="s">
        <v>6885</v>
      </c>
      <c r="AD401" s="56" t="s">
        <v>6885</v>
      </c>
      <c r="AE401" s="32" t="s">
        <v>41</v>
      </c>
      <c r="AF401" s="56" t="s">
        <v>6885</v>
      </c>
      <c r="AG401" s="14" t="s">
        <v>2517</v>
      </c>
      <c r="AH401" s="12"/>
    </row>
    <row r="402" ht="16.5" customHeight="1">
      <c r="A402" s="12" t="s">
        <v>59</v>
      </c>
      <c r="B402" s="12">
        <v>6339.0</v>
      </c>
      <c r="C402" s="12" t="s">
        <v>6886</v>
      </c>
      <c r="D402" s="12" t="s">
        <v>6887</v>
      </c>
      <c r="E402" s="14" t="s">
        <v>6888</v>
      </c>
      <c r="F402" s="14" t="s">
        <v>6889</v>
      </c>
      <c r="G402" s="14" t="s">
        <v>6890</v>
      </c>
      <c r="H402" s="14" t="s">
        <v>41</v>
      </c>
      <c r="I402" s="14" t="s">
        <v>6891</v>
      </c>
      <c r="J402" s="14" t="s">
        <v>6892</v>
      </c>
      <c r="K402" s="14" t="s">
        <v>6893</v>
      </c>
      <c r="L402" s="14" t="s">
        <v>6894</v>
      </c>
      <c r="M402" s="14" t="s">
        <v>6895</v>
      </c>
      <c r="N402" s="14" t="s">
        <v>6896</v>
      </c>
      <c r="O402" s="14" t="s">
        <v>6897</v>
      </c>
      <c r="P402" s="14" t="s">
        <v>6898</v>
      </c>
      <c r="Q402" s="14" t="s">
        <v>6899</v>
      </c>
      <c r="R402" s="14" t="s">
        <v>6900</v>
      </c>
      <c r="S402" s="12" t="s">
        <v>59</v>
      </c>
      <c r="T402" s="12">
        <v>6339.0</v>
      </c>
      <c r="U402" s="12" t="s">
        <v>6886</v>
      </c>
      <c r="V402" s="12" t="s">
        <v>6887</v>
      </c>
      <c r="W402" s="30" t="s">
        <v>6901</v>
      </c>
      <c r="X402" s="30" t="s">
        <v>6885</v>
      </c>
      <c r="Y402" s="32" t="s">
        <v>55</v>
      </c>
      <c r="Z402" s="56" t="s">
        <v>6885</v>
      </c>
      <c r="AA402" s="32" t="s">
        <v>55</v>
      </c>
      <c r="AB402" s="56" t="s">
        <v>6885</v>
      </c>
      <c r="AC402" s="56" t="s">
        <v>6885</v>
      </c>
      <c r="AD402" s="56" t="s">
        <v>6885</v>
      </c>
      <c r="AE402" s="32" t="s">
        <v>41</v>
      </c>
      <c r="AF402" s="56" t="s">
        <v>6885</v>
      </c>
      <c r="AG402" s="14" t="s">
        <v>2517</v>
      </c>
      <c r="AH402" s="12"/>
    </row>
    <row r="403" ht="16.5" customHeight="1">
      <c r="A403" s="12" t="s">
        <v>619</v>
      </c>
      <c r="B403" s="12">
        <v>7697.0</v>
      </c>
      <c r="C403" s="12" t="s">
        <v>6902</v>
      </c>
      <c r="D403" s="12" t="s">
        <v>6903</v>
      </c>
      <c r="E403" s="14" t="s">
        <v>6904</v>
      </c>
      <c r="F403" s="14" t="s">
        <v>6905</v>
      </c>
      <c r="G403" s="14" t="s">
        <v>6906</v>
      </c>
      <c r="H403" s="14" t="s">
        <v>6907</v>
      </c>
      <c r="I403" s="14" t="s">
        <v>6908</v>
      </c>
      <c r="J403" s="14" t="s">
        <v>6909</v>
      </c>
      <c r="K403" s="14" t="s">
        <v>6910</v>
      </c>
      <c r="L403" s="14" t="s">
        <v>6911</v>
      </c>
      <c r="M403" s="14" t="s">
        <v>6912</v>
      </c>
      <c r="N403" s="14" t="s">
        <v>6913</v>
      </c>
      <c r="O403" s="14" t="s">
        <v>6914</v>
      </c>
      <c r="P403" s="14" t="s">
        <v>6915</v>
      </c>
      <c r="Q403" s="14" t="s">
        <v>6916</v>
      </c>
      <c r="R403" s="14" t="s">
        <v>6917</v>
      </c>
      <c r="S403" s="12" t="s">
        <v>619</v>
      </c>
      <c r="T403" s="12">
        <v>7697.0</v>
      </c>
      <c r="U403" s="12" t="s">
        <v>6902</v>
      </c>
      <c r="V403" s="12" t="s">
        <v>6903</v>
      </c>
      <c r="W403" s="30" t="s">
        <v>6918</v>
      </c>
      <c r="X403" s="30" t="s">
        <v>6919</v>
      </c>
      <c r="Y403" s="32" t="s">
        <v>55</v>
      </c>
      <c r="Z403" s="30" t="s">
        <v>6920</v>
      </c>
      <c r="AA403" s="32" t="s">
        <v>55</v>
      </c>
      <c r="AB403" s="30" t="s">
        <v>6920</v>
      </c>
      <c r="AC403" s="30" t="s">
        <v>6920</v>
      </c>
      <c r="AD403" s="30" t="s">
        <v>6920</v>
      </c>
      <c r="AE403" s="30" t="s">
        <v>889</v>
      </c>
      <c r="AF403" s="30" t="s">
        <v>6920</v>
      </c>
      <c r="AG403" s="14" t="s">
        <v>6907</v>
      </c>
      <c r="AH403" s="12"/>
    </row>
    <row r="404" ht="16.5" customHeight="1">
      <c r="A404" s="12" t="s">
        <v>619</v>
      </c>
      <c r="B404" s="12">
        <v>8543.0</v>
      </c>
      <c r="C404" s="12" t="s">
        <v>6921</v>
      </c>
      <c r="D404" s="12" t="s">
        <v>6922</v>
      </c>
      <c r="E404" s="14" t="s">
        <v>6923</v>
      </c>
      <c r="F404" s="14" t="s">
        <v>6924</v>
      </c>
      <c r="G404" s="14" t="s">
        <v>6925</v>
      </c>
      <c r="H404" s="14" t="s">
        <v>6926</v>
      </c>
      <c r="I404" s="14" t="s">
        <v>6927</v>
      </c>
      <c r="J404" s="14" t="s">
        <v>6928</v>
      </c>
      <c r="K404" s="14" t="s">
        <v>6929</v>
      </c>
      <c r="L404" s="14" t="s">
        <v>6930</v>
      </c>
      <c r="M404" s="14" t="s">
        <v>6931</v>
      </c>
      <c r="N404" s="14" t="s">
        <v>6932</v>
      </c>
      <c r="O404" s="14" t="s">
        <v>6933</v>
      </c>
      <c r="P404" s="14" t="s">
        <v>6934</v>
      </c>
      <c r="Q404" s="14" t="s">
        <v>6935</v>
      </c>
      <c r="R404" s="14" t="s">
        <v>6936</v>
      </c>
      <c r="S404" s="12" t="s">
        <v>619</v>
      </c>
      <c r="T404" s="12">
        <v>8543.0</v>
      </c>
      <c r="U404" s="12" t="s">
        <v>6921</v>
      </c>
      <c r="V404" s="12" t="s">
        <v>6922</v>
      </c>
      <c r="W404" s="30" t="s">
        <v>6937</v>
      </c>
      <c r="X404" s="56" t="s">
        <v>6938</v>
      </c>
      <c r="Y404" s="32" t="s">
        <v>55</v>
      </c>
      <c r="Z404" s="56" t="s">
        <v>6938</v>
      </c>
      <c r="AA404" s="32" t="s">
        <v>55</v>
      </c>
      <c r="AB404" s="56" t="s">
        <v>6938</v>
      </c>
      <c r="AC404" s="30" t="s">
        <v>6938</v>
      </c>
      <c r="AD404" s="30" t="s">
        <v>6938</v>
      </c>
      <c r="AE404" s="30" t="s">
        <v>889</v>
      </c>
      <c r="AF404" s="30" t="s">
        <v>6938</v>
      </c>
      <c r="AG404" s="14" t="s">
        <v>6926</v>
      </c>
      <c r="AH404" s="12"/>
    </row>
    <row r="405" ht="16.5" customHeight="1">
      <c r="A405" s="12" t="s">
        <v>619</v>
      </c>
      <c r="B405" s="12">
        <v>8536.0</v>
      </c>
      <c r="C405" s="12" t="s">
        <v>6939</v>
      </c>
      <c r="D405" s="12" t="s">
        <v>6940</v>
      </c>
      <c r="E405" s="14" t="s">
        <v>6941</v>
      </c>
      <c r="F405" s="14" t="s">
        <v>6942</v>
      </c>
      <c r="G405" s="14" t="s">
        <v>6943</v>
      </c>
      <c r="H405" s="14" t="s">
        <v>6944</v>
      </c>
      <c r="I405" s="14" t="s">
        <v>6945</v>
      </c>
      <c r="J405" s="14" t="s">
        <v>6946</v>
      </c>
      <c r="K405" s="14" t="s">
        <v>6947</v>
      </c>
      <c r="L405" s="14" t="s">
        <v>6948</v>
      </c>
      <c r="M405" s="14" t="s">
        <v>6949</v>
      </c>
      <c r="N405" s="14" t="s">
        <v>6950</v>
      </c>
      <c r="O405" s="14" t="s">
        <v>6951</v>
      </c>
      <c r="P405" s="14" t="s">
        <v>6952</v>
      </c>
      <c r="Q405" s="14" t="s">
        <v>6953</v>
      </c>
      <c r="R405" s="14" t="s">
        <v>6954</v>
      </c>
      <c r="S405" s="12" t="s">
        <v>619</v>
      </c>
      <c r="T405" s="12">
        <v>8536.0</v>
      </c>
      <c r="U405" s="12" t="s">
        <v>6939</v>
      </c>
      <c r="V405" s="12" t="s">
        <v>6940</v>
      </c>
      <c r="W405" s="30" t="s">
        <v>6918</v>
      </c>
      <c r="X405" s="56" t="s">
        <v>6920</v>
      </c>
      <c r="Y405" s="32" t="s">
        <v>55</v>
      </c>
      <c r="Z405" s="56" t="s">
        <v>6955</v>
      </c>
      <c r="AA405" s="32" t="s">
        <v>55</v>
      </c>
      <c r="AB405" s="56" t="s">
        <v>6955</v>
      </c>
      <c r="AC405" s="30" t="s">
        <v>6955</v>
      </c>
      <c r="AD405" s="30" t="s">
        <v>6955</v>
      </c>
      <c r="AE405" s="30" t="s">
        <v>6956</v>
      </c>
      <c r="AF405" s="30" t="s">
        <v>6955</v>
      </c>
      <c r="AG405" s="14" t="s">
        <v>6944</v>
      </c>
      <c r="AH405" s="12"/>
    </row>
    <row r="406" ht="16.5" customHeight="1">
      <c r="A406" s="12" t="s">
        <v>619</v>
      </c>
      <c r="B406" s="12">
        <v>8544.0</v>
      </c>
      <c r="C406" s="12" t="s">
        <v>6957</v>
      </c>
      <c r="D406" s="12" t="s">
        <v>6958</v>
      </c>
      <c r="E406" s="14" t="s">
        <v>6959</v>
      </c>
      <c r="F406" s="14" t="s">
        <v>6960</v>
      </c>
      <c r="G406" s="14" t="s">
        <v>6961</v>
      </c>
      <c r="H406" s="14" t="s">
        <v>6962</v>
      </c>
      <c r="I406" s="14" t="s">
        <v>6963</v>
      </c>
      <c r="J406" s="14" t="s">
        <v>6964</v>
      </c>
      <c r="K406" s="14" t="s">
        <v>6965</v>
      </c>
      <c r="L406" s="14" t="s">
        <v>6966</v>
      </c>
      <c r="M406" s="14" t="s">
        <v>6967</v>
      </c>
      <c r="N406" s="14" t="s">
        <v>6968</v>
      </c>
      <c r="O406" s="14" t="s">
        <v>6969</v>
      </c>
      <c r="P406" s="14" t="s">
        <v>6970</v>
      </c>
      <c r="Q406" s="14" t="s">
        <v>6971</v>
      </c>
      <c r="R406" s="14" t="s">
        <v>6972</v>
      </c>
      <c r="S406" s="12" t="s">
        <v>619</v>
      </c>
      <c r="T406" s="12">
        <v>8544.0</v>
      </c>
      <c r="U406" s="12" t="s">
        <v>6957</v>
      </c>
      <c r="V406" s="12" t="s">
        <v>6958</v>
      </c>
      <c r="W406" s="30" t="s">
        <v>6937</v>
      </c>
      <c r="X406" s="30" t="s">
        <v>6938</v>
      </c>
      <c r="Y406" s="32" t="s">
        <v>55</v>
      </c>
      <c r="Z406" s="30" t="s">
        <v>6938</v>
      </c>
      <c r="AA406" s="32" t="s">
        <v>55</v>
      </c>
      <c r="AB406" s="30" t="s">
        <v>6938</v>
      </c>
      <c r="AC406" s="30" t="s">
        <v>6938</v>
      </c>
      <c r="AD406" s="30" t="s">
        <v>6938</v>
      </c>
      <c r="AE406" s="30" t="s">
        <v>889</v>
      </c>
      <c r="AF406" s="30" t="s">
        <v>6938</v>
      </c>
      <c r="AG406" s="14" t="s">
        <v>6962</v>
      </c>
      <c r="AH406" s="12"/>
    </row>
    <row r="407" ht="16.5" customHeight="1">
      <c r="A407" s="12" t="s">
        <v>2997</v>
      </c>
      <c r="B407" s="12">
        <v>7103.0</v>
      </c>
      <c r="C407" s="12" t="s">
        <v>6973</v>
      </c>
      <c r="D407" s="12" t="s">
        <v>6974</v>
      </c>
      <c r="E407" s="14" t="s">
        <v>6975</v>
      </c>
      <c r="F407" s="14" t="s">
        <v>6976</v>
      </c>
      <c r="G407" s="14" t="s">
        <v>6977</v>
      </c>
      <c r="H407" s="14" t="s">
        <v>65</v>
      </c>
      <c r="I407" s="14" t="s">
        <v>6978</v>
      </c>
      <c r="J407" s="14" t="s">
        <v>6979</v>
      </c>
      <c r="K407" s="14" t="s">
        <v>6980</v>
      </c>
      <c r="L407" s="14" t="s">
        <v>6981</v>
      </c>
      <c r="M407" s="14" t="s">
        <v>6982</v>
      </c>
      <c r="N407" s="14" t="s">
        <v>6983</v>
      </c>
      <c r="O407" s="14" t="s">
        <v>6984</v>
      </c>
      <c r="P407" s="14" t="s">
        <v>6985</v>
      </c>
      <c r="Q407" s="14" t="s">
        <v>6986</v>
      </c>
      <c r="R407" s="14" t="s">
        <v>6987</v>
      </c>
      <c r="S407" s="12" t="s">
        <v>2997</v>
      </c>
      <c r="T407" s="12">
        <v>7103.0</v>
      </c>
      <c r="U407" s="12" t="s">
        <v>6973</v>
      </c>
      <c r="V407" s="12" t="s">
        <v>6974</v>
      </c>
      <c r="W407" s="30" t="s">
        <v>6988</v>
      </c>
      <c r="X407" s="30" t="s">
        <v>6989</v>
      </c>
      <c r="Y407" s="32" t="s">
        <v>54</v>
      </c>
      <c r="Z407" s="32" t="s">
        <v>41</v>
      </c>
      <c r="AA407" s="32" t="s">
        <v>55</v>
      </c>
      <c r="AB407" s="30" t="s">
        <v>6989</v>
      </c>
      <c r="AC407" s="30" t="s">
        <v>6989</v>
      </c>
      <c r="AD407" s="30" t="s">
        <v>6989</v>
      </c>
      <c r="AE407" s="30" t="s">
        <v>1211</v>
      </c>
      <c r="AF407" s="32" t="s">
        <v>41</v>
      </c>
      <c r="AG407" s="14" t="s">
        <v>65</v>
      </c>
      <c r="AH407" s="12"/>
    </row>
    <row r="408" ht="16.5" customHeight="1">
      <c r="A408" s="12" t="s">
        <v>619</v>
      </c>
      <c r="B408" s="12">
        <v>9724.0</v>
      </c>
      <c r="C408" s="12" t="s">
        <v>6990</v>
      </c>
      <c r="D408" s="12" t="s">
        <v>6991</v>
      </c>
      <c r="E408" s="14" t="s">
        <v>6992</v>
      </c>
      <c r="F408" s="14" t="s">
        <v>6993</v>
      </c>
      <c r="G408" s="14" t="s">
        <v>6994</v>
      </c>
      <c r="H408" s="14" t="s">
        <v>6995</v>
      </c>
      <c r="I408" s="14" t="s">
        <v>6996</v>
      </c>
      <c r="J408" s="14" t="s">
        <v>6997</v>
      </c>
      <c r="K408" s="14" t="s">
        <v>6998</v>
      </c>
      <c r="L408" s="14" t="s">
        <v>6999</v>
      </c>
      <c r="M408" s="14" t="s">
        <v>7000</v>
      </c>
      <c r="N408" s="14" t="s">
        <v>7001</v>
      </c>
      <c r="O408" s="14" t="s">
        <v>7002</v>
      </c>
      <c r="P408" s="14" t="s">
        <v>7003</v>
      </c>
      <c r="Q408" s="14" t="s">
        <v>7004</v>
      </c>
      <c r="R408" s="14" t="s">
        <v>7005</v>
      </c>
      <c r="S408" s="12" t="s">
        <v>619</v>
      </c>
      <c r="T408" s="12">
        <v>9724.0</v>
      </c>
      <c r="U408" s="12" t="s">
        <v>6990</v>
      </c>
      <c r="V408" s="12" t="s">
        <v>6991</v>
      </c>
      <c r="W408" s="56" t="s">
        <v>7006</v>
      </c>
      <c r="X408" s="56" t="s">
        <v>7007</v>
      </c>
      <c r="Y408" s="32" t="s">
        <v>55</v>
      </c>
      <c r="Z408" s="30" t="s">
        <v>6920</v>
      </c>
      <c r="AA408" s="32" t="s">
        <v>55</v>
      </c>
      <c r="AB408" s="56" t="s">
        <v>6920</v>
      </c>
      <c r="AC408" s="30" t="s">
        <v>6919</v>
      </c>
      <c r="AD408" s="30" t="s">
        <v>6920</v>
      </c>
      <c r="AE408" s="30" t="s">
        <v>889</v>
      </c>
      <c r="AF408" s="30" t="s">
        <v>890</v>
      </c>
      <c r="AG408" s="14" t="s">
        <v>6995</v>
      </c>
      <c r="AH408" s="12"/>
    </row>
    <row r="409" ht="16.5" customHeight="1">
      <c r="A409" s="12" t="s">
        <v>619</v>
      </c>
      <c r="B409" s="12">
        <v>8559.0</v>
      </c>
      <c r="C409" s="12" t="s">
        <v>7008</v>
      </c>
      <c r="D409" s="12" t="s">
        <v>7009</v>
      </c>
      <c r="E409" s="14" t="s">
        <v>7010</v>
      </c>
      <c r="F409" s="14" t="s">
        <v>7011</v>
      </c>
      <c r="G409" s="14" t="s">
        <v>7012</v>
      </c>
      <c r="H409" s="14" t="s">
        <v>7013</v>
      </c>
      <c r="I409" s="14" t="s">
        <v>7014</v>
      </c>
      <c r="J409" s="14" t="s">
        <v>7015</v>
      </c>
      <c r="K409" s="14" t="s">
        <v>7016</v>
      </c>
      <c r="L409" s="14" t="s">
        <v>7017</v>
      </c>
      <c r="M409" s="14" t="s">
        <v>7018</v>
      </c>
      <c r="N409" s="14" t="s">
        <v>7019</v>
      </c>
      <c r="O409" s="14" t="s">
        <v>7020</v>
      </c>
      <c r="P409" s="14" t="s">
        <v>7021</v>
      </c>
      <c r="Q409" s="14" t="s">
        <v>7022</v>
      </c>
      <c r="R409" s="14" t="s">
        <v>7023</v>
      </c>
      <c r="S409" s="12" t="s">
        <v>619</v>
      </c>
      <c r="T409" s="12">
        <v>8559.0</v>
      </c>
      <c r="U409" s="12" t="s">
        <v>7008</v>
      </c>
      <c r="V409" s="12" t="s">
        <v>7009</v>
      </c>
      <c r="W409" s="56" t="s">
        <v>6937</v>
      </c>
      <c r="X409" s="56" t="s">
        <v>6938</v>
      </c>
      <c r="Y409" s="32" t="s">
        <v>55</v>
      </c>
      <c r="Z409" s="30" t="s">
        <v>6938</v>
      </c>
      <c r="AA409" s="32" t="s">
        <v>55</v>
      </c>
      <c r="AB409" s="30" t="s">
        <v>6938</v>
      </c>
      <c r="AC409" s="30" t="s">
        <v>6938</v>
      </c>
      <c r="AD409" s="30" t="s">
        <v>6938</v>
      </c>
      <c r="AE409" s="30" t="s">
        <v>5981</v>
      </c>
      <c r="AF409" s="30" t="s">
        <v>890</v>
      </c>
      <c r="AG409" s="14" t="s">
        <v>7013</v>
      </c>
      <c r="AH409" s="12"/>
    </row>
    <row r="410" ht="16.5" customHeight="1">
      <c r="A410" s="12" t="s">
        <v>619</v>
      </c>
      <c r="B410" s="12">
        <v>10181.0</v>
      </c>
      <c r="C410" s="12" t="s">
        <v>7024</v>
      </c>
      <c r="D410" s="12" t="s">
        <v>7025</v>
      </c>
      <c r="E410" s="14" t="s">
        <v>7026</v>
      </c>
      <c r="F410" s="14" t="s">
        <v>7027</v>
      </c>
      <c r="G410" s="14" t="s">
        <v>7028</v>
      </c>
      <c r="H410" s="14" t="s">
        <v>7029</v>
      </c>
      <c r="I410" s="14" t="s">
        <v>7030</v>
      </c>
      <c r="J410" s="14" t="s">
        <v>7031</v>
      </c>
      <c r="K410" s="14" t="s">
        <v>7032</v>
      </c>
      <c r="L410" s="14" t="s">
        <v>7033</v>
      </c>
      <c r="M410" s="14" t="s">
        <v>7034</v>
      </c>
      <c r="N410" s="14" t="s">
        <v>7035</v>
      </c>
      <c r="O410" s="14" t="s">
        <v>7036</v>
      </c>
      <c r="P410" s="14" t="s">
        <v>7037</v>
      </c>
      <c r="Q410" s="14" t="s">
        <v>7038</v>
      </c>
      <c r="R410" s="14" t="s">
        <v>7039</v>
      </c>
      <c r="S410" s="12" t="s">
        <v>619</v>
      </c>
      <c r="T410" s="12">
        <v>10181.0</v>
      </c>
      <c r="U410" s="12" t="s">
        <v>7024</v>
      </c>
      <c r="V410" s="12" t="s">
        <v>7025</v>
      </c>
      <c r="W410" s="56" t="s">
        <v>6937</v>
      </c>
      <c r="X410" s="56" t="s">
        <v>6938</v>
      </c>
      <c r="Y410" s="32" t="s">
        <v>55</v>
      </c>
      <c r="Z410" s="30" t="s">
        <v>6938</v>
      </c>
      <c r="AA410" s="32" t="s">
        <v>55</v>
      </c>
      <c r="AB410" s="30" t="s">
        <v>6938</v>
      </c>
      <c r="AC410" s="30" t="s">
        <v>6938</v>
      </c>
      <c r="AD410" s="30" t="s">
        <v>6938</v>
      </c>
      <c r="AE410" s="30" t="s">
        <v>5981</v>
      </c>
      <c r="AF410" s="30" t="s">
        <v>890</v>
      </c>
      <c r="AG410" s="14" t="s">
        <v>7029</v>
      </c>
      <c r="AH410" s="12"/>
    </row>
    <row r="411" ht="16.5" customHeight="1">
      <c r="A411" s="12" t="s">
        <v>619</v>
      </c>
      <c r="B411" s="12">
        <v>10193.0</v>
      </c>
      <c r="C411" s="12" t="s">
        <v>7040</v>
      </c>
      <c r="D411" s="12" t="s">
        <v>7041</v>
      </c>
      <c r="E411" s="14" t="s">
        <v>7042</v>
      </c>
      <c r="F411" s="14" t="s">
        <v>7043</v>
      </c>
      <c r="G411" s="14" t="s">
        <v>7044</v>
      </c>
      <c r="H411" s="14" t="s">
        <v>7045</v>
      </c>
      <c r="I411" s="14" t="s">
        <v>7046</v>
      </c>
      <c r="J411" s="14" t="s">
        <v>7047</v>
      </c>
      <c r="K411" s="14" t="s">
        <v>7048</v>
      </c>
      <c r="L411" s="14" t="s">
        <v>7049</v>
      </c>
      <c r="M411" s="14" t="s">
        <v>7050</v>
      </c>
      <c r="N411" s="14" t="s">
        <v>7051</v>
      </c>
      <c r="O411" s="14" t="s">
        <v>7052</v>
      </c>
      <c r="P411" s="14" t="s">
        <v>7053</v>
      </c>
      <c r="Q411" s="14" t="s">
        <v>7054</v>
      </c>
      <c r="R411" s="14" t="s">
        <v>7055</v>
      </c>
      <c r="S411" s="12" t="s">
        <v>619</v>
      </c>
      <c r="T411" s="12">
        <v>10193.0</v>
      </c>
      <c r="U411" s="12" t="s">
        <v>7040</v>
      </c>
      <c r="V411" s="12" t="s">
        <v>7041</v>
      </c>
      <c r="W411" s="56" t="s">
        <v>6937</v>
      </c>
      <c r="X411" s="56" t="s">
        <v>6938</v>
      </c>
      <c r="Y411" s="32" t="s">
        <v>55</v>
      </c>
      <c r="Z411" s="30" t="s">
        <v>6938</v>
      </c>
      <c r="AA411" s="32" t="s">
        <v>55</v>
      </c>
      <c r="AB411" s="30" t="s">
        <v>6938</v>
      </c>
      <c r="AC411" s="30" t="s">
        <v>6938</v>
      </c>
      <c r="AD411" s="30" t="s">
        <v>6938</v>
      </c>
      <c r="AE411" s="30" t="s">
        <v>5981</v>
      </c>
      <c r="AF411" s="30" t="s">
        <v>890</v>
      </c>
      <c r="AG411" s="14" t="s">
        <v>7045</v>
      </c>
      <c r="AH411" s="12"/>
    </row>
    <row r="412" ht="16.5" customHeight="1">
      <c r="A412" s="12" t="s">
        <v>619</v>
      </c>
      <c r="B412" s="12">
        <v>7893.0</v>
      </c>
      <c r="C412" s="12" t="s">
        <v>7056</v>
      </c>
      <c r="D412" s="12" t="s">
        <v>7057</v>
      </c>
      <c r="E412" s="14" t="s">
        <v>7058</v>
      </c>
      <c r="F412" s="14" t="s">
        <v>7059</v>
      </c>
      <c r="G412" s="14" t="s">
        <v>7060</v>
      </c>
      <c r="H412" s="14" t="s">
        <v>41</v>
      </c>
      <c r="I412" s="14" t="s">
        <v>7061</v>
      </c>
      <c r="J412" s="14" t="s">
        <v>7062</v>
      </c>
      <c r="K412" s="14" t="s">
        <v>7063</v>
      </c>
      <c r="L412" s="14" t="s">
        <v>7064</v>
      </c>
      <c r="M412" s="14" t="s">
        <v>7065</v>
      </c>
      <c r="N412" s="14" t="s">
        <v>7066</v>
      </c>
      <c r="O412" s="14" t="s">
        <v>7067</v>
      </c>
      <c r="P412" s="14" t="s">
        <v>7068</v>
      </c>
      <c r="Q412" s="14" t="s">
        <v>7069</v>
      </c>
      <c r="R412" s="14" t="s">
        <v>7070</v>
      </c>
      <c r="S412" s="12" t="s">
        <v>619</v>
      </c>
      <c r="T412" s="12">
        <v>7893.0</v>
      </c>
      <c r="U412" s="12" t="s">
        <v>7056</v>
      </c>
      <c r="V412" s="12" t="s">
        <v>7057</v>
      </c>
      <c r="W412" s="56" t="s">
        <v>7071</v>
      </c>
      <c r="X412" s="56" t="s">
        <v>7072</v>
      </c>
      <c r="Y412" s="32" t="s">
        <v>54</v>
      </c>
      <c r="Z412" s="32" t="s">
        <v>41</v>
      </c>
      <c r="AA412" s="32" t="s">
        <v>55</v>
      </c>
      <c r="AB412" s="30" t="s">
        <v>7072</v>
      </c>
      <c r="AC412" s="30" t="s">
        <v>7072</v>
      </c>
      <c r="AD412" s="30" t="s">
        <v>7072</v>
      </c>
      <c r="AE412" s="30" t="s">
        <v>7073</v>
      </c>
      <c r="AF412" s="32" t="s">
        <v>41</v>
      </c>
      <c r="AG412" s="14" t="s">
        <v>41</v>
      </c>
      <c r="AH412" s="12"/>
    </row>
    <row r="413" ht="16.5" customHeight="1">
      <c r="A413" s="12" t="s">
        <v>123</v>
      </c>
      <c r="B413" s="12">
        <v>9817.0</v>
      </c>
      <c r="C413" s="12" t="s">
        <v>7074</v>
      </c>
      <c r="D413" s="12" t="s">
        <v>7075</v>
      </c>
      <c r="E413" s="14" t="s">
        <v>7076</v>
      </c>
      <c r="F413" s="14" t="s">
        <v>7077</v>
      </c>
      <c r="G413" s="14" t="s">
        <v>7078</v>
      </c>
      <c r="H413" s="14" t="s">
        <v>65</v>
      </c>
      <c r="I413" s="14" t="s">
        <v>7079</v>
      </c>
      <c r="J413" s="14" t="s">
        <v>7080</v>
      </c>
      <c r="K413" s="14" t="s">
        <v>7081</v>
      </c>
      <c r="L413" s="14" t="s">
        <v>7082</v>
      </c>
      <c r="M413" s="14" t="s">
        <v>7083</v>
      </c>
      <c r="N413" s="14" t="s">
        <v>7084</v>
      </c>
      <c r="O413" s="14" t="s">
        <v>7085</v>
      </c>
      <c r="P413" s="14" t="s">
        <v>7086</v>
      </c>
      <c r="Q413" s="14" t="s">
        <v>7087</v>
      </c>
      <c r="R413" s="14" t="s">
        <v>7088</v>
      </c>
      <c r="S413" s="12" t="s">
        <v>123</v>
      </c>
      <c r="T413" s="12">
        <v>9817.0</v>
      </c>
      <c r="U413" s="12" t="s">
        <v>7074</v>
      </c>
      <c r="V413" s="12" t="s">
        <v>7075</v>
      </c>
      <c r="W413" s="56" t="s">
        <v>4409</v>
      </c>
      <c r="X413" s="56" t="s">
        <v>4239</v>
      </c>
      <c r="Y413" s="32" t="s">
        <v>54</v>
      </c>
      <c r="Z413" s="32" t="s">
        <v>41</v>
      </c>
      <c r="AA413" s="32" t="s">
        <v>55</v>
      </c>
      <c r="AB413" s="30" t="s">
        <v>4239</v>
      </c>
      <c r="AC413" s="30" t="s">
        <v>4239</v>
      </c>
      <c r="AD413" s="30" t="s">
        <v>4239</v>
      </c>
      <c r="AE413" s="30" t="s">
        <v>281</v>
      </c>
      <c r="AF413" s="32" t="s">
        <v>41</v>
      </c>
      <c r="AG413" s="14" t="s">
        <v>65</v>
      </c>
      <c r="AH413" s="12"/>
    </row>
    <row r="414" ht="16.5" customHeight="1">
      <c r="A414" s="12" t="s">
        <v>123</v>
      </c>
      <c r="B414" s="12">
        <v>6957.0</v>
      </c>
      <c r="C414" s="12" t="s">
        <v>7089</v>
      </c>
      <c r="D414" s="12" t="s">
        <v>7090</v>
      </c>
      <c r="E414" s="14" t="s">
        <v>7091</v>
      </c>
      <c r="F414" s="14" t="s">
        <v>7092</v>
      </c>
      <c r="G414" s="14" t="s">
        <v>7093</v>
      </c>
      <c r="H414" s="14" t="s">
        <v>7094</v>
      </c>
      <c r="I414" s="14" t="s">
        <v>7095</v>
      </c>
      <c r="J414" s="14" t="s">
        <v>7096</v>
      </c>
      <c r="K414" s="14" t="s">
        <v>7097</v>
      </c>
      <c r="L414" s="14" t="s">
        <v>7098</v>
      </c>
      <c r="M414" s="14" t="s">
        <v>7099</v>
      </c>
      <c r="N414" s="14" t="s">
        <v>7100</v>
      </c>
      <c r="O414" s="14" t="s">
        <v>7101</v>
      </c>
      <c r="P414" s="14" t="s">
        <v>7102</v>
      </c>
      <c r="Q414" s="14" t="s">
        <v>7103</v>
      </c>
      <c r="R414" s="14" t="s">
        <v>7104</v>
      </c>
      <c r="S414" s="12" t="s">
        <v>123</v>
      </c>
      <c r="T414" s="12">
        <v>6957.0</v>
      </c>
      <c r="U414" s="12" t="s">
        <v>7089</v>
      </c>
      <c r="V414" s="12" t="s">
        <v>7090</v>
      </c>
      <c r="W414" s="58" t="s">
        <v>7105</v>
      </c>
      <c r="X414" s="30" t="s">
        <v>4239</v>
      </c>
      <c r="Y414" s="32" t="s">
        <v>54</v>
      </c>
      <c r="Z414" s="31" t="s">
        <v>41</v>
      </c>
      <c r="AA414" s="32" t="s">
        <v>55</v>
      </c>
      <c r="AB414" s="30" t="s">
        <v>7106</v>
      </c>
      <c r="AC414" s="30" t="s">
        <v>4239</v>
      </c>
      <c r="AD414" s="30" t="s">
        <v>4239</v>
      </c>
      <c r="AE414" s="30" t="s">
        <v>281</v>
      </c>
      <c r="AF414" s="30" t="s">
        <v>4239</v>
      </c>
      <c r="AG414" s="14" t="s">
        <v>7094</v>
      </c>
      <c r="AH414" s="12"/>
    </row>
    <row r="415" ht="16.5" customHeight="1">
      <c r="A415" s="12" t="s">
        <v>123</v>
      </c>
      <c r="B415" s="12">
        <v>1079.0</v>
      </c>
      <c r="C415" s="12" t="s">
        <v>7107</v>
      </c>
      <c r="D415" s="12" t="s">
        <v>7108</v>
      </c>
      <c r="E415" s="14" t="s">
        <v>7109</v>
      </c>
      <c r="F415" s="14" t="s">
        <v>7110</v>
      </c>
      <c r="G415" s="14" t="s">
        <v>7111</v>
      </c>
      <c r="H415" s="14" t="s">
        <v>7112</v>
      </c>
      <c r="I415" s="14" t="s">
        <v>7113</v>
      </c>
      <c r="J415" s="14" t="s">
        <v>7114</v>
      </c>
      <c r="K415" s="14" t="s">
        <v>7115</v>
      </c>
      <c r="L415" s="14" t="s">
        <v>7116</v>
      </c>
      <c r="M415" s="14" t="s">
        <v>7117</v>
      </c>
      <c r="N415" s="14" t="s">
        <v>7118</v>
      </c>
      <c r="O415" s="14" t="s">
        <v>7119</v>
      </c>
      <c r="P415" s="14" t="s">
        <v>7120</v>
      </c>
      <c r="Q415" s="14" t="s">
        <v>7121</v>
      </c>
      <c r="R415" s="14" t="s">
        <v>7122</v>
      </c>
      <c r="S415" s="12" t="s">
        <v>123</v>
      </c>
      <c r="T415" s="12">
        <v>1079.0</v>
      </c>
      <c r="U415" s="12" t="s">
        <v>7107</v>
      </c>
      <c r="V415" s="12" t="s">
        <v>7108</v>
      </c>
      <c r="W415" s="30" t="s">
        <v>7123</v>
      </c>
      <c r="X415" s="30" t="s">
        <v>7106</v>
      </c>
      <c r="Y415" s="32" t="s">
        <v>54</v>
      </c>
      <c r="Z415" s="32" t="s">
        <v>41</v>
      </c>
      <c r="AA415" s="32" t="s">
        <v>55</v>
      </c>
      <c r="AB415" s="30" t="s">
        <v>7106</v>
      </c>
      <c r="AC415" s="30" t="s">
        <v>7106</v>
      </c>
      <c r="AD415" s="30" t="s">
        <v>7106</v>
      </c>
      <c r="AE415" s="59" t="s">
        <v>41</v>
      </c>
      <c r="AF415" s="59" t="s">
        <v>41</v>
      </c>
      <c r="AG415" s="14" t="s">
        <v>7112</v>
      </c>
      <c r="AH415" s="12"/>
    </row>
    <row r="416" ht="16.5" customHeight="1">
      <c r="A416" s="61" t="s">
        <v>123</v>
      </c>
      <c r="B416" s="61">
        <v>3971.0</v>
      </c>
      <c r="C416" s="61" t="s">
        <v>7124</v>
      </c>
      <c r="D416" s="61" t="s">
        <v>7125</v>
      </c>
      <c r="E416" s="62" t="s">
        <v>7126</v>
      </c>
      <c r="F416" s="62" t="s">
        <v>7127</v>
      </c>
      <c r="G416" s="62" t="s">
        <v>7128</v>
      </c>
      <c r="H416" s="13" t="s">
        <v>65</v>
      </c>
      <c r="I416" s="62" t="s">
        <v>7129</v>
      </c>
      <c r="J416" s="62" t="s">
        <v>7130</v>
      </c>
      <c r="K416" s="62" t="s">
        <v>7131</v>
      </c>
      <c r="L416" s="62" t="s">
        <v>7132</v>
      </c>
      <c r="M416" s="62" t="s">
        <v>7133</v>
      </c>
      <c r="N416" s="62" t="s">
        <v>7134</v>
      </c>
      <c r="O416" s="62" t="s">
        <v>7135</v>
      </c>
      <c r="P416" s="62" t="s">
        <v>7136</v>
      </c>
      <c r="Q416" s="62" t="s">
        <v>7137</v>
      </c>
      <c r="R416" s="62" t="s">
        <v>7138</v>
      </c>
      <c r="S416" s="61" t="s">
        <v>123</v>
      </c>
      <c r="T416" s="61">
        <v>3971.0</v>
      </c>
      <c r="U416" s="61" t="s">
        <v>7124</v>
      </c>
      <c r="V416" s="61" t="s">
        <v>7125</v>
      </c>
      <c r="W416" s="67" t="s">
        <v>7139</v>
      </c>
      <c r="X416" s="67" t="s">
        <v>7140</v>
      </c>
      <c r="Y416" s="69" t="s">
        <v>54</v>
      </c>
      <c r="Z416" s="77" t="s">
        <v>41</v>
      </c>
      <c r="AA416" s="69" t="s">
        <v>55</v>
      </c>
      <c r="AB416" s="67" t="s">
        <v>7140</v>
      </c>
      <c r="AC416" s="67" t="s">
        <v>7141</v>
      </c>
      <c r="AD416" s="67" t="s">
        <v>7140</v>
      </c>
      <c r="AE416" s="67" t="s">
        <v>2442</v>
      </c>
      <c r="AF416" s="69" t="s">
        <v>41</v>
      </c>
      <c r="AG416" s="62" t="s">
        <v>41</v>
      </c>
      <c r="AH416" s="61"/>
    </row>
    <row r="417" ht="16.5" customHeight="1">
      <c r="A417" s="61" t="s">
        <v>123</v>
      </c>
      <c r="B417" s="61">
        <v>6470.0</v>
      </c>
      <c r="C417" s="61" t="s">
        <v>7142</v>
      </c>
      <c r="D417" s="61" t="s">
        <v>7143</v>
      </c>
      <c r="E417" s="62" t="s">
        <v>7144</v>
      </c>
      <c r="F417" s="62" t="s">
        <v>7145</v>
      </c>
      <c r="G417" s="62" t="s">
        <v>7146</v>
      </c>
      <c r="H417" s="13" t="s">
        <v>65</v>
      </c>
      <c r="I417" s="62" t="s">
        <v>7147</v>
      </c>
      <c r="J417" s="62" t="s">
        <v>7148</v>
      </c>
      <c r="K417" s="62" t="s">
        <v>7149</v>
      </c>
      <c r="L417" s="62" t="s">
        <v>7150</v>
      </c>
      <c r="M417" s="62" t="s">
        <v>7151</v>
      </c>
      <c r="N417" s="62" t="s">
        <v>7152</v>
      </c>
      <c r="O417" s="62" t="s">
        <v>7153</v>
      </c>
      <c r="P417" s="62" t="s">
        <v>7154</v>
      </c>
      <c r="Q417" s="62" t="s">
        <v>7155</v>
      </c>
      <c r="R417" s="62" t="s">
        <v>7156</v>
      </c>
      <c r="S417" s="61" t="s">
        <v>123</v>
      </c>
      <c r="T417" s="61">
        <v>6470.0</v>
      </c>
      <c r="U417" s="61" t="s">
        <v>7142</v>
      </c>
      <c r="V417" s="61" t="s">
        <v>7143</v>
      </c>
      <c r="W417" s="67" t="s">
        <v>7157</v>
      </c>
      <c r="X417" s="67" t="s">
        <v>7158</v>
      </c>
      <c r="Y417" s="69" t="s">
        <v>54</v>
      </c>
      <c r="Z417" s="69" t="s">
        <v>41</v>
      </c>
      <c r="AA417" s="69" t="s">
        <v>55</v>
      </c>
      <c r="AB417" s="67" t="s">
        <v>7158</v>
      </c>
      <c r="AC417" s="67" t="s">
        <v>7158</v>
      </c>
      <c r="AD417" s="67" t="s">
        <v>7158</v>
      </c>
      <c r="AE417" s="67" t="s">
        <v>2442</v>
      </c>
      <c r="AF417" s="69" t="s">
        <v>41</v>
      </c>
      <c r="AG417" s="62" t="s">
        <v>41</v>
      </c>
      <c r="AH417" s="61"/>
    </row>
    <row r="418" ht="16.5" customHeight="1">
      <c r="A418" s="61" t="s">
        <v>123</v>
      </c>
      <c r="B418" s="61">
        <v>1019.0</v>
      </c>
      <c r="C418" s="61" t="s">
        <v>7159</v>
      </c>
      <c r="D418" s="61" t="s">
        <v>7160</v>
      </c>
      <c r="E418" s="62" t="s">
        <v>7161</v>
      </c>
      <c r="F418" s="62" t="s">
        <v>7162</v>
      </c>
      <c r="G418" s="62" t="s">
        <v>7163</v>
      </c>
      <c r="H418" s="13" t="s">
        <v>65</v>
      </c>
      <c r="I418" s="62" t="s">
        <v>7164</v>
      </c>
      <c r="J418" s="62" t="s">
        <v>7165</v>
      </c>
      <c r="K418" s="62" t="s">
        <v>7166</v>
      </c>
      <c r="L418" s="62" t="s">
        <v>7167</v>
      </c>
      <c r="M418" s="62" t="s">
        <v>7168</v>
      </c>
      <c r="N418" s="62" t="s">
        <v>7169</v>
      </c>
      <c r="O418" s="62" t="s">
        <v>7170</v>
      </c>
      <c r="P418" s="62" t="s">
        <v>7171</v>
      </c>
      <c r="Q418" s="62" t="s">
        <v>7172</v>
      </c>
      <c r="R418" s="62" t="s">
        <v>7173</v>
      </c>
      <c r="S418" s="61" t="s">
        <v>123</v>
      </c>
      <c r="T418" s="61">
        <v>1019.0</v>
      </c>
      <c r="U418" s="61" t="s">
        <v>7159</v>
      </c>
      <c r="V418" s="61" t="s">
        <v>7160</v>
      </c>
      <c r="W418" s="67" t="s">
        <v>7174</v>
      </c>
      <c r="X418" s="67" t="s">
        <v>7175</v>
      </c>
      <c r="Y418" s="69" t="s">
        <v>54</v>
      </c>
      <c r="Z418" s="69" t="s">
        <v>41</v>
      </c>
      <c r="AA418" s="69" t="s">
        <v>55</v>
      </c>
      <c r="AB418" s="30" t="s">
        <v>7106</v>
      </c>
      <c r="AC418" s="67" t="s">
        <v>7175</v>
      </c>
      <c r="AD418" s="67" t="s">
        <v>7175</v>
      </c>
      <c r="AE418" s="69" t="s">
        <v>41</v>
      </c>
      <c r="AF418" s="69" t="s">
        <v>41</v>
      </c>
      <c r="AG418" s="62" t="s">
        <v>41</v>
      </c>
      <c r="AH418" s="61"/>
    </row>
    <row r="419" ht="16.5" customHeight="1">
      <c r="A419" s="61" t="s">
        <v>123</v>
      </c>
      <c r="B419" s="61">
        <v>3968.0</v>
      </c>
      <c r="C419" s="61" t="s">
        <v>7176</v>
      </c>
      <c r="D419" s="61" t="s">
        <v>7177</v>
      </c>
      <c r="E419" s="62" t="s">
        <v>7178</v>
      </c>
      <c r="F419" s="62" t="s">
        <v>7179</v>
      </c>
      <c r="G419" s="62" t="s">
        <v>7180</v>
      </c>
      <c r="H419" s="13" t="s">
        <v>65</v>
      </c>
      <c r="I419" s="62" t="s">
        <v>7181</v>
      </c>
      <c r="J419" s="62" t="s">
        <v>7182</v>
      </c>
      <c r="K419" s="62" t="s">
        <v>7183</v>
      </c>
      <c r="L419" s="62" t="s">
        <v>7184</v>
      </c>
      <c r="M419" s="62" t="s">
        <v>7185</v>
      </c>
      <c r="N419" s="62" t="s">
        <v>7186</v>
      </c>
      <c r="O419" s="62" t="s">
        <v>7187</v>
      </c>
      <c r="P419" s="62" t="s">
        <v>7188</v>
      </c>
      <c r="Q419" s="62" t="s">
        <v>7189</v>
      </c>
      <c r="R419" s="62" t="s">
        <v>7190</v>
      </c>
      <c r="S419" s="61" t="s">
        <v>123</v>
      </c>
      <c r="T419" s="61">
        <v>3968.0</v>
      </c>
      <c r="U419" s="61" t="s">
        <v>7176</v>
      </c>
      <c r="V419" s="61" t="s">
        <v>7177</v>
      </c>
      <c r="W419" s="67" t="s">
        <v>7191</v>
      </c>
      <c r="X419" s="68" t="s">
        <v>1874</v>
      </c>
      <c r="Y419" s="69" t="s">
        <v>55</v>
      </c>
      <c r="Z419" s="67" t="s">
        <v>1874</v>
      </c>
      <c r="AA419" s="69" t="s">
        <v>55</v>
      </c>
      <c r="AB419" s="67" t="s">
        <v>1874</v>
      </c>
      <c r="AC419" s="68" t="s">
        <v>1874</v>
      </c>
      <c r="AD419" s="67" t="s">
        <v>1874</v>
      </c>
      <c r="AE419" s="67" t="s">
        <v>281</v>
      </c>
      <c r="AF419" s="69" t="s">
        <v>41</v>
      </c>
      <c r="AG419" s="69" t="s">
        <v>41</v>
      </c>
      <c r="AH419" s="61"/>
    </row>
    <row r="420" ht="16.5" customHeight="1">
      <c r="A420" s="12" t="s">
        <v>59</v>
      </c>
      <c r="B420" s="12">
        <v>4184.0</v>
      </c>
      <c r="C420" s="12" t="s">
        <v>7192</v>
      </c>
      <c r="D420" s="12" t="s">
        <v>7193</v>
      </c>
      <c r="E420" s="14" t="s">
        <v>7194</v>
      </c>
      <c r="F420" s="14" t="s">
        <v>7195</v>
      </c>
      <c r="G420" s="14" t="s">
        <v>7196</v>
      </c>
      <c r="H420" s="14" t="s">
        <v>65</v>
      </c>
      <c r="I420" s="14" t="s">
        <v>7197</v>
      </c>
      <c r="J420" s="14" t="s">
        <v>7198</v>
      </c>
      <c r="K420" s="14" t="s">
        <v>7199</v>
      </c>
      <c r="L420" s="14" t="s">
        <v>7200</v>
      </c>
      <c r="M420" s="14" t="s">
        <v>7201</v>
      </c>
      <c r="N420" s="14" t="s">
        <v>7202</v>
      </c>
      <c r="O420" s="14" t="s">
        <v>7203</v>
      </c>
      <c r="P420" s="14" t="s">
        <v>7204</v>
      </c>
      <c r="Q420" s="14" t="s">
        <v>7205</v>
      </c>
      <c r="R420" s="14" t="s">
        <v>7206</v>
      </c>
      <c r="S420" s="12" t="s">
        <v>59</v>
      </c>
      <c r="T420" s="12">
        <v>4184.0</v>
      </c>
      <c r="U420" s="12" t="s">
        <v>7192</v>
      </c>
      <c r="V420" s="12" t="s">
        <v>7193</v>
      </c>
      <c r="W420" s="56" t="s">
        <v>7207</v>
      </c>
      <c r="X420" s="56" t="s">
        <v>7208</v>
      </c>
      <c r="Y420" s="32" t="s">
        <v>54</v>
      </c>
      <c r="Z420" s="32" t="s">
        <v>41</v>
      </c>
      <c r="AA420" s="32" t="s">
        <v>55</v>
      </c>
      <c r="AB420" s="30" t="s">
        <v>7208</v>
      </c>
      <c r="AC420" s="30" t="s">
        <v>7208</v>
      </c>
      <c r="AD420" s="30" t="s">
        <v>7208</v>
      </c>
      <c r="AE420" s="30" t="s">
        <v>80</v>
      </c>
      <c r="AF420" s="32" t="s">
        <v>41</v>
      </c>
      <c r="AG420" s="14" t="s">
        <v>65</v>
      </c>
      <c r="AH420" s="12"/>
    </row>
    <row r="421" ht="16.5" customHeight="1">
      <c r="A421" s="12" t="s">
        <v>59</v>
      </c>
      <c r="B421" s="12">
        <v>7616.0</v>
      </c>
      <c r="C421" s="12" t="s">
        <v>7209</v>
      </c>
      <c r="D421" s="12" t="s">
        <v>7210</v>
      </c>
      <c r="E421" s="14" t="s">
        <v>7211</v>
      </c>
      <c r="F421" s="14" t="s">
        <v>7212</v>
      </c>
      <c r="G421" s="14" t="s">
        <v>7213</v>
      </c>
      <c r="H421" s="14" t="s">
        <v>65</v>
      </c>
      <c r="I421" s="14" t="s">
        <v>7214</v>
      </c>
      <c r="J421" s="14" t="s">
        <v>7215</v>
      </c>
      <c r="K421" s="14" t="s">
        <v>7216</v>
      </c>
      <c r="L421" s="14" t="s">
        <v>7217</v>
      </c>
      <c r="M421" s="14" t="s">
        <v>7218</v>
      </c>
      <c r="N421" s="14" t="s">
        <v>7219</v>
      </c>
      <c r="O421" s="14" t="s">
        <v>7220</v>
      </c>
      <c r="P421" s="14" t="s">
        <v>7221</v>
      </c>
      <c r="Q421" s="14" t="s">
        <v>7222</v>
      </c>
      <c r="R421" s="14" t="s">
        <v>51</v>
      </c>
      <c r="S421" s="12" t="s">
        <v>59</v>
      </c>
      <c r="T421" s="12">
        <v>7616.0</v>
      </c>
      <c r="U421" s="12" t="s">
        <v>7209</v>
      </c>
      <c r="V421" s="12" t="s">
        <v>7210</v>
      </c>
      <c r="W421" s="30" t="s">
        <v>7223</v>
      </c>
      <c r="X421" s="30" t="s">
        <v>7224</v>
      </c>
      <c r="Y421" s="32" t="s">
        <v>54</v>
      </c>
      <c r="Z421" s="32" t="s">
        <v>41</v>
      </c>
      <c r="AA421" s="32" t="s">
        <v>55</v>
      </c>
      <c r="AB421" s="30" t="s">
        <v>5340</v>
      </c>
      <c r="AC421" s="30" t="s">
        <v>7224</v>
      </c>
      <c r="AD421" s="30" t="s">
        <v>7224</v>
      </c>
      <c r="AE421" s="30" t="s">
        <v>7224</v>
      </c>
      <c r="AF421" s="32" t="s">
        <v>41</v>
      </c>
      <c r="AG421" s="14" t="s">
        <v>65</v>
      </c>
      <c r="AH421" s="12"/>
    </row>
    <row r="422" ht="16.5" customHeight="1">
      <c r="A422" s="12" t="s">
        <v>59</v>
      </c>
      <c r="B422" s="12">
        <v>7614.0</v>
      </c>
      <c r="C422" s="12" t="s">
        <v>7225</v>
      </c>
      <c r="D422" s="12" t="s">
        <v>7226</v>
      </c>
      <c r="E422" s="14" t="s">
        <v>7227</v>
      </c>
      <c r="F422" s="14" t="s">
        <v>7228</v>
      </c>
      <c r="G422" s="14" t="s">
        <v>7229</v>
      </c>
      <c r="H422" s="14" t="s">
        <v>65</v>
      </c>
      <c r="I422" s="14" t="s">
        <v>7230</v>
      </c>
      <c r="J422" s="14" t="s">
        <v>7231</v>
      </c>
      <c r="K422" s="14" t="s">
        <v>7232</v>
      </c>
      <c r="L422" s="14" t="s">
        <v>7233</v>
      </c>
      <c r="M422" s="14" t="s">
        <v>7234</v>
      </c>
      <c r="N422" s="14" t="s">
        <v>7235</v>
      </c>
      <c r="O422" s="14" t="s">
        <v>7236</v>
      </c>
      <c r="P422" s="14" t="s">
        <v>195</v>
      </c>
      <c r="Q422" s="14" t="s">
        <v>7237</v>
      </c>
      <c r="R422" s="14" t="s">
        <v>51</v>
      </c>
      <c r="S422" s="12" t="s">
        <v>59</v>
      </c>
      <c r="T422" s="12">
        <v>7614.0</v>
      </c>
      <c r="U422" s="12" t="s">
        <v>7225</v>
      </c>
      <c r="V422" s="12" t="s">
        <v>7226</v>
      </c>
      <c r="W422" s="56" t="s">
        <v>7238</v>
      </c>
      <c r="X422" s="30" t="s">
        <v>5340</v>
      </c>
      <c r="Y422" s="32" t="s">
        <v>54</v>
      </c>
      <c r="Z422" s="32" t="s">
        <v>41</v>
      </c>
      <c r="AA422" s="32" t="s">
        <v>55</v>
      </c>
      <c r="AB422" s="30" t="s">
        <v>5340</v>
      </c>
      <c r="AC422" s="56" t="s">
        <v>5340</v>
      </c>
      <c r="AD422" s="30" t="s">
        <v>5340</v>
      </c>
      <c r="AE422" s="30" t="s">
        <v>80</v>
      </c>
      <c r="AF422" s="32" t="s">
        <v>41</v>
      </c>
      <c r="AG422" s="14" t="s">
        <v>65</v>
      </c>
      <c r="AH422" s="12"/>
    </row>
    <row r="423" ht="16.5" customHeight="1">
      <c r="A423" s="12" t="s">
        <v>59</v>
      </c>
      <c r="B423" s="12">
        <v>7615.0</v>
      </c>
      <c r="C423" s="12" t="s">
        <v>7239</v>
      </c>
      <c r="D423" s="12" t="s">
        <v>7240</v>
      </c>
      <c r="E423" s="14" t="s">
        <v>7241</v>
      </c>
      <c r="F423" s="14" t="s">
        <v>7242</v>
      </c>
      <c r="G423" s="14" t="s">
        <v>7243</v>
      </c>
      <c r="H423" s="14" t="s">
        <v>65</v>
      </c>
      <c r="I423" s="14" t="s">
        <v>7244</v>
      </c>
      <c r="J423" s="14" t="s">
        <v>7245</v>
      </c>
      <c r="K423" s="14" t="s">
        <v>7246</v>
      </c>
      <c r="L423" s="14" t="s">
        <v>7247</v>
      </c>
      <c r="M423" s="14" t="s">
        <v>7248</v>
      </c>
      <c r="N423" s="14" t="s">
        <v>7249</v>
      </c>
      <c r="O423" s="14" t="s">
        <v>7250</v>
      </c>
      <c r="P423" s="14" t="s">
        <v>7251</v>
      </c>
      <c r="Q423" s="14" t="s">
        <v>7252</v>
      </c>
      <c r="R423" s="14" t="s">
        <v>51</v>
      </c>
      <c r="S423" s="12" t="s">
        <v>59</v>
      </c>
      <c r="T423" s="12">
        <v>7615.0</v>
      </c>
      <c r="U423" s="12" t="s">
        <v>7239</v>
      </c>
      <c r="V423" s="12" t="s">
        <v>7240</v>
      </c>
      <c r="W423" s="56" t="s">
        <v>7253</v>
      </c>
      <c r="X423" s="30" t="s">
        <v>5340</v>
      </c>
      <c r="Y423" s="32" t="s">
        <v>54</v>
      </c>
      <c r="Z423" s="32" t="s">
        <v>41</v>
      </c>
      <c r="AA423" s="32" t="s">
        <v>55</v>
      </c>
      <c r="AB423" s="30" t="s">
        <v>5340</v>
      </c>
      <c r="AC423" s="30" t="s">
        <v>5340</v>
      </c>
      <c r="AD423" s="30" t="s">
        <v>5340</v>
      </c>
      <c r="AE423" s="30" t="s">
        <v>80</v>
      </c>
      <c r="AF423" s="32" t="s">
        <v>41</v>
      </c>
      <c r="AG423" s="14" t="s">
        <v>65</v>
      </c>
      <c r="AH423" s="12"/>
    </row>
    <row r="424" ht="16.5" customHeight="1">
      <c r="A424" s="12" t="s">
        <v>2997</v>
      </c>
      <c r="B424" s="12">
        <v>3705.0</v>
      </c>
      <c r="C424" s="12" t="s">
        <v>7254</v>
      </c>
      <c r="D424" s="12" t="s">
        <v>7255</v>
      </c>
      <c r="E424" s="14" t="s">
        <v>7256</v>
      </c>
      <c r="F424" s="14" t="s">
        <v>7257</v>
      </c>
      <c r="G424" s="14" t="s">
        <v>7258</v>
      </c>
      <c r="H424" s="14" t="s">
        <v>65</v>
      </c>
      <c r="I424" s="14" t="s">
        <v>7259</v>
      </c>
      <c r="J424" s="14" t="s">
        <v>7260</v>
      </c>
      <c r="K424" s="14" t="s">
        <v>7261</v>
      </c>
      <c r="L424" s="14" t="s">
        <v>7262</v>
      </c>
      <c r="M424" s="14" t="s">
        <v>7263</v>
      </c>
      <c r="N424" s="14" t="s">
        <v>7264</v>
      </c>
      <c r="O424" s="14" t="s">
        <v>7265</v>
      </c>
      <c r="P424" s="14" t="s">
        <v>7266</v>
      </c>
      <c r="Q424" s="14" t="s">
        <v>7267</v>
      </c>
      <c r="R424" s="14" t="s">
        <v>51</v>
      </c>
      <c r="S424" s="12" t="s">
        <v>2997</v>
      </c>
      <c r="T424" s="12">
        <v>3705.0</v>
      </c>
      <c r="U424" s="12" t="s">
        <v>7254</v>
      </c>
      <c r="V424" s="12" t="s">
        <v>7255</v>
      </c>
      <c r="W424" s="30" t="s">
        <v>7268</v>
      </c>
      <c r="X424" s="30" t="s">
        <v>7269</v>
      </c>
      <c r="Y424" s="32" t="s">
        <v>54</v>
      </c>
      <c r="Z424" s="32" t="s">
        <v>41</v>
      </c>
      <c r="AA424" s="14" t="s">
        <v>55</v>
      </c>
      <c r="AB424" s="30" t="s">
        <v>7270</v>
      </c>
      <c r="AC424" s="30" t="s">
        <v>7270</v>
      </c>
      <c r="AD424" s="30" t="s">
        <v>7270</v>
      </c>
      <c r="AE424" s="56" t="s">
        <v>1211</v>
      </c>
      <c r="AF424" s="32" t="s">
        <v>41</v>
      </c>
      <c r="AG424" s="14" t="s">
        <v>65</v>
      </c>
      <c r="AH424" s="12"/>
    </row>
    <row r="425" ht="16.5" customHeight="1">
      <c r="A425" s="12" t="s">
        <v>2997</v>
      </c>
      <c r="B425" s="12">
        <v>7404.0</v>
      </c>
      <c r="C425" s="12" t="s">
        <v>7271</v>
      </c>
      <c r="D425" s="12" t="s">
        <v>7272</v>
      </c>
      <c r="E425" s="14" t="s">
        <v>7273</v>
      </c>
      <c r="F425" s="14" t="s">
        <v>7274</v>
      </c>
      <c r="G425" s="14" t="s">
        <v>7275</v>
      </c>
      <c r="H425" s="14" t="s">
        <v>65</v>
      </c>
      <c r="I425" s="14" t="s">
        <v>7276</v>
      </c>
      <c r="J425" s="14" t="s">
        <v>7277</v>
      </c>
      <c r="K425" s="14" t="s">
        <v>7278</v>
      </c>
      <c r="L425" s="14" t="s">
        <v>7279</v>
      </c>
      <c r="M425" s="14" t="s">
        <v>7280</v>
      </c>
      <c r="N425" s="14" t="s">
        <v>7281</v>
      </c>
      <c r="O425" s="14" t="s">
        <v>7282</v>
      </c>
      <c r="P425" s="14" t="s">
        <v>7283</v>
      </c>
      <c r="Q425" s="14" t="s">
        <v>7284</v>
      </c>
      <c r="R425" s="14" t="s">
        <v>51</v>
      </c>
      <c r="S425" s="12" t="s">
        <v>2997</v>
      </c>
      <c r="T425" s="12">
        <v>7404.0</v>
      </c>
      <c r="U425" s="12" t="s">
        <v>7271</v>
      </c>
      <c r="V425" s="12" t="s">
        <v>7272</v>
      </c>
      <c r="W425" s="30" t="s">
        <v>7285</v>
      </c>
      <c r="X425" s="30" t="s">
        <v>7286</v>
      </c>
      <c r="Y425" s="32" t="s">
        <v>54</v>
      </c>
      <c r="Z425" s="32" t="s">
        <v>41</v>
      </c>
      <c r="AA425" s="32" t="s">
        <v>55</v>
      </c>
      <c r="AB425" s="30" t="s">
        <v>7286</v>
      </c>
      <c r="AC425" s="30" t="s">
        <v>7286</v>
      </c>
      <c r="AD425" s="30" t="s">
        <v>7286</v>
      </c>
      <c r="AE425" s="56" t="s">
        <v>1211</v>
      </c>
      <c r="AF425" s="32" t="s">
        <v>41</v>
      </c>
      <c r="AG425" s="14" t="s">
        <v>65</v>
      </c>
      <c r="AH425" s="12"/>
    </row>
    <row r="426" ht="16.5" customHeight="1">
      <c r="A426" s="12" t="s">
        <v>2997</v>
      </c>
      <c r="B426" s="12">
        <v>3695.0</v>
      </c>
      <c r="C426" s="12" t="s">
        <v>7287</v>
      </c>
      <c r="D426" s="12" t="s">
        <v>7288</v>
      </c>
      <c r="E426" s="14" t="s">
        <v>7289</v>
      </c>
      <c r="F426" s="14" t="s">
        <v>7290</v>
      </c>
      <c r="G426" s="14" t="s">
        <v>7291</v>
      </c>
      <c r="H426" s="14" t="s">
        <v>65</v>
      </c>
      <c r="I426" s="14" t="s">
        <v>7292</v>
      </c>
      <c r="J426" s="14" t="s">
        <v>7293</v>
      </c>
      <c r="K426" s="14" t="s">
        <v>7294</v>
      </c>
      <c r="L426" s="14" t="s">
        <v>7295</v>
      </c>
      <c r="M426" s="14" t="s">
        <v>7296</v>
      </c>
      <c r="N426" s="14" t="s">
        <v>7297</v>
      </c>
      <c r="O426" s="14" t="s">
        <v>7298</v>
      </c>
      <c r="P426" s="14" t="s">
        <v>7299</v>
      </c>
      <c r="Q426" s="14" t="s">
        <v>7300</v>
      </c>
      <c r="R426" s="14" t="s">
        <v>51</v>
      </c>
      <c r="S426" s="12" t="s">
        <v>2997</v>
      </c>
      <c r="T426" s="12">
        <v>3695.0</v>
      </c>
      <c r="U426" s="12" t="s">
        <v>7287</v>
      </c>
      <c r="V426" s="12" t="s">
        <v>7288</v>
      </c>
      <c r="W426" s="56" t="s">
        <v>7301</v>
      </c>
      <c r="X426" s="56" t="s">
        <v>7302</v>
      </c>
      <c r="Y426" s="32" t="s">
        <v>54</v>
      </c>
      <c r="Z426" s="32" t="s">
        <v>41</v>
      </c>
      <c r="AA426" s="32" t="s">
        <v>55</v>
      </c>
      <c r="AB426" s="30" t="s">
        <v>7302</v>
      </c>
      <c r="AC426" s="30" t="s">
        <v>7302</v>
      </c>
      <c r="AD426" s="30" t="s">
        <v>7302</v>
      </c>
      <c r="AE426" s="56" t="s">
        <v>1211</v>
      </c>
      <c r="AF426" s="32" t="s">
        <v>41</v>
      </c>
      <c r="AG426" s="14" t="s">
        <v>65</v>
      </c>
      <c r="AH426" s="12"/>
    </row>
    <row r="427" ht="16.5" customHeight="1">
      <c r="A427" s="12" t="s">
        <v>2997</v>
      </c>
      <c r="B427" s="12">
        <v>3696.0</v>
      </c>
      <c r="C427" s="12" t="s">
        <v>7303</v>
      </c>
      <c r="D427" s="12" t="s">
        <v>7304</v>
      </c>
      <c r="E427" s="14" t="s">
        <v>7305</v>
      </c>
      <c r="F427" s="14" t="s">
        <v>7306</v>
      </c>
      <c r="G427" s="14" t="s">
        <v>7307</v>
      </c>
      <c r="H427" s="14" t="s">
        <v>65</v>
      </c>
      <c r="I427" s="14" t="s">
        <v>7308</v>
      </c>
      <c r="J427" s="14" t="s">
        <v>7309</v>
      </c>
      <c r="K427" s="14" t="s">
        <v>7310</v>
      </c>
      <c r="L427" s="14" t="s">
        <v>7311</v>
      </c>
      <c r="M427" s="14" t="s">
        <v>7312</v>
      </c>
      <c r="N427" s="14" t="s">
        <v>7313</v>
      </c>
      <c r="O427" s="14" t="s">
        <v>7314</v>
      </c>
      <c r="P427" s="14" t="s">
        <v>7315</v>
      </c>
      <c r="Q427" s="14" t="s">
        <v>7316</v>
      </c>
      <c r="R427" s="14" t="s">
        <v>51</v>
      </c>
      <c r="S427" s="12" t="s">
        <v>2997</v>
      </c>
      <c r="T427" s="12">
        <v>3696.0</v>
      </c>
      <c r="U427" s="12" t="s">
        <v>7303</v>
      </c>
      <c r="V427" s="12" t="s">
        <v>7304</v>
      </c>
      <c r="W427" s="56" t="s">
        <v>7317</v>
      </c>
      <c r="X427" s="56" t="s">
        <v>7318</v>
      </c>
      <c r="Y427" s="32" t="s">
        <v>54</v>
      </c>
      <c r="Z427" s="32" t="s">
        <v>41</v>
      </c>
      <c r="AA427" s="32" t="s">
        <v>55</v>
      </c>
      <c r="AB427" s="30" t="s">
        <v>7318</v>
      </c>
      <c r="AC427" s="30" t="s">
        <v>7318</v>
      </c>
      <c r="AD427" s="30" t="s">
        <v>7318</v>
      </c>
      <c r="AE427" s="56" t="s">
        <v>1211</v>
      </c>
      <c r="AF427" s="32" t="s">
        <v>41</v>
      </c>
      <c r="AG427" s="14" t="s">
        <v>65</v>
      </c>
      <c r="AH427" s="12"/>
    </row>
    <row r="428" ht="16.5" customHeight="1">
      <c r="A428" s="12" t="s">
        <v>2997</v>
      </c>
      <c r="B428" s="12">
        <v>3697.0</v>
      </c>
      <c r="C428" s="12" t="s">
        <v>7319</v>
      </c>
      <c r="D428" s="12" t="s">
        <v>7320</v>
      </c>
      <c r="E428" s="14" t="s">
        <v>7321</v>
      </c>
      <c r="F428" s="14" t="s">
        <v>7322</v>
      </c>
      <c r="G428" s="14" t="s">
        <v>7323</v>
      </c>
      <c r="H428" s="14" t="s">
        <v>65</v>
      </c>
      <c r="I428" s="14" t="s">
        <v>7324</v>
      </c>
      <c r="J428" s="14" t="s">
        <v>7325</v>
      </c>
      <c r="K428" s="14" t="s">
        <v>7326</v>
      </c>
      <c r="L428" s="14" t="s">
        <v>7327</v>
      </c>
      <c r="M428" s="14" t="s">
        <v>7328</v>
      </c>
      <c r="N428" s="14" t="s">
        <v>7329</v>
      </c>
      <c r="O428" s="14" t="s">
        <v>7330</v>
      </c>
      <c r="P428" s="14" t="s">
        <v>7331</v>
      </c>
      <c r="Q428" s="14" t="s">
        <v>7332</v>
      </c>
      <c r="R428" s="14" t="s">
        <v>51</v>
      </c>
      <c r="S428" s="12" t="s">
        <v>2997</v>
      </c>
      <c r="T428" s="12">
        <v>3697.0</v>
      </c>
      <c r="U428" s="12" t="s">
        <v>7319</v>
      </c>
      <c r="V428" s="12" t="s">
        <v>7320</v>
      </c>
      <c r="W428" s="30" t="s">
        <v>7333</v>
      </c>
      <c r="X428" s="56" t="s">
        <v>7334</v>
      </c>
      <c r="Y428" s="32" t="s">
        <v>54</v>
      </c>
      <c r="Z428" s="32" t="s">
        <v>41</v>
      </c>
      <c r="AA428" s="32" t="s">
        <v>55</v>
      </c>
      <c r="AB428" s="56" t="s">
        <v>7334</v>
      </c>
      <c r="AC428" s="30" t="s">
        <v>7334</v>
      </c>
      <c r="AD428" s="30" t="s">
        <v>7334</v>
      </c>
      <c r="AE428" s="56" t="s">
        <v>1211</v>
      </c>
      <c r="AF428" s="32" t="s">
        <v>41</v>
      </c>
      <c r="AG428" s="14" t="s">
        <v>65</v>
      </c>
      <c r="AH428" s="12"/>
    </row>
    <row r="429" ht="16.5" customHeight="1">
      <c r="A429" s="12" t="s">
        <v>2997</v>
      </c>
      <c r="B429" s="12">
        <v>3698.0</v>
      </c>
      <c r="C429" s="12" t="s">
        <v>7335</v>
      </c>
      <c r="D429" s="12" t="s">
        <v>7336</v>
      </c>
      <c r="E429" s="14" t="s">
        <v>7337</v>
      </c>
      <c r="F429" s="14" t="s">
        <v>7338</v>
      </c>
      <c r="G429" s="14" t="s">
        <v>7339</v>
      </c>
      <c r="H429" s="14" t="s">
        <v>65</v>
      </c>
      <c r="I429" s="14" t="s">
        <v>7340</v>
      </c>
      <c r="J429" s="14" t="s">
        <v>7341</v>
      </c>
      <c r="K429" s="14" t="s">
        <v>7342</v>
      </c>
      <c r="L429" s="14" t="s">
        <v>7343</v>
      </c>
      <c r="M429" s="14" t="s">
        <v>7344</v>
      </c>
      <c r="N429" s="14" t="s">
        <v>7345</v>
      </c>
      <c r="O429" s="14" t="s">
        <v>7346</v>
      </c>
      <c r="P429" s="14" t="s">
        <v>7347</v>
      </c>
      <c r="Q429" s="14" t="s">
        <v>7348</v>
      </c>
      <c r="R429" s="14" t="s">
        <v>51</v>
      </c>
      <c r="S429" s="12" t="s">
        <v>2997</v>
      </c>
      <c r="T429" s="12">
        <v>3698.0</v>
      </c>
      <c r="U429" s="12" t="s">
        <v>7335</v>
      </c>
      <c r="V429" s="12" t="s">
        <v>7336</v>
      </c>
      <c r="W429" s="56" t="s">
        <v>7349</v>
      </c>
      <c r="X429" s="56" t="s">
        <v>7350</v>
      </c>
      <c r="Y429" s="32" t="s">
        <v>54</v>
      </c>
      <c r="Z429" s="32" t="s">
        <v>41</v>
      </c>
      <c r="AA429" s="32" t="s">
        <v>55</v>
      </c>
      <c r="AB429" s="30" t="s">
        <v>7350</v>
      </c>
      <c r="AC429" s="30" t="s">
        <v>7350</v>
      </c>
      <c r="AD429" s="30" t="s">
        <v>7350</v>
      </c>
      <c r="AE429" s="56" t="s">
        <v>1211</v>
      </c>
      <c r="AF429" s="32" t="s">
        <v>41</v>
      </c>
      <c r="AG429" s="14" t="s">
        <v>65</v>
      </c>
      <c r="AH429" s="12"/>
    </row>
    <row r="430" ht="16.5" customHeight="1">
      <c r="A430" s="12" t="s">
        <v>2997</v>
      </c>
      <c r="B430" s="12">
        <v>3699.0</v>
      </c>
      <c r="C430" s="12" t="s">
        <v>7351</v>
      </c>
      <c r="D430" s="12" t="s">
        <v>7352</v>
      </c>
      <c r="E430" s="14" t="s">
        <v>7353</v>
      </c>
      <c r="F430" s="14" t="s">
        <v>7354</v>
      </c>
      <c r="G430" s="14" t="s">
        <v>7355</v>
      </c>
      <c r="H430" s="14" t="s">
        <v>65</v>
      </c>
      <c r="I430" s="14" t="s">
        <v>7356</v>
      </c>
      <c r="J430" s="14" t="s">
        <v>7357</v>
      </c>
      <c r="K430" s="14" t="s">
        <v>7358</v>
      </c>
      <c r="L430" s="14" t="s">
        <v>7359</v>
      </c>
      <c r="M430" s="14" t="s">
        <v>7360</v>
      </c>
      <c r="N430" s="14" t="s">
        <v>7361</v>
      </c>
      <c r="O430" s="14" t="s">
        <v>7362</v>
      </c>
      <c r="P430" s="14" t="s">
        <v>7363</v>
      </c>
      <c r="Q430" s="14" t="s">
        <v>7364</v>
      </c>
      <c r="R430" s="14" t="s">
        <v>51</v>
      </c>
      <c r="S430" s="12" t="s">
        <v>2997</v>
      </c>
      <c r="T430" s="12">
        <v>3699.0</v>
      </c>
      <c r="U430" s="12" t="s">
        <v>7351</v>
      </c>
      <c r="V430" s="12" t="s">
        <v>7352</v>
      </c>
      <c r="W430" s="56" t="s">
        <v>7365</v>
      </c>
      <c r="X430" s="56" t="s">
        <v>7366</v>
      </c>
      <c r="Y430" s="32" t="s">
        <v>54</v>
      </c>
      <c r="Z430" s="32" t="s">
        <v>41</v>
      </c>
      <c r="AA430" s="32" t="s">
        <v>55</v>
      </c>
      <c r="AB430" s="30" t="s">
        <v>7366</v>
      </c>
      <c r="AC430" s="30" t="s">
        <v>7366</v>
      </c>
      <c r="AD430" s="30" t="s">
        <v>7366</v>
      </c>
      <c r="AE430" s="56" t="s">
        <v>1211</v>
      </c>
      <c r="AF430" s="32" t="s">
        <v>41</v>
      </c>
      <c r="AG430" s="14" t="s">
        <v>65</v>
      </c>
      <c r="AH430" s="12"/>
    </row>
    <row r="431" ht="16.5" customHeight="1">
      <c r="A431" s="12" t="s">
        <v>2997</v>
      </c>
      <c r="B431" s="12">
        <v>3700.0</v>
      </c>
      <c r="C431" s="12" t="s">
        <v>7367</v>
      </c>
      <c r="D431" s="12" t="s">
        <v>7368</v>
      </c>
      <c r="E431" s="14" t="s">
        <v>7369</v>
      </c>
      <c r="F431" s="14" t="s">
        <v>7370</v>
      </c>
      <c r="G431" s="14" t="s">
        <v>7371</v>
      </c>
      <c r="H431" s="14" t="s">
        <v>65</v>
      </c>
      <c r="I431" s="14" t="s">
        <v>7372</v>
      </c>
      <c r="J431" s="14" t="s">
        <v>7373</v>
      </c>
      <c r="K431" s="14" t="s">
        <v>7374</v>
      </c>
      <c r="L431" s="14" t="s">
        <v>7375</v>
      </c>
      <c r="M431" s="14" t="s">
        <v>7376</v>
      </c>
      <c r="N431" s="14" t="s">
        <v>7377</v>
      </c>
      <c r="O431" s="14" t="s">
        <v>7378</v>
      </c>
      <c r="P431" s="14" t="s">
        <v>7379</v>
      </c>
      <c r="Q431" s="14" t="s">
        <v>7380</v>
      </c>
      <c r="R431" s="14" t="s">
        <v>51</v>
      </c>
      <c r="S431" s="12" t="s">
        <v>2997</v>
      </c>
      <c r="T431" s="12">
        <v>3700.0</v>
      </c>
      <c r="U431" s="12" t="s">
        <v>7367</v>
      </c>
      <c r="V431" s="12" t="s">
        <v>7368</v>
      </c>
      <c r="W431" s="56" t="s">
        <v>7381</v>
      </c>
      <c r="X431" s="56" t="s">
        <v>7382</v>
      </c>
      <c r="Y431" s="32" t="s">
        <v>54</v>
      </c>
      <c r="Z431" s="32" t="s">
        <v>41</v>
      </c>
      <c r="AA431" s="32" t="s">
        <v>55</v>
      </c>
      <c r="AB431" s="56" t="s">
        <v>7382</v>
      </c>
      <c r="AC431" s="30" t="s">
        <v>7382</v>
      </c>
      <c r="AD431" s="30" t="s">
        <v>7382</v>
      </c>
      <c r="AE431" s="56" t="s">
        <v>1211</v>
      </c>
      <c r="AF431" s="32" t="s">
        <v>41</v>
      </c>
      <c r="AG431" s="14" t="s">
        <v>65</v>
      </c>
      <c r="AH431" s="12"/>
    </row>
    <row r="432" ht="16.5" customHeight="1">
      <c r="A432" s="12" t="s">
        <v>2997</v>
      </c>
      <c r="B432" s="12">
        <v>3701.0</v>
      </c>
      <c r="C432" s="12" t="s">
        <v>7383</v>
      </c>
      <c r="D432" s="12" t="s">
        <v>7384</v>
      </c>
      <c r="E432" s="14" t="s">
        <v>7385</v>
      </c>
      <c r="F432" s="14" t="s">
        <v>7386</v>
      </c>
      <c r="G432" s="14" t="s">
        <v>7387</v>
      </c>
      <c r="H432" s="14" t="s">
        <v>65</v>
      </c>
      <c r="I432" s="14" t="s">
        <v>7388</v>
      </c>
      <c r="J432" s="14" t="s">
        <v>7389</v>
      </c>
      <c r="K432" s="14" t="s">
        <v>7390</v>
      </c>
      <c r="L432" s="14" t="s">
        <v>7391</v>
      </c>
      <c r="M432" s="14" t="s">
        <v>7392</v>
      </c>
      <c r="N432" s="14" t="s">
        <v>7393</v>
      </c>
      <c r="O432" s="14" t="s">
        <v>7394</v>
      </c>
      <c r="P432" s="14" t="s">
        <v>7395</v>
      </c>
      <c r="Q432" s="14" t="s">
        <v>7396</v>
      </c>
      <c r="R432" s="14" t="s">
        <v>51</v>
      </c>
      <c r="S432" s="12" t="s">
        <v>2997</v>
      </c>
      <c r="T432" s="12">
        <v>3701.0</v>
      </c>
      <c r="U432" s="12" t="s">
        <v>7383</v>
      </c>
      <c r="V432" s="12" t="s">
        <v>7384</v>
      </c>
      <c r="W432" s="30" t="s">
        <v>7397</v>
      </c>
      <c r="X432" s="30" t="s">
        <v>7398</v>
      </c>
      <c r="Y432" s="32" t="s">
        <v>54</v>
      </c>
      <c r="Z432" s="32" t="s">
        <v>41</v>
      </c>
      <c r="AA432" s="32" t="s">
        <v>55</v>
      </c>
      <c r="AB432" s="30" t="s">
        <v>7398</v>
      </c>
      <c r="AC432" s="30" t="s">
        <v>7398</v>
      </c>
      <c r="AD432" s="56" t="s">
        <v>7398</v>
      </c>
      <c r="AE432" s="56" t="s">
        <v>1211</v>
      </c>
      <c r="AF432" s="32" t="s">
        <v>41</v>
      </c>
      <c r="AG432" s="14" t="s">
        <v>65</v>
      </c>
      <c r="AH432" s="12"/>
    </row>
    <row r="433" ht="16.5" customHeight="1">
      <c r="A433" s="12" t="s">
        <v>2997</v>
      </c>
      <c r="B433" s="12">
        <v>3702.0</v>
      </c>
      <c r="C433" s="12" t="s">
        <v>7399</v>
      </c>
      <c r="D433" s="12" t="s">
        <v>7400</v>
      </c>
      <c r="E433" s="14" t="s">
        <v>7401</v>
      </c>
      <c r="F433" s="14" t="s">
        <v>7402</v>
      </c>
      <c r="G433" s="14" t="s">
        <v>7403</v>
      </c>
      <c r="H433" s="14" t="s">
        <v>65</v>
      </c>
      <c r="I433" s="14" t="s">
        <v>7404</v>
      </c>
      <c r="J433" s="14" t="s">
        <v>7405</v>
      </c>
      <c r="K433" s="14" t="s">
        <v>7406</v>
      </c>
      <c r="L433" s="14" t="s">
        <v>7407</v>
      </c>
      <c r="M433" s="14" t="s">
        <v>7408</v>
      </c>
      <c r="N433" s="14" t="s">
        <v>7409</v>
      </c>
      <c r="O433" s="14" t="s">
        <v>7410</v>
      </c>
      <c r="P433" s="14" t="s">
        <v>7411</v>
      </c>
      <c r="Q433" s="14" t="s">
        <v>7412</v>
      </c>
      <c r="R433" s="14" t="s">
        <v>51</v>
      </c>
      <c r="S433" s="12" t="s">
        <v>2997</v>
      </c>
      <c r="T433" s="12">
        <v>3702.0</v>
      </c>
      <c r="U433" s="12" t="s">
        <v>7399</v>
      </c>
      <c r="V433" s="12" t="s">
        <v>7400</v>
      </c>
      <c r="W433" s="56" t="s">
        <v>7413</v>
      </c>
      <c r="X433" s="56" t="s">
        <v>7414</v>
      </c>
      <c r="Y433" s="32" t="s">
        <v>54</v>
      </c>
      <c r="Z433" s="32" t="s">
        <v>41</v>
      </c>
      <c r="AA433" s="32" t="s">
        <v>55</v>
      </c>
      <c r="AB433" s="30" t="s">
        <v>7414</v>
      </c>
      <c r="AC433" s="30" t="s">
        <v>7414</v>
      </c>
      <c r="AD433" s="30" t="s">
        <v>7414</v>
      </c>
      <c r="AE433" s="56" t="s">
        <v>1211</v>
      </c>
      <c r="AF433" s="32" t="s">
        <v>41</v>
      </c>
      <c r="AG433" s="14" t="s">
        <v>65</v>
      </c>
      <c r="AH433" s="12"/>
    </row>
    <row r="434" ht="16.5" customHeight="1">
      <c r="A434" s="12" t="s">
        <v>2997</v>
      </c>
      <c r="B434" s="12">
        <v>3703.0</v>
      </c>
      <c r="C434" s="12" t="s">
        <v>7415</v>
      </c>
      <c r="D434" s="12" t="s">
        <v>7416</v>
      </c>
      <c r="E434" s="14" t="s">
        <v>7417</v>
      </c>
      <c r="F434" s="14" t="s">
        <v>7418</v>
      </c>
      <c r="G434" s="14" t="s">
        <v>7419</v>
      </c>
      <c r="H434" s="14" t="s">
        <v>65</v>
      </c>
      <c r="I434" s="14" t="s">
        <v>7420</v>
      </c>
      <c r="J434" s="14" t="s">
        <v>7421</v>
      </c>
      <c r="K434" s="14" t="s">
        <v>7422</v>
      </c>
      <c r="L434" s="14" t="s">
        <v>7423</v>
      </c>
      <c r="M434" s="14" t="s">
        <v>7424</v>
      </c>
      <c r="N434" s="14" t="s">
        <v>7425</v>
      </c>
      <c r="O434" s="14" t="s">
        <v>7426</v>
      </c>
      <c r="P434" s="14" t="s">
        <v>7427</v>
      </c>
      <c r="Q434" s="14" t="s">
        <v>7428</v>
      </c>
      <c r="R434" s="14" t="s">
        <v>51</v>
      </c>
      <c r="S434" s="12" t="s">
        <v>2997</v>
      </c>
      <c r="T434" s="12">
        <v>3703.0</v>
      </c>
      <c r="U434" s="12" t="s">
        <v>7415</v>
      </c>
      <c r="V434" s="12" t="s">
        <v>7416</v>
      </c>
      <c r="W434" s="56" t="s">
        <v>7429</v>
      </c>
      <c r="X434" s="56" t="s">
        <v>7430</v>
      </c>
      <c r="Y434" s="32" t="s">
        <v>54</v>
      </c>
      <c r="Z434" s="32" t="s">
        <v>41</v>
      </c>
      <c r="AA434" s="32" t="s">
        <v>55</v>
      </c>
      <c r="AB434" s="30" t="s">
        <v>7430</v>
      </c>
      <c r="AC434" s="30" t="s">
        <v>7430</v>
      </c>
      <c r="AD434" s="30" t="s">
        <v>7430</v>
      </c>
      <c r="AE434" s="56" t="s">
        <v>1211</v>
      </c>
      <c r="AF434" s="32" t="s">
        <v>41</v>
      </c>
      <c r="AG434" s="14" t="s">
        <v>65</v>
      </c>
      <c r="AH434" s="12"/>
    </row>
    <row r="435" ht="16.5" customHeight="1">
      <c r="A435" s="12" t="s">
        <v>2997</v>
      </c>
      <c r="B435" s="12">
        <v>3704.0</v>
      </c>
      <c r="C435" s="12" t="s">
        <v>7431</v>
      </c>
      <c r="D435" s="12" t="s">
        <v>7432</v>
      </c>
      <c r="E435" s="14" t="s">
        <v>7433</v>
      </c>
      <c r="F435" s="14" t="s">
        <v>7434</v>
      </c>
      <c r="G435" s="14" t="s">
        <v>7435</v>
      </c>
      <c r="H435" s="14" t="s">
        <v>65</v>
      </c>
      <c r="I435" s="14" t="s">
        <v>7436</v>
      </c>
      <c r="J435" s="14" t="s">
        <v>7437</v>
      </c>
      <c r="K435" s="14" t="s">
        <v>7438</v>
      </c>
      <c r="L435" s="14" t="s">
        <v>7439</v>
      </c>
      <c r="M435" s="14" t="s">
        <v>7440</v>
      </c>
      <c r="N435" s="14" t="s">
        <v>7441</v>
      </c>
      <c r="O435" s="14" t="s">
        <v>7442</v>
      </c>
      <c r="P435" s="14" t="s">
        <v>7443</v>
      </c>
      <c r="Q435" s="14" t="s">
        <v>7444</v>
      </c>
      <c r="R435" s="14" t="s">
        <v>51</v>
      </c>
      <c r="S435" s="12" t="s">
        <v>2997</v>
      </c>
      <c r="T435" s="12">
        <v>3704.0</v>
      </c>
      <c r="U435" s="12" t="s">
        <v>7431</v>
      </c>
      <c r="V435" s="12" t="s">
        <v>7432</v>
      </c>
      <c r="W435" s="56" t="s">
        <v>7445</v>
      </c>
      <c r="X435" s="56" t="s">
        <v>7446</v>
      </c>
      <c r="Y435" s="32" t="s">
        <v>54</v>
      </c>
      <c r="Z435" s="32" t="s">
        <v>41</v>
      </c>
      <c r="AA435" s="32" t="s">
        <v>55</v>
      </c>
      <c r="AB435" s="30" t="s">
        <v>7446</v>
      </c>
      <c r="AC435" s="30" t="s">
        <v>7446</v>
      </c>
      <c r="AD435" s="30" t="s">
        <v>7446</v>
      </c>
      <c r="AE435" s="56" t="s">
        <v>1211</v>
      </c>
      <c r="AF435" s="32" t="s">
        <v>41</v>
      </c>
      <c r="AG435" s="14" t="s">
        <v>65</v>
      </c>
      <c r="AH435" s="12"/>
    </row>
    <row r="436" ht="16.5" customHeight="1">
      <c r="A436" s="12" t="s">
        <v>59</v>
      </c>
      <c r="B436" s="12">
        <v>6573.0</v>
      </c>
      <c r="C436" s="12" t="s">
        <v>7447</v>
      </c>
      <c r="D436" s="12" t="s">
        <v>7448</v>
      </c>
      <c r="E436" s="14" t="s">
        <v>7449</v>
      </c>
      <c r="F436" s="14" t="s">
        <v>7450</v>
      </c>
      <c r="G436" s="14" t="s">
        <v>7451</v>
      </c>
      <c r="H436" s="14" t="s">
        <v>65</v>
      </c>
      <c r="I436" s="14" t="s">
        <v>7452</v>
      </c>
      <c r="J436" s="14" t="s">
        <v>7453</v>
      </c>
      <c r="K436" s="14" t="s">
        <v>7454</v>
      </c>
      <c r="L436" s="14" t="s">
        <v>7455</v>
      </c>
      <c r="M436" s="14" t="s">
        <v>7456</v>
      </c>
      <c r="N436" s="14" t="s">
        <v>7457</v>
      </c>
      <c r="O436" s="14" t="s">
        <v>7458</v>
      </c>
      <c r="P436" s="14" t="s">
        <v>7459</v>
      </c>
      <c r="Q436" s="14" t="s">
        <v>7460</v>
      </c>
      <c r="R436" s="14" t="s">
        <v>51</v>
      </c>
      <c r="S436" s="12" t="s">
        <v>59</v>
      </c>
      <c r="T436" s="12">
        <v>6573.0</v>
      </c>
      <c r="U436" s="12" t="s">
        <v>7447</v>
      </c>
      <c r="V436" s="12" t="s">
        <v>7448</v>
      </c>
      <c r="W436" s="56" t="s">
        <v>7461</v>
      </c>
      <c r="X436" s="30" t="s">
        <v>7462</v>
      </c>
      <c r="Y436" s="32" t="s">
        <v>54</v>
      </c>
      <c r="Z436" s="32" t="s">
        <v>41</v>
      </c>
      <c r="AA436" s="32" t="s">
        <v>55</v>
      </c>
      <c r="AB436" s="30" t="s">
        <v>7463</v>
      </c>
      <c r="AC436" s="30" t="s">
        <v>7462</v>
      </c>
      <c r="AD436" s="30" t="s">
        <v>7462</v>
      </c>
      <c r="AE436" s="30" t="s">
        <v>4204</v>
      </c>
      <c r="AF436" s="32" t="s">
        <v>41</v>
      </c>
      <c r="AG436" s="14" t="s">
        <v>65</v>
      </c>
      <c r="AH436" s="12"/>
    </row>
    <row r="437" ht="16.5" customHeight="1">
      <c r="A437" s="12" t="s">
        <v>59</v>
      </c>
      <c r="B437" s="12">
        <v>4175.0</v>
      </c>
      <c r="C437" s="12" t="s">
        <v>7464</v>
      </c>
      <c r="D437" s="12" t="s">
        <v>7465</v>
      </c>
      <c r="E437" s="14" t="s">
        <v>7466</v>
      </c>
      <c r="F437" s="14" t="s">
        <v>7467</v>
      </c>
      <c r="G437" s="14" t="s">
        <v>7468</v>
      </c>
      <c r="H437" s="14" t="s">
        <v>65</v>
      </c>
      <c r="I437" s="14" t="s">
        <v>7469</v>
      </c>
      <c r="J437" s="14" t="s">
        <v>7470</v>
      </c>
      <c r="K437" s="14" t="s">
        <v>7471</v>
      </c>
      <c r="L437" s="14" t="s">
        <v>7472</v>
      </c>
      <c r="M437" s="14" t="s">
        <v>7473</v>
      </c>
      <c r="N437" s="14" t="s">
        <v>7474</v>
      </c>
      <c r="O437" s="14" t="s">
        <v>7475</v>
      </c>
      <c r="P437" s="14" t="s">
        <v>7476</v>
      </c>
      <c r="Q437" s="14" t="s">
        <v>7477</v>
      </c>
      <c r="R437" s="14" t="s">
        <v>51</v>
      </c>
      <c r="S437" s="12" t="s">
        <v>59</v>
      </c>
      <c r="T437" s="12">
        <v>4175.0</v>
      </c>
      <c r="U437" s="12" t="s">
        <v>7464</v>
      </c>
      <c r="V437" s="12" t="s">
        <v>7465</v>
      </c>
      <c r="W437" s="30" t="s">
        <v>7478</v>
      </c>
      <c r="X437" s="30" t="s">
        <v>7479</v>
      </c>
      <c r="Y437" s="32" t="s">
        <v>54</v>
      </c>
      <c r="Z437" s="32" t="s">
        <v>41</v>
      </c>
      <c r="AA437" s="32" t="s">
        <v>55</v>
      </c>
      <c r="AB437" s="30" t="s">
        <v>7479</v>
      </c>
      <c r="AC437" s="30" t="s">
        <v>7479</v>
      </c>
      <c r="AD437" s="30" t="s">
        <v>7479</v>
      </c>
      <c r="AE437" s="56" t="s">
        <v>80</v>
      </c>
      <c r="AF437" s="32" t="s">
        <v>41</v>
      </c>
      <c r="AG437" s="14" t="s">
        <v>65</v>
      </c>
      <c r="AH437" s="12"/>
    </row>
    <row r="438" ht="16.5" customHeight="1">
      <c r="A438" s="12" t="s">
        <v>59</v>
      </c>
      <c r="B438" s="12">
        <v>4285.0</v>
      </c>
      <c r="C438" s="12" t="s">
        <v>7480</v>
      </c>
      <c r="D438" s="12" t="s">
        <v>7481</v>
      </c>
      <c r="E438" s="14" t="s">
        <v>7482</v>
      </c>
      <c r="F438" s="14" t="s">
        <v>7483</v>
      </c>
      <c r="G438" s="14" t="s">
        <v>7484</v>
      </c>
      <c r="H438" s="14" t="s">
        <v>65</v>
      </c>
      <c r="I438" s="14" t="s">
        <v>7485</v>
      </c>
      <c r="J438" s="14" t="s">
        <v>7486</v>
      </c>
      <c r="K438" s="14" t="s">
        <v>7487</v>
      </c>
      <c r="L438" s="14" t="s">
        <v>7488</v>
      </c>
      <c r="M438" s="14" t="s">
        <v>7489</v>
      </c>
      <c r="N438" s="14" t="s">
        <v>7490</v>
      </c>
      <c r="O438" s="14" t="s">
        <v>7491</v>
      </c>
      <c r="P438" s="14" t="s">
        <v>7492</v>
      </c>
      <c r="Q438" s="14" t="s">
        <v>7493</v>
      </c>
      <c r="R438" s="14" t="s">
        <v>51</v>
      </c>
      <c r="S438" s="12" t="s">
        <v>59</v>
      </c>
      <c r="T438" s="12">
        <v>4285.0</v>
      </c>
      <c r="U438" s="12" t="s">
        <v>7480</v>
      </c>
      <c r="V438" s="12" t="s">
        <v>7481</v>
      </c>
      <c r="W438" s="56" t="s">
        <v>7494</v>
      </c>
      <c r="X438" s="56" t="s">
        <v>7463</v>
      </c>
      <c r="Y438" s="32" t="s">
        <v>54</v>
      </c>
      <c r="Z438" s="32" t="s">
        <v>41</v>
      </c>
      <c r="AA438" s="32" t="s">
        <v>55</v>
      </c>
      <c r="AB438" s="30" t="s">
        <v>7463</v>
      </c>
      <c r="AC438" s="30" t="s">
        <v>7463</v>
      </c>
      <c r="AD438" s="30" t="s">
        <v>7463</v>
      </c>
      <c r="AE438" s="56" t="s">
        <v>80</v>
      </c>
      <c r="AF438" s="32" t="s">
        <v>41</v>
      </c>
      <c r="AG438" s="14" t="s">
        <v>65</v>
      </c>
      <c r="AH438" s="12"/>
    </row>
    <row r="439" ht="16.5" customHeight="1">
      <c r="A439" s="12" t="s">
        <v>59</v>
      </c>
      <c r="B439" s="12">
        <v>5287.0</v>
      </c>
      <c r="C439" s="12" t="s">
        <v>7495</v>
      </c>
      <c r="D439" s="12" t="s">
        <v>7496</v>
      </c>
      <c r="E439" s="14" t="s">
        <v>7497</v>
      </c>
      <c r="F439" s="14" t="s">
        <v>7498</v>
      </c>
      <c r="G439" s="14" t="s">
        <v>7499</v>
      </c>
      <c r="H439" s="14" t="s">
        <v>65</v>
      </c>
      <c r="I439" s="14" t="s">
        <v>7500</v>
      </c>
      <c r="J439" s="14" t="s">
        <v>7501</v>
      </c>
      <c r="K439" s="14" t="s">
        <v>7502</v>
      </c>
      <c r="L439" s="14" t="s">
        <v>7503</v>
      </c>
      <c r="M439" s="14" t="s">
        <v>7504</v>
      </c>
      <c r="N439" s="14" t="s">
        <v>7505</v>
      </c>
      <c r="O439" s="14" t="s">
        <v>7506</v>
      </c>
      <c r="P439" s="14" t="s">
        <v>7507</v>
      </c>
      <c r="Q439" s="14" t="s">
        <v>7508</v>
      </c>
      <c r="R439" s="14" t="s">
        <v>51</v>
      </c>
      <c r="S439" s="12" t="s">
        <v>59</v>
      </c>
      <c r="T439" s="12">
        <v>5287.0</v>
      </c>
      <c r="U439" s="12" t="s">
        <v>7495</v>
      </c>
      <c r="V439" s="12" t="s">
        <v>7496</v>
      </c>
      <c r="W439" s="30" t="s">
        <v>7509</v>
      </c>
      <c r="X439" s="56" t="s">
        <v>7510</v>
      </c>
      <c r="Y439" s="32" t="s">
        <v>54</v>
      </c>
      <c r="Z439" s="32" t="s">
        <v>41</v>
      </c>
      <c r="AA439" s="32" t="s">
        <v>55</v>
      </c>
      <c r="AB439" s="30" t="s">
        <v>7510</v>
      </c>
      <c r="AC439" s="30" t="s">
        <v>7510</v>
      </c>
      <c r="AD439" s="56" t="s">
        <v>7510</v>
      </c>
      <c r="AE439" s="56" t="s">
        <v>80</v>
      </c>
      <c r="AF439" s="32" t="s">
        <v>41</v>
      </c>
      <c r="AG439" s="14" t="s">
        <v>65</v>
      </c>
      <c r="AH439" s="12"/>
    </row>
    <row r="440" ht="16.5" customHeight="1">
      <c r="A440" s="12" t="s">
        <v>59</v>
      </c>
      <c r="B440" s="12">
        <v>5288.0</v>
      </c>
      <c r="C440" s="12" t="s">
        <v>7511</v>
      </c>
      <c r="D440" s="12" t="s">
        <v>7512</v>
      </c>
      <c r="E440" s="14" t="s">
        <v>7513</v>
      </c>
      <c r="F440" s="14" t="s">
        <v>7514</v>
      </c>
      <c r="G440" s="14" t="s">
        <v>7515</v>
      </c>
      <c r="H440" s="14" t="s">
        <v>65</v>
      </c>
      <c r="I440" s="14" t="s">
        <v>7516</v>
      </c>
      <c r="J440" s="14" t="s">
        <v>7517</v>
      </c>
      <c r="K440" s="14" t="s">
        <v>7518</v>
      </c>
      <c r="L440" s="14" t="s">
        <v>7519</v>
      </c>
      <c r="M440" s="14" t="s">
        <v>7520</v>
      </c>
      <c r="N440" s="14" t="s">
        <v>7521</v>
      </c>
      <c r="O440" s="14" t="s">
        <v>7522</v>
      </c>
      <c r="P440" s="14" t="s">
        <v>7523</v>
      </c>
      <c r="Q440" s="14" t="s">
        <v>7524</v>
      </c>
      <c r="R440" s="14" t="s">
        <v>51</v>
      </c>
      <c r="S440" s="12" t="s">
        <v>59</v>
      </c>
      <c r="T440" s="12">
        <v>5288.0</v>
      </c>
      <c r="U440" s="12" t="s">
        <v>7511</v>
      </c>
      <c r="V440" s="12" t="s">
        <v>7512</v>
      </c>
      <c r="W440" s="58" t="s">
        <v>7525</v>
      </c>
      <c r="X440" s="56" t="s">
        <v>7510</v>
      </c>
      <c r="Y440" s="32" t="s">
        <v>54</v>
      </c>
      <c r="Z440" s="32" t="s">
        <v>41</v>
      </c>
      <c r="AA440" s="32" t="s">
        <v>55</v>
      </c>
      <c r="AB440" s="30" t="s">
        <v>7510</v>
      </c>
      <c r="AC440" s="30" t="s">
        <v>7510</v>
      </c>
      <c r="AD440" s="56" t="s">
        <v>7510</v>
      </c>
      <c r="AE440" s="56" t="s">
        <v>80</v>
      </c>
      <c r="AF440" s="32" t="s">
        <v>41</v>
      </c>
      <c r="AG440" s="14" t="s">
        <v>65</v>
      </c>
      <c r="AH440" s="12"/>
    </row>
    <row r="441" ht="16.5" customHeight="1">
      <c r="A441" s="12" t="s">
        <v>59</v>
      </c>
      <c r="B441" s="12">
        <v>4622.0</v>
      </c>
      <c r="C441" s="12" t="s">
        <v>7526</v>
      </c>
      <c r="D441" s="12" t="s">
        <v>7527</v>
      </c>
      <c r="E441" s="14" t="s">
        <v>7528</v>
      </c>
      <c r="F441" s="14" t="s">
        <v>7529</v>
      </c>
      <c r="G441" s="14" t="s">
        <v>7530</v>
      </c>
      <c r="H441" s="14" t="s">
        <v>7531</v>
      </c>
      <c r="I441" s="14" t="s">
        <v>7532</v>
      </c>
      <c r="J441" s="14" t="s">
        <v>7533</v>
      </c>
      <c r="K441" s="14" t="s">
        <v>7534</v>
      </c>
      <c r="L441" s="14" t="s">
        <v>7535</v>
      </c>
      <c r="M441" s="14" t="s">
        <v>7536</v>
      </c>
      <c r="N441" s="14" t="s">
        <v>7537</v>
      </c>
      <c r="O441" s="14" t="s">
        <v>7538</v>
      </c>
      <c r="P441" s="14" t="s">
        <v>7539</v>
      </c>
      <c r="Q441" s="14" t="s">
        <v>7540</v>
      </c>
      <c r="R441" s="14" t="s">
        <v>51</v>
      </c>
      <c r="S441" s="12" t="s">
        <v>59</v>
      </c>
      <c r="T441" s="12">
        <v>4622.0</v>
      </c>
      <c r="U441" s="12" t="s">
        <v>7526</v>
      </c>
      <c r="V441" s="12" t="s">
        <v>7527</v>
      </c>
      <c r="W441" s="30" t="s">
        <v>7541</v>
      </c>
      <c r="X441" s="30" t="s">
        <v>5736</v>
      </c>
      <c r="Y441" s="32" t="s">
        <v>55</v>
      </c>
      <c r="Z441" s="30" t="s">
        <v>5736</v>
      </c>
      <c r="AA441" s="32" t="s">
        <v>54</v>
      </c>
      <c r="AB441" s="31" t="s">
        <v>41</v>
      </c>
      <c r="AC441" s="30" t="s">
        <v>5736</v>
      </c>
      <c r="AD441" s="30" t="s">
        <v>5736</v>
      </c>
      <c r="AE441" s="56" t="s">
        <v>80</v>
      </c>
      <c r="AF441" s="32" t="s">
        <v>41</v>
      </c>
      <c r="AG441" s="14" t="s">
        <v>7531</v>
      </c>
      <c r="AH441" s="12"/>
    </row>
    <row r="442" ht="16.5" customHeight="1">
      <c r="A442" s="12" t="s">
        <v>59</v>
      </c>
      <c r="B442" s="12">
        <v>4174.0</v>
      </c>
      <c r="C442" s="12" t="s">
        <v>7542</v>
      </c>
      <c r="D442" s="12" t="s">
        <v>7543</v>
      </c>
      <c r="E442" s="14" t="s">
        <v>7544</v>
      </c>
      <c r="F442" s="14" t="s">
        <v>7545</v>
      </c>
      <c r="G442" s="14" t="s">
        <v>7546</v>
      </c>
      <c r="H442" s="14" t="s">
        <v>7547</v>
      </c>
      <c r="I442" s="14" t="s">
        <v>7548</v>
      </c>
      <c r="J442" s="14" t="s">
        <v>7549</v>
      </c>
      <c r="K442" s="14" t="s">
        <v>7550</v>
      </c>
      <c r="L442" s="14" t="s">
        <v>7551</v>
      </c>
      <c r="M442" s="14" t="s">
        <v>7552</v>
      </c>
      <c r="N442" s="14" t="s">
        <v>7553</v>
      </c>
      <c r="O442" s="14" t="s">
        <v>7554</v>
      </c>
      <c r="P442" s="14" t="s">
        <v>7555</v>
      </c>
      <c r="Q442" s="14" t="s">
        <v>7556</v>
      </c>
      <c r="R442" s="14" t="s">
        <v>51</v>
      </c>
      <c r="S442" s="12" t="s">
        <v>59</v>
      </c>
      <c r="T442" s="12">
        <v>4174.0</v>
      </c>
      <c r="U442" s="12" t="s">
        <v>7542</v>
      </c>
      <c r="V442" s="12" t="s">
        <v>7543</v>
      </c>
      <c r="W442" s="56" t="s">
        <v>7478</v>
      </c>
      <c r="X442" s="56" t="s">
        <v>7479</v>
      </c>
      <c r="Y442" s="32" t="s">
        <v>54</v>
      </c>
      <c r="Z442" s="32" t="s">
        <v>41</v>
      </c>
      <c r="AA442" s="32" t="s">
        <v>55</v>
      </c>
      <c r="AB442" s="30" t="s">
        <v>7479</v>
      </c>
      <c r="AC442" s="30" t="s">
        <v>7479</v>
      </c>
      <c r="AD442" s="30" t="s">
        <v>7479</v>
      </c>
      <c r="AE442" s="56" t="s">
        <v>80</v>
      </c>
      <c r="AF442" s="32" t="s">
        <v>41</v>
      </c>
      <c r="AG442" s="14" t="s">
        <v>7547</v>
      </c>
      <c r="AH442" s="12"/>
    </row>
    <row r="443" ht="16.5" customHeight="1">
      <c r="A443" s="12" t="s">
        <v>59</v>
      </c>
      <c r="B443" s="12">
        <v>9840.0</v>
      </c>
      <c r="C443" s="12" t="s">
        <v>7557</v>
      </c>
      <c r="D443" s="12" t="s">
        <v>7558</v>
      </c>
      <c r="E443" s="14" t="s">
        <v>7559</v>
      </c>
      <c r="F443" s="14" t="s">
        <v>7560</v>
      </c>
      <c r="G443" s="14" t="s">
        <v>7561</v>
      </c>
      <c r="H443" s="14" t="s">
        <v>65</v>
      </c>
      <c r="I443" s="14" t="s">
        <v>7562</v>
      </c>
      <c r="J443" s="14" t="s">
        <v>7563</v>
      </c>
      <c r="K443" s="14" t="s">
        <v>7564</v>
      </c>
      <c r="L443" s="14" t="s">
        <v>7565</v>
      </c>
      <c r="M443" s="14" t="s">
        <v>7566</v>
      </c>
      <c r="N443" s="14" t="s">
        <v>7567</v>
      </c>
      <c r="O443" s="14" t="s">
        <v>7568</v>
      </c>
      <c r="P443" s="14" t="s">
        <v>7569</v>
      </c>
      <c r="Q443" s="14" t="s">
        <v>7570</v>
      </c>
      <c r="R443" s="14" t="s">
        <v>51</v>
      </c>
      <c r="S443" s="12" t="s">
        <v>59</v>
      </c>
      <c r="T443" s="12">
        <v>9840.0</v>
      </c>
      <c r="U443" s="12" t="s">
        <v>7557</v>
      </c>
      <c r="V443" s="12" t="s">
        <v>7558</v>
      </c>
      <c r="W443" s="56" t="s">
        <v>7571</v>
      </c>
      <c r="X443" s="56" t="s">
        <v>7572</v>
      </c>
      <c r="Y443" s="32" t="s">
        <v>55</v>
      </c>
      <c r="Z443" s="30" t="s">
        <v>7573</v>
      </c>
      <c r="AA443" s="32" t="s">
        <v>54</v>
      </c>
      <c r="AB443" s="32" t="s">
        <v>41</v>
      </c>
      <c r="AC443" s="30" t="s">
        <v>7572</v>
      </c>
      <c r="AD443" s="30" t="s">
        <v>7572</v>
      </c>
      <c r="AE443" s="30" t="s">
        <v>7574</v>
      </c>
      <c r="AF443" s="32" t="s">
        <v>41</v>
      </c>
      <c r="AG443" s="14" t="s">
        <v>65</v>
      </c>
      <c r="AH443" s="12"/>
    </row>
    <row r="444" ht="16.5" customHeight="1">
      <c r="A444" s="12" t="s">
        <v>59</v>
      </c>
      <c r="B444" s="12">
        <v>9841.0</v>
      </c>
      <c r="C444" s="12" t="s">
        <v>7575</v>
      </c>
      <c r="D444" s="12" t="s">
        <v>7576</v>
      </c>
      <c r="E444" s="14" t="s">
        <v>7577</v>
      </c>
      <c r="F444" s="14" t="s">
        <v>7578</v>
      </c>
      <c r="G444" s="14" t="s">
        <v>7579</v>
      </c>
      <c r="H444" s="14" t="s">
        <v>65</v>
      </c>
      <c r="I444" s="14" t="s">
        <v>7580</v>
      </c>
      <c r="J444" s="14" t="s">
        <v>7581</v>
      </c>
      <c r="K444" s="14" t="s">
        <v>7582</v>
      </c>
      <c r="L444" s="14" t="s">
        <v>7583</v>
      </c>
      <c r="M444" s="14" t="s">
        <v>7584</v>
      </c>
      <c r="N444" s="14" t="s">
        <v>7585</v>
      </c>
      <c r="O444" s="14" t="s">
        <v>7586</v>
      </c>
      <c r="P444" s="14" t="s">
        <v>7587</v>
      </c>
      <c r="Q444" s="14" t="s">
        <v>7588</v>
      </c>
      <c r="R444" s="14" t="s">
        <v>51</v>
      </c>
      <c r="S444" s="12" t="s">
        <v>59</v>
      </c>
      <c r="T444" s="12">
        <v>9841.0</v>
      </c>
      <c r="U444" s="12" t="s">
        <v>7575</v>
      </c>
      <c r="V444" s="12" t="s">
        <v>7576</v>
      </c>
      <c r="W444" s="58" t="s">
        <v>7589</v>
      </c>
      <c r="X444" s="56" t="s">
        <v>7590</v>
      </c>
      <c r="Y444" s="32" t="s">
        <v>55</v>
      </c>
      <c r="Z444" s="56" t="s">
        <v>7591</v>
      </c>
      <c r="AA444" s="32" t="s">
        <v>55</v>
      </c>
      <c r="AB444" s="30" t="s">
        <v>7592</v>
      </c>
      <c r="AC444" s="30" t="s">
        <v>7592</v>
      </c>
      <c r="AD444" s="30" t="s">
        <v>7590</v>
      </c>
      <c r="AE444" s="58" t="s">
        <v>80</v>
      </c>
      <c r="AF444" s="32" t="s">
        <v>41</v>
      </c>
      <c r="AG444" s="14" t="s">
        <v>65</v>
      </c>
      <c r="AH444" s="12"/>
    </row>
    <row r="445" ht="16.5" customHeight="1">
      <c r="A445" s="12" t="s">
        <v>619</v>
      </c>
      <c r="B445" s="12">
        <v>8715.0</v>
      </c>
      <c r="C445" s="12" t="s">
        <v>7593</v>
      </c>
      <c r="D445" s="12" t="s">
        <v>7594</v>
      </c>
      <c r="E445" s="14" t="s">
        <v>7595</v>
      </c>
      <c r="F445" s="14" t="s">
        <v>7596</v>
      </c>
      <c r="G445" s="14" t="s">
        <v>7597</v>
      </c>
      <c r="H445" s="14" t="s">
        <v>65</v>
      </c>
      <c r="I445" s="14" t="s">
        <v>7598</v>
      </c>
      <c r="J445" s="14" t="s">
        <v>7599</v>
      </c>
      <c r="K445" s="14" t="s">
        <v>7600</v>
      </c>
      <c r="L445" s="14" t="s">
        <v>7601</v>
      </c>
      <c r="M445" s="14" t="s">
        <v>7602</v>
      </c>
      <c r="N445" s="14" t="s">
        <v>7603</v>
      </c>
      <c r="O445" s="14" t="s">
        <v>7604</v>
      </c>
      <c r="P445" s="14" t="s">
        <v>7605</v>
      </c>
      <c r="Q445" s="14" t="s">
        <v>7606</v>
      </c>
      <c r="R445" s="14" t="s">
        <v>117</v>
      </c>
      <c r="S445" s="12" t="s">
        <v>619</v>
      </c>
      <c r="T445" s="12">
        <v>8715.0</v>
      </c>
      <c r="U445" s="12" t="s">
        <v>7593</v>
      </c>
      <c r="V445" s="12" t="s">
        <v>7594</v>
      </c>
      <c r="W445" s="56" t="s">
        <v>7607</v>
      </c>
      <c r="X445" s="56" t="s">
        <v>7608</v>
      </c>
      <c r="Y445" s="32" t="s">
        <v>54</v>
      </c>
      <c r="Z445" s="32" t="s">
        <v>41</v>
      </c>
      <c r="AA445" s="32" t="s">
        <v>55</v>
      </c>
      <c r="AB445" s="30" t="s">
        <v>7608</v>
      </c>
      <c r="AC445" s="30" t="s">
        <v>7608</v>
      </c>
      <c r="AD445" s="30" t="s">
        <v>7608</v>
      </c>
      <c r="AE445" s="30" t="s">
        <v>7609</v>
      </c>
      <c r="AF445" s="32" t="s">
        <v>41</v>
      </c>
      <c r="AG445" s="14" t="s">
        <v>65</v>
      </c>
      <c r="AH445" s="12"/>
    </row>
    <row r="446" ht="16.5" customHeight="1">
      <c r="A446" s="12" t="s">
        <v>619</v>
      </c>
      <c r="B446" s="12">
        <v>8712.0</v>
      </c>
      <c r="C446" s="12" t="s">
        <v>7610</v>
      </c>
      <c r="D446" s="12" t="s">
        <v>7611</v>
      </c>
      <c r="E446" s="14" t="s">
        <v>7612</v>
      </c>
      <c r="F446" s="14" t="s">
        <v>7613</v>
      </c>
      <c r="G446" s="14" t="s">
        <v>7614</v>
      </c>
      <c r="H446" s="14" t="s">
        <v>7615</v>
      </c>
      <c r="I446" s="14" t="s">
        <v>7616</v>
      </c>
      <c r="J446" s="14" t="s">
        <v>7617</v>
      </c>
      <c r="K446" s="14" t="s">
        <v>7618</v>
      </c>
      <c r="L446" s="14" t="s">
        <v>7619</v>
      </c>
      <c r="M446" s="14" t="s">
        <v>7620</v>
      </c>
      <c r="N446" s="14" t="s">
        <v>7621</v>
      </c>
      <c r="O446" s="14" t="s">
        <v>7622</v>
      </c>
      <c r="P446" s="14" t="s">
        <v>7623</v>
      </c>
      <c r="Q446" s="14" t="s">
        <v>7624</v>
      </c>
      <c r="R446" s="14" t="s">
        <v>117</v>
      </c>
      <c r="S446" s="12" t="s">
        <v>619</v>
      </c>
      <c r="T446" s="12">
        <v>8712.0</v>
      </c>
      <c r="U446" s="12" t="s">
        <v>7610</v>
      </c>
      <c r="V446" s="12" t="s">
        <v>7611</v>
      </c>
      <c r="W446" s="56" t="s">
        <v>7625</v>
      </c>
      <c r="X446" s="56" t="s">
        <v>5979</v>
      </c>
      <c r="Y446" s="32" t="s">
        <v>55</v>
      </c>
      <c r="Z446" s="30" t="s">
        <v>5979</v>
      </c>
      <c r="AA446" s="32" t="s">
        <v>55</v>
      </c>
      <c r="AB446" s="30" t="s">
        <v>7626</v>
      </c>
      <c r="AC446" s="30" t="s">
        <v>5979</v>
      </c>
      <c r="AD446" s="30" t="s">
        <v>5979</v>
      </c>
      <c r="AE446" s="30" t="s">
        <v>889</v>
      </c>
      <c r="AF446" s="30" t="s">
        <v>890</v>
      </c>
      <c r="AG446" s="14" t="s">
        <v>7615</v>
      </c>
      <c r="AH446" s="12"/>
    </row>
    <row r="447" ht="16.5" customHeight="1">
      <c r="A447" s="12" t="s">
        <v>619</v>
      </c>
      <c r="B447" s="12">
        <v>8713.0</v>
      </c>
      <c r="C447" s="12" t="s">
        <v>7627</v>
      </c>
      <c r="D447" s="12" t="s">
        <v>7628</v>
      </c>
      <c r="E447" s="14" t="s">
        <v>7629</v>
      </c>
      <c r="F447" s="14" t="s">
        <v>7630</v>
      </c>
      <c r="G447" s="14" t="s">
        <v>7631</v>
      </c>
      <c r="H447" s="14" t="s">
        <v>7632</v>
      </c>
      <c r="I447" s="14" t="s">
        <v>7633</v>
      </c>
      <c r="J447" s="14" t="s">
        <v>7634</v>
      </c>
      <c r="K447" s="14" t="s">
        <v>7635</v>
      </c>
      <c r="L447" s="14" t="s">
        <v>7636</v>
      </c>
      <c r="M447" s="14" t="s">
        <v>7637</v>
      </c>
      <c r="N447" s="14" t="s">
        <v>7638</v>
      </c>
      <c r="O447" s="14" t="s">
        <v>7639</v>
      </c>
      <c r="P447" s="14" t="s">
        <v>7640</v>
      </c>
      <c r="Q447" s="14" t="s">
        <v>7641</v>
      </c>
      <c r="R447" s="14" t="s">
        <v>117</v>
      </c>
      <c r="S447" s="12" t="s">
        <v>619</v>
      </c>
      <c r="T447" s="12">
        <v>8713.0</v>
      </c>
      <c r="U447" s="12" t="s">
        <v>7627</v>
      </c>
      <c r="V447" s="12" t="s">
        <v>7628</v>
      </c>
      <c r="W447" s="56" t="s">
        <v>7642</v>
      </c>
      <c r="X447" s="56" t="s">
        <v>7643</v>
      </c>
      <c r="Y447" s="32" t="s">
        <v>55</v>
      </c>
      <c r="Z447" s="30" t="s">
        <v>7643</v>
      </c>
      <c r="AA447" s="32" t="s">
        <v>55</v>
      </c>
      <c r="AB447" s="30" t="s">
        <v>7643</v>
      </c>
      <c r="AC447" s="56" t="s">
        <v>7643</v>
      </c>
      <c r="AD447" s="32" t="s">
        <v>7644</v>
      </c>
      <c r="AE447" s="30" t="s">
        <v>7645</v>
      </c>
      <c r="AF447" s="30" t="s">
        <v>7646</v>
      </c>
      <c r="AG447" s="14" t="s">
        <v>7632</v>
      </c>
      <c r="AH447" s="12"/>
    </row>
    <row r="448" ht="16.5" customHeight="1">
      <c r="A448" s="12" t="s">
        <v>619</v>
      </c>
      <c r="B448" s="12">
        <v>8714.0</v>
      </c>
      <c r="C448" s="12" t="s">
        <v>7647</v>
      </c>
      <c r="D448" s="12" t="s">
        <v>7648</v>
      </c>
      <c r="E448" s="14" t="s">
        <v>7649</v>
      </c>
      <c r="F448" s="14" t="s">
        <v>7650</v>
      </c>
      <c r="G448" s="14" t="s">
        <v>7651</v>
      </c>
      <c r="H448" s="14" t="s">
        <v>7652</v>
      </c>
      <c r="I448" s="14" t="s">
        <v>7653</v>
      </c>
      <c r="J448" s="14" t="s">
        <v>7654</v>
      </c>
      <c r="K448" s="14" t="s">
        <v>7655</v>
      </c>
      <c r="L448" s="14" t="s">
        <v>7656</v>
      </c>
      <c r="M448" s="14" t="s">
        <v>7657</v>
      </c>
      <c r="N448" s="14" t="s">
        <v>7658</v>
      </c>
      <c r="O448" s="14" t="s">
        <v>7659</v>
      </c>
      <c r="P448" s="14" t="s">
        <v>7660</v>
      </c>
      <c r="Q448" s="14" t="s">
        <v>7661</v>
      </c>
      <c r="R448" s="14" t="s">
        <v>117</v>
      </c>
      <c r="S448" s="12" t="s">
        <v>619</v>
      </c>
      <c r="T448" s="12">
        <v>8714.0</v>
      </c>
      <c r="U448" s="12" t="s">
        <v>7647</v>
      </c>
      <c r="V448" s="12" t="s">
        <v>7648</v>
      </c>
      <c r="W448" s="56" t="s">
        <v>7662</v>
      </c>
      <c r="X448" s="56" t="s">
        <v>7663</v>
      </c>
      <c r="Y448" s="32" t="s">
        <v>54</v>
      </c>
      <c r="Z448" s="32" t="s">
        <v>41</v>
      </c>
      <c r="AA448" s="32" t="s">
        <v>55</v>
      </c>
      <c r="AB448" s="30" t="s">
        <v>7663</v>
      </c>
      <c r="AC448" s="30" t="s">
        <v>7663</v>
      </c>
      <c r="AD448" s="30" t="s">
        <v>7663</v>
      </c>
      <c r="AE448" s="30" t="s">
        <v>7664</v>
      </c>
      <c r="AF448" s="30" t="s">
        <v>7663</v>
      </c>
      <c r="AG448" s="14" t="s">
        <v>7652</v>
      </c>
      <c r="AH448" s="12"/>
    </row>
    <row r="449" ht="16.5" customHeight="1">
      <c r="A449" s="12" t="s">
        <v>619</v>
      </c>
      <c r="B449" s="12">
        <v>8710.0</v>
      </c>
      <c r="C449" s="12" t="s">
        <v>7665</v>
      </c>
      <c r="D449" s="12" t="s">
        <v>7666</v>
      </c>
      <c r="E449" s="14" t="s">
        <v>7667</v>
      </c>
      <c r="F449" s="14" t="s">
        <v>7668</v>
      </c>
      <c r="G449" s="14" t="s">
        <v>7669</v>
      </c>
      <c r="H449" s="14" t="s">
        <v>7670</v>
      </c>
      <c r="I449" s="14" t="s">
        <v>7671</v>
      </c>
      <c r="J449" s="14" t="s">
        <v>7672</v>
      </c>
      <c r="K449" s="14" t="s">
        <v>7673</v>
      </c>
      <c r="L449" s="14" t="s">
        <v>7674</v>
      </c>
      <c r="M449" s="14" t="s">
        <v>7675</v>
      </c>
      <c r="N449" s="14" t="s">
        <v>7676</v>
      </c>
      <c r="O449" s="14" t="s">
        <v>7677</v>
      </c>
      <c r="P449" s="14" t="s">
        <v>7678</v>
      </c>
      <c r="Q449" s="14" t="s">
        <v>7679</v>
      </c>
      <c r="R449" s="14" t="s">
        <v>117</v>
      </c>
      <c r="S449" s="12" t="s">
        <v>619</v>
      </c>
      <c r="T449" s="12">
        <v>8710.0</v>
      </c>
      <c r="U449" s="12" t="s">
        <v>7665</v>
      </c>
      <c r="V449" s="12" t="s">
        <v>7666</v>
      </c>
      <c r="W449" s="56" t="s">
        <v>7680</v>
      </c>
      <c r="X449" s="30" t="s">
        <v>7681</v>
      </c>
      <c r="Y449" s="32" t="s">
        <v>54</v>
      </c>
      <c r="Z449" s="32" t="s">
        <v>41</v>
      </c>
      <c r="AA449" s="32" t="s">
        <v>55</v>
      </c>
      <c r="AB449" s="30" t="s">
        <v>7681</v>
      </c>
      <c r="AC449" s="30" t="s">
        <v>7681</v>
      </c>
      <c r="AD449" s="30" t="s">
        <v>7681</v>
      </c>
      <c r="AE449" s="30" t="s">
        <v>7664</v>
      </c>
      <c r="AF449" s="30" t="s">
        <v>7681</v>
      </c>
      <c r="AG449" s="14" t="s">
        <v>7670</v>
      </c>
      <c r="AH449" s="12"/>
    </row>
    <row r="450" ht="16.5" customHeight="1">
      <c r="A450" s="12" t="s">
        <v>619</v>
      </c>
      <c r="B450" s="12">
        <v>8711.0</v>
      </c>
      <c r="C450" s="12" t="s">
        <v>7682</v>
      </c>
      <c r="D450" s="12" t="s">
        <v>7683</v>
      </c>
      <c r="E450" s="14" t="s">
        <v>7684</v>
      </c>
      <c r="F450" s="14" t="s">
        <v>7685</v>
      </c>
      <c r="G450" s="14" t="s">
        <v>7686</v>
      </c>
      <c r="H450" s="14" t="s">
        <v>7687</v>
      </c>
      <c r="I450" s="14" t="s">
        <v>7688</v>
      </c>
      <c r="J450" s="14" t="s">
        <v>7689</v>
      </c>
      <c r="K450" s="14" t="s">
        <v>7690</v>
      </c>
      <c r="L450" s="14" t="s">
        <v>7691</v>
      </c>
      <c r="M450" s="14" t="s">
        <v>7692</v>
      </c>
      <c r="N450" s="14" t="s">
        <v>7693</v>
      </c>
      <c r="O450" s="14" t="s">
        <v>7694</v>
      </c>
      <c r="P450" s="14" t="s">
        <v>7695</v>
      </c>
      <c r="Q450" s="14" t="s">
        <v>7696</v>
      </c>
      <c r="R450" s="14" t="s">
        <v>117</v>
      </c>
      <c r="S450" s="12" t="s">
        <v>619</v>
      </c>
      <c r="T450" s="12">
        <v>8711.0</v>
      </c>
      <c r="U450" s="12" t="s">
        <v>7682</v>
      </c>
      <c r="V450" s="12" t="s">
        <v>7683</v>
      </c>
      <c r="W450" s="56" t="s">
        <v>7662</v>
      </c>
      <c r="X450" s="30" t="s">
        <v>7663</v>
      </c>
      <c r="Y450" s="32" t="s">
        <v>54</v>
      </c>
      <c r="Z450" s="32" t="s">
        <v>41</v>
      </c>
      <c r="AA450" s="32" t="s">
        <v>55</v>
      </c>
      <c r="AB450" s="30" t="s">
        <v>7663</v>
      </c>
      <c r="AC450" s="30" t="s">
        <v>7663</v>
      </c>
      <c r="AD450" s="30" t="s">
        <v>7663</v>
      </c>
      <c r="AE450" s="30" t="s">
        <v>7664</v>
      </c>
      <c r="AF450" s="30" t="s">
        <v>7663</v>
      </c>
      <c r="AG450" s="14" t="s">
        <v>7687</v>
      </c>
      <c r="AH450" s="12"/>
    </row>
    <row r="451" ht="16.5" customHeight="1">
      <c r="A451" s="12" t="s">
        <v>59</v>
      </c>
      <c r="B451" s="12">
        <v>5165.0</v>
      </c>
      <c r="C451" s="12" t="s">
        <v>7697</v>
      </c>
      <c r="D451" s="12" t="s">
        <v>7698</v>
      </c>
      <c r="E451" s="14" t="s">
        <v>7699</v>
      </c>
      <c r="F451" s="14" t="s">
        <v>7700</v>
      </c>
      <c r="G451" s="14" t="s">
        <v>7701</v>
      </c>
      <c r="H451" s="14" t="s">
        <v>7702</v>
      </c>
      <c r="I451" s="14" t="s">
        <v>7703</v>
      </c>
      <c r="J451" s="14" t="s">
        <v>7704</v>
      </c>
      <c r="K451" s="14" t="s">
        <v>7705</v>
      </c>
      <c r="L451" s="14" t="s">
        <v>7706</v>
      </c>
      <c r="M451" s="14" t="s">
        <v>7707</v>
      </c>
      <c r="N451" s="14" t="s">
        <v>7708</v>
      </c>
      <c r="O451" s="14" t="s">
        <v>7709</v>
      </c>
      <c r="P451" s="14" t="s">
        <v>7710</v>
      </c>
      <c r="Q451" s="14" t="s">
        <v>7711</v>
      </c>
      <c r="R451" s="14" t="s">
        <v>117</v>
      </c>
      <c r="S451" s="12" t="s">
        <v>59</v>
      </c>
      <c r="T451" s="12">
        <v>5165.0</v>
      </c>
      <c r="U451" s="12" t="s">
        <v>7697</v>
      </c>
      <c r="V451" s="12" t="s">
        <v>7698</v>
      </c>
      <c r="W451" s="56" t="s">
        <v>7712</v>
      </c>
      <c r="X451" s="30" t="s">
        <v>7713</v>
      </c>
      <c r="Y451" s="32" t="s">
        <v>54</v>
      </c>
      <c r="Z451" s="32" t="s">
        <v>41</v>
      </c>
      <c r="AA451" s="32" t="s">
        <v>55</v>
      </c>
      <c r="AB451" s="30" t="s">
        <v>7713</v>
      </c>
      <c r="AC451" s="30" t="s">
        <v>7713</v>
      </c>
      <c r="AD451" s="30" t="s">
        <v>7713</v>
      </c>
      <c r="AE451" s="30" t="s">
        <v>7714</v>
      </c>
      <c r="AF451" s="30" t="s">
        <v>7713</v>
      </c>
      <c r="AG451" s="14" t="s">
        <v>7702</v>
      </c>
      <c r="AH451" s="12"/>
    </row>
    <row r="452" ht="16.5" customHeight="1">
      <c r="A452" s="12" t="s">
        <v>59</v>
      </c>
      <c r="B452" s="12">
        <v>5166.0</v>
      </c>
      <c r="C452" s="12" t="s">
        <v>7715</v>
      </c>
      <c r="D452" s="12" t="s">
        <v>7716</v>
      </c>
      <c r="E452" s="14" t="s">
        <v>7717</v>
      </c>
      <c r="F452" s="14" t="s">
        <v>7718</v>
      </c>
      <c r="G452" s="14" t="s">
        <v>7719</v>
      </c>
      <c r="H452" s="14" t="s">
        <v>7720</v>
      </c>
      <c r="I452" s="14" t="s">
        <v>7721</v>
      </c>
      <c r="J452" s="14" t="s">
        <v>7722</v>
      </c>
      <c r="K452" s="14" t="s">
        <v>7723</v>
      </c>
      <c r="L452" s="14" t="s">
        <v>7724</v>
      </c>
      <c r="M452" s="14" t="s">
        <v>7725</v>
      </c>
      <c r="N452" s="14" t="s">
        <v>7726</v>
      </c>
      <c r="O452" s="14" t="s">
        <v>7727</v>
      </c>
      <c r="P452" s="14" t="s">
        <v>7728</v>
      </c>
      <c r="Q452" s="14" t="s">
        <v>7729</v>
      </c>
      <c r="R452" s="14" t="s">
        <v>117</v>
      </c>
      <c r="S452" s="12" t="s">
        <v>59</v>
      </c>
      <c r="T452" s="12">
        <v>5166.0</v>
      </c>
      <c r="U452" s="12" t="s">
        <v>7715</v>
      </c>
      <c r="V452" s="12" t="s">
        <v>7716</v>
      </c>
      <c r="W452" s="56" t="s">
        <v>7730</v>
      </c>
      <c r="X452" s="30" t="s">
        <v>7731</v>
      </c>
      <c r="Y452" s="32" t="s">
        <v>54</v>
      </c>
      <c r="Z452" s="32" t="s">
        <v>41</v>
      </c>
      <c r="AA452" s="32" t="s">
        <v>55</v>
      </c>
      <c r="AB452" s="30" t="s">
        <v>7731</v>
      </c>
      <c r="AC452" s="56" t="s">
        <v>7731</v>
      </c>
      <c r="AD452" s="30" t="s">
        <v>7731</v>
      </c>
      <c r="AE452" s="30" t="s">
        <v>7732</v>
      </c>
      <c r="AF452" s="30" t="s">
        <v>7731</v>
      </c>
      <c r="AG452" s="14" t="s">
        <v>7720</v>
      </c>
      <c r="AH452" s="12"/>
    </row>
    <row r="453" ht="16.5" customHeight="1">
      <c r="A453" s="12" t="s">
        <v>59</v>
      </c>
      <c r="B453" s="12">
        <v>5167.0</v>
      </c>
      <c r="C453" s="12" t="s">
        <v>7733</v>
      </c>
      <c r="D453" s="12" t="s">
        <v>7734</v>
      </c>
      <c r="E453" s="14" t="s">
        <v>7735</v>
      </c>
      <c r="F453" s="14" t="s">
        <v>7736</v>
      </c>
      <c r="G453" s="14" t="s">
        <v>7737</v>
      </c>
      <c r="H453" s="14" t="s">
        <v>7670</v>
      </c>
      <c r="I453" s="14" t="s">
        <v>7738</v>
      </c>
      <c r="J453" s="14" t="s">
        <v>7739</v>
      </c>
      <c r="K453" s="14" t="s">
        <v>7740</v>
      </c>
      <c r="L453" s="14" t="s">
        <v>7741</v>
      </c>
      <c r="M453" s="14" t="s">
        <v>7742</v>
      </c>
      <c r="N453" s="14" t="s">
        <v>7743</v>
      </c>
      <c r="O453" s="14" t="s">
        <v>7744</v>
      </c>
      <c r="P453" s="14" t="s">
        <v>7745</v>
      </c>
      <c r="Q453" s="14" t="s">
        <v>7746</v>
      </c>
      <c r="R453" s="14" t="s">
        <v>117</v>
      </c>
      <c r="S453" s="12" t="s">
        <v>59</v>
      </c>
      <c r="T453" s="12">
        <v>5167.0</v>
      </c>
      <c r="U453" s="12" t="s">
        <v>7733</v>
      </c>
      <c r="V453" s="12" t="s">
        <v>7734</v>
      </c>
      <c r="W453" s="30" t="s">
        <v>7747</v>
      </c>
      <c r="X453" s="56" t="s">
        <v>7748</v>
      </c>
      <c r="Y453" s="32" t="s">
        <v>54</v>
      </c>
      <c r="Z453" s="32" t="s">
        <v>41</v>
      </c>
      <c r="AA453" s="32" t="s">
        <v>55</v>
      </c>
      <c r="AB453" s="30" t="s">
        <v>7748</v>
      </c>
      <c r="AC453" s="30" t="s">
        <v>7748</v>
      </c>
      <c r="AD453" s="30" t="s">
        <v>7748</v>
      </c>
      <c r="AE453" s="30" t="s">
        <v>471</v>
      </c>
      <c r="AF453" s="30" t="s">
        <v>7748</v>
      </c>
      <c r="AG453" s="14" t="s">
        <v>7670</v>
      </c>
      <c r="AH453" s="12"/>
    </row>
    <row r="454" ht="16.5" customHeight="1">
      <c r="A454" s="12" t="s">
        <v>59</v>
      </c>
      <c r="B454" s="12">
        <v>3872.0</v>
      </c>
      <c r="C454" s="12" t="s">
        <v>7749</v>
      </c>
      <c r="D454" s="12" t="s">
        <v>7750</v>
      </c>
      <c r="E454" s="14" t="s">
        <v>7751</v>
      </c>
      <c r="F454" s="14" t="s">
        <v>7752</v>
      </c>
      <c r="G454" s="14" t="s">
        <v>7753</v>
      </c>
      <c r="H454" s="14" t="s">
        <v>7754</v>
      </c>
      <c r="I454" s="14" t="s">
        <v>7755</v>
      </c>
      <c r="J454" s="14" t="s">
        <v>7756</v>
      </c>
      <c r="K454" s="14" t="s">
        <v>7757</v>
      </c>
      <c r="L454" s="14" t="s">
        <v>7758</v>
      </c>
      <c r="M454" s="14" t="s">
        <v>7759</v>
      </c>
      <c r="N454" s="14" t="s">
        <v>7760</v>
      </c>
      <c r="O454" s="14" t="s">
        <v>7761</v>
      </c>
      <c r="P454" s="14" t="s">
        <v>7762</v>
      </c>
      <c r="Q454" s="14" t="s">
        <v>7763</v>
      </c>
      <c r="R454" s="14" t="s">
        <v>117</v>
      </c>
      <c r="S454" s="12" t="s">
        <v>59</v>
      </c>
      <c r="T454" s="12">
        <v>3872.0</v>
      </c>
      <c r="U454" s="12" t="s">
        <v>7749</v>
      </c>
      <c r="V454" s="12" t="s">
        <v>7750</v>
      </c>
      <c r="W454" s="30" t="s">
        <v>7747</v>
      </c>
      <c r="X454" s="56" t="s">
        <v>7748</v>
      </c>
      <c r="Y454" s="32" t="s">
        <v>54</v>
      </c>
      <c r="Z454" s="32" t="s">
        <v>41</v>
      </c>
      <c r="AA454" s="32" t="s">
        <v>55</v>
      </c>
      <c r="AB454" s="30" t="s">
        <v>7748</v>
      </c>
      <c r="AC454" s="30" t="s">
        <v>7748</v>
      </c>
      <c r="AD454" s="30" t="s">
        <v>7748</v>
      </c>
      <c r="AE454" s="30" t="s">
        <v>471</v>
      </c>
      <c r="AF454" s="30" t="s">
        <v>7748</v>
      </c>
      <c r="AG454" s="14" t="s">
        <v>7754</v>
      </c>
      <c r="AH454" s="12"/>
    </row>
    <row r="455" ht="16.5" customHeight="1">
      <c r="A455" s="12" t="s">
        <v>59</v>
      </c>
      <c r="B455" s="12">
        <v>5169.0</v>
      </c>
      <c r="C455" s="12" t="s">
        <v>7764</v>
      </c>
      <c r="D455" s="12" t="s">
        <v>7765</v>
      </c>
      <c r="E455" s="14" t="s">
        <v>7766</v>
      </c>
      <c r="F455" s="14" t="s">
        <v>7767</v>
      </c>
      <c r="G455" s="14" t="s">
        <v>7768</v>
      </c>
      <c r="H455" s="14" t="s">
        <v>7720</v>
      </c>
      <c r="I455" s="14" t="s">
        <v>7769</v>
      </c>
      <c r="J455" s="14" t="s">
        <v>7770</v>
      </c>
      <c r="K455" s="14" t="s">
        <v>7771</v>
      </c>
      <c r="L455" s="14" t="s">
        <v>7772</v>
      </c>
      <c r="M455" s="14" t="s">
        <v>7773</v>
      </c>
      <c r="N455" s="14" t="s">
        <v>7774</v>
      </c>
      <c r="O455" s="14" t="s">
        <v>7775</v>
      </c>
      <c r="P455" s="14" t="s">
        <v>7776</v>
      </c>
      <c r="Q455" s="14" t="s">
        <v>7777</v>
      </c>
      <c r="R455" s="14" t="s">
        <v>117</v>
      </c>
      <c r="S455" s="12" t="s">
        <v>59</v>
      </c>
      <c r="T455" s="12">
        <v>5169.0</v>
      </c>
      <c r="U455" s="12" t="s">
        <v>7764</v>
      </c>
      <c r="V455" s="12" t="s">
        <v>7765</v>
      </c>
      <c r="W455" s="56" t="s">
        <v>7730</v>
      </c>
      <c r="X455" s="56" t="s">
        <v>7778</v>
      </c>
      <c r="Y455" s="32" t="s">
        <v>54</v>
      </c>
      <c r="Z455" s="32" t="s">
        <v>41</v>
      </c>
      <c r="AA455" s="32" t="s">
        <v>2734</v>
      </c>
      <c r="AB455" s="30" t="s">
        <v>7778</v>
      </c>
      <c r="AC455" s="30" t="s">
        <v>7778</v>
      </c>
      <c r="AD455" s="30" t="s">
        <v>7778</v>
      </c>
      <c r="AE455" s="30" t="s">
        <v>7779</v>
      </c>
      <c r="AF455" s="30" t="s">
        <v>7778</v>
      </c>
      <c r="AG455" s="14" t="s">
        <v>7720</v>
      </c>
      <c r="AH455" s="12"/>
    </row>
    <row r="456" ht="16.5" customHeight="1">
      <c r="A456" s="12" t="s">
        <v>59</v>
      </c>
      <c r="B456" s="12">
        <v>5164.0</v>
      </c>
      <c r="C456" s="12" t="s">
        <v>7780</v>
      </c>
      <c r="D456" s="12" t="s">
        <v>7781</v>
      </c>
      <c r="E456" s="14" t="s">
        <v>7782</v>
      </c>
      <c r="F456" s="14" t="s">
        <v>7783</v>
      </c>
      <c r="G456" s="14" t="s">
        <v>7784</v>
      </c>
      <c r="H456" s="14" t="s">
        <v>7785</v>
      </c>
      <c r="I456" s="14" t="s">
        <v>7786</v>
      </c>
      <c r="J456" s="14" t="s">
        <v>7787</v>
      </c>
      <c r="K456" s="14" t="s">
        <v>7788</v>
      </c>
      <c r="L456" s="14" t="s">
        <v>7789</v>
      </c>
      <c r="M456" s="14" t="s">
        <v>7790</v>
      </c>
      <c r="N456" s="14" t="s">
        <v>7791</v>
      </c>
      <c r="O456" s="14" t="s">
        <v>7792</v>
      </c>
      <c r="P456" s="14" t="s">
        <v>7793</v>
      </c>
      <c r="Q456" s="14" t="s">
        <v>7794</v>
      </c>
      <c r="R456" s="14" t="s">
        <v>117</v>
      </c>
      <c r="S456" s="12" t="s">
        <v>59</v>
      </c>
      <c r="T456" s="12">
        <v>5164.0</v>
      </c>
      <c r="U456" s="12" t="s">
        <v>7780</v>
      </c>
      <c r="V456" s="12" t="s">
        <v>7781</v>
      </c>
      <c r="W456" s="56" t="s">
        <v>7730</v>
      </c>
      <c r="X456" s="56" t="s">
        <v>7778</v>
      </c>
      <c r="Y456" s="32" t="s">
        <v>54</v>
      </c>
      <c r="Z456" s="32" t="s">
        <v>41</v>
      </c>
      <c r="AA456" s="32" t="s">
        <v>2734</v>
      </c>
      <c r="AB456" s="30" t="s">
        <v>7778</v>
      </c>
      <c r="AC456" s="30" t="s">
        <v>7778</v>
      </c>
      <c r="AD456" s="30" t="s">
        <v>7778</v>
      </c>
      <c r="AE456" s="30" t="s">
        <v>7779</v>
      </c>
      <c r="AF456" s="30" t="s">
        <v>7778</v>
      </c>
      <c r="AG456" s="14" t="s">
        <v>7785</v>
      </c>
      <c r="AH456" s="12"/>
    </row>
    <row r="457" ht="16.5" customHeight="1">
      <c r="A457" s="12" t="s">
        <v>59</v>
      </c>
      <c r="B457" s="12">
        <v>4379.0</v>
      </c>
      <c r="C457" s="12" t="s">
        <v>7795</v>
      </c>
      <c r="D457" s="12" t="s">
        <v>7796</v>
      </c>
      <c r="E457" s="14" t="s">
        <v>7797</v>
      </c>
      <c r="F457" s="14" t="s">
        <v>7798</v>
      </c>
      <c r="G457" s="14" t="s">
        <v>7799</v>
      </c>
      <c r="H457" s="14" t="s">
        <v>7800</v>
      </c>
      <c r="I457" s="14" t="s">
        <v>7801</v>
      </c>
      <c r="J457" s="14" t="s">
        <v>7802</v>
      </c>
      <c r="K457" s="14" t="s">
        <v>7803</v>
      </c>
      <c r="L457" s="14" t="s">
        <v>7804</v>
      </c>
      <c r="M457" s="14" t="s">
        <v>7805</v>
      </c>
      <c r="N457" s="14" t="s">
        <v>7806</v>
      </c>
      <c r="O457" s="14" t="s">
        <v>7807</v>
      </c>
      <c r="P457" s="14" t="s">
        <v>7808</v>
      </c>
      <c r="Q457" s="14" t="s">
        <v>7809</v>
      </c>
      <c r="R457" s="14" t="s">
        <v>117</v>
      </c>
      <c r="S457" s="12" t="s">
        <v>59</v>
      </c>
      <c r="T457" s="12">
        <v>4379.0</v>
      </c>
      <c r="U457" s="12" t="s">
        <v>7795</v>
      </c>
      <c r="V457" s="12" t="s">
        <v>7796</v>
      </c>
      <c r="W457" s="56" t="s">
        <v>7810</v>
      </c>
      <c r="X457" s="56" t="s">
        <v>7811</v>
      </c>
      <c r="Y457" s="32" t="s">
        <v>54</v>
      </c>
      <c r="Z457" s="32" t="s">
        <v>41</v>
      </c>
      <c r="AA457" s="32" t="s">
        <v>55</v>
      </c>
      <c r="AB457" s="30" t="s">
        <v>7811</v>
      </c>
      <c r="AC457" s="30" t="s">
        <v>7811</v>
      </c>
      <c r="AD457" s="30" t="s">
        <v>7811</v>
      </c>
      <c r="AE457" s="32" t="s">
        <v>41</v>
      </c>
      <c r="AF457" s="30" t="s">
        <v>7811</v>
      </c>
      <c r="AG457" s="14" t="s">
        <v>7800</v>
      </c>
      <c r="AH457" s="12"/>
    </row>
    <row r="458" ht="16.5" customHeight="1">
      <c r="A458" s="12" t="s">
        <v>59</v>
      </c>
      <c r="B458" s="12">
        <v>4990.0</v>
      </c>
      <c r="C458" s="12" t="s">
        <v>7812</v>
      </c>
      <c r="D458" s="12" t="s">
        <v>7813</v>
      </c>
      <c r="E458" s="14" t="s">
        <v>7814</v>
      </c>
      <c r="F458" s="14" t="s">
        <v>7815</v>
      </c>
      <c r="G458" s="14" t="s">
        <v>7816</v>
      </c>
      <c r="H458" s="14" t="s">
        <v>7817</v>
      </c>
      <c r="I458" s="14" t="s">
        <v>7818</v>
      </c>
      <c r="J458" s="14" t="s">
        <v>7819</v>
      </c>
      <c r="K458" s="14" t="s">
        <v>7820</v>
      </c>
      <c r="L458" s="14" t="s">
        <v>7821</v>
      </c>
      <c r="M458" s="14" t="s">
        <v>7822</v>
      </c>
      <c r="N458" s="14" t="s">
        <v>7823</v>
      </c>
      <c r="O458" s="14" t="s">
        <v>7824</v>
      </c>
      <c r="P458" s="14" t="s">
        <v>7825</v>
      </c>
      <c r="Q458" s="14" t="s">
        <v>7826</v>
      </c>
      <c r="R458" s="14" t="s">
        <v>117</v>
      </c>
      <c r="S458" s="12" t="s">
        <v>59</v>
      </c>
      <c r="T458" s="12">
        <v>4990.0</v>
      </c>
      <c r="U458" s="12" t="s">
        <v>7812</v>
      </c>
      <c r="V458" s="12" t="s">
        <v>7813</v>
      </c>
      <c r="W458" s="30" t="s">
        <v>7827</v>
      </c>
      <c r="X458" s="30" t="s">
        <v>7828</v>
      </c>
      <c r="Y458" s="32" t="s">
        <v>54</v>
      </c>
      <c r="Z458" s="32" t="s">
        <v>41</v>
      </c>
      <c r="AA458" s="32" t="s">
        <v>55</v>
      </c>
      <c r="AB458" s="30" t="s">
        <v>7828</v>
      </c>
      <c r="AC458" s="30" t="s">
        <v>7828</v>
      </c>
      <c r="AD458" s="30" t="s">
        <v>7828</v>
      </c>
      <c r="AE458" s="30" t="s">
        <v>7829</v>
      </c>
      <c r="AF458" s="30" t="s">
        <v>7828</v>
      </c>
      <c r="AG458" s="14" t="s">
        <v>7817</v>
      </c>
      <c r="AH458" s="12"/>
    </row>
    <row r="459" ht="16.5" customHeight="1">
      <c r="A459" s="12" t="s">
        <v>59</v>
      </c>
      <c r="B459" s="12">
        <v>4222.0</v>
      </c>
      <c r="C459" s="12" t="s">
        <v>7830</v>
      </c>
      <c r="D459" s="12" t="s">
        <v>7831</v>
      </c>
      <c r="E459" s="14" t="s">
        <v>7832</v>
      </c>
      <c r="F459" s="14" t="s">
        <v>7833</v>
      </c>
      <c r="G459" s="14" t="s">
        <v>7834</v>
      </c>
      <c r="H459" s="14" t="s">
        <v>7835</v>
      </c>
      <c r="I459" s="14" t="s">
        <v>7836</v>
      </c>
      <c r="J459" s="14" t="s">
        <v>7837</v>
      </c>
      <c r="K459" s="14" t="s">
        <v>7838</v>
      </c>
      <c r="L459" s="14" t="s">
        <v>7839</v>
      </c>
      <c r="M459" s="14" t="s">
        <v>7840</v>
      </c>
      <c r="N459" s="14" t="s">
        <v>7841</v>
      </c>
      <c r="O459" s="14" t="s">
        <v>7842</v>
      </c>
      <c r="P459" s="14" t="s">
        <v>7843</v>
      </c>
      <c r="Q459" s="14" t="s">
        <v>7844</v>
      </c>
      <c r="R459" s="14" t="s">
        <v>117</v>
      </c>
      <c r="S459" s="12" t="s">
        <v>59</v>
      </c>
      <c r="T459" s="12">
        <v>4222.0</v>
      </c>
      <c r="U459" s="12" t="s">
        <v>7830</v>
      </c>
      <c r="V459" s="12" t="s">
        <v>7831</v>
      </c>
      <c r="W459" s="56" t="s">
        <v>7845</v>
      </c>
      <c r="X459" s="56" t="s">
        <v>7846</v>
      </c>
      <c r="Y459" s="32" t="s">
        <v>54</v>
      </c>
      <c r="Z459" s="32" t="s">
        <v>41</v>
      </c>
      <c r="AA459" s="32" t="s">
        <v>55</v>
      </c>
      <c r="AB459" s="30" t="s">
        <v>7846</v>
      </c>
      <c r="AC459" s="30" t="s">
        <v>7846</v>
      </c>
      <c r="AD459" s="30" t="s">
        <v>7846</v>
      </c>
      <c r="AE459" s="30" t="s">
        <v>7847</v>
      </c>
      <c r="AF459" s="30" t="s">
        <v>7846</v>
      </c>
      <c r="AG459" s="14" t="s">
        <v>7835</v>
      </c>
      <c r="AH459" s="12"/>
    </row>
    <row r="460" ht="16.5" customHeight="1">
      <c r="A460" s="12" t="s">
        <v>59</v>
      </c>
      <c r="B460" s="12">
        <v>4223.0</v>
      </c>
      <c r="C460" s="12" t="s">
        <v>7848</v>
      </c>
      <c r="D460" s="12" t="s">
        <v>7849</v>
      </c>
      <c r="E460" s="14" t="s">
        <v>7850</v>
      </c>
      <c r="F460" s="14" t="s">
        <v>7851</v>
      </c>
      <c r="G460" s="14" t="s">
        <v>7852</v>
      </c>
      <c r="H460" s="14" t="s">
        <v>7785</v>
      </c>
      <c r="I460" s="14" t="s">
        <v>7853</v>
      </c>
      <c r="J460" s="14" t="s">
        <v>7854</v>
      </c>
      <c r="K460" s="14" t="s">
        <v>7855</v>
      </c>
      <c r="L460" s="14" t="s">
        <v>7856</v>
      </c>
      <c r="M460" s="14" t="s">
        <v>7857</v>
      </c>
      <c r="N460" s="14" t="s">
        <v>7858</v>
      </c>
      <c r="O460" s="14" t="s">
        <v>7859</v>
      </c>
      <c r="P460" s="14" t="s">
        <v>7860</v>
      </c>
      <c r="Q460" s="14" t="s">
        <v>7861</v>
      </c>
      <c r="R460" s="14" t="s">
        <v>117</v>
      </c>
      <c r="S460" s="12" t="s">
        <v>59</v>
      </c>
      <c r="T460" s="12">
        <v>4223.0</v>
      </c>
      <c r="U460" s="12" t="s">
        <v>7848</v>
      </c>
      <c r="V460" s="12" t="s">
        <v>7849</v>
      </c>
      <c r="W460" s="56" t="s">
        <v>7862</v>
      </c>
      <c r="X460" s="56" t="s">
        <v>7863</v>
      </c>
      <c r="Y460" s="32" t="s">
        <v>54</v>
      </c>
      <c r="Z460" s="32" t="s">
        <v>41</v>
      </c>
      <c r="AA460" s="32" t="s">
        <v>55</v>
      </c>
      <c r="AB460" s="30" t="s">
        <v>7863</v>
      </c>
      <c r="AC460" s="30" t="s">
        <v>7863</v>
      </c>
      <c r="AD460" s="30" t="s">
        <v>7863</v>
      </c>
      <c r="AE460" s="30" t="s">
        <v>7864</v>
      </c>
      <c r="AF460" s="30" t="s">
        <v>7863</v>
      </c>
      <c r="AG460" s="14" t="s">
        <v>7785</v>
      </c>
      <c r="AH460" s="12"/>
    </row>
    <row r="461" ht="16.5" customHeight="1">
      <c r="A461" s="12" t="s">
        <v>2997</v>
      </c>
      <c r="B461" s="12">
        <v>3174.0</v>
      </c>
      <c r="C461" s="12" t="s">
        <v>7865</v>
      </c>
      <c r="D461" s="12" t="s">
        <v>7866</v>
      </c>
      <c r="E461" s="14" t="s">
        <v>7867</v>
      </c>
      <c r="F461" s="14" t="s">
        <v>7868</v>
      </c>
      <c r="G461" s="14" t="s">
        <v>7869</v>
      </c>
      <c r="H461" s="14" t="s">
        <v>7870</v>
      </c>
      <c r="I461" s="14" t="s">
        <v>7871</v>
      </c>
      <c r="J461" s="14" t="s">
        <v>7872</v>
      </c>
      <c r="K461" s="14" t="s">
        <v>7873</v>
      </c>
      <c r="L461" s="14" t="s">
        <v>7874</v>
      </c>
      <c r="M461" s="14" t="s">
        <v>7875</v>
      </c>
      <c r="N461" s="14" t="s">
        <v>7876</v>
      </c>
      <c r="O461" s="14" t="s">
        <v>7877</v>
      </c>
      <c r="P461" s="14" t="s">
        <v>7878</v>
      </c>
      <c r="Q461" s="14" t="s">
        <v>7879</v>
      </c>
      <c r="R461" s="14" t="s">
        <v>51</v>
      </c>
      <c r="S461" s="12" t="s">
        <v>2997</v>
      </c>
      <c r="T461" s="12">
        <v>3174.0</v>
      </c>
      <c r="U461" s="12" t="s">
        <v>7865</v>
      </c>
      <c r="V461" s="12" t="s">
        <v>7866</v>
      </c>
      <c r="W461" s="30" t="s">
        <v>7880</v>
      </c>
      <c r="X461" s="19" t="s">
        <v>7881</v>
      </c>
      <c r="Y461" s="32" t="s">
        <v>54</v>
      </c>
      <c r="Z461" s="32" t="s">
        <v>41</v>
      </c>
      <c r="AA461" s="32" t="s">
        <v>55</v>
      </c>
      <c r="AB461" s="19" t="s">
        <v>7882</v>
      </c>
      <c r="AC461" s="19" t="s">
        <v>7883</v>
      </c>
      <c r="AD461" s="19" t="s">
        <v>7881</v>
      </c>
      <c r="AE461" s="19" t="s">
        <v>7884</v>
      </c>
      <c r="AF461" s="15" t="s">
        <v>7881</v>
      </c>
      <c r="AG461" s="14" t="s">
        <v>7870</v>
      </c>
      <c r="AH461" s="12"/>
    </row>
    <row r="462" ht="16.5" customHeight="1">
      <c r="A462" s="12" t="s">
        <v>2997</v>
      </c>
      <c r="B462" s="12">
        <v>3707.0</v>
      </c>
      <c r="C462" s="12" t="s">
        <v>7885</v>
      </c>
      <c r="D462" s="12" t="s">
        <v>7886</v>
      </c>
      <c r="E462" s="14" t="s">
        <v>7887</v>
      </c>
      <c r="F462" s="14" t="s">
        <v>7868</v>
      </c>
      <c r="G462" s="14" t="s">
        <v>7888</v>
      </c>
      <c r="H462" s="14" t="s">
        <v>7870</v>
      </c>
      <c r="I462" s="14" t="s">
        <v>7889</v>
      </c>
      <c r="J462" s="14" t="s">
        <v>7890</v>
      </c>
      <c r="K462" s="14" t="s">
        <v>7873</v>
      </c>
      <c r="L462" s="14" t="s">
        <v>7874</v>
      </c>
      <c r="M462" s="14" t="s">
        <v>7891</v>
      </c>
      <c r="N462" s="14" t="s">
        <v>7876</v>
      </c>
      <c r="O462" s="14" t="s">
        <v>7892</v>
      </c>
      <c r="P462" s="14" t="s">
        <v>7893</v>
      </c>
      <c r="Q462" s="14" t="s">
        <v>7894</v>
      </c>
      <c r="R462" s="14" t="s">
        <v>51</v>
      </c>
      <c r="S462" s="12" t="s">
        <v>2997</v>
      </c>
      <c r="T462" s="12">
        <v>3707.0</v>
      </c>
      <c r="U462" s="12" t="s">
        <v>7885</v>
      </c>
      <c r="V462" s="12" t="s">
        <v>7886</v>
      </c>
      <c r="W462" s="56" t="s">
        <v>7895</v>
      </c>
      <c r="X462" s="15" t="s">
        <v>7896</v>
      </c>
      <c r="Y462" s="32" t="s">
        <v>54</v>
      </c>
      <c r="Z462" s="32" t="s">
        <v>41</v>
      </c>
      <c r="AA462" s="32" t="s">
        <v>55</v>
      </c>
      <c r="AB462" s="19" t="s">
        <v>7896</v>
      </c>
      <c r="AC462" s="19" t="s">
        <v>7883</v>
      </c>
      <c r="AD462" s="19" t="s">
        <v>7896</v>
      </c>
      <c r="AE462" s="19" t="s">
        <v>7884</v>
      </c>
      <c r="AF462" s="15" t="s">
        <v>7896</v>
      </c>
      <c r="AG462" s="14" t="s">
        <v>7870</v>
      </c>
      <c r="AH462" s="12"/>
    </row>
    <row r="463" ht="16.5" customHeight="1">
      <c r="A463" s="12" t="s">
        <v>2997</v>
      </c>
      <c r="B463" s="12">
        <v>3212.0</v>
      </c>
      <c r="C463" s="12" t="s">
        <v>7897</v>
      </c>
      <c r="D463" s="12" t="s">
        <v>7898</v>
      </c>
      <c r="E463" s="14" t="s">
        <v>7899</v>
      </c>
      <c r="F463" s="14" t="s">
        <v>7868</v>
      </c>
      <c r="G463" s="14" t="s">
        <v>7900</v>
      </c>
      <c r="H463" s="14" t="s">
        <v>41</v>
      </c>
      <c r="I463" s="14" t="s">
        <v>7901</v>
      </c>
      <c r="J463" s="14" t="s">
        <v>7902</v>
      </c>
      <c r="K463" s="14" t="s">
        <v>7873</v>
      </c>
      <c r="L463" s="14" t="s">
        <v>7874</v>
      </c>
      <c r="M463" s="14" t="s">
        <v>7903</v>
      </c>
      <c r="N463" s="14" t="s">
        <v>7876</v>
      </c>
      <c r="O463" s="14" t="s">
        <v>7904</v>
      </c>
      <c r="P463" s="14" t="s">
        <v>7905</v>
      </c>
      <c r="Q463" s="14" t="s">
        <v>7906</v>
      </c>
      <c r="R463" s="14" t="s">
        <v>51</v>
      </c>
      <c r="S463" s="12" t="s">
        <v>2997</v>
      </c>
      <c r="T463" s="12">
        <v>3212.0</v>
      </c>
      <c r="U463" s="12" t="s">
        <v>7897</v>
      </c>
      <c r="V463" s="12" t="s">
        <v>7898</v>
      </c>
      <c r="W463" s="30" t="s">
        <v>7907</v>
      </c>
      <c r="X463" s="15" t="s">
        <v>7883</v>
      </c>
      <c r="Y463" s="32" t="s">
        <v>54</v>
      </c>
      <c r="Z463" s="32" t="s">
        <v>41</v>
      </c>
      <c r="AA463" s="32" t="s">
        <v>55</v>
      </c>
      <c r="AB463" s="19" t="s">
        <v>7908</v>
      </c>
      <c r="AC463" s="19" t="s">
        <v>7883</v>
      </c>
      <c r="AD463" s="19" t="s">
        <v>7883</v>
      </c>
      <c r="AE463" s="19" t="s">
        <v>7884</v>
      </c>
      <c r="AF463" s="14" t="s">
        <v>41</v>
      </c>
      <c r="AG463" s="14" t="s">
        <v>41</v>
      </c>
      <c r="AH463" s="12"/>
    </row>
    <row r="464" ht="16.5" customHeight="1">
      <c r="A464" s="12" t="s">
        <v>2997</v>
      </c>
      <c r="B464" s="12">
        <v>3213.0</v>
      </c>
      <c r="C464" s="12" t="s">
        <v>7909</v>
      </c>
      <c r="D464" s="12" t="s">
        <v>7910</v>
      </c>
      <c r="E464" s="14" t="s">
        <v>7911</v>
      </c>
      <c r="F464" s="14" t="s">
        <v>7868</v>
      </c>
      <c r="G464" s="14" t="s">
        <v>7912</v>
      </c>
      <c r="H464" s="14" t="s">
        <v>7870</v>
      </c>
      <c r="I464" s="14" t="s">
        <v>7913</v>
      </c>
      <c r="J464" s="14" t="s">
        <v>7914</v>
      </c>
      <c r="K464" s="14" t="s">
        <v>7873</v>
      </c>
      <c r="L464" s="14" t="s">
        <v>7874</v>
      </c>
      <c r="M464" s="14" t="s">
        <v>7915</v>
      </c>
      <c r="N464" s="14" t="s">
        <v>7876</v>
      </c>
      <c r="O464" s="14" t="s">
        <v>7916</v>
      </c>
      <c r="P464" s="14" t="s">
        <v>7917</v>
      </c>
      <c r="Q464" s="14" t="s">
        <v>7918</v>
      </c>
      <c r="R464" s="14" t="s">
        <v>51</v>
      </c>
      <c r="S464" s="12" t="s">
        <v>2997</v>
      </c>
      <c r="T464" s="12">
        <v>3213.0</v>
      </c>
      <c r="U464" s="12" t="s">
        <v>7909</v>
      </c>
      <c r="V464" s="12" t="s">
        <v>7910</v>
      </c>
      <c r="W464" s="30" t="s">
        <v>7919</v>
      </c>
      <c r="X464" s="19" t="s">
        <v>7908</v>
      </c>
      <c r="Y464" s="32" t="s">
        <v>54</v>
      </c>
      <c r="Z464" s="32" t="s">
        <v>41</v>
      </c>
      <c r="AA464" s="32" t="s">
        <v>55</v>
      </c>
      <c r="AB464" s="19" t="s">
        <v>7908</v>
      </c>
      <c r="AC464" s="19" t="s">
        <v>7883</v>
      </c>
      <c r="AD464" s="19" t="s">
        <v>7908</v>
      </c>
      <c r="AE464" s="19" t="s">
        <v>7884</v>
      </c>
      <c r="AF464" s="19" t="s">
        <v>7908</v>
      </c>
      <c r="AG464" s="14" t="s">
        <v>7870</v>
      </c>
      <c r="AH464" s="12"/>
    </row>
    <row r="465" ht="16.5" customHeight="1">
      <c r="A465" s="12" t="s">
        <v>2997</v>
      </c>
      <c r="B465" s="12">
        <v>3706.0</v>
      </c>
      <c r="C465" s="12" t="s">
        <v>7920</v>
      </c>
      <c r="D465" s="12" t="s">
        <v>7921</v>
      </c>
      <c r="E465" s="14" t="s">
        <v>7922</v>
      </c>
      <c r="F465" s="14" t="s">
        <v>7868</v>
      </c>
      <c r="G465" s="14" t="s">
        <v>7923</v>
      </c>
      <c r="H465" s="14" t="s">
        <v>7870</v>
      </c>
      <c r="I465" s="14" t="s">
        <v>7924</v>
      </c>
      <c r="J465" s="14" t="s">
        <v>7925</v>
      </c>
      <c r="K465" s="14" t="s">
        <v>7873</v>
      </c>
      <c r="L465" s="14" t="s">
        <v>7874</v>
      </c>
      <c r="M465" s="14" t="s">
        <v>7926</v>
      </c>
      <c r="N465" s="14" t="s">
        <v>7876</v>
      </c>
      <c r="O465" s="14" t="s">
        <v>7927</v>
      </c>
      <c r="P465" s="14" t="s">
        <v>7928</v>
      </c>
      <c r="Q465" s="14" t="s">
        <v>7929</v>
      </c>
      <c r="R465" s="14" t="s">
        <v>51</v>
      </c>
      <c r="S465" s="12" t="s">
        <v>2997</v>
      </c>
      <c r="T465" s="12">
        <v>3706.0</v>
      </c>
      <c r="U465" s="12" t="s">
        <v>7920</v>
      </c>
      <c r="V465" s="12" t="s">
        <v>7921</v>
      </c>
      <c r="W465" s="30" t="s">
        <v>7907</v>
      </c>
      <c r="X465" s="19" t="s">
        <v>7883</v>
      </c>
      <c r="Y465" s="32" t="s">
        <v>54</v>
      </c>
      <c r="Z465" s="32" t="s">
        <v>41</v>
      </c>
      <c r="AA465" s="32" t="s">
        <v>55</v>
      </c>
      <c r="AB465" s="19" t="s">
        <v>7930</v>
      </c>
      <c r="AC465" s="19" t="s">
        <v>7883</v>
      </c>
      <c r="AD465" s="19" t="s">
        <v>7883</v>
      </c>
      <c r="AE465" s="19" t="s">
        <v>7884</v>
      </c>
      <c r="AF465" s="19" t="s">
        <v>7930</v>
      </c>
      <c r="AG465" s="14" t="s">
        <v>7870</v>
      </c>
      <c r="AH465" s="12"/>
    </row>
    <row r="466" ht="16.5" customHeight="1">
      <c r="A466" s="12" t="s">
        <v>2997</v>
      </c>
      <c r="B466" s="12">
        <v>3708.0</v>
      </c>
      <c r="C466" s="12" t="s">
        <v>7931</v>
      </c>
      <c r="D466" s="12" t="s">
        <v>7932</v>
      </c>
      <c r="E466" s="14" t="s">
        <v>7933</v>
      </c>
      <c r="F466" s="14" t="s">
        <v>7868</v>
      </c>
      <c r="G466" s="14" t="s">
        <v>7934</v>
      </c>
      <c r="H466" s="14" t="s">
        <v>7870</v>
      </c>
      <c r="I466" s="14" t="s">
        <v>7935</v>
      </c>
      <c r="J466" s="14" t="s">
        <v>7936</v>
      </c>
      <c r="K466" s="14" t="s">
        <v>7873</v>
      </c>
      <c r="L466" s="14" t="s">
        <v>7874</v>
      </c>
      <c r="M466" s="14" t="s">
        <v>7937</v>
      </c>
      <c r="N466" s="14" t="s">
        <v>7876</v>
      </c>
      <c r="O466" s="14" t="s">
        <v>7938</v>
      </c>
      <c r="P466" s="14" t="s">
        <v>7939</v>
      </c>
      <c r="Q466" s="14" t="s">
        <v>7940</v>
      </c>
      <c r="R466" s="14" t="s">
        <v>51</v>
      </c>
      <c r="S466" s="12" t="s">
        <v>2997</v>
      </c>
      <c r="T466" s="12">
        <v>3708.0</v>
      </c>
      <c r="U466" s="12" t="s">
        <v>7931</v>
      </c>
      <c r="V466" s="12" t="s">
        <v>7932</v>
      </c>
      <c r="W466" s="30" t="s">
        <v>7941</v>
      </c>
      <c r="X466" s="19" t="s">
        <v>7930</v>
      </c>
      <c r="Y466" s="32" t="s">
        <v>54</v>
      </c>
      <c r="Z466" s="32" t="s">
        <v>41</v>
      </c>
      <c r="AA466" s="32" t="s">
        <v>55</v>
      </c>
      <c r="AB466" s="19" t="s">
        <v>7930</v>
      </c>
      <c r="AC466" s="19" t="s">
        <v>7883</v>
      </c>
      <c r="AD466" s="19" t="s">
        <v>7930</v>
      </c>
      <c r="AE466" s="19" t="s">
        <v>7884</v>
      </c>
      <c r="AF466" s="19" t="s">
        <v>7930</v>
      </c>
      <c r="AG466" s="14" t="s">
        <v>7870</v>
      </c>
      <c r="AH466" s="12"/>
    </row>
    <row r="467" ht="16.5" customHeight="1">
      <c r="A467" s="12" t="s">
        <v>2997</v>
      </c>
      <c r="B467" s="12">
        <v>3241.0</v>
      </c>
      <c r="C467" s="12" t="s">
        <v>7942</v>
      </c>
      <c r="D467" s="12" t="s">
        <v>7943</v>
      </c>
      <c r="E467" s="14" t="s">
        <v>7944</v>
      </c>
      <c r="F467" s="14" t="s">
        <v>7868</v>
      </c>
      <c r="G467" s="14" t="s">
        <v>7945</v>
      </c>
      <c r="H467" s="14" t="s">
        <v>7870</v>
      </c>
      <c r="I467" s="14" t="s">
        <v>7946</v>
      </c>
      <c r="J467" s="14" t="s">
        <v>7947</v>
      </c>
      <c r="K467" s="14" t="s">
        <v>7873</v>
      </c>
      <c r="L467" s="14" t="s">
        <v>7874</v>
      </c>
      <c r="M467" s="14" t="s">
        <v>7948</v>
      </c>
      <c r="N467" s="14" t="s">
        <v>7876</v>
      </c>
      <c r="O467" s="14" t="s">
        <v>7949</v>
      </c>
      <c r="P467" s="14" t="s">
        <v>7950</v>
      </c>
      <c r="Q467" s="14" t="s">
        <v>7951</v>
      </c>
      <c r="R467" s="14" t="s">
        <v>51</v>
      </c>
      <c r="S467" s="12" t="s">
        <v>2997</v>
      </c>
      <c r="T467" s="12">
        <v>3241.0</v>
      </c>
      <c r="U467" s="12" t="s">
        <v>7942</v>
      </c>
      <c r="V467" s="12" t="s">
        <v>7943</v>
      </c>
      <c r="W467" s="56" t="s">
        <v>7952</v>
      </c>
      <c r="X467" s="19" t="s">
        <v>7953</v>
      </c>
      <c r="Y467" s="32" t="s">
        <v>54</v>
      </c>
      <c r="Z467" s="32" t="s">
        <v>41</v>
      </c>
      <c r="AA467" s="32" t="s">
        <v>55</v>
      </c>
      <c r="AB467" s="19" t="s">
        <v>7953</v>
      </c>
      <c r="AC467" s="19" t="s">
        <v>7883</v>
      </c>
      <c r="AD467" s="19" t="s">
        <v>7953</v>
      </c>
      <c r="AE467" s="19" t="s">
        <v>7884</v>
      </c>
      <c r="AF467" s="19" t="s">
        <v>7953</v>
      </c>
      <c r="AG467" s="14" t="s">
        <v>7870</v>
      </c>
      <c r="AH467" s="12"/>
    </row>
    <row r="468" ht="16.5" customHeight="1">
      <c r="A468" s="12" t="s">
        <v>2997</v>
      </c>
      <c r="B468" s="12">
        <v>3709.0</v>
      </c>
      <c r="C468" s="12" t="s">
        <v>7954</v>
      </c>
      <c r="D468" s="12" t="s">
        <v>7955</v>
      </c>
      <c r="E468" s="14" t="s">
        <v>7956</v>
      </c>
      <c r="F468" s="14" t="s">
        <v>7868</v>
      </c>
      <c r="G468" s="14" t="s">
        <v>7957</v>
      </c>
      <c r="H468" s="14" t="s">
        <v>41</v>
      </c>
      <c r="I468" s="14" t="s">
        <v>7958</v>
      </c>
      <c r="J468" s="14" t="s">
        <v>7959</v>
      </c>
      <c r="K468" s="14" t="s">
        <v>7873</v>
      </c>
      <c r="L468" s="14" t="s">
        <v>7874</v>
      </c>
      <c r="M468" s="14" t="s">
        <v>7960</v>
      </c>
      <c r="N468" s="14" t="s">
        <v>7876</v>
      </c>
      <c r="O468" s="14" t="s">
        <v>7961</v>
      </c>
      <c r="P468" s="14" t="s">
        <v>7962</v>
      </c>
      <c r="Q468" s="14" t="s">
        <v>7963</v>
      </c>
      <c r="R468" s="14" t="s">
        <v>51</v>
      </c>
      <c r="S468" s="12" t="s">
        <v>2997</v>
      </c>
      <c r="T468" s="12">
        <v>3709.0</v>
      </c>
      <c r="U468" s="12" t="s">
        <v>7954</v>
      </c>
      <c r="V468" s="12" t="s">
        <v>7955</v>
      </c>
      <c r="W468" s="56" t="s">
        <v>7907</v>
      </c>
      <c r="X468" s="19" t="s">
        <v>7883</v>
      </c>
      <c r="Y468" s="32" t="s">
        <v>54</v>
      </c>
      <c r="Z468" s="32" t="s">
        <v>41</v>
      </c>
      <c r="AA468" s="32" t="s">
        <v>55</v>
      </c>
      <c r="AB468" s="19" t="s">
        <v>7953</v>
      </c>
      <c r="AC468" s="19" t="s">
        <v>7883</v>
      </c>
      <c r="AD468" s="19" t="s">
        <v>7883</v>
      </c>
      <c r="AE468" s="19" t="s">
        <v>7884</v>
      </c>
      <c r="AF468" s="14" t="s">
        <v>41</v>
      </c>
      <c r="AG468" s="14" t="s">
        <v>41</v>
      </c>
      <c r="AH468" s="12"/>
    </row>
    <row r="469" ht="16.5" customHeight="1">
      <c r="A469" s="12" t="s">
        <v>2997</v>
      </c>
      <c r="B469" s="12">
        <v>3175.0</v>
      </c>
      <c r="C469" s="12" t="s">
        <v>7964</v>
      </c>
      <c r="D469" s="12" t="s">
        <v>7965</v>
      </c>
      <c r="E469" s="14" t="s">
        <v>7966</v>
      </c>
      <c r="F469" s="14" t="s">
        <v>7868</v>
      </c>
      <c r="G469" s="14" t="s">
        <v>7967</v>
      </c>
      <c r="H469" s="14" t="s">
        <v>7870</v>
      </c>
      <c r="I469" s="14" t="s">
        <v>7968</v>
      </c>
      <c r="J469" s="14" t="s">
        <v>7969</v>
      </c>
      <c r="K469" s="14" t="s">
        <v>7873</v>
      </c>
      <c r="L469" s="14" t="s">
        <v>7874</v>
      </c>
      <c r="M469" s="14" t="s">
        <v>7970</v>
      </c>
      <c r="N469" s="14" t="s">
        <v>7876</v>
      </c>
      <c r="O469" s="14" t="s">
        <v>7971</v>
      </c>
      <c r="P469" s="14" t="s">
        <v>7972</v>
      </c>
      <c r="Q469" s="14" t="s">
        <v>7973</v>
      </c>
      <c r="R469" s="14" t="s">
        <v>51</v>
      </c>
      <c r="S469" s="12" t="s">
        <v>2997</v>
      </c>
      <c r="T469" s="12">
        <v>3175.0</v>
      </c>
      <c r="U469" s="12" t="s">
        <v>7964</v>
      </c>
      <c r="V469" s="12" t="s">
        <v>7965</v>
      </c>
      <c r="W469" s="30" t="s">
        <v>7974</v>
      </c>
      <c r="X469" s="19" t="s">
        <v>7975</v>
      </c>
      <c r="Y469" s="32" t="s">
        <v>54</v>
      </c>
      <c r="Z469" s="32" t="s">
        <v>41</v>
      </c>
      <c r="AA469" s="32" t="s">
        <v>55</v>
      </c>
      <c r="AB469" s="19" t="s">
        <v>7975</v>
      </c>
      <c r="AC469" s="19" t="s">
        <v>7883</v>
      </c>
      <c r="AD469" s="19" t="s">
        <v>7975</v>
      </c>
      <c r="AE469" s="19" t="s">
        <v>7884</v>
      </c>
      <c r="AF469" s="19" t="s">
        <v>7975</v>
      </c>
      <c r="AG469" s="14" t="s">
        <v>7870</v>
      </c>
      <c r="AH469" s="12"/>
    </row>
    <row r="470" ht="16.5" customHeight="1">
      <c r="A470" s="12" t="s">
        <v>2997</v>
      </c>
      <c r="B470" s="12">
        <v>3710.0</v>
      </c>
      <c r="C470" s="12" t="s">
        <v>7976</v>
      </c>
      <c r="D470" s="12" t="s">
        <v>7977</v>
      </c>
      <c r="E470" s="14" t="s">
        <v>7978</v>
      </c>
      <c r="F470" s="14" t="s">
        <v>7868</v>
      </c>
      <c r="G470" s="14" t="s">
        <v>7979</v>
      </c>
      <c r="H470" s="14" t="s">
        <v>7870</v>
      </c>
      <c r="I470" s="14" t="s">
        <v>7980</v>
      </c>
      <c r="J470" s="14" t="s">
        <v>7981</v>
      </c>
      <c r="K470" s="14" t="s">
        <v>7873</v>
      </c>
      <c r="L470" s="14" t="s">
        <v>7874</v>
      </c>
      <c r="M470" s="14" t="s">
        <v>7982</v>
      </c>
      <c r="N470" s="14" t="s">
        <v>7876</v>
      </c>
      <c r="O470" s="14" t="s">
        <v>7983</v>
      </c>
      <c r="P470" s="14" t="s">
        <v>7984</v>
      </c>
      <c r="Q470" s="14" t="s">
        <v>7985</v>
      </c>
      <c r="R470" s="14" t="s">
        <v>51</v>
      </c>
      <c r="S470" s="12" t="s">
        <v>2997</v>
      </c>
      <c r="T470" s="12">
        <v>3710.0</v>
      </c>
      <c r="U470" s="12" t="s">
        <v>7976</v>
      </c>
      <c r="V470" s="12" t="s">
        <v>7977</v>
      </c>
      <c r="W470" s="30" t="s">
        <v>7986</v>
      </c>
      <c r="X470" s="19" t="s">
        <v>7987</v>
      </c>
      <c r="Y470" s="32" t="s">
        <v>54</v>
      </c>
      <c r="Z470" s="32" t="s">
        <v>41</v>
      </c>
      <c r="AA470" s="32" t="s">
        <v>55</v>
      </c>
      <c r="AB470" s="19" t="s">
        <v>7987</v>
      </c>
      <c r="AC470" s="19" t="s">
        <v>7883</v>
      </c>
      <c r="AD470" s="19" t="s">
        <v>7987</v>
      </c>
      <c r="AE470" s="19" t="s">
        <v>7884</v>
      </c>
      <c r="AF470" s="19" t="s">
        <v>7987</v>
      </c>
      <c r="AG470" s="14" t="s">
        <v>7870</v>
      </c>
      <c r="AH470" s="12"/>
    </row>
    <row r="471" ht="16.5" customHeight="1">
      <c r="A471" s="12" t="s">
        <v>2997</v>
      </c>
      <c r="B471" s="12">
        <v>3438.0</v>
      </c>
      <c r="C471" s="12" t="s">
        <v>7988</v>
      </c>
      <c r="D471" s="12" t="s">
        <v>7989</v>
      </c>
      <c r="E471" s="14" t="s">
        <v>7990</v>
      </c>
      <c r="F471" s="14" t="s">
        <v>7868</v>
      </c>
      <c r="G471" s="14" t="s">
        <v>7991</v>
      </c>
      <c r="H471" s="14" t="s">
        <v>7870</v>
      </c>
      <c r="I471" s="14" t="s">
        <v>7992</v>
      </c>
      <c r="J471" s="14" t="s">
        <v>7993</v>
      </c>
      <c r="K471" s="14" t="s">
        <v>7873</v>
      </c>
      <c r="L471" s="14" t="s">
        <v>7874</v>
      </c>
      <c r="M471" s="14" t="s">
        <v>7994</v>
      </c>
      <c r="N471" s="14" t="s">
        <v>7876</v>
      </c>
      <c r="O471" s="14" t="s">
        <v>7995</v>
      </c>
      <c r="P471" s="14" t="s">
        <v>7996</v>
      </c>
      <c r="Q471" s="14" t="s">
        <v>7997</v>
      </c>
      <c r="R471" s="14" t="s">
        <v>51</v>
      </c>
      <c r="S471" s="12" t="s">
        <v>2997</v>
      </c>
      <c r="T471" s="12">
        <v>3438.0</v>
      </c>
      <c r="U471" s="12" t="s">
        <v>7988</v>
      </c>
      <c r="V471" s="12" t="s">
        <v>7989</v>
      </c>
      <c r="W471" s="30" t="s">
        <v>7998</v>
      </c>
      <c r="X471" s="19" t="s">
        <v>7999</v>
      </c>
      <c r="Y471" s="32" t="s">
        <v>54</v>
      </c>
      <c r="Z471" s="32" t="s">
        <v>41</v>
      </c>
      <c r="AA471" s="32" t="s">
        <v>55</v>
      </c>
      <c r="AB471" s="19" t="s">
        <v>7999</v>
      </c>
      <c r="AC471" s="19" t="s">
        <v>7883</v>
      </c>
      <c r="AD471" s="19" t="s">
        <v>7999</v>
      </c>
      <c r="AE471" s="19" t="s">
        <v>7884</v>
      </c>
      <c r="AF471" s="19" t="s">
        <v>7999</v>
      </c>
      <c r="AG471" s="14" t="s">
        <v>7870</v>
      </c>
      <c r="AH471" s="12"/>
    </row>
    <row r="472" ht="16.5" customHeight="1">
      <c r="A472" s="12" t="s">
        <v>2997</v>
      </c>
      <c r="B472" s="12">
        <v>3711.0</v>
      </c>
      <c r="C472" s="12" t="s">
        <v>8000</v>
      </c>
      <c r="D472" s="12" t="s">
        <v>8001</v>
      </c>
      <c r="E472" s="14" t="s">
        <v>8002</v>
      </c>
      <c r="F472" s="14" t="s">
        <v>7868</v>
      </c>
      <c r="G472" s="14" t="s">
        <v>8003</v>
      </c>
      <c r="H472" s="14" t="s">
        <v>41</v>
      </c>
      <c r="I472" s="14" t="s">
        <v>8004</v>
      </c>
      <c r="J472" s="14" t="s">
        <v>8005</v>
      </c>
      <c r="K472" s="14" t="s">
        <v>7873</v>
      </c>
      <c r="L472" s="14" t="s">
        <v>7874</v>
      </c>
      <c r="M472" s="14" t="s">
        <v>8006</v>
      </c>
      <c r="N472" s="14" t="s">
        <v>7876</v>
      </c>
      <c r="O472" s="14" t="s">
        <v>8007</v>
      </c>
      <c r="P472" s="14" t="s">
        <v>8008</v>
      </c>
      <c r="Q472" s="14" t="s">
        <v>8009</v>
      </c>
      <c r="R472" s="14" t="s">
        <v>51</v>
      </c>
      <c r="S472" s="12" t="s">
        <v>2997</v>
      </c>
      <c r="T472" s="12">
        <v>3711.0</v>
      </c>
      <c r="U472" s="12" t="s">
        <v>8000</v>
      </c>
      <c r="V472" s="12" t="s">
        <v>8001</v>
      </c>
      <c r="W472" s="56" t="s">
        <v>7907</v>
      </c>
      <c r="X472" s="19" t="s">
        <v>7883</v>
      </c>
      <c r="Y472" s="32" t="s">
        <v>54</v>
      </c>
      <c r="Z472" s="32" t="s">
        <v>41</v>
      </c>
      <c r="AA472" s="32" t="s">
        <v>55</v>
      </c>
      <c r="AB472" s="19" t="s">
        <v>7999</v>
      </c>
      <c r="AC472" s="19" t="s">
        <v>7883</v>
      </c>
      <c r="AD472" s="19" t="s">
        <v>7883</v>
      </c>
      <c r="AE472" s="19" t="s">
        <v>7884</v>
      </c>
      <c r="AF472" s="14" t="s">
        <v>41</v>
      </c>
      <c r="AG472" s="14" t="s">
        <v>41</v>
      </c>
      <c r="AH472" s="12"/>
    </row>
    <row r="473" ht="16.5" customHeight="1">
      <c r="A473" s="12" t="s">
        <v>2997</v>
      </c>
      <c r="B473" s="12">
        <v>3176.0</v>
      </c>
      <c r="C473" s="12" t="s">
        <v>8010</v>
      </c>
      <c r="D473" s="12" t="s">
        <v>8011</v>
      </c>
      <c r="E473" s="14" t="s">
        <v>8012</v>
      </c>
      <c r="F473" s="14" t="s">
        <v>8013</v>
      </c>
      <c r="G473" s="14" t="s">
        <v>8014</v>
      </c>
      <c r="H473" s="14" t="s">
        <v>7870</v>
      </c>
      <c r="I473" s="14" t="s">
        <v>8015</v>
      </c>
      <c r="J473" s="14" t="s">
        <v>8016</v>
      </c>
      <c r="K473" s="14" t="s">
        <v>8017</v>
      </c>
      <c r="L473" s="14" t="s">
        <v>8018</v>
      </c>
      <c r="M473" s="14" t="s">
        <v>8019</v>
      </c>
      <c r="N473" s="14" t="s">
        <v>8020</v>
      </c>
      <c r="O473" s="14" t="s">
        <v>8021</v>
      </c>
      <c r="P473" s="14" t="s">
        <v>8022</v>
      </c>
      <c r="Q473" s="14" t="s">
        <v>8023</v>
      </c>
      <c r="R473" s="14" t="s">
        <v>51</v>
      </c>
      <c r="S473" s="12" t="s">
        <v>2997</v>
      </c>
      <c r="T473" s="12">
        <v>3176.0</v>
      </c>
      <c r="U473" s="12" t="s">
        <v>8010</v>
      </c>
      <c r="V473" s="12" t="s">
        <v>8011</v>
      </c>
      <c r="W473" s="56" t="s">
        <v>8024</v>
      </c>
      <c r="X473" s="19" t="s">
        <v>8025</v>
      </c>
      <c r="Y473" s="32" t="s">
        <v>54</v>
      </c>
      <c r="Z473" s="32" t="s">
        <v>41</v>
      </c>
      <c r="AA473" s="32" t="s">
        <v>55</v>
      </c>
      <c r="AB473" s="19" t="s">
        <v>8025</v>
      </c>
      <c r="AC473" s="19" t="s">
        <v>7883</v>
      </c>
      <c r="AD473" s="19" t="s">
        <v>8025</v>
      </c>
      <c r="AE473" s="19" t="s">
        <v>7884</v>
      </c>
      <c r="AF473" s="19" t="s">
        <v>8025</v>
      </c>
      <c r="AG473" s="14" t="s">
        <v>7870</v>
      </c>
      <c r="AH473" s="12"/>
    </row>
    <row r="474" ht="16.5" customHeight="1">
      <c r="A474" s="12" t="s">
        <v>2997</v>
      </c>
      <c r="B474" s="12">
        <v>3712.0</v>
      </c>
      <c r="C474" s="12" t="s">
        <v>8026</v>
      </c>
      <c r="D474" s="12" t="s">
        <v>8027</v>
      </c>
      <c r="E474" s="14" t="s">
        <v>8028</v>
      </c>
      <c r="F474" s="14" t="s">
        <v>8029</v>
      </c>
      <c r="G474" s="14" t="s">
        <v>8030</v>
      </c>
      <c r="H474" s="14" t="s">
        <v>7870</v>
      </c>
      <c r="I474" s="14" t="s">
        <v>8031</v>
      </c>
      <c r="J474" s="14" t="s">
        <v>8032</v>
      </c>
      <c r="K474" s="14" t="s">
        <v>8033</v>
      </c>
      <c r="L474" s="14" t="s">
        <v>8018</v>
      </c>
      <c r="M474" s="14" t="s">
        <v>8034</v>
      </c>
      <c r="N474" s="14" t="s">
        <v>8035</v>
      </c>
      <c r="O474" s="14" t="s">
        <v>8036</v>
      </c>
      <c r="P474" s="14" t="s">
        <v>8037</v>
      </c>
      <c r="Q474" s="14" t="s">
        <v>8038</v>
      </c>
      <c r="R474" s="14" t="s">
        <v>51</v>
      </c>
      <c r="S474" s="12" t="s">
        <v>2997</v>
      </c>
      <c r="T474" s="12">
        <v>3712.0</v>
      </c>
      <c r="U474" s="12" t="s">
        <v>8026</v>
      </c>
      <c r="V474" s="12" t="s">
        <v>8027</v>
      </c>
      <c r="W474" s="30" t="s">
        <v>8039</v>
      </c>
      <c r="X474" s="19" t="s">
        <v>8040</v>
      </c>
      <c r="Y474" s="32" t="s">
        <v>54</v>
      </c>
      <c r="Z474" s="32" t="s">
        <v>41</v>
      </c>
      <c r="AA474" s="32" t="s">
        <v>55</v>
      </c>
      <c r="AB474" s="19" t="s">
        <v>8040</v>
      </c>
      <c r="AC474" s="19" t="s">
        <v>7883</v>
      </c>
      <c r="AD474" s="19" t="s">
        <v>8040</v>
      </c>
      <c r="AE474" s="19" t="s">
        <v>7884</v>
      </c>
      <c r="AF474" s="19" t="s">
        <v>8040</v>
      </c>
      <c r="AG474" s="14" t="s">
        <v>7870</v>
      </c>
      <c r="AH474" s="12"/>
    </row>
    <row r="475" ht="16.5" customHeight="1">
      <c r="A475" s="12" t="s">
        <v>2997</v>
      </c>
      <c r="B475" s="12">
        <v>3713.0</v>
      </c>
      <c r="C475" s="12" t="s">
        <v>8041</v>
      </c>
      <c r="D475" s="12" t="s">
        <v>8042</v>
      </c>
      <c r="E475" s="14" t="s">
        <v>8043</v>
      </c>
      <c r="F475" s="14" t="s">
        <v>8029</v>
      </c>
      <c r="G475" s="14" t="s">
        <v>8044</v>
      </c>
      <c r="H475" s="14" t="s">
        <v>7870</v>
      </c>
      <c r="I475" s="14" t="s">
        <v>8045</v>
      </c>
      <c r="J475" s="14" t="s">
        <v>8046</v>
      </c>
      <c r="K475" s="14" t="s">
        <v>8033</v>
      </c>
      <c r="L475" s="14" t="s">
        <v>8018</v>
      </c>
      <c r="M475" s="14" t="s">
        <v>8047</v>
      </c>
      <c r="N475" s="14" t="s">
        <v>8035</v>
      </c>
      <c r="O475" s="14" t="s">
        <v>8048</v>
      </c>
      <c r="P475" s="14" t="s">
        <v>8049</v>
      </c>
      <c r="Q475" s="14" t="s">
        <v>8050</v>
      </c>
      <c r="R475" s="14" t="s">
        <v>51</v>
      </c>
      <c r="S475" s="12" t="s">
        <v>2997</v>
      </c>
      <c r="T475" s="12">
        <v>3713.0</v>
      </c>
      <c r="U475" s="12" t="s">
        <v>8041</v>
      </c>
      <c r="V475" s="12" t="s">
        <v>8042</v>
      </c>
      <c r="W475" s="30" t="s">
        <v>8051</v>
      </c>
      <c r="X475" s="15" t="s">
        <v>8052</v>
      </c>
      <c r="Y475" s="32" t="s">
        <v>54</v>
      </c>
      <c r="Z475" s="32" t="s">
        <v>41</v>
      </c>
      <c r="AA475" s="32" t="s">
        <v>55</v>
      </c>
      <c r="AB475" s="19" t="s">
        <v>8053</v>
      </c>
      <c r="AC475" s="19" t="s">
        <v>7883</v>
      </c>
      <c r="AD475" s="15" t="s">
        <v>8052</v>
      </c>
      <c r="AE475" s="19" t="s">
        <v>7884</v>
      </c>
      <c r="AF475" s="19" t="s">
        <v>8053</v>
      </c>
      <c r="AG475" s="14" t="s">
        <v>7870</v>
      </c>
      <c r="AH475" s="12"/>
    </row>
    <row r="476" ht="16.5" customHeight="1">
      <c r="A476" s="12" t="s">
        <v>2997</v>
      </c>
      <c r="B476" s="12">
        <v>3714.0</v>
      </c>
      <c r="C476" s="12" t="s">
        <v>8054</v>
      </c>
      <c r="D476" s="12" t="s">
        <v>8055</v>
      </c>
      <c r="E476" s="14" t="s">
        <v>8056</v>
      </c>
      <c r="F476" s="14" t="s">
        <v>8029</v>
      </c>
      <c r="G476" s="14" t="s">
        <v>8057</v>
      </c>
      <c r="H476" s="14" t="s">
        <v>7870</v>
      </c>
      <c r="I476" s="14" t="s">
        <v>8058</v>
      </c>
      <c r="J476" s="14" t="s">
        <v>8059</v>
      </c>
      <c r="K476" s="14" t="s">
        <v>8033</v>
      </c>
      <c r="L476" s="14" t="s">
        <v>8018</v>
      </c>
      <c r="M476" s="14" t="s">
        <v>8060</v>
      </c>
      <c r="N476" s="14" t="s">
        <v>8035</v>
      </c>
      <c r="O476" s="14" t="s">
        <v>8061</v>
      </c>
      <c r="P476" s="14" t="s">
        <v>8062</v>
      </c>
      <c r="Q476" s="14" t="s">
        <v>8063</v>
      </c>
      <c r="R476" s="14" t="s">
        <v>51</v>
      </c>
      <c r="S476" s="12" t="s">
        <v>2997</v>
      </c>
      <c r="T476" s="12">
        <v>3714.0</v>
      </c>
      <c r="U476" s="12" t="s">
        <v>8054</v>
      </c>
      <c r="V476" s="12" t="s">
        <v>8055</v>
      </c>
      <c r="W476" s="30" t="s">
        <v>8064</v>
      </c>
      <c r="X476" s="19" t="s">
        <v>8065</v>
      </c>
      <c r="Y476" s="32" t="s">
        <v>54</v>
      </c>
      <c r="Z476" s="32" t="s">
        <v>41</v>
      </c>
      <c r="AA476" s="32" t="s">
        <v>55</v>
      </c>
      <c r="AB476" s="19" t="s">
        <v>8065</v>
      </c>
      <c r="AC476" s="19" t="s">
        <v>7883</v>
      </c>
      <c r="AD476" s="19" t="s">
        <v>8065</v>
      </c>
      <c r="AE476" s="19" t="s">
        <v>7884</v>
      </c>
      <c r="AF476" s="19" t="s">
        <v>8065</v>
      </c>
      <c r="AG476" s="14" t="s">
        <v>7870</v>
      </c>
      <c r="AH476" s="12"/>
    </row>
    <row r="477" ht="16.5" customHeight="1">
      <c r="A477" s="12" t="s">
        <v>2997</v>
      </c>
      <c r="B477" s="12">
        <v>9973.0</v>
      </c>
      <c r="C477" s="12" t="s">
        <v>8066</v>
      </c>
      <c r="D477" s="12" t="s">
        <v>8067</v>
      </c>
      <c r="E477" s="14" t="s">
        <v>8068</v>
      </c>
      <c r="F477" s="14" t="s">
        <v>8029</v>
      </c>
      <c r="G477" s="14" t="s">
        <v>8069</v>
      </c>
      <c r="H477" s="14" t="s">
        <v>41</v>
      </c>
      <c r="I477" s="14" t="s">
        <v>8070</v>
      </c>
      <c r="J477" s="14" t="s">
        <v>8071</v>
      </c>
      <c r="K477" s="14" t="s">
        <v>8033</v>
      </c>
      <c r="L477" s="14" t="s">
        <v>8018</v>
      </c>
      <c r="M477" s="14" t="s">
        <v>8072</v>
      </c>
      <c r="N477" s="14" t="s">
        <v>8035</v>
      </c>
      <c r="O477" s="14" t="s">
        <v>8073</v>
      </c>
      <c r="P477" s="14" t="s">
        <v>8074</v>
      </c>
      <c r="Q477" s="14" t="s">
        <v>8075</v>
      </c>
      <c r="R477" s="14" t="s">
        <v>51</v>
      </c>
      <c r="S477" s="12" t="s">
        <v>2997</v>
      </c>
      <c r="T477" s="12">
        <v>9973.0</v>
      </c>
      <c r="U477" s="12" t="s">
        <v>8066</v>
      </c>
      <c r="V477" s="12" t="s">
        <v>8067</v>
      </c>
      <c r="W477" s="56" t="s">
        <v>7907</v>
      </c>
      <c r="X477" s="19" t="s">
        <v>7883</v>
      </c>
      <c r="Y477" s="32" t="s">
        <v>54</v>
      </c>
      <c r="Z477" s="32" t="s">
        <v>41</v>
      </c>
      <c r="AA477" s="32" t="s">
        <v>55</v>
      </c>
      <c r="AB477" s="19" t="s">
        <v>8076</v>
      </c>
      <c r="AC477" s="19" t="s">
        <v>7883</v>
      </c>
      <c r="AD477" s="19" t="s">
        <v>7883</v>
      </c>
      <c r="AE477" s="19" t="s">
        <v>7884</v>
      </c>
      <c r="AF477" s="14" t="s">
        <v>41</v>
      </c>
      <c r="AG477" s="14" t="s">
        <v>41</v>
      </c>
      <c r="AH477" s="12"/>
    </row>
    <row r="478" ht="16.5" customHeight="1">
      <c r="A478" s="12" t="s">
        <v>2997</v>
      </c>
      <c r="B478" s="12">
        <v>9975.0</v>
      </c>
      <c r="C478" s="12" t="s">
        <v>8077</v>
      </c>
      <c r="D478" s="12" t="s">
        <v>8078</v>
      </c>
      <c r="E478" s="14" t="s">
        <v>8079</v>
      </c>
      <c r="F478" s="14" t="s">
        <v>8029</v>
      </c>
      <c r="G478" s="14" t="s">
        <v>8080</v>
      </c>
      <c r="H478" s="14" t="s">
        <v>41</v>
      </c>
      <c r="I478" s="14" t="s">
        <v>8081</v>
      </c>
      <c r="J478" s="14" t="s">
        <v>8082</v>
      </c>
      <c r="K478" s="14" t="s">
        <v>8033</v>
      </c>
      <c r="L478" s="14" t="s">
        <v>8018</v>
      </c>
      <c r="M478" s="14" t="s">
        <v>8083</v>
      </c>
      <c r="N478" s="14" t="s">
        <v>8035</v>
      </c>
      <c r="O478" s="14" t="s">
        <v>8084</v>
      </c>
      <c r="P478" s="14" t="s">
        <v>8085</v>
      </c>
      <c r="Q478" s="14" t="s">
        <v>8086</v>
      </c>
      <c r="R478" s="14" t="s">
        <v>51</v>
      </c>
      <c r="S478" s="12" t="s">
        <v>2997</v>
      </c>
      <c r="T478" s="12">
        <v>9975.0</v>
      </c>
      <c r="U478" s="12" t="s">
        <v>8077</v>
      </c>
      <c r="V478" s="12" t="s">
        <v>8078</v>
      </c>
      <c r="W478" s="56" t="s">
        <v>7907</v>
      </c>
      <c r="X478" s="19" t="s">
        <v>7883</v>
      </c>
      <c r="Y478" s="32" t="s">
        <v>54</v>
      </c>
      <c r="Z478" s="32" t="s">
        <v>41</v>
      </c>
      <c r="AA478" s="32" t="s">
        <v>55</v>
      </c>
      <c r="AB478" s="19" t="s">
        <v>8076</v>
      </c>
      <c r="AC478" s="19" t="s">
        <v>7883</v>
      </c>
      <c r="AD478" s="19" t="s">
        <v>7883</v>
      </c>
      <c r="AE478" s="19" t="s">
        <v>7884</v>
      </c>
      <c r="AF478" s="14" t="s">
        <v>41</v>
      </c>
      <c r="AG478" s="14" t="s">
        <v>41</v>
      </c>
      <c r="AH478" s="12"/>
    </row>
    <row r="479" ht="16.5" customHeight="1">
      <c r="A479" s="12" t="s">
        <v>2997</v>
      </c>
      <c r="B479" s="12">
        <v>3718.0</v>
      </c>
      <c r="C479" s="12" t="s">
        <v>8087</v>
      </c>
      <c r="D479" s="12" t="s">
        <v>8088</v>
      </c>
      <c r="E479" s="14" t="s">
        <v>8089</v>
      </c>
      <c r="F479" s="14" t="s">
        <v>8090</v>
      </c>
      <c r="G479" s="14" t="s">
        <v>8091</v>
      </c>
      <c r="H479" s="14" t="s">
        <v>8092</v>
      </c>
      <c r="I479" s="14" t="s">
        <v>8093</v>
      </c>
      <c r="J479" s="14" t="s">
        <v>8094</v>
      </c>
      <c r="K479" s="14" t="s">
        <v>8095</v>
      </c>
      <c r="L479" s="14" t="s">
        <v>8096</v>
      </c>
      <c r="M479" s="14" t="s">
        <v>8097</v>
      </c>
      <c r="N479" s="14" t="s">
        <v>8098</v>
      </c>
      <c r="O479" s="14" t="s">
        <v>8099</v>
      </c>
      <c r="P479" s="14" t="s">
        <v>8100</v>
      </c>
      <c r="Q479" s="14" t="s">
        <v>8101</v>
      </c>
      <c r="R479" s="14" t="s">
        <v>8102</v>
      </c>
      <c r="S479" s="12" t="s">
        <v>2997</v>
      </c>
      <c r="T479" s="12">
        <v>3718.0</v>
      </c>
      <c r="U479" s="12" t="s">
        <v>8087</v>
      </c>
      <c r="V479" s="12" t="s">
        <v>8088</v>
      </c>
      <c r="W479" s="56" t="s">
        <v>8103</v>
      </c>
      <c r="X479" s="56" t="s">
        <v>8104</v>
      </c>
      <c r="Y479" s="32" t="s">
        <v>54</v>
      </c>
      <c r="Z479" s="32" t="s">
        <v>41</v>
      </c>
      <c r="AA479" s="32" t="s">
        <v>55</v>
      </c>
      <c r="AB479" s="30" t="s">
        <v>8104</v>
      </c>
      <c r="AC479" s="30" t="s">
        <v>8104</v>
      </c>
      <c r="AD479" s="30" t="s">
        <v>8104</v>
      </c>
      <c r="AE479" s="30" t="s">
        <v>8105</v>
      </c>
      <c r="AF479" s="30" t="s">
        <v>8104</v>
      </c>
      <c r="AG479" s="14" t="s">
        <v>8092</v>
      </c>
      <c r="AH479" s="12"/>
    </row>
    <row r="480" ht="16.5" customHeight="1">
      <c r="A480" s="12" t="s">
        <v>2997</v>
      </c>
      <c r="B480" s="12">
        <v>9980.0</v>
      </c>
      <c r="C480" s="12" t="s">
        <v>8106</v>
      </c>
      <c r="D480" s="12" t="s">
        <v>8107</v>
      </c>
      <c r="E480" s="14" t="s">
        <v>8108</v>
      </c>
      <c r="F480" s="14" t="s">
        <v>8109</v>
      </c>
      <c r="G480" s="14" t="s">
        <v>8110</v>
      </c>
      <c r="H480" s="14" t="s">
        <v>8092</v>
      </c>
      <c r="I480" s="14" t="s">
        <v>8111</v>
      </c>
      <c r="J480" s="14" t="s">
        <v>8112</v>
      </c>
      <c r="K480" s="14" t="s">
        <v>8113</v>
      </c>
      <c r="L480" s="14" t="s">
        <v>8114</v>
      </c>
      <c r="M480" s="14" t="s">
        <v>8115</v>
      </c>
      <c r="N480" s="14" t="s">
        <v>8116</v>
      </c>
      <c r="O480" s="14" t="s">
        <v>8117</v>
      </c>
      <c r="P480" s="14" t="s">
        <v>8118</v>
      </c>
      <c r="Q480" s="14" t="s">
        <v>8119</v>
      </c>
      <c r="R480" s="14" t="s">
        <v>8102</v>
      </c>
      <c r="S480" s="12" t="s">
        <v>2997</v>
      </c>
      <c r="T480" s="12">
        <v>9980.0</v>
      </c>
      <c r="U480" s="12" t="s">
        <v>8106</v>
      </c>
      <c r="V480" s="12" t="s">
        <v>8107</v>
      </c>
      <c r="W480" s="56" t="s">
        <v>8103</v>
      </c>
      <c r="X480" s="56" t="s">
        <v>8104</v>
      </c>
      <c r="Y480" s="32" t="s">
        <v>54</v>
      </c>
      <c r="Z480" s="32" t="s">
        <v>41</v>
      </c>
      <c r="AA480" s="32" t="s">
        <v>55</v>
      </c>
      <c r="AB480" s="30" t="s">
        <v>8104</v>
      </c>
      <c r="AC480" s="30" t="s">
        <v>8104</v>
      </c>
      <c r="AD480" s="30" t="s">
        <v>8104</v>
      </c>
      <c r="AE480" s="30" t="s">
        <v>8105</v>
      </c>
      <c r="AF480" s="30" t="s">
        <v>8104</v>
      </c>
      <c r="AG480" s="14" t="s">
        <v>8092</v>
      </c>
      <c r="AH480" s="12"/>
    </row>
    <row r="481" ht="16.5" customHeight="1">
      <c r="A481" s="12" t="s">
        <v>2997</v>
      </c>
      <c r="B481" s="12">
        <v>3717.0</v>
      </c>
      <c r="C481" s="12" t="s">
        <v>8120</v>
      </c>
      <c r="D481" s="12" t="s">
        <v>8121</v>
      </c>
      <c r="E481" s="14" t="s">
        <v>8122</v>
      </c>
      <c r="F481" s="14" t="s">
        <v>8123</v>
      </c>
      <c r="G481" s="14" t="s">
        <v>8124</v>
      </c>
      <c r="H481" s="14" t="s">
        <v>8125</v>
      </c>
      <c r="I481" s="14" t="s">
        <v>8126</v>
      </c>
      <c r="J481" s="14" t="s">
        <v>8127</v>
      </c>
      <c r="K481" s="14" t="s">
        <v>8128</v>
      </c>
      <c r="L481" s="14" t="s">
        <v>8129</v>
      </c>
      <c r="M481" s="14" t="s">
        <v>8130</v>
      </c>
      <c r="N481" s="14" t="s">
        <v>8131</v>
      </c>
      <c r="O481" s="14" t="s">
        <v>8132</v>
      </c>
      <c r="P481" s="14" t="s">
        <v>8133</v>
      </c>
      <c r="Q481" s="14" t="s">
        <v>8134</v>
      </c>
      <c r="R481" s="14" t="s">
        <v>51</v>
      </c>
      <c r="S481" s="12" t="s">
        <v>2997</v>
      </c>
      <c r="T481" s="12">
        <v>3717.0</v>
      </c>
      <c r="U481" s="12" t="s">
        <v>8120</v>
      </c>
      <c r="V481" s="12" t="s">
        <v>8121</v>
      </c>
      <c r="W481" s="56" t="s">
        <v>8103</v>
      </c>
      <c r="X481" s="56" t="s">
        <v>8104</v>
      </c>
      <c r="Y481" s="32" t="s">
        <v>54</v>
      </c>
      <c r="Z481" s="32" t="s">
        <v>41</v>
      </c>
      <c r="AA481" s="32" t="s">
        <v>55</v>
      </c>
      <c r="AB481" s="30" t="s">
        <v>8104</v>
      </c>
      <c r="AC481" s="30" t="s">
        <v>8104</v>
      </c>
      <c r="AD481" s="30" t="s">
        <v>8104</v>
      </c>
      <c r="AE481" s="30" t="s">
        <v>8105</v>
      </c>
      <c r="AF481" s="30" t="s">
        <v>8104</v>
      </c>
      <c r="AG481" s="14" t="s">
        <v>8125</v>
      </c>
      <c r="AH481" s="12"/>
    </row>
    <row r="482" ht="16.5" customHeight="1">
      <c r="A482" s="12" t="s">
        <v>2997</v>
      </c>
      <c r="B482" s="12">
        <v>9979.0</v>
      </c>
      <c r="C482" s="12" t="s">
        <v>8135</v>
      </c>
      <c r="D482" s="12" t="s">
        <v>8136</v>
      </c>
      <c r="E482" s="14" t="s">
        <v>8137</v>
      </c>
      <c r="F482" s="14" t="s">
        <v>8138</v>
      </c>
      <c r="G482" s="14" t="s">
        <v>8139</v>
      </c>
      <c r="H482" s="14" t="s">
        <v>8125</v>
      </c>
      <c r="I482" s="14" t="s">
        <v>8140</v>
      </c>
      <c r="J482" s="14" t="s">
        <v>8141</v>
      </c>
      <c r="K482" s="14" t="s">
        <v>8142</v>
      </c>
      <c r="L482" s="14" t="s">
        <v>8143</v>
      </c>
      <c r="M482" s="14" t="s">
        <v>8144</v>
      </c>
      <c r="N482" s="14" t="s">
        <v>8145</v>
      </c>
      <c r="O482" s="14" t="s">
        <v>8146</v>
      </c>
      <c r="P482" s="14" t="s">
        <v>8147</v>
      </c>
      <c r="Q482" s="14" t="s">
        <v>8148</v>
      </c>
      <c r="R482" s="14" t="s">
        <v>8149</v>
      </c>
      <c r="S482" s="12" t="s">
        <v>2997</v>
      </c>
      <c r="T482" s="12">
        <v>9979.0</v>
      </c>
      <c r="U482" s="12" t="s">
        <v>8135</v>
      </c>
      <c r="V482" s="12" t="s">
        <v>8136</v>
      </c>
      <c r="W482" s="58" t="s">
        <v>8103</v>
      </c>
      <c r="X482" s="56" t="s">
        <v>8104</v>
      </c>
      <c r="Y482" s="32" t="s">
        <v>54</v>
      </c>
      <c r="Z482" s="32" t="s">
        <v>41</v>
      </c>
      <c r="AA482" s="32" t="s">
        <v>55</v>
      </c>
      <c r="AB482" s="30" t="s">
        <v>8104</v>
      </c>
      <c r="AC482" s="30" t="s">
        <v>8104</v>
      </c>
      <c r="AD482" s="30" t="s">
        <v>8104</v>
      </c>
      <c r="AE482" s="30" t="s">
        <v>8105</v>
      </c>
      <c r="AF482" s="30" t="s">
        <v>8104</v>
      </c>
      <c r="AG482" s="14" t="s">
        <v>8125</v>
      </c>
      <c r="AH482" s="12"/>
    </row>
    <row r="483" ht="16.5" customHeight="1">
      <c r="A483" s="12" t="s">
        <v>59</v>
      </c>
      <c r="B483" s="12">
        <v>7512.0</v>
      </c>
      <c r="C483" s="12" t="s">
        <v>8150</v>
      </c>
      <c r="D483" s="12" t="s">
        <v>8151</v>
      </c>
      <c r="E483" s="14" t="s">
        <v>8152</v>
      </c>
      <c r="F483" s="14" t="s">
        <v>8153</v>
      </c>
      <c r="G483" s="14" t="s">
        <v>8154</v>
      </c>
      <c r="H483" s="14" t="s">
        <v>8155</v>
      </c>
      <c r="I483" s="14" t="s">
        <v>8156</v>
      </c>
      <c r="J483" s="14" t="s">
        <v>8157</v>
      </c>
      <c r="K483" s="14" t="s">
        <v>8158</v>
      </c>
      <c r="L483" s="14" t="s">
        <v>8159</v>
      </c>
      <c r="M483" s="14" t="s">
        <v>8160</v>
      </c>
      <c r="N483" s="14" t="s">
        <v>8161</v>
      </c>
      <c r="O483" s="14" t="s">
        <v>8162</v>
      </c>
      <c r="P483" s="14" t="s">
        <v>8163</v>
      </c>
      <c r="Q483" s="14" t="s">
        <v>8164</v>
      </c>
      <c r="R483" s="14" t="s">
        <v>8165</v>
      </c>
      <c r="S483" s="12" t="s">
        <v>59</v>
      </c>
      <c r="T483" s="12">
        <v>7512.0</v>
      </c>
      <c r="U483" s="12" t="s">
        <v>8150</v>
      </c>
      <c r="V483" s="12" t="s">
        <v>8151</v>
      </c>
      <c r="W483" s="30" t="s">
        <v>8166</v>
      </c>
      <c r="X483" s="56" t="s">
        <v>8167</v>
      </c>
      <c r="Y483" s="32" t="s">
        <v>54</v>
      </c>
      <c r="Z483" s="32" t="s">
        <v>41</v>
      </c>
      <c r="AA483" s="32" t="s">
        <v>55</v>
      </c>
      <c r="AB483" s="30" t="s">
        <v>8167</v>
      </c>
      <c r="AC483" s="30" t="s">
        <v>8168</v>
      </c>
      <c r="AD483" s="30" t="s">
        <v>8167</v>
      </c>
      <c r="AE483" s="30" t="s">
        <v>80</v>
      </c>
      <c r="AF483" s="30" t="s">
        <v>8167</v>
      </c>
      <c r="AG483" s="14" t="s">
        <v>8155</v>
      </c>
      <c r="AH483" s="12"/>
    </row>
    <row r="484" ht="16.5" customHeight="1">
      <c r="A484" s="12" t="s">
        <v>59</v>
      </c>
      <c r="B484" s="12">
        <v>4182.0</v>
      </c>
      <c r="C484" s="12" t="s">
        <v>8169</v>
      </c>
      <c r="D484" s="12" t="s">
        <v>8170</v>
      </c>
      <c r="E484" s="14" t="s">
        <v>8171</v>
      </c>
      <c r="F484" s="14" t="s">
        <v>8172</v>
      </c>
      <c r="G484" s="14" t="s">
        <v>8173</v>
      </c>
      <c r="H484" s="14" t="s">
        <v>8174</v>
      </c>
      <c r="I484" s="14" t="s">
        <v>8175</v>
      </c>
      <c r="J484" s="14" t="s">
        <v>8176</v>
      </c>
      <c r="K484" s="14" t="s">
        <v>8177</v>
      </c>
      <c r="L484" s="14" t="s">
        <v>8178</v>
      </c>
      <c r="M484" s="14" t="s">
        <v>8179</v>
      </c>
      <c r="N484" s="14" t="s">
        <v>8180</v>
      </c>
      <c r="O484" s="14" t="s">
        <v>8181</v>
      </c>
      <c r="P484" s="14" t="s">
        <v>8182</v>
      </c>
      <c r="Q484" s="14" t="s">
        <v>8183</v>
      </c>
      <c r="R484" s="14" t="s">
        <v>51</v>
      </c>
      <c r="S484" s="12" t="s">
        <v>59</v>
      </c>
      <c r="T484" s="12">
        <v>4182.0</v>
      </c>
      <c r="U484" s="12" t="s">
        <v>8169</v>
      </c>
      <c r="V484" s="12" t="s">
        <v>8170</v>
      </c>
      <c r="W484" s="56" t="s">
        <v>8184</v>
      </c>
      <c r="X484" s="56" t="s">
        <v>8185</v>
      </c>
      <c r="Y484" s="32" t="s">
        <v>54</v>
      </c>
      <c r="Z484" s="32" t="s">
        <v>41</v>
      </c>
      <c r="AA484" s="32" t="s">
        <v>55</v>
      </c>
      <c r="AB484" s="56" t="s">
        <v>8185</v>
      </c>
      <c r="AC484" s="30" t="s">
        <v>8185</v>
      </c>
      <c r="AD484" s="30" t="s">
        <v>8185</v>
      </c>
      <c r="AE484" s="30" t="s">
        <v>5322</v>
      </c>
      <c r="AF484" s="30" t="s">
        <v>8185</v>
      </c>
      <c r="AG484" s="14" t="s">
        <v>8174</v>
      </c>
      <c r="AH484" s="12"/>
    </row>
    <row r="485" ht="16.5" customHeight="1">
      <c r="A485" s="12" t="s">
        <v>59</v>
      </c>
      <c r="B485" s="12">
        <v>7010.0</v>
      </c>
      <c r="C485" s="12" t="s">
        <v>8186</v>
      </c>
      <c r="D485" s="12" t="s">
        <v>8187</v>
      </c>
      <c r="E485" s="14" t="s">
        <v>8188</v>
      </c>
      <c r="F485" s="14" t="s">
        <v>8189</v>
      </c>
      <c r="G485" s="14" t="s">
        <v>8190</v>
      </c>
      <c r="H485" s="14" t="s">
        <v>8174</v>
      </c>
      <c r="I485" s="14" t="s">
        <v>8191</v>
      </c>
      <c r="J485" s="14" t="s">
        <v>8192</v>
      </c>
      <c r="K485" s="14" t="s">
        <v>8193</v>
      </c>
      <c r="L485" s="14" t="s">
        <v>8194</v>
      </c>
      <c r="M485" s="14" t="s">
        <v>8195</v>
      </c>
      <c r="N485" s="14" t="s">
        <v>8196</v>
      </c>
      <c r="O485" s="14" t="s">
        <v>8197</v>
      </c>
      <c r="P485" s="14" t="s">
        <v>8198</v>
      </c>
      <c r="Q485" s="14" t="s">
        <v>8199</v>
      </c>
      <c r="R485" s="14" t="s">
        <v>8200</v>
      </c>
      <c r="S485" s="12" t="s">
        <v>59</v>
      </c>
      <c r="T485" s="12">
        <v>7010.0</v>
      </c>
      <c r="U485" s="12" t="s">
        <v>8186</v>
      </c>
      <c r="V485" s="12" t="s">
        <v>8187</v>
      </c>
      <c r="W485" s="56" t="s">
        <v>8166</v>
      </c>
      <c r="X485" s="56" t="s">
        <v>8167</v>
      </c>
      <c r="Y485" s="32" t="s">
        <v>54</v>
      </c>
      <c r="Z485" s="32" t="s">
        <v>41</v>
      </c>
      <c r="AA485" s="32" t="s">
        <v>55</v>
      </c>
      <c r="AB485" s="30" t="s">
        <v>8167</v>
      </c>
      <c r="AC485" s="30" t="s">
        <v>8201</v>
      </c>
      <c r="AD485" s="30" t="s">
        <v>8167</v>
      </c>
      <c r="AE485" s="30" t="s">
        <v>80</v>
      </c>
      <c r="AF485" s="30" t="s">
        <v>8167</v>
      </c>
      <c r="AG485" s="14" t="s">
        <v>8174</v>
      </c>
      <c r="AH485" s="12"/>
    </row>
    <row r="486" ht="16.5" customHeight="1">
      <c r="A486" s="12" t="s">
        <v>59</v>
      </c>
      <c r="B486" s="12">
        <v>7009.0</v>
      </c>
      <c r="C486" s="12" t="s">
        <v>8202</v>
      </c>
      <c r="D486" s="12" t="s">
        <v>8203</v>
      </c>
      <c r="E486" s="14" t="s">
        <v>8204</v>
      </c>
      <c r="F486" s="14" t="s">
        <v>8205</v>
      </c>
      <c r="G486" s="14" t="s">
        <v>8206</v>
      </c>
      <c r="H486" s="14" t="s">
        <v>8174</v>
      </c>
      <c r="I486" s="14" t="s">
        <v>8207</v>
      </c>
      <c r="J486" s="14" t="s">
        <v>8208</v>
      </c>
      <c r="K486" s="14" t="s">
        <v>8209</v>
      </c>
      <c r="L486" s="14" t="s">
        <v>8210</v>
      </c>
      <c r="M486" s="14" t="s">
        <v>8211</v>
      </c>
      <c r="N486" s="14" t="s">
        <v>8212</v>
      </c>
      <c r="O486" s="14" t="s">
        <v>8213</v>
      </c>
      <c r="P486" s="14" t="s">
        <v>8214</v>
      </c>
      <c r="Q486" s="14" t="s">
        <v>8215</v>
      </c>
      <c r="R486" s="14" t="s">
        <v>51</v>
      </c>
      <c r="S486" s="12" t="s">
        <v>59</v>
      </c>
      <c r="T486" s="12">
        <v>7009.0</v>
      </c>
      <c r="U486" s="12" t="s">
        <v>8202</v>
      </c>
      <c r="V486" s="12" t="s">
        <v>8203</v>
      </c>
      <c r="W486" s="56" t="s">
        <v>8216</v>
      </c>
      <c r="X486" s="56" t="s">
        <v>8217</v>
      </c>
      <c r="Y486" s="32" t="s">
        <v>54</v>
      </c>
      <c r="Z486" s="32" t="s">
        <v>41</v>
      </c>
      <c r="AA486" s="32" t="s">
        <v>55</v>
      </c>
      <c r="AB486" s="30" t="s">
        <v>8217</v>
      </c>
      <c r="AC486" s="30" t="s">
        <v>8217</v>
      </c>
      <c r="AD486" s="30" t="s">
        <v>8217</v>
      </c>
      <c r="AE486" s="30" t="s">
        <v>80</v>
      </c>
      <c r="AF486" s="30" t="s">
        <v>8217</v>
      </c>
      <c r="AG486" s="14" t="s">
        <v>8174</v>
      </c>
      <c r="AH486" s="12"/>
    </row>
    <row r="487" ht="16.5" customHeight="1">
      <c r="A487" s="12" t="s">
        <v>59</v>
      </c>
      <c r="B487" s="12"/>
      <c r="C487" s="12" t="s">
        <v>8218</v>
      </c>
      <c r="D487" s="12" t="s">
        <v>8219</v>
      </c>
      <c r="E487" s="14" t="s">
        <v>8220</v>
      </c>
      <c r="F487" s="14" t="s">
        <v>8221</v>
      </c>
      <c r="G487" s="14" t="s">
        <v>8222</v>
      </c>
      <c r="H487" s="14" t="s">
        <v>8174</v>
      </c>
      <c r="I487" s="14" t="s">
        <v>8223</v>
      </c>
      <c r="J487" s="14" t="s">
        <v>8224</v>
      </c>
      <c r="K487" s="14" t="s">
        <v>8225</v>
      </c>
      <c r="L487" s="14" t="s">
        <v>8226</v>
      </c>
      <c r="M487" s="14" t="s">
        <v>8227</v>
      </c>
      <c r="N487" s="14" t="s">
        <v>8228</v>
      </c>
      <c r="O487" s="14" t="s">
        <v>8229</v>
      </c>
      <c r="P487" s="14" t="s">
        <v>8230</v>
      </c>
      <c r="Q487" s="14" t="s">
        <v>8231</v>
      </c>
      <c r="R487" s="14" t="s">
        <v>117</v>
      </c>
      <c r="S487" s="12" t="s">
        <v>59</v>
      </c>
      <c r="T487" s="12"/>
      <c r="U487" s="12" t="s">
        <v>8218</v>
      </c>
      <c r="V487" s="12" t="s">
        <v>8219</v>
      </c>
      <c r="W487" s="56" t="s">
        <v>8232</v>
      </c>
      <c r="X487" s="56" t="s">
        <v>8233</v>
      </c>
      <c r="Y487" s="32" t="s">
        <v>54</v>
      </c>
      <c r="Z487" s="32" t="s">
        <v>41</v>
      </c>
      <c r="AA487" s="32" t="s">
        <v>55</v>
      </c>
      <c r="AB487" s="30" t="s">
        <v>8233</v>
      </c>
      <c r="AC487" s="30" t="s">
        <v>8234</v>
      </c>
      <c r="AD487" s="30" t="s">
        <v>8233</v>
      </c>
      <c r="AE487" s="30" t="s">
        <v>5322</v>
      </c>
      <c r="AF487" s="30" t="s">
        <v>8233</v>
      </c>
      <c r="AG487" s="14" t="s">
        <v>8174</v>
      </c>
      <c r="AH487" s="12"/>
    </row>
    <row r="488" ht="16.5" customHeight="1">
      <c r="A488" s="12" t="s">
        <v>59</v>
      </c>
      <c r="B488" s="12">
        <v>9839.0</v>
      </c>
      <c r="C488" s="12" t="s">
        <v>8235</v>
      </c>
      <c r="D488" s="12" t="s">
        <v>8236</v>
      </c>
      <c r="E488" s="14" t="s">
        <v>8237</v>
      </c>
      <c r="F488" s="14" t="s">
        <v>8238</v>
      </c>
      <c r="G488" s="14" t="s">
        <v>8239</v>
      </c>
      <c r="H488" s="14" t="s">
        <v>8240</v>
      </c>
      <c r="I488" s="14" t="s">
        <v>8241</v>
      </c>
      <c r="J488" s="14" t="s">
        <v>8242</v>
      </c>
      <c r="K488" s="14" t="s">
        <v>8243</v>
      </c>
      <c r="L488" s="14" t="s">
        <v>8244</v>
      </c>
      <c r="M488" s="14" t="s">
        <v>8245</v>
      </c>
      <c r="N488" s="14" t="s">
        <v>8246</v>
      </c>
      <c r="O488" s="14" t="s">
        <v>8247</v>
      </c>
      <c r="P488" s="14" t="s">
        <v>8248</v>
      </c>
      <c r="Q488" s="14" t="s">
        <v>8249</v>
      </c>
      <c r="R488" s="14" t="s">
        <v>51</v>
      </c>
      <c r="S488" s="12" t="s">
        <v>59</v>
      </c>
      <c r="T488" s="12">
        <v>9839.0</v>
      </c>
      <c r="U488" s="12" t="s">
        <v>8235</v>
      </c>
      <c r="V488" s="12" t="s">
        <v>8236</v>
      </c>
      <c r="W488" s="56" t="s">
        <v>8232</v>
      </c>
      <c r="X488" s="56" t="s">
        <v>8233</v>
      </c>
      <c r="Y488" s="32" t="s">
        <v>54</v>
      </c>
      <c r="Z488" s="32" t="s">
        <v>41</v>
      </c>
      <c r="AA488" s="32" t="s">
        <v>55</v>
      </c>
      <c r="AB488" s="30" t="s">
        <v>8233</v>
      </c>
      <c r="AC488" s="30" t="s">
        <v>8234</v>
      </c>
      <c r="AD488" s="30" t="s">
        <v>8233</v>
      </c>
      <c r="AE488" s="30" t="s">
        <v>5322</v>
      </c>
      <c r="AF488" s="30" t="s">
        <v>8233</v>
      </c>
      <c r="AG488" s="14" t="s">
        <v>8240</v>
      </c>
      <c r="AH488" s="12"/>
    </row>
    <row r="489" ht="16.5" customHeight="1">
      <c r="A489" s="12" t="s">
        <v>35</v>
      </c>
      <c r="B489" s="12">
        <v>10490.0</v>
      </c>
      <c r="C489" s="12" t="s">
        <v>8250</v>
      </c>
      <c r="D489" s="12" t="s">
        <v>8251</v>
      </c>
      <c r="E489" s="14" t="s">
        <v>8252</v>
      </c>
      <c r="F489" s="14" t="s">
        <v>8253</v>
      </c>
      <c r="G489" s="14" t="s">
        <v>8254</v>
      </c>
      <c r="H489" s="14" t="s">
        <v>8255</v>
      </c>
      <c r="I489" s="14" t="s">
        <v>8256</v>
      </c>
      <c r="J489" s="14" t="s">
        <v>8257</v>
      </c>
      <c r="K489" s="14" t="s">
        <v>8258</v>
      </c>
      <c r="L489" s="14" t="s">
        <v>8259</v>
      </c>
      <c r="M489" s="14" t="s">
        <v>8260</v>
      </c>
      <c r="N489" s="14" t="s">
        <v>8261</v>
      </c>
      <c r="O489" s="14" t="s">
        <v>8262</v>
      </c>
      <c r="P489" s="14" t="s">
        <v>8263</v>
      </c>
      <c r="Q489" s="14" t="s">
        <v>8264</v>
      </c>
      <c r="R489" s="14" t="s">
        <v>8265</v>
      </c>
      <c r="S489" s="12" t="s">
        <v>35</v>
      </c>
      <c r="T489" s="12">
        <v>10490.0</v>
      </c>
      <c r="U489" s="12" t="s">
        <v>8250</v>
      </c>
      <c r="V489" s="12" t="s">
        <v>8251</v>
      </c>
      <c r="W489" s="56" t="s">
        <v>8266</v>
      </c>
      <c r="X489" s="56" t="s">
        <v>8267</v>
      </c>
      <c r="Y489" s="32" t="s">
        <v>54</v>
      </c>
      <c r="Z489" s="32" t="s">
        <v>41</v>
      </c>
      <c r="AA489" s="32" t="s">
        <v>55</v>
      </c>
      <c r="AB489" s="30" t="s">
        <v>8267</v>
      </c>
      <c r="AC489" s="30" t="s">
        <v>8267</v>
      </c>
      <c r="AD489" s="30" t="s">
        <v>8267</v>
      </c>
      <c r="AE489" s="30" t="s">
        <v>1229</v>
      </c>
      <c r="AF489" s="30" t="s">
        <v>8267</v>
      </c>
      <c r="AG489" s="14" t="s">
        <v>8255</v>
      </c>
      <c r="AH489" s="12"/>
    </row>
    <row r="490" ht="16.5" customHeight="1">
      <c r="A490" s="12" t="s">
        <v>619</v>
      </c>
      <c r="B490" s="12">
        <v>8319.0</v>
      </c>
      <c r="C490" s="12" t="s">
        <v>8268</v>
      </c>
      <c r="D490" s="12" t="s">
        <v>8269</v>
      </c>
      <c r="E490" s="14" t="s">
        <v>8270</v>
      </c>
      <c r="F490" s="14" t="s">
        <v>8271</v>
      </c>
      <c r="G490" s="14" t="s">
        <v>8272</v>
      </c>
      <c r="H490" s="14" t="s">
        <v>8273</v>
      </c>
      <c r="I490" s="14" t="s">
        <v>8274</v>
      </c>
      <c r="J490" s="14" t="s">
        <v>8275</v>
      </c>
      <c r="K490" s="14" t="s">
        <v>8276</v>
      </c>
      <c r="L490" s="14" t="s">
        <v>8277</v>
      </c>
      <c r="M490" s="14" t="s">
        <v>8278</v>
      </c>
      <c r="N490" s="14" t="s">
        <v>8279</v>
      </c>
      <c r="O490" s="14" t="s">
        <v>8280</v>
      </c>
      <c r="P490" s="14" t="s">
        <v>8281</v>
      </c>
      <c r="Q490" s="14" t="s">
        <v>8282</v>
      </c>
      <c r="R490" s="14" t="s">
        <v>8283</v>
      </c>
      <c r="S490" s="12" t="s">
        <v>619</v>
      </c>
      <c r="T490" s="12">
        <v>8319.0</v>
      </c>
      <c r="U490" s="12" t="s">
        <v>8268</v>
      </c>
      <c r="V490" s="35" t="s">
        <v>8269</v>
      </c>
      <c r="W490" s="30" t="s">
        <v>8284</v>
      </c>
      <c r="X490" s="15" t="s">
        <v>8285</v>
      </c>
      <c r="Y490" s="32" t="s">
        <v>54</v>
      </c>
      <c r="Z490" s="32" t="s">
        <v>41</v>
      </c>
      <c r="AA490" s="32" t="s">
        <v>55</v>
      </c>
      <c r="AB490" s="19" t="s">
        <v>8286</v>
      </c>
      <c r="AC490" s="19" t="s">
        <v>8286</v>
      </c>
      <c r="AD490" s="19" t="s">
        <v>8286</v>
      </c>
      <c r="AE490" s="19" t="s">
        <v>8287</v>
      </c>
      <c r="AF490" s="19" t="s">
        <v>8286</v>
      </c>
      <c r="AG490" s="14" t="s">
        <v>8273</v>
      </c>
      <c r="AH490" s="12"/>
    </row>
    <row r="491" ht="16.5" customHeight="1">
      <c r="A491" s="12" t="s">
        <v>35</v>
      </c>
      <c r="B491" s="12">
        <v>2896.0</v>
      </c>
      <c r="C491" s="12" t="s">
        <v>8288</v>
      </c>
      <c r="D491" s="12" t="s">
        <v>8289</v>
      </c>
      <c r="E491" s="14" t="s">
        <v>8290</v>
      </c>
      <c r="F491" s="14" t="s">
        <v>8291</v>
      </c>
      <c r="G491" s="14" t="s">
        <v>8292</v>
      </c>
      <c r="H491" s="14" t="s">
        <v>8293</v>
      </c>
      <c r="I491" s="14" t="s">
        <v>8294</v>
      </c>
      <c r="J491" s="14" t="s">
        <v>8295</v>
      </c>
      <c r="K491" s="14" t="s">
        <v>8296</v>
      </c>
      <c r="L491" s="14" t="s">
        <v>8297</v>
      </c>
      <c r="M491" s="14" t="s">
        <v>8298</v>
      </c>
      <c r="N491" s="14" t="s">
        <v>8299</v>
      </c>
      <c r="O491" s="14" t="s">
        <v>8300</v>
      </c>
      <c r="P491" s="14" t="s">
        <v>8301</v>
      </c>
      <c r="Q491" s="14" t="s">
        <v>8302</v>
      </c>
      <c r="R491" s="14" t="s">
        <v>51</v>
      </c>
      <c r="S491" s="12" t="s">
        <v>35</v>
      </c>
      <c r="T491" s="12">
        <v>2896.0</v>
      </c>
      <c r="U491" s="12" t="s">
        <v>8288</v>
      </c>
      <c r="V491" s="12" t="s">
        <v>8289</v>
      </c>
      <c r="W491" s="30" t="s">
        <v>5663</v>
      </c>
      <c r="X491" s="15" t="s">
        <v>8303</v>
      </c>
      <c r="Y491" s="32" t="s">
        <v>55</v>
      </c>
      <c r="Z491" s="30" t="s">
        <v>8303</v>
      </c>
      <c r="AA491" s="32" t="s">
        <v>55</v>
      </c>
      <c r="AB491" s="30" t="s">
        <v>8303</v>
      </c>
      <c r="AC491" s="15" t="s">
        <v>8303</v>
      </c>
      <c r="AD491" s="15" t="s">
        <v>8303</v>
      </c>
      <c r="AE491" s="30" t="s">
        <v>1229</v>
      </c>
      <c r="AF491" s="30" t="s">
        <v>8303</v>
      </c>
      <c r="AG491" s="14" t="s">
        <v>5667</v>
      </c>
      <c r="AH491" s="12"/>
    </row>
    <row r="492" ht="16.5" customHeight="1">
      <c r="A492" s="12" t="s">
        <v>35</v>
      </c>
      <c r="B492" s="12">
        <v>10474.0</v>
      </c>
      <c r="C492" s="12" t="s">
        <v>8304</v>
      </c>
      <c r="D492" s="12" t="s">
        <v>8305</v>
      </c>
      <c r="E492" s="14" t="s">
        <v>8306</v>
      </c>
      <c r="F492" s="14" t="s">
        <v>8307</v>
      </c>
      <c r="G492" s="14" t="s">
        <v>8308</v>
      </c>
      <c r="H492" s="14" t="s">
        <v>8309</v>
      </c>
      <c r="I492" s="14" t="s">
        <v>8310</v>
      </c>
      <c r="J492" s="14" t="s">
        <v>8311</v>
      </c>
      <c r="K492" s="14" t="s">
        <v>8312</v>
      </c>
      <c r="L492" s="14" t="s">
        <v>8313</v>
      </c>
      <c r="M492" s="14" t="s">
        <v>8314</v>
      </c>
      <c r="N492" s="14" t="s">
        <v>8315</v>
      </c>
      <c r="O492" s="14" t="s">
        <v>8316</v>
      </c>
      <c r="P492" s="14" t="s">
        <v>8317</v>
      </c>
      <c r="Q492" s="14" t="s">
        <v>8318</v>
      </c>
      <c r="R492" s="14" t="s">
        <v>8319</v>
      </c>
      <c r="S492" s="12" t="s">
        <v>35</v>
      </c>
      <c r="T492" s="12">
        <v>10474.0</v>
      </c>
      <c r="U492" s="12" t="s">
        <v>8304</v>
      </c>
      <c r="V492" s="35" t="s">
        <v>8305</v>
      </c>
      <c r="W492" s="30" t="s">
        <v>8320</v>
      </c>
      <c r="X492" s="15" t="s">
        <v>8321</v>
      </c>
      <c r="Y492" s="32" t="s">
        <v>54</v>
      </c>
      <c r="Z492" s="32" t="s">
        <v>41</v>
      </c>
      <c r="AA492" s="32" t="s">
        <v>55</v>
      </c>
      <c r="AB492" s="19" t="s">
        <v>8322</v>
      </c>
      <c r="AC492" s="19" t="s">
        <v>8322</v>
      </c>
      <c r="AD492" s="19" t="s">
        <v>8322</v>
      </c>
      <c r="AE492" s="19" t="s">
        <v>8323</v>
      </c>
      <c r="AF492" s="19" t="s">
        <v>8322</v>
      </c>
      <c r="AG492" s="14" t="s">
        <v>8309</v>
      </c>
      <c r="AH492" s="12"/>
    </row>
    <row r="493" ht="16.5" customHeight="1">
      <c r="A493" s="12" t="s">
        <v>35</v>
      </c>
      <c r="B493" s="12">
        <v>10473.0</v>
      </c>
      <c r="C493" s="12" t="s">
        <v>8324</v>
      </c>
      <c r="D493" s="12" t="s">
        <v>8325</v>
      </c>
      <c r="E493" s="14" t="s">
        <v>8326</v>
      </c>
      <c r="F493" s="14" t="s">
        <v>8327</v>
      </c>
      <c r="G493" s="14" t="s">
        <v>8328</v>
      </c>
      <c r="H493" s="14" t="s">
        <v>8309</v>
      </c>
      <c r="I493" s="14" t="s">
        <v>8329</v>
      </c>
      <c r="J493" s="14" t="s">
        <v>8330</v>
      </c>
      <c r="K493" s="14" t="s">
        <v>8331</v>
      </c>
      <c r="L493" s="14" t="s">
        <v>8332</v>
      </c>
      <c r="M493" s="14" t="s">
        <v>8333</v>
      </c>
      <c r="N493" s="14" t="s">
        <v>8334</v>
      </c>
      <c r="O493" s="14" t="s">
        <v>8335</v>
      </c>
      <c r="P493" s="14" t="s">
        <v>8336</v>
      </c>
      <c r="Q493" s="14" t="s">
        <v>8337</v>
      </c>
      <c r="R493" s="14" t="s">
        <v>117</v>
      </c>
      <c r="S493" s="12" t="s">
        <v>35</v>
      </c>
      <c r="T493" s="12">
        <v>10473.0</v>
      </c>
      <c r="U493" s="12" t="s">
        <v>8324</v>
      </c>
      <c r="V493" s="35" t="s">
        <v>8325</v>
      </c>
      <c r="W493" s="30" t="s">
        <v>8338</v>
      </c>
      <c r="X493" s="15" t="s">
        <v>8339</v>
      </c>
      <c r="Y493" s="32" t="s">
        <v>54</v>
      </c>
      <c r="Z493" s="32" t="s">
        <v>41</v>
      </c>
      <c r="AA493" s="32" t="s">
        <v>55</v>
      </c>
      <c r="AB493" s="19" t="s">
        <v>8322</v>
      </c>
      <c r="AC493" s="19" t="s">
        <v>8322</v>
      </c>
      <c r="AD493" s="19" t="s">
        <v>8322</v>
      </c>
      <c r="AE493" s="19" t="s">
        <v>8323</v>
      </c>
      <c r="AF493" s="19" t="s">
        <v>8322</v>
      </c>
      <c r="AG493" s="14" t="s">
        <v>8309</v>
      </c>
      <c r="AH493" s="12"/>
    </row>
    <row r="494" ht="16.5" customHeight="1">
      <c r="A494" s="12" t="s">
        <v>619</v>
      </c>
      <c r="B494" s="12">
        <v>8278.0</v>
      </c>
      <c r="C494" s="12" t="s">
        <v>8340</v>
      </c>
      <c r="D494" s="12" t="s">
        <v>8341</v>
      </c>
      <c r="E494" s="14" t="s">
        <v>8342</v>
      </c>
      <c r="F494" s="14" t="s">
        <v>8343</v>
      </c>
      <c r="G494" s="14" t="s">
        <v>8344</v>
      </c>
      <c r="H494" s="14" t="s">
        <v>8345</v>
      </c>
      <c r="I494" s="14" t="s">
        <v>8346</v>
      </c>
      <c r="J494" s="14" t="s">
        <v>8347</v>
      </c>
      <c r="K494" s="14" t="s">
        <v>8348</v>
      </c>
      <c r="L494" s="14" t="s">
        <v>8349</v>
      </c>
      <c r="M494" s="14" t="s">
        <v>8350</v>
      </c>
      <c r="N494" s="14" t="s">
        <v>8351</v>
      </c>
      <c r="O494" s="14" t="s">
        <v>8352</v>
      </c>
      <c r="P494" s="14" t="s">
        <v>8353</v>
      </c>
      <c r="Q494" s="14" t="s">
        <v>8354</v>
      </c>
      <c r="R494" s="14" t="s">
        <v>8149</v>
      </c>
      <c r="S494" s="12" t="s">
        <v>619</v>
      </c>
      <c r="T494" s="12">
        <v>8278.0</v>
      </c>
      <c r="U494" s="12" t="s">
        <v>8340</v>
      </c>
      <c r="V494" s="12" t="s">
        <v>8341</v>
      </c>
      <c r="W494" s="30" t="s">
        <v>8355</v>
      </c>
      <c r="X494" s="19" t="s">
        <v>8356</v>
      </c>
      <c r="Y494" s="32" t="s">
        <v>54</v>
      </c>
      <c r="Z494" s="32" t="s">
        <v>41</v>
      </c>
      <c r="AA494" s="32" t="s">
        <v>55</v>
      </c>
      <c r="AB494" s="19" t="s">
        <v>8356</v>
      </c>
      <c r="AC494" s="19" t="s">
        <v>8356</v>
      </c>
      <c r="AD494" s="19" t="s">
        <v>8356</v>
      </c>
      <c r="AE494" s="19" t="s">
        <v>8357</v>
      </c>
      <c r="AF494" s="19" t="s">
        <v>8356</v>
      </c>
      <c r="AG494" s="14" t="s">
        <v>8345</v>
      </c>
      <c r="AH494" s="12"/>
    </row>
    <row r="495" ht="16.5" customHeight="1">
      <c r="A495" s="12" t="s">
        <v>59</v>
      </c>
      <c r="B495" s="12">
        <v>6550.0</v>
      </c>
      <c r="C495" s="12" t="s">
        <v>8358</v>
      </c>
      <c r="D495" s="12" t="s">
        <v>8359</v>
      </c>
      <c r="E495" s="14" t="s">
        <v>8360</v>
      </c>
      <c r="F495" s="14" t="s">
        <v>8361</v>
      </c>
      <c r="G495" s="14" t="s">
        <v>8362</v>
      </c>
      <c r="H495" s="14" t="s">
        <v>8363</v>
      </c>
      <c r="I495" s="14" t="s">
        <v>8364</v>
      </c>
      <c r="J495" s="14" t="s">
        <v>8365</v>
      </c>
      <c r="K495" s="14" t="s">
        <v>8366</v>
      </c>
      <c r="L495" s="14" t="s">
        <v>8367</v>
      </c>
      <c r="M495" s="14" t="s">
        <v>8368</v>
      </c>
      <c r="N495" s="14" t="s">
        <v>8369</v>
      </c>
      <c r="O495" s="14" t="s">
        <v>8370</v>
      </c>
      <c r="P495" s="14" t="s">
        <v>8371</v>
      </c>
      <c r="Q495" s="14" t="s">
        <v>8372</v>
      </c>
      <c r="R495" s="14" t="s">
        <v>8373</v>
      </c>
      <c r="S495" s="12" t="s">
        <v>59</v>
      </c>
      <c r="T495" s="12">
        <v>6550.0</v>
      </c>
      <c r="U495" s="12" t="s">
        <v>8358</v>
      </c>
      <c r="V495" s="61" t="s">
        <v>8359</v>
      </c>
      <c r="W495" s="30" t="s">
        <v>3101</v>
      </c>
      <c r="X495" s="15" t="s">
        <v>3102</v>
      </c>
      <c r="Y495" s="32" t="s">
        <v>54</v>
      </c>
      <c r="Z495" s="32" t="s">
        <v>41</v>
      </c>
      <c r="AA495" s="32" t="s">
        <v>55</v>
      </c>
      <c r="AB495" s="30" t="s">
        <v>3102</v>
      </c>
      <c r="AC495" s="30" t="s">
        <v>3102</v>
      </c>
      <c r="AD495" s="30" t="s">
        <v>3102</v>
      </c>
      <c r="AE495" s="30" t="s">
        <v>5322</v>
      </c>
      <c r="AF495" s="30" t="s">
        <v>5322</v>
      </c>
      <c r="AG495" s="14" t="s">
        <v>8363</v>
      </c>
      <c r="AH495" s="12"/>
    </row>
    <row r="496" ht="16.5" customHeight="1">
      <c r="A496" s="12" t="s">
        <v>59</v>
      </c>
      <c r="B496" s="12">
        <v>7613.0</v>
      </c>
      <c r="C496" s="12" t="s">
        <v>8374</v>
      </c>
      <c r="D496" s="12" t="s">
        <v>8375</v>
      </c>
      <c r="E496" s="14" t="s">
        <v>8376</v>
      </c>
      <c r="F496" s="14" t="s">
        <v>8361</v>
      </c>
      <c r="G496" s="14" t="s">
        <v>8362</v>
      </c>
      <c r="H496" s="14" t="s">
        <v>8363</v>
      </c>
      <c r="I496" s="14" t="s">
        <v>8364</v>
      </c>
      <c r="J496" s="14" t="s">
        <v>8365</v>
      </c>
      <c r="K496" s="14" t="s">
        <v>8366</v>
      </c>
      <c r="L496" s="14" t="s">
        <v>8367</v>
      </c>
      <c r="M496" s="14" t="s">
        <v>8368</v>
      </c>
      <c r="N496" s="14" t="s">
        <v>8377</v>
      </c>
      <c r="O496" s="14" t="s">
        <v>8370</v>
      </c>
      <c r="P496" s="14" t="s">
        <v>8371</v>
      </c>
      <c r="Q496" s="14" t="s">
        <v>8372</v>
      </c>
      <c r="R496" s="14" t="s">
        <v>8373</v>
      </c>
      <c r="S496" s="12" t="s">
        <v>59</v>
      </c>
      <c r="T496" s="12">
        <v>7613.0</v>
      </c>
      <c r="U496" s="12" t="s">
        <v>8374</v>
      </c>
      <c r="V496" s="61" t="s">
        <v>8375</v>
      </c>
      <c r="W496" s="30" t="s">
        <v>3101</v>
      </c>
      <c r="X496" s="15" t="s">
        <v>3102</v>
      </c>
      <c r="Y496" s="32" t="s">
        <v>54</v>
      </c>
      <c r="Z496" s="32" t="s">
        <v>41</v>
      </c>
      <c r="AA496" s="32" t="s">
        <v>55</v>
      </c>
      <c r="AB496" s="30" t="s">
        <v>3102</v>
      </c>
      <c r="AC496" s="30" t="s">
        <v>3102</v>
      </c>
      <c r="AD496" s="30" t="s">
        <v>3102</v>
      </c>
      <c r="AE496" s="30" t="s">
        <v>5322</v>
      </c>
      <c r="AF496" s="30" t="s">
        <v>5322</v>
      </c>
      <c r="AG496" s="14" t="s">
        <v>8363</v>
      </c>
      <c r="AH496" s="12"/>
    </row>
    <row r="497" ht="16.5" customHeight="1">
      <c r="A497" s="12" t="s">
        <v>59</v>
      </c>
      <c r="B497" s="12">
        <v>7632.0</v>
      </c>
      <c r="C497" s="12" t="s">
        <v>8378</v>
      </c>
      <c r="D497" s="12" t="s">
        <v>8379</v>
      </c>
      <c r="E497" s="14" t="s">
        <v>8380</v>
      </c>
      <c r="F497" s="14" t="s">
        <v>8381</v>
      </c>
      <c r="G497" s="14" t="s">
        <v>8382</v>
      </c>
      <c r="H497" s="14" t="s">
        <v>8383</v>
      </c>
      <c r="I497" s="14" t="s">
        <v>8384</v>
      </c>
      <c r="J497" s="14" t="s">
        <v>8385</v>
      </c>
      <c r="K497" s="14" t="s">
        <v>8386</v>
      </c>
      <c r="L497" s="14" t="s">
        <v>8387</v>
      </c>
      <c r="M497" s="14" t="s">
        <v>8388</v>
      </c>
      <c r="N497" s="14" t="s">
        <v>8389</v>
      </c>
      <c r="O497" s="14" t="s">
        <v>8390</v>
      </c>
      <c r="P497" s="14" t="s">
        <v>8391</v>
      </c>
      <c r="Q497" s="14" t="s">
        <v>8392</v>
      </c>
      <c r="R497" s="14" t="s">
        <v>51</v>
      </c>
      <c r="S497" s="12" t="s">
        <v>59</v>
      </c>
      <c r="T497" s="12">
        <v>7632.0</v>
      </c>
      <c r="U497" s="12" t="s">
        <v>8378</v>
      </c>
      <c r="V497" s="61" t="s">
        <v>8379</v>
      </c>
      <c r="W497" s="30" t="s">
        <v>3101</v>
      </c>
      <c r="X497" s="15" t="s">
        <v>3102</v>
      </c>
      <c r="Y497" s="32" t="s">
        <v>54</v>
      </c>
      <c r="Z497" s="32" t="s">
        <v>41</v>
      </c>
      <c r="AA497" s="32" t="s">
        <v>55</v>
      </c>
      <c r="AB497" s="30" t="s">
        <v>3102</v>
      </c>
      <c r="AC497" s="30" t="s">
        <v>3102</v>
      </c>
      <c r="AD497" s="30" t="s">
        <v>3102</v>
      </c>
      <c r="AE497" s="30" t="s">
        <v>5322</v>
      </c>
      <c r="AF497" s="30" t="s">
        <v>5322</v>
      </c>
      <c r="AG497" s="14" t="s">
        <v>8363</v>
      </c>
      <c r="AH497" s="12"/>
    </row>
    <row r="498" ht="16.5" customHeight="1">
      <c r="A498" s="12" t="s">
        <v>35</v>
      </c>
      <c r="B498" s="12">
        <v>7073.0</v>
      </c>
      <c r="C498" s="12" t="s">
        <v>8393</v>
      </c>
      <c r="D498" s="12" t="s">
        <v>8394</v>
      </c>
      <c r="E498" s="14" t="s">
        <v>8395</v>
      </c>
      <c r="F498" s="14" t="s">
        <v>8396</v>
      </c>
      <c r="G498" s="14" t="s">
        <v>8397</v>
      </c>
      <c r="H498" s="14" t="s">
        <v>8398</v>
      </c>
      <c r="I498" s="14" t="s">
        <v>8399</v>
      </c>
      <c r="J498" s="14" t="s">
        <v>8400</v>
      </c>
      <c r="K498" s="14" t="s">
        <v>8401</v>
      </c>
      <c r="L498" s="14" t="s">
        <v>8402</v>
      </c>
      <c r="M498" s="14" t="s">
        <v>8403</v>
      </c>
      <c r="N498" s="14" t="s">
        <v>8404</v>
      </c>
      <c r="O498" s="14" t="s">
        <v>8405</v>
      </c>
      <c r="P498" s="14" t="s">
        <v>8406</v>
      </c>
      <c r="Q498" s="14" t="s">
        <v>8407</v>
      </c>
      <c r="R498" s="14" t="s">
        <v>8408</v>
      </c>
      <c r="S498" s="12" t="s">
        <v>35</v>
      </c>
      <c r="T498" s="12">
        <v>7073.0</v>
      </c>
      <c r="U498" s="12" t="s">
        <v>8393</v>
      </c>
      <c r="V498" s="12" t="s">
        <v>8394</v>
      </c>
      <c r="W498" s="30" t="s">
        <v>8409</v>
      </c>
      <c r="X498" s="19" t="s">
        <v>8410</v>
      </c>
      <c r="Y498" s="32" t="s">
        <v>55</v>
      </c>
      <c r="Z498" s="30" t="s">
        <v>8410</v>
      </c>
      <c r="AA498" s="32" t="s">
        <v>55</v>
      </c>
      <c r="AB498" s="19" t="s">
        <v>8411</v>
      </c>
      <c r="AC498" s="15" t="s">
        <v>8412</v>
      </c>
      <c r="AD498" s="19" t="s">
        <v>8410</v>
      </c>
      <c r="AE498" s="19" t="s">
        <v>344</v>
      </c>
      <c r="AF498" s="19" t="s">
        <v>8410</v>
      </c>
      <c r="AG498" s="14" t="s">
        <v>8398</v>
      </c>
      <c r="AH498" s="12"/>
    </row>
    <row r="499" ht="16.5" customHeight="1">
      <c r="A499" s="12" t="s">
        <v>35</v>
      </c>
      <c r="B499" s="12">
        <v>9362.0</v>
      </c>
      <c r="C499" s="12" t="s">
        <v>8413</v>
      </c>
      <c r="D499" s="12" t="s">
        <v>8414</v>
      </c>
      <c r="E499" s="14" t="s">
        <v>8415</v>
      </c>
      <c r="F499" s="14" t="s">
        <v>8416</v>
      </c>
      <c r="G499" s="14" t="s">
        <v>8417</v>
      </c>
      <c r="H499" s="14" t="s">
        <v>8398</v>
      </c>
      <c r="I499" s="14" t="s">
        <v>8418</v>
      </c>
      <c r="J499" s="14" t="s">
        <v>8419</v>
      </c>
      <c r="K499" s="14" t="s">
        <v>8420</v>
      </c>
      <c r="L499" s="14" t="s">
        <v>8421</v>
      </c>
      <c r="M499" s="14" t="s">
        <v>8422</v>
      </c>
      <c r="N499" s="14" t="s">
        <v>8423</v>
      </c>
      <c r="O499" s="14" t="s">
        <v>8424</v>
      </c>
      <c r="P499" s="14" t="s">
        <v>8425</v>
      </c>
      <c r="Q499" s="14" t="s">
        <v>8426</v>
      </c>
      <c r="R499" s="14" t="s">
        <v>117</v>
      </c>
      <c r="S499" s="12" t="s">
        <v>35</v>
      </c>
      <c r="T499" s="12">
        <v>9362.0</v>
      </c>
      <c r="U499" s="12" t="s">
        <v>8413</v>
      </c>
      <c r="V499" s="12" t="s">
        <v>8414</v>
      </c>
      <c r="W499" s="30" t="s">
        <v>8427</v>
      </c>
      <c r="X499" s="19" t="s">
        <v>8428</v>
      </c>
      <c r="Y499" s="32" t="s">
        <v>54</v>
      </c>
      <c r="Z499" s="32" t="s">
        <v>41</v>
      </c>
      <c r="AA499" s="32" t="s">
        <v>55</v>
      </c>
      <c r="AB499" s="19" t="s">
        <v>8429</v>
      </c>
      <c r="AC499" s="19" t="s">
        <v>8428</v>
      </c>
      <c r="AD499" s="19" t="s">
        <v>8428</v>
      </c>
      <c r="AE499" s="19" t="s">
        <v>344</v>
      </c>
      <c r="AF499" s="19" t="s">
        <v>8428</v>
      </c>
      <c r="AG499" s="14" t="s">
        <v>8398</v>
      </c>
      <c r="AH499" s="12"/>
    </row>
    <row r="500" ht="16.5" customHeight="1">
      <c r="A500" s="12" t="s">
        <v>59</v>
      </c>
      <c r="B500" s="12">
        <v>5200.0</v>
      </c>
      <c r="C500" s="12" t="s">
        <v>8430</v>
      </c>
      <c r="D500" s="12" t="s">
        <v>8431</v>
      </c>
      <c r="E500" s="14" t="s">
        <v>8432</v>
      </c>
      <c r="F500" s="14" t="s">
        <v>8433</v>
      </c>
      <c r="G500" s="14" t="s">
        <v>8434</v>
      </c>
      <c r="H500" s="14" t="s">
        <v>8435</v>
      </c>
      <c r="I500" s="14" t="s">
        <v>8436</v>
      </c>
      <c r="J500" s="14" t="s">
        <v>8437</v>
      </c>
      <c r="K500" s="14" t="s">
        <v>8438</v>
      </c>
      <c r="L500" s="14" t="s">
        <v>8439</v>
      </c>
      <c r="M500" s="14" t="s">
        <v>8440</v>
      </c>
      <c r="N500" s="14" t="s">
        <v>8441</v>
      </c>
      <c r="O500" s="14" t="s">
        <v>8442</v>
      </c>
      <c r="P500" s="14" t="s">
        <v>8443</v>
      </c>
      <c r="Q500" s="14" t="s">
        <v>8444</v>
      </c>
      <c r="R500" s="14" t="s">
        <v>8445</v>
      </c>
      <c r="S500" s="12" t="s">
        <v>59</v>
      </c>
      <c r="T500" s="12">
        <v>5200.0</v>
      </c>
      <c r="U500" s="12" t="s">
        <v>8430</v>
      </c>
      <c r="V500" s="12" t="s">
        <v>8431</v>
      </c>
      <c r="W500" s="30" t="s">
        <v>8446</v>
      </c>
      <c r="X500" s="19" t="s">
        <v>8447</v>
      </c>
      <c r="Y500" s="32" t="s">
        <v>54</v>
      </c>
      <c r="Z500" s="32" t="s">
        <v>41</v>
      </c>
      <c r="AA500" s="32" t="s">
        <v>55</v>
      </c>
      <c r="AB500" s="19" t="s">
        <v>8447</v>
      </c>
      <c r="AC500" s="15" t="s">
        <v>8447</v>
      </c>
      <c r="AD500" s="15" t="s">
        <v>8447</v>
      </c>
      <c r="AE500" s="15" t="s">
        <v>8448</v>
      </c>
      <c r="AF500" s="15" t="s">
        <v>8447</v>
      </c>
      <c r="AG500" s="14" t="s">
        <v>8435</v>
      </c>
      <c r="AH500" s="12"/>
    </row>
    <row r="501" ht="16.5" customHeight="1">
      <c r="A501" s="12" t="s">
        <v>59</v>
      </c>
      <c r="B501" s="12">
        <v>5403.0</v>
      </c>
      <c r="C501" s="12" t="s">
        <v>8449</v>
      </c>
      <c r="D501" s="12" t="s">
        <v>8450</v>
      </c>
      <c r="E501" s="14" t="s">
        <v>8451</v>
      </c>
      <c r="F501" s="14" t="s">
        <v>8452</v>
      </c>
      <c r="G501" s="14" t="s">
        <v>8453</v>
      </c>
      <c r="H501" s="13" t="s">
        <v>65</v>
      </c>
      <c r="I501" s="14" t="s">
        <v>8454</v>
      </c>
      <c r="J501" s="14" t="s">
        <v>8455</v>
      </c>
      <c r="K501" s="14" t="s">
        <v>8456</v>
      </c>
      <c r="L501" s="14" t="s">
        <v>8457</v>
      </c>
      <c r="M501" s="14" t="s">
        <v>8458</v>
      </c>
      <c r="N501" s="14" t="s">
        <v>8459</v>
      </c>
      <c r="O501" s="14" t="s">
        <v>8460</v>
      </c>
      <c r="P501" s="14" t="s">
        <v>8461</v>
      </c>
      <c r="Q501" s="14" t="s">
        <v>8462</v>
      </c>
      <c r="R501" s="14" t="s">
        <v>5605</v>
      </c>
      <c r="S501" s="12" t="s">
        <v>59</v>
      </c>
      <c r="T501" s="12">
        <v>5403.0</v>
      </c>
      <c r="U501" s="12" t="s">
        <v>8449</v>
      </c>
      <c r="V501" s="61" t="s">
        <v>8450</v>
      </c>
      <c r="W501" s="30" t="s">
        <v>2787</v>
      </c>
      <c r="X501" s="15" t="s">
        <v>2788</v>
      </c>
      <c r="Y501" s="32" t="s">
        <v>55</v>
      </c>
      <c r="Z501" s="30" t="s">
        <v>2788</v>
      </c>
      <c r="AA501" s="32" t="s">
        <v>55</v>
      </c>
      <c r="AB501" s="30" t="s">
        <v>2788</v>
      </c>
      <c r="AC501" s="30" t="s">
        <v>2753</v>
      </c>
      <c r="AD501" s="30" t="s">
        <v>2788</v>
      </c>
      <c r="AE501" s="30" t="s">
        <v>889</v>
      </c>
      <c r="AF501" s="30" t="s">
        <v>2788</v>
      </c>
      <c r="AG501" s="14" t="s">
        <v>8463</v>
      </c>
      <c r="AH501" s="12"/>
    </row>
    <row r="502" ht="16.5" customHeight="1">
      <c r="A502" s="12" t="s">
        <v>59</v>
      </c>
      <c r="B502" s="12">
        <v>9544.0</v>
      </c>
      <c r="C502" s="12" t="s">
        <v>8464</v>
      </c>
      <c r="D502" s="12" t="s">
        <v>8465</v>
      </c>
      <c r="E502" s="14" t="s">
        <v>8466</v>
      </c>
      <c r="F502" s="14" t="s">
        <v>8467</v>
      </c>
      <c r="G502" s="14" t="s">
        <v>8468</v>
      </c>
      <c r="H502" s="14" t="s">
        <v>8469</v>
      </c>
      <c r="I502" s="14" t="s">
        <v>8470</v>
      </c>
      <c r="J502" s="14" t="s">
        <v>8471</v>
      </c>
      <c r="K502" s="14" t="s">
        <v>8472</v>
      </c>
      <c r="L502" s="14" t="s">
        <v>8473</v>
      </c>
      <c r="M502" s="14" t="s">
        <v>8474</v>
      </c>
      <c r="N502" s="14" t="s">
        <v>8475</v>
      </c>
      <c r="O502" s="14" t="s">
        <v>8476</v>
      </c>
      <c r="P502" s="14" t="s">
        <v>8461</v>
      </c>
      <c r="Q502" s="14" t="s">
        <v>8477</v>
      </c>
      <c r="R502" s="14" t="s">
        <v>5605</v>
      </c>
      <c r="S502" s="12" t="s">
        <v>59</v>
      </c>
      <c r="T502" s="12">
        <v>9544.0</v>
      </c>
      <c r="U502" s="12" t="s">
        <v>8464</v>
      </c>
      <c r="V502" s="12" t="s">
        <v>8465</v>
      </c>
      <c r="W502" s="30" t="s">
        <v>8478</v>
      </c>
      <c r="X502" s="19" t="s">
        <v>8479</v>
      </c>
      <c r="Y502" s="32" t="s">
        <v>54</v>
      </c>
      <c r="Z502" s="32" t="s">
        <v>41</v>
      </c>
      <c r="AA502" s="32" t="s">
        <v>55</v>
      </c>
      <c r="AB502" s="19" t="s">
        <v>8479</v>
      </c>
      <c r="AC502" s="19" t="s">
        <v>8479</v>
      </c>
      <c r="AD502" s="19" t="s">
        <v>8479</v>
      </c>
      <c r="AE502" s="19" t="s">
        <v>819</v>
      </c>
      <c r="AF502" s="86" t="s">
        <v>41</v>
      </c>
      <c r="AG502" s="14" t="s">
        <v>41</v>
      </c>
      <c r="AH502" s="12"/>
    </row>
    <row r="503" ht="16.5" customHeight="1">
      <c r="A503" s="12" t="s">
        <v>619</v>
      </c>
      <c r="B503" s="12">
        <v>8327.0</v>
      </c>
      <c r="C503" s="12" t="s">
        <v>8480</v>
      </c>
      <c r="D503" s="12" t="s">
        <v>8481</v>
      </c>
      <c r="E503" s="14" t="s">
        <v>8482</v>
      </c>
      <c r="F503" s="14" t="s">
        <v>8483</v>
      </c>
      <c r="G503" s="14" t="s">
        <v>8484</v>
      </c>
      <c r="H503" s="13" t="s">
        <v>65</v>
      </c>
      <c r="I503" s="14" t="s">
        <v>8485</v>
      </c>
      <c r="J503" s="14" t="s">
        <v>8486</v>
      </c>
      <c r="K503" s="14" t="s">
        <v>8487</v>
      </c>
      <c r="L503" s="14" t="s">
        <v>8488</v>
      </c>
      <c r="M503" s="14" t="s">
        <v>8489</v>
      </c>
      <c r="N503" s="14" t="s">
        <v>8490</v>
      </c>
      <c r="O503" s="14" t="s">
        <v>8491</v>
      </c>
      <c r="P503" s="14" t="s">
        <v>8461</v>
      </c>
      <c r="Q503" s="14" t="s">
        <v>8492</v>
      </c>
      <c r="R503" s="14" t="s">
        <v>5605</v>
      </c>
      <c r="S503" s="12" t="s">
        <v>619</v>
      </c>
      <c r="T503" s="12">
        <v>8327.0</v>
      </c>
      <c r="U503" s="12" t="s">
        <v>8480</v>
      </c>
      <c r="V503" s="12" t="s">
        <v>8481</v>
      </c>
      <c r="W503" s="30" t="s">
        <v>8493</v>
      </c>
      <c r="X503" s="19" t="s">
        <v>8494</v>
      </c>
      <c r="Y503" s="32" t="s">
        <v>54</v>
      </c>
      <c r="Z503" s="32" t="s">
        <v>41</v>
      </c>
      <c r="AA503" s="32" t="s">
        <v>55</v>
      </c>
      <c r="AB503" s="19" t="s">
        <v>8494</v>
      </c>
      <c r="AC503" s="19" t="s">
        <v>8494</v>
      </c>
      <c r="AD503" s="19" t="s">
        <v>8494</v>
      </c>
      <c r="AE503" s="19" t="s">
        <v>8495</v>
      </c>
      <c r="AF503" s="14" t="s">
        <v>41</v>
      </c>
      <c r="AG503" s="14" t="s">
        <v>41</v>
      </c>
      <c r="AH503" s="12"/>
    </row>
    <row r="504" ht="16.5" customHeight="1">
      <c r="A504" s="12" t="s">
        <v>123</v>
      </c>
      <c r="B504" s="12">
        <v>6087.0</v>
      </c>
      <c r="C504" s="12" t="s">
        <v>8496</v>
      </c>
      <c r="D504" s="12" t="s">
        <v>8497</v>
      </c>
      <c r="E504" s="14" t="s">
        <v>8498</v>
      </c>
      <c r="F504" s="14" t="s">
        <v>8499</v>
      </c>
      <c r="G504" s="14" t="s">
        <v>8500</v>
      </c>
      <c r="H504" s="14" t="s">
        <v>8501</v>
      </c>
      <c r="I504" s="14" t="s">
        <v>8502</v>
      </c>
      <c r="J504" s="14" t="s">
        <v>8503</v>
      </c>
      <c r="K504" s="14" t="s">
        <v>8504</v>
      </c>
      <c r="L504" s="14" t="s">
        <v>8505</v>
      </c>
      <c r="M504" s="14" t="s">
        <v>8506</v>
      </c>
      <c r="N504" s="14" t="s">
        <v>8507</v>
      </c>
      <c r="O504" s="14" t="s">
        <v>8508</v>
      </c>
      <c r="P504" s="14" t="s">
        <v>8461</v>
      </c>
      <c r="Q504" s="14" t="s">
        <v>8509</v>
      </c>
      <c r="R504" s="14" t="s">
        <v>5605</v>
      </c>
      <c r="S504" s="12" t="s">
        <v>123</v>
      </c>
      <c r="T504" s="12">
        <v>6087.0</v>
      </c>
      <c r="U504" s="12" t="s">
        <v>8496</v>
      </c>
      <c r="V504" s="61" t="s">
        <v>8497</v>
      </c>
      <c r="W504" s="30" t="s">
        <v>8510</v>
      </c>
      <c r="X504" s="15" t="s">
        <v>8511</v>
      </c>
      <c r="Y504" s="32" t="s">
        <v>54</v>
      </c>
      <c r="Z504" s="32" t="s">
        <v>41</v>
      </c>
      <c r="AA504" s="30" t="s">
        <v>8512</v>
      </c>
      <c r="AB504" s="15" t="s">
        <v>8511</v>
      </c>
      <c r="AC504" s="15" t="s">
        <v>8511</v>
      </c>
      <c r="AD504" s="15" t="s">
        <v>8511</v>
      </c>
      <c r="AE504" s="30" t="s">
        <v>8513</v>
      </c>
      <c r="AF504" s="30" t="s">
        <v>8511</v>
      </c>
      <c r="AG504" s="14" t="s">
        <v>8501</v>
      </c>
      <c r="AH504" s="12"/>
    </row>
    <row r="505" ht="16.5" customHeight="1">
      <c r="A505" s="12" t="s">
        <v>619</v>
      </c>
      <c r="B505" s="12">
        <v>8134.0</v>
      </c>
      <c r="C505" s="12" t="s">
        <v>8514</v>
      </c>
      <c r="D505" s="12" t="s">
        <v>8515</v>
      </c>
      <c r="E505" s="80" t="s">
        <v>8516</v>
      </c>
      <c r="F505" s="14" t="s">
        <v>8517</v>
      </c>
      <c r="G505" s="14" t="s">
        <v>8518</v>
      </c>
      <c r="H505" s="14" t="s">
        <v>8519</v>
      </c>
      <c r="I505" s="14" t="s">
        <v>8520</v>
      </c>
      <c r="J505" s="14" t="s">
        <v>8521</v>
      </c>
      <c r="K505" s="14" t="s">
        <v>8522</v>
      </c>
      <c r="L505" s="14" t="s">
        <v>8523</v>
      </c>
      <c r="M505" s="14" t="s">
        <v>8524</v>
      </c>
      <c r="N505" s="14" t="s">
        <v>8525</v>
      </c>
      <c r="O505" s="14" t="s">
        <v>8526</v>
      </c>
      <c r="P505" s="14" t="s">
        <v>8461</v>
      </c>
      <c r="Q505" s="14" t="s">
        <v>8527</v>
      </c>
      <c r="R505" s="14" t="s">
        <v>5605</v>
      </c>
      <c r="S505" s="12" t="s">
        <v>619</v>
      </c>
      <c r="T505" s="12">
        <v>8134.0</v>
      </c>
      <c r="U505" s="12" t="s">
        <v>8514</v>
      </c>
      <c r="V505" s="12" t="s">
        <v>8515</v>
      </c>
      <c r="W505" s="30" t="s">
        <v>8528</v>
      </c>
      <c r="X505" s="19" t="s">
        <v>8529</v>
      </c>
      <c r="Y505" s="32" t="s">
        <v>55</v>
      </c>
      <c r="Z505" s="30" t="s">
        <v>8530</v>
      </c>
      <c r="AA505" s="32" t="s">
        <v>55</v>
      </c>
      <c r="AB505" s="19" t="s">
        <v>8531</v>
      </c>
      <c r="AC505" s="19" t="s">
        <v>8529</v>
      </c>
      <c r="AD505" s="19" t="s">
        <v>8529</v>
      </c>
      <c r="AE505" s="19" t="s">
        <v>889</v>
      </c>
      <c r="AF505" s="19" t="s">
        <v>8529</v>
      </c>
      <c r="AG505" s="14" t="s">
        <v>8519</v>
      </c>
      <c r="AH505" s="12"/>
    </row>
    <row r="506" ht="16.5" customHeight="1">
      <c r="A506" s="12" t="s">
        <v>619</v>
      </c>
      <c r="B506" s="12">
        <v>10183.0</v>
      </c>
      <c r="C506" s="12" t="s">
        <v>8532</v>
      </c>
      <c r="D506" s="12" t="s">
        <v>8533</v>
      </c>
      <c r="E506" s="14" t="s">
        <v>8534</v>
      </c>
      <c r="F506" s="14" t="s">
        <v>8535</v>
      </c>
      <c r="G506" s="14" t="s">
        <v>8536</v>
      </c>
      <c r="H506" s="14" t="s">
        <v>8537</v>
      </c>
      <c r="I506" s="14" t="s">
        <v>8538</v>
      </c>
      <c r="J506" s="14" t="s">
        <v>8539</v>
      </c>
      <c r="K506" s="14" t="s">
        <v>8540</v>
      </c>
      <c r="L506" s="14" t="s">
        <v>8541</v>
      </c>
      <c r="M506" s="14" t="s">
        <v>8542</v>
      </c>
      <c r="N506" s="14" t="s">
        <v>8543</v>
      </c>
      <c r="O506" s="14" t="s">
        <v>8544</v>
      </c>
      <c r="P506" s="14" t="s">
        <v>8461</v>
      </c>
      <c r="Q506" s="14" t="s">
        <v>8545</v>
      </c>
      <c r="R506" s="14" t="s">
        <v>5605</v>
      </c>
      <c r="S506" s="12" t="s">
        <v>619</v>
      </c>
      <c r="T506" s="12">
        <v>10183.0</v>
      </c>
      <c r="U506" s="12" t="s">
        <v>8532</v>
      </c>
      <c r="V506" s="12" t="s">
        <v>8533</v>
      </c>
      <c r="W506" s="56" t="s">
        <v>8546</v>
      </c>
      <c r="X506" s="19" t="s">
        <v>8547</v>
      </c>
      <c r="Y506" s="32" t="s">
        <v>55</v>
      </c>
      <c r="Z506" s="30" t="s">
        <v>8547</v>
      </c>
      <c r="AA506" s="32" t="s">
        <v>55</v>
      </c>
      <c r="AB506" s="19" t="s">
        <v>8548</v>
      </c>
      <c r="AC506" s="19" t="s">
        <v>8549</v>
      </c>
      <c r="AD506" s="19" t="s">
        <v>8547</v>
      </c>
      <c r="AE506" s="19" t="s">
        <v>889</v>
      </c>
      <c r="AF506" s="19" t="s">
        <v>8547</v>
      </c>
      <c r="AG506" s="14" t="s">
        <v>8537</v>
      </c>
      <c r="AH506" s="12"/>
    </row>
    <row r="507" ht="16.5" customHeight="1">
      <c r="A507" s="12" t="s">
        <v>619</v>
      </c>
      <c r="B507" s="12">
        <v>10340.0</v>
      </c>
      <c r="C507" s="12" t="s">
        <v>8550</v>
      </c>
      <c r="D507" s="12" t="s">
        <v>8551</v>
      </c>
      <c r="E507" s="14" t="s">
        <v>8552</v>
      </c>
      <c r="F507" s="14" t="s">
        <v>8553</v>
      </c>
      <c r="G507" s="14" t="s">
        <v>8554</v>
      </c>
      <c r="H507" s="13" t="s">
        <v>65</v>
      </c>
      <c r="I507" s="14" t="s">
        <v>8555</v>
      </c>
      <c r="J507" s="14" t="s">
        <v>8556</v>
      </c>
      <c r="K507" s="14" t="s">
        <v>8557</v>
      </c>
      <c r="L507" s="14" t="s">
        <v>8558</v>
      </c>
      <c r="M507" s="14" t="s">
        <v>8559</v>
      </c>
      <c r="N507" s="14" t="s">
        <v>8560</v>
      </c>
      <c r="O507" s="14" t="s">
        <v>8561</v>
      </c>
      <c r="P507" s="14" t="s">
        <v>8461</v>
      </c>
      <c r="Q507" s="14" t="s">
        <v>8562</v>
      </c>
      <c r="R507" s="14" t="s">
        <v>5605</v>
      </c>
      <c r="S507" s="12" t="s">
        <v>619</v>
      </c>
      <c r="T507" s="12">
        <v>10340.0</v>
      </c>
      <c r="U507" s="12" t="s">
        <v>8550</v>
      </c>
      <c r="V507" s="12" t="s">
        <v>8551</v>
      </c>
      <c r="W507" s="56" t="s">
        <v>8563</v>
      </c>
      <c r="X507" s="19" t="s">
        <v>8564</v>
      </c>
      <c r="Y507" s="32" t="s">
        <v>54</v>
      </c>
      <c r="Z507" s="32" t="s">
        <v>41</v>
      </c>
      <c r="AA507" s="32" t="s">
        <v>55</v>
      </c>
      <c r="AB507" s="19" t="s">
        <v>8564</v>
      </c>
      <c r="AC507" s="19" t="s">
        <v>8565</v>
      </c>
      <c r="AD507" s="19" t="s">
        <v>8564</v>
      </c>
      <c r="AE507" s="19" t="s">
        <v>889</v>
      </c>
      <c r="AF507" s="19" t="s">
        <v>8565</v>
      </c>
      <c r="AG507" s="14" t="s">
        <v>8537</v>
      </c>
      <c r="AH507" s="12"/>
    </row>
    <row r="508" ht="16.5" customHeight="1">
      <c r="A508" s="12" t="s">
        <v>619</v>
      </c>
      <c r="B508" s="12">
        <v>10276.0</v>
      </c>
      <c r="C508" s="12" t="s">
        <v>8566</v>
      </c>
      <c r="D508" s="12" t="s">
        <v>8567</v>
      </c>
      <c r="E508" s="14" t="s">
        <v>8568</v>
      </c>
      <c r="F508" s="14" t="s">
        <v>8569</v>
      </c>
      <c r="G508" s="14" t="s">
        <v>8570</v>
      </c>
      <c r="H508" s="14" t="s">
        <v>8571</v>
      </c>
      <c r="I508" s="14" t="s">
        <v>8572</v>
      </c>
      <c r="J508" s="14" t="s">
        <v>8573</v>
      </c>
      <c r="K508" s="14" t="s">
        <v>8574</v>
      </c>
      <c r="L508" s="14" t="s">
        <v>8575</v>
      </c>
      <c r="M508" s="14" t="s">
        <v>8576</v>
      </c>
      <c r="N508" s="14" t="s">
        <v>8577</v>
      </c>
      <c r="O508" s="14" t="s">
        <v>8578</v>
      </c>
      <c r="P508" s="14" t="s">
        <v>8461</v>
      </c>
      <c r="Q508" s="14" t="s">
        <v>8579</v>
      </c>
      <c r="R508" s="14" t="s">
        <v>5605</v>
      </c>
      <c r="S508" s="12" t="s">
        <v>619</v>
      </c>
      <c r="T508" s="12">
        <v>10276.0</v>
      </c>
      <c r="U508" s="12" t="s">
        <v>8566</v>
      </c>
      <c r="V508" s="12" t="s">
        <v>8567</v>
      </c>
      <c r="W508" s="56" t="s">
        <v>8580</v>
      </c>
      <c r="X508" s="19" t="s">
        <v>8565</v>
      </c>
      <c r="Y508" s="32" t="s">
        <v>54</v>
      </c>
      <c r="Z508" s="32" t="s">
        <v>41</v>
      </c>
      <c r="AA508" s="32" t="s">
        <v>55</v>
      </c>
      <c r="AB508" s="19" t="s">
        <v>8581</v>
      </c>
      <c r="AC508" s="19" t="s">
        <v>8582</v>
      </c>
      <c r="AD508" s="19" t="s">
        <v>8565</v>
      </c>
      <c r="AE508" s="19" t="s">
        <v>889</v>
      </c>
      <c r="AF508" s="19" t="s">
        <v>8565</v>
      </c>
      <c r="AG508" s="14" t="s">
        <v>8571</v>
      </c>
      <c r="AH508" s="12"/>
    </row>
    <row r="509" ht="16.5" customHeight="1">
      <c r="A509" s="12" t="s">
        <v>619</v>
      </c>
      <c r="B509" s="12">
        <v>10341.0</v>
      </c>
      <c r="C509" s="12" t="s">
        <v>8583</v>
      </c>
      <c r="D509" s="12" t="s">
        <v>8584</v>
      </c>
      <c r="E509" s="14" t="s">
        <v>8585</v>
      </c>
      <c r="F509" s="14" t="s">
        <v>8586</v>
      </c>
      <c r="G509" s="14" t="s">
        <v>8587</v>
      </c>
      <c r="H509" s="14" t="s">
        <v>8588</v>
      </c>
      <c r="I509" s="14" t="s">
        <v>8589</v>
      </c>
      <c r="J509" s="14" t="s">
        <v>8590</v>
      </c>
      <c r="K509" s="14" t="s">
        <v>8591</v>
      </c>
      <c r="L509" s="14" t="s">
        <v>8592</v>
      </c>
      <c r="M509" s="14" t="s">
        <v>8593</v>
      </c>
      <c r="N509" s="14" t="s">
        <v>8594</v>
      </c>
      <c r="O509" s="14" t="s">
        <v>8595</v>
      </c>
      <c r="P509" s="14" t="s">
        <v>8461</v>
      </c>
      <c r="Q509" s="14" t="s">
        <v>8596</v>
      </c>
      <c r="R509" s="14" t="s">
        <v>5605</v>
      </c>
      <c r="S509" s="12" t="s">
        <v>619</v>
      </c>
      <c r="T509" s="12">
        <v>10341.0</v>
      </c>
      <c r="U509" s="12" t="s">
        <v>8583</v>
      </c>
      <c r="V509" s="61" t="s">
        <v>8584</v>
      </c>
      <c r="W509" s="30" t="s">
        <v>8597</v>
      </c>
      <c r="X509" s="15" t="s">
        <v>8598</v>
      </c>
      <c r="Y509" s="32" t="s">
        <v>54</v>
      </c>
      <c r="Z509" s="32" t="s">
        <v>41</v>
      </c>
      <c r="AA509" s="32" t="s">
        <v>55</v>
      </c>
      <c r="AB509" s="15" t="s">
        <v>8598</v>
      </c>
      <c r="AC509" s="15" t="s">
        <v>8598</v>
      </c>
      <c r="AD509" s="15" t="s">
        <v>8598</v>
      </c>
      <c r="AE509" s="86" t="s">
        <v>41</v>
      </c>
      <c r="AF509" s="15" t="s">
        <v>8598</v>
      </c>
      <c r="AG509" s="14" t="s">
        <v>8588</v>
      </c>
      <c r="AH509" s="12"/>
    </row>
    <row r="510" ht="16.5" customHeight="1">
      <c r="A510" s="12" t="s">
        <v>35</v>
      </c>
      <c r="B510" s="12">
        <v>6502.0</v>
      </c>
      <c r="C510" s="12" t="s">
        <v>8599</v>
      </c>
      <c r="D510" s="12" t="s">
        <v>8600</v>
      </c>
      <c r="E510" s="14" t="s">
        <v>8601</v>
      </c>
      <c r="F510" s="14" t="s">
        <v>8602</v>
      </c>
      <c r="G510" s="14" t="s">
        <v>8603</v>
      </c>
      <c r="H510" s="14" t="s">
        <v>8604</v>
      </c>
      <c r="I510" s="14" t="s">
        <v>8605</v>
      </c>
      <c r="J510" s="14" t="s">
        <v>8606</v>
      </c>
      <c r="K510" s="14" t="s">
        <v>8607</v>
      </c>
      <c r="L510" s="14" t="s">
        <v>8608</v>
      </c>
      <c r="M510" s="14" t="s">
        <v>8609</v>
      </c>
      <c r="N510" s="14" t="s">
        <v>8610</v>
      </c>
      <c r="O510" s="14" t="s">
        <v>8611</v>
      </c>
      <c r="P510" s="14" t="s">
        <v>8461</v>
      </c>
      <c r="Q510" s="14" t="s">
        <v>8612</v>
      </c>
      <c r="R510" s="14" t="s">
        <v>5605</v>
      </c>
      <c r="S510" s="12" t="s">
        <v>35</v>
      </c>
      <c r="T510" s="12">
        <v>6502.0</v>
      </c>
      <c r="U510" s="12" t="s">
        <v>8599</v>
      </c>
      <c r="V510" s="12" t="s">
        <v>8600</v>
      </c>
      <c r="W510" s="56" t="s">
        <v>8613</v>
      </c>
      <c r="X510" s="19" t="s">
        <v>8614</v>
      </c>
      <c r="Y510" s="32" t="s">
        <v>54</v>
      </c>
      <c r="Z510" s="32" t="s">
        <v>41</v>
      </c>
      <c r="AA510" s="32" t="s">
        <v>55</v>
      </c>
      <c r="AB510" s="19" t="s">
        <v>8614</v>
      </c>
      <c r="AC510" s="19" t="s">
        <v>8614</v>
      </c>
      <c r="AD510" s="19" t="s">
        <v>8614</v>
      </c>
      <c r="AE510" s="19" t="s">
        <v>344</v>
      </c>
      <c r="AF510" s="19" t="s">
        <v>8614</v>
      </c>
      <c r="AG510" s="14" t="s">
        <v>8604</v>
      </c>
      <c r="AH510" s="12"/>
    </row>
    <row r="511" ht="16.5" customHeight="1">
      <c r="A511" s="12" t="s">
        <v>35</v>
      </c>
      <c r="B511" s="12">
        <v>9941.0</v>
      </c>
      <c r="C511" s="12" t="s">
        <v>8615</v>
      </c>
      <c r="D511" s="12" t="s">
        <v>8616</v>
      </c>
      <c r="E511" s="14" t="s">
        <v>8617</v>
      </c>
      <c r="F511" s="14" t="s">
        <v>8618</v>
      </c>
      <c r="G511" s="14" t="s">
        <v>8619</v>
      </c>
      <c r="H511" s="14" t="s">
        <v>8620</v>
      </c>
      <c r="I511" s="14" t="s">
        <v>8621</v>
      </c>
      <c r="J511" s="14" t="s">
        <v>8622</v>
      </c>
      <c r="K511" s="14" t="s">
        <v>8623</v>
      </c>
      <c r="L511" s="14" t="s">
        <v>8624</v>
      </c>
      <c r="M511" s="14" t="s">
        <v>8625</v>
      </c>
      <c r="N511" s="14" t="s">
        <v>8626</v>
      </c>
      <c r="O511" s="14" t="s">
        <v>8627</v>
      </c>
      <c r="P511" s="14" t="s">
        <v>8461</v>
      </c>
      <c r="Q511" s="14" t="s">
        <v>8628</v>
      </c>
      <c r="R511" s="14" t="s">
        <v>5605</v>
      </c>
      <c r="S511" s="12" t="s">
        <v>35</v>
      </c>
      <c r="T511" s="12">
        <v>9941.0</v>
      </c>
      <c r="U511" s="12" t="s">
        <v>8615</v>
      </c>
      <c r="V511" s="61" t="s">
        <v>8616</v>
      </c>
      <c r="W511" s="56" t="s">
        <v>8629</v>
      </c>
      <c r="X511" s="15" t="s">
        <v>8630</v>
      </c>
      <c r="Y511" s="32" t="s">
        <v>54</v>
      </c>
      <c r="Z511" s="32" t="s">
        <v>41</v>
      </c>
      <c r="AA511" s="32" t="s">
        <v>55</v>
      </c>
      <c r="AB511" s="15" t="s">
        <v>8631</v>
      </c>
      <c r="AC511" s="15" t="s">
        <v>8630</v>
      </c>
      <c r="AD511" s="15" t="s">
        <v>8630</v>
      </c>
      <c r="AE511" s="86" t="s">
        <v>41</v>
      </c>
      <c r="AF511" s="27" t="s">
        <v>41</v>
      </c>
      <c r="AG511" s="14" t="s">
        <v>41</v>
      </c>
      <c r="AH511" s="12"/>
    </row>
    <row r="512" ht="16.5" customHeight="1">
      <c r="A512" s="12" t="s">
        <v>59</v>
      </c>
      <c r="B512" s="12">
        <v>9844.0</v>
      </c>
      <c r="C512" s="12" t="s">
        <v>8632</v>
      </c>
      <c r="D512" s="12" t="s">
        <v>8633</v>
      </c>
      <c r="E512" s="14" t="s">
        <v>8634</v>
      </c>
      <c r="F512" s="14" t="s">
        <v>8635</v>
      </c>
      <c r="G512" s="14" t="s">
        <v>8636</v>
      </c>
      <c r="H512" s="14" t="s">
        <v>8637</v>
      </c>
      <c r="I512" s="14" t="s">
        <v>8638</v>
      </c>
      <c r="J512" s="14" t="s">
        <v>8639</v>
      </c>
      <c r="K512" s="14" t="s">
        <v>8640</v>
      </c>
      <c r="L512" s="14" t="s">
        <v>8641</v>
      </c>
      <c r="M512" s="14" t="s">
        <v>8642</v>
      </c>
      <c r="N512" s="14" t="s">
        <v>8643</v>
      </c>
      <c r="O512" s="14" t="s">
        <v>8644</v>
      </c>
      <c r="P512" s="14" t="s">
        <v>8461</v>
      </c>
      <c r="Q512" s="14" t="s">
        <v>8645</v>
      </c>
      <c r="R512" s="14" t="s">
        <v>5605</v>
      </c>
      <c r="S512" s="12" t="s">
        <v>59</v>
      </c>
      <c r="T512" s="12">
        <v>9844.0</v>
      </c>
      <c r="U512" s="12" t="s">
        <v>8632</v>
      </c>
      <c r="V512" s="12" t="s">
        <v>8633</v>
      </c>
      <c r="W512" s="30" t="s">
        <v>8646</v>
      </c>
      <c r="X512" s="19" t="s">
        <v>8647</v>
      </c>
      <c r="Y512" s="32" t="s">
        <v>54</v>
      </c>
      <c r="Z512" s="14" t="s">
        <v>41</v>
      </c>
      <c r="AA512" s="32" t="s">
        <v>55</v>
      </c>
      <c r="AB512" s="19" t="s">
        <v>8648</v>
      </c>
      <c r="AC512" s="19" t="s">
        <v>2735</v>
      </c>
      <c r="AD512" s="19" t="s">
        <v>8647</v>
      </c>
      <c r="AE512" s="19" t="s">
        <v>8649</v>
      </c>
      <c r="AF512" s="19" t="s">
        <v>8649</v>
      </c>
      <c r="AG512" s="14" t="s">
        <v>8637</v>
      </c>
      <c r="AH512" s="12"/>
    </row>
    <row r="513" ht="16.5" customHeight="1">
      <c r="A513" s="12" t="s">
        <v>59</v>
      </c>
      <c r="B513" s="12">
        <v>9843.0</v>
      </c>
      <c r="C513" s="12" t="s">
        <v>8650</v>
      </c>
      <c r="D513" s="12" t="s">
        <v>8651</v>
      </c>
      <c r="E513" s="14" t="s">
        <v>8652</v>
      </c>
      <c r="F513" s="14" t="s">
        <v>8653</v>
      </c>
      <c r="G513" s="14" t="s">
        <v>8654</v>
      </c>
      <c r="H513" s="14" t="s">
        <v>8655</v>
      </c>
      <c r="I513" s="14" t="s">
        <v>8656</v>
      </c>
      <c r="J513" s="14" t="s">
        <v>8657</v>
      </c>
      <c r="K513" s="14" t="s">
        <v>8658</v>
      </c>
      <c r="L513" s="14" t="s">
        <v>8659</v>
      </c>
      <c r="M513" s="14" t="s">
        <v>8660</v>
      </c>
      <c r="N513" s="14" t="s">
        <v>8661</v>
      </c>
      <c r="O513" s="14" t="s">
        <v>8662</v>
      </c>
      <c r="P513" s="14" t="s">
        <v>8461</v>
      </c>
      <c r="Q513" s="14" t="s">
        <v>8663</v>
      </c>
      <c r="R513" s="14" t="s">
        <v>5605</v>
      </c>
      <c r="S513" s="12" t="s">
        <v>59</v>
      </c>
      <c r="T513" s="12">
        <v>9843.0</v>
      </c>
      <c r="U513" s="12" t="s">
        <v>8650</v>
      </c>
      <c r="V513" s="12" t="s">
        <v>8651</v>
      </c>
      <c r="W513" s="30" t="s">
        <v>8664</v>
      </c>
      <c r="X513" s="19" t="s">
        <v>8647</v>
      </c>
      <c r="Y513" s="32" t="s">
        <v>54</v>
      </c>
      <c r="Z513" s="14" t="s">
        <v>41</v>
      </c>
      <c r="AA513" s="32" t="s">
        <v>55</v>
      </c>
      <c r="AB513" s="19" t="s">
        <v>8648</v>
      </c>
      <c r="AC513" s="19" t="s">
        <v>2735</v>
      </c>
      <c r="AD513" s="19" t="s">
        <v>8647</v>
      </c>
      <c r="AE513" s="19" t="s">
        <v>8649</v>
      </c>
      <c r="AF513" s="19" t="s">
        <v>8649</v>
      </c>
      <c r="AG513" s="14" t="s">
        <v>8655</v>
      </c>
      <c r="AH513" s="12"/>
    </row>
    <row r="514" ht="16.5" customHeight="1">
      <c r="A514" s="12" t="s">
        <v>59</v>
      </c>
      <c r="B514" s="12">
        <v>9842.0</v>
      </c>
      <c r="C514" s="12" t="s">
        <v>8665</v>
      </c>
      <c r="D514" s="12" t="s">
        <v>8666</v>
      </c>
      <c r="E514" s="14" t="s">
        <v>8667</v>
      </c>
      <c r="F514" s="14" t="s">
        <v>8668</v>
      </c>
      <c r="G514" s="14" t="s">
        <v>8669</v>
      </c>
      <c r="H514" s="13" t="s">
        <v>65</v>
      </c>
      <c r="I514" s="14" t="s">
        <v>8670</v>
      </c>
      <c r="J514" s="14" t="s">
        <v>8671</v>
      </c>
      <c r="K514" s="14" t="s">
        <v>8672</v>
      </c>
      <c r="L514" s="14" t="s">
        <v>8673</v>
      </c>
      <c r="M514" s="14" t="s">
        <v>8674</v>
      </c>
      <c r="N514" s="14" t="s">
        <v>8675</v>
      </c>
      <c r="O514" s="14" t="s">
        <v>8676</v>
      </c>
      <c r="P514" s="14" t="s">
        <v>8461</v>
      </c>
      <c r="Q514" s="14" t="s">
        <v>8677</v>
      </c>
      <c r="R514" s="14" t="s">
        <v>5605</v>
      </c>
      <c r="S514" s="12" t="s">
        <v>59</v>
      </c>
      <c r="T514" s="12">
        <v>9842.0</v>
      </c>
      <c r="U514" s="12" t="s">
        <v>8665</v>
      </c>
      <c r="V514" s="12" t="s">
        <v>8666</v>
      </c>
      <c r="W514" s="30" t="s">
        <v>8678</v>
      </c>
      <c r="X514" s="19" t="s">
        <v>8679</v>
      </c>
      <c r="Y514" s="32" t="s">
        <v>54</v>
      </c>
      <c r="Z514" s="14" t="s">
        <v>41</v>
      </c>
      <c r="AA514" s="32" t="s">
        <v>55</v>
      </c>
      <c r="AB514" s="19" t="s">
        <v>8679</v>
      </c>
      <c r="AC514" s="19" t="s">
        <v>8647</v>
      </c>
      <c r="AD514" s="19" t="s">
        <v>8679</v>
      </c>
      <c r="AE514" s="19" t="s">
        <v>8649</v>
      </c>
      <c r="AF514" s="86" t="s">
        <v>41</v>
      </c>
      <c r="AG514" s="14" t="s">
        <v>41</v>
      </c>
      <c r="AH514" s="12"/>
    </row>
    <row r="515" ht="16.5" customHeight="1">
      <c r="A515" s="12" t="s">
        <v>59</v>
      </c>
      <c r="B515" s="12">
        <v>4427.0</v>
      </c>
      <c r="C515" s="12" t="s">
        <v>8680</v>
      </c>
      <c r="D515" s="12" t="s">
        <v>8681</v>
      </c>
      <c r="E515" s="14" t="s">
        <v>8682</v>
      </c>
      <c r="F515" s="14" t="s">
        <v>8683</v>
      </c>
      <c r="G515" s="14" t="s">
        <v>8684</v>
      </c>
      <c r="H515" s="13" t="s">
        <v>65</v>
      </c>
      <c r="I515" s="14" t="s">
        <v>8685</v>
      </c>
      <c r="J515" s="14" t="s">
        <v>8686</v>
      </c>
      <c r="K515" s="14" t="s">
        <v>8687</v>
      </c>
      <c r="L515" s="14" t="s">
        <v>8688</v>
      </c>
      <c r="M515" s="14" t="s">
        <v>8689</v>
      </c>
      <c r="N515" s="14" t="s">
        <v>8690</v>
      </c>
      <c r="O515" s="14" t="s">
        <v>8691</v>
      </c>
      <c r="P515" s="14" t="s">
        <v>8461</v>
      </c>
      <c r="Q515" s="14" t="s">
        <v>8692</v>
      </c>
      <c r="R515" s="14" t="s">
        <v>5605</v>
      </c>
      <c r="S515" s="12" t="s">
        <v>59</v>
      </c>
      <c r="T515" s="12">
        <v>4427.0</v>
      </c>
      <c r="U515" s="12" t="s">
        <v>8680</v>
      </c>
      <c r="V515" s="12" t="s">
        <v>8681</v>
      </c>
      <c r="W515" s="30" t="s">
        <v>8693</v>
      </c>
      <c r="X515" s="19" t="s">
        <v>8694</v>
      </c>
      <c r="Y515" s="32" t="s">
        <v>54</v>
      </c>
      <c r="Z515" s="14" t="s">
        <v>41</v>
      </c>
      <c r="AA515" s="32" t="s">
        <v>55</v>
      </c>
      <c r="AB515" s="19" t="s">
        <v>8695</v>
      </c>
      <c r="AC515" s="14" t="s">
        <v>41</v>
      </c>
      <c r="AD515" s="19" t="s">
        <v>8694</v>
      </c>
      <c r="AE515" s="14" t="s">
        <v>41</v>
      </c>
      <c r="AF515" s="14" t="s">
        <v>41</v>
      </c>
      <c r="AG515" s="14" t="s">
        <v>8696</v>
      </c>
      <c r="AH515" s="12"/>
    </row>
    <row r="516" ht="16.5" customHeight="1">
      <c r="A516" s="12" t="s">
        <v>35</v>
      </c>
      <c r="B516" s="12">
        <v>4823.0</v>
      </c>
      <c r="C516" s="12" t="s">
        <v>8697</v>
      </c>
      <c r="D516" s="12" t="s">
        <v>8698</v>
      </c>
      <c r="E516" s="14" t="s">
        <v>8699</v>
      </c>
      <c r="F516" s="14" t="s">
        <v>8700</v>
      </c>
      <c r="G516" s="14" t="s">
        <v>8701</v>
      </c>
      <c r="H516" s="14" t="s">
        <v>8702</v>
      </c>
      <c r="I516" s="14" t="s">
        <v>8703</v>
      </c>
      <c r="J516" s="14" t="s">
        <v>8704</v>
      </c>
      <c r="K516" s="14" t="s">
        <v>8705</v>
      </c>
      <c r="L516" s="14" t="s">
        <v>8706</v>
      </c>
      <c r="M516" s="14" t="s">
        <v>8707</v>
      </c>
      <c r="N516" s="14" t="s">
        <v>8708</v>
      </c>
      <c r="O516" s="14" t="s">
        <v>8709</v>
      </c>
      <c r="P516" s="14" t="s">
        <v>8461</v>
      </c>
      <c r="Q516" s="14" t="s">
        <v>8710</v>
      </c>
      <c r="R516" s="14" t="s">
        <v>5605</v>
      </c>
      <c r="S516" s="12" t="s">
        <v>35</v>
      </c>
      <c r="T516" s="12">
        <v>4823.0</v>
      </c>
      <c r="U516" s="12" t="s">
        <v>8697</v>
      </c>
      <c r="V516" s="12" t="s">
        <v>8698</v>
      </c>
      <c r="W516" s="56" t="s">
        <v>8711</v>
      </c>
      <c r="X516" s="19" t="s">
        <v>8712</v>
      </c>
      <c r="Y516" s="32" t="s">
        <v>55</v>
      </c>
      <c r="Z516" s="19" t="s">
        <v>2210</v>
      </c>
      <c r="AA516" s="32" t="s">
        <v>55</v>
      </c>
      <c r="AB516" s="19" t="s">
        <v>8713</v>
      </c>
      <c r="AC516" s="19" t="s">
        <v>3481</v>
      </c>
      <c r="AD516" s="19" t="s">
        <v>8712</v>
      </c>
      <c r="AE516" s="19" t="s">
        <v>344</v>
      </c>
      <c r="AF516" s="19" t="s">
        <v>344</v>
      </c>
      <c r="AG516" s="14" t="s">
        <v>8702</v>
      </c>
      <c r="AH516" s="12"/>
    </row>
    <row r="517" ht="16.5" customHeight="1">
      <c r="A517" s="12" t="s">
        <v>59</v>
      </c>
      <c r="B517" s="12">
        <v>4185.0</v>
      </c>
      <c r="C517" s="12" t="s">
        <v>8714</v>
      </c>
      <c r="D517" s="12" t="s">
        <v>8715</v>
      </c>
      <c r="E517" s="14" t="s">
        <v>8716</v>
      </c>
      <c r="F517" s="14" t="s">
        <v>8717</v>
      </c>
      <c r="G517" s="14" t="s">
        <v>8718</v>
      </c>
      <c r="H517" s="14" t="s">
        <v>8719</v>
      </c>
      <c r="I517" s="14" t="s">
        <v>8720</v>
      </c>
      <c r="J517" s="14" t="s">
        <v>8721</v>
      </c>
      <c r="K517" s="14" t="s">
        <v>8722</v>
      </c>
      <c r="L517" s="14" t="s">
        <v>8723</v>
      </c>
      <c r="M517" s="14" t="s">
        <v>8724</v>
      </c>
      <c r="N517" s="14" t="s">
        <v>8725</v>
      </c>
      <c r="O517" s="14" t="s">
        <v>8726</v>
      </c>
      <c r="P517" s="14" t="s">
        <v>8461</v>
      </c>
      <c r="Q517" s="14" t="s">
        <v>8727</v>
      </c>
      <c r="R517" s="14" t="s">
        <v>5605</v>
      </c>
      <c r="S517" s="12" t="s">
        <v>59</v>
      </c>
      <c r="T517" s="12">
        <v>4185.0</v>
      </c>
      <c r="U517" s="12" t="s">
        <v>8714</v>
      </c>
      <c r="V517" s="61" t="s">
        <v>8715</v>
      </c>
      <c r="W517" s="30" t="s">
        <v>8184</v>
      </c>
      <c r="X517" s="19" t="s">
        <v>80</v>
      </c>
      <c r="Y517" s="32" t="s">
        <v>55</v>
      </c>
      <c r="Z517" s="19" t="s">
        <v>2210</v>
      </c>
      <c r="AA517" s="32" t="s">
        <v>55</v>
      </c>
      <c r="AB517" s="19" t="s">
        <v>8728</v>
      </c>
      <c r="AC517" s="19" t="s">
        <v>8729</v>
      </c>
      <c r="AD517" s="19" t="s">
        <v>80</v>
      </c>
      <c r="AE517" s="19" t="s">
        <v>80</v>
      </c>
      <c r="AF517" s="19" t="s">
        <v>8730</v>
      </c>
      <c r="AG517" s="14" t="s">
        <v>8719</v>
      </c>
      <c r="AH517" s="12"/>
    </row>
    <row r="518" ht="16.5" customHeight="1">
      <c r="A518" s="12" t="s">
        <v>619</v>
      </c>
      <c r="B518" s="12">
        <v>8069.0</v>
      </c>
      <c r="C518" s="12" t="s">
        <v>8731</v>
      </c>
      <c r="D518" s="12" t="s">
        <v>8732</v>
      </c>
      <c r="E518" s="14" t="s">
        <v>8733</v>
      </c>
      <c r="F518" s="14" t="s">
        <v>8734</v>
      </c>
      <c r="G518" s="14" t="s">
        <v>8735</v>
      </c>
      <c r="H518" s="14" t="s">
        <v>8736</v>
      </c>
      <c r="I518" s="14" t="s">
        <v>8737</v>
      </c>
      <c r="J518" s="14" t="s">
        <v>8738</v>
      </c>
      <c r="K518" s="14" t="s">
        <v>8739</v>
      </c>
      <c r="L518" s="14" t="s">
        <v>8740</v>
      </c>
      <c r="M518" s="14" t="s">
        <v>8741</v>
      </c>
      <c r="N518" s="14" t="s">
        <v>8742</v>
      </c>
      <c r="O518" s="14" t="s">
        <v>8743</v>
      </c>
      <c r="P518" s="14" t="s">
        <v>8461</v>
      </c>
      <c r="Q518" s="14" t="s">
        <v>8744</v>
      </c>
      <c r="R518" s="14" t="s">
        <v>5605</v>
      </c>
      <c r="S518" s="12" t="s">
        <v>619</v>
      </c>
      <c r="T518" s="12">
        <v>8069.0</v>
      </c>
      <c r="U518" s="12" t="s">
        <v>8731</v>
      </c>
      <c r="V518" s="12" t="s">
        <v>8732</v>
      </c>
      <c r="W518" s="30" t="s">
        <v>8745</v>
      </c>
      <c r="X518" s="19" t="s">
        <v>6101</v>
      </c>
      <c r="Y518" s="32" t="s">
        <v>54</v>
      </c>
      <c r="Z518" s="14" t="s">
        <v>41</v>
      </c>
      <c r="AA518" s="32" t="s">
        <v>55</v>
      </c>
      <c r="AB518" s="19" t="s">
        <v>8746</v>
      </c>
      <c r="AC518" s="19" t="s">
        <v>2735</v>
      </c>
      <c r="AD518" s="19" t="s">
        <v>6101</v>
      </c>
      <c r="AE518" s="19" t="s">
        <v>6051</v>
      </c>
      <c r="AF518" s="19" t="s">
        <v>8649</v>
      </c>
      <c r="AG518" s="14" t="s">
        <v>8736</v>
      </c>
      <c r="AH518" s="12"/>
    </row>
    <row r="519" ht="16.5" customHeight="1">
      <c r="A519" s="12" t="s">
        <v>35</v>
      </c>
      <c r="B519" s="12">
        <v>2891.0</v>
      </c>
      <c r="C519" s="12" t="s">
        <v>8747</v>
      </c>
      <c r="D519" s="12" t="s">
        <v>8748</v>
      </c>
      <c r="E519" s="14" t="s">
        <v>8749</v>
      </c>
      <c r="F519" s="14" t="s">
        <v>8750</v>
      </c>
      <c r="G519" s="14" t="s">
        <v>8751</v>
      </c>
      <c r="H519" s="14" t="s">
        <v>8752</v>
      </c>
      <c r="I519" s="14" t="s">
        <v>8753</v>
      </c>
      <c r="J519" s="14" t="s">
        <v>8754</v>
      </c>
      <c r="K519" s="14" t="s">
        <v>8755</v>
      </c>
      <c r="L519" s="14" t="s">
        <v>8756</v>
      </c>
      <c r="M519" s="14" t="s">
        <v>8757</v>
      </c>
      <c r="N519" s="14" t="s">
        <v>8758</v>
      </c>
      <c r="O519" s="14" t="s">
        <v>8759</v>
      </c>
      <c r="P519" s="14" t="s">
        <v>8461</v>
      </c>
      <c r="Q519" s="14" t="s">
        <v>8760</v>
      </c>
      <c r="R519" s="14" t="s">
        <v>5605</v>
      </c>
      <c r="S519" s="12" t="s">
        <v>35</v>
      </c>
      <c r="T519" s="12">
        <v>2891.0</v>
      </c>
      <c r="U519" s="12" t="s">
        <v>8747</v>
      </c>
      <c r="V519" s="12" t="s">
        <v>8748</v>
      </c>
      <c r="W519" s="30" t="s">
        <v>8761</v>
      </c>
      <c r="X519" s="19" t="s">
        <v>8762</v>
      </c>
      <c r="Y519" s="32" t="s">
        <v>54</v>
      </c>
      <c r="Z519" s="14" t="s">
        <v>41</v>
      </c>
      <c r="AA519" s="32" t="s">
        <v>55</v>
      </c>
      <c r="AB519" s="19" t="s">
        <v>8762</v>
      </c>
      <c r="AC519" s="19" t="s">
        <v>2735</v>
      </c>
      <c r="AD519" s="19" t="s">
        <v>8762</v>
      </c>
      <c r="AE519" s="19" t="s">
        <v>8649</v>
      </c>
      <c r="AF519" s="19" t="s">
        <v>8649</v>
      </c>
      <c r="AG519" s="14" t="s">
        <v>8752</v>
      </c>
      <c r="AH519" s="12"/>
    </row>
    <row r="520" ht="16.5" customHeight="1">
      <c r="A520" s="12" t="s">
        <v>35</v>
      </c>
      <c r="B520" s="12">
        <v>1867.0</v>
      </c>
      <c r="C520" s="12" t="s">
        <v>8763</v>
      </c>
      <c r="D520" s="12" t="s">
        <v>8764</v>
      </c>
      <c r="E520" s="14" t="s">
        <v>8765</v>
      </c>
      <c r="F520" s="14" t="s">
        <v>8766</v>
      </c>
      <c r="G520" s="14" t="s">
        <v>8767</v>
      </c>
      <c r="H520" s="14" t="s">
        <v>8768</v>
      </c>
      <c r="I520" s="14" t="s">
        <v>8769</v>
      </c>
      <c r="J520" s="14" t="s">
        <v>8770</v>
      </c>
      <c r="K520" s="14" t="s">
        <v>8771</v>
      </c>
      <c r="L520" s="14" t="s">
        <v>8772</v>
      </c>
      <c r="M520" s="14" t="s">
        <v>8773</v>
      </c>
      <c r="N520" s="14" t="s">
        <v>8774</v>
      </c>
      <c r="O520" s="14" t="s">
        <v>8775</v>
      </c>
      <c r="P520" s="14" t="s">
        <v>8461</v>
      </c>
      <c r="Q520" s="14" t="s">
        <v>8776</v>
      </c>
      <c r="R520" s="14" t="s">
        <v>5605</v>
      </c>
      <c r="S520" s="12" t="s">
        <v>35</v>
      </c>
      <c r="T520" s="12">
        <v>1867.0</v>
      </c>
      <c r="U520" s="12" t="s">
        <v>8763</v>
      </c>
      <c r="V520" s="12" t="s">
        <v>8764</v>
      </c>
      <c r="W520" s="30" t="s">
        <v>8761</v>
      </c>
      <c r="X520" s="15" t="s">
        <v>8762</v>
      </c>
      <c r="Y520" s="32" t="s">
        <v>54</v>
      </c>
      <c r="Z520" s="14" t="s">
        <v>41</v>
      </c>
      <c r="AA520" s="32" t="s">
        <v>55</v>
      </c>
      <c r="AB520" s="19" t="s">
        <v>8762</v>
      </c>
      <c r="AC520" s="19" t="s">
        <v>2735</v>
      </c>
      <c r="AD520" s="15" t="s">
        <v>8762</v>
      </c>
      <c r="AE520" s="19" t="s">
        <v>8649</v>
      </c>
      <c r="AF520" s="19" t="s">
        <v>8649</v>
      </c>
      <c r="AG520" s="14" t="s">
        <v>8768</v>
      </c>
      <c r="AH520" s="12"/>
    </row>
    <row r="521" ht="16.5" customHeight="1">
      <c r="A521" s="12" t="s">
        <v>35</v>
      </c>
      <c r="B521" s="12">
        <v>3394.0</v>
      </c>
      <c r="C521" s="12" t="s">
        <v>8777</v>
      </c>
      <c r="D521" s="12" t="s">
        <v>8778</v>
      </c>
      <c r="E521" s="14" t="s">
        <v>8779</v>
      </c>
      <c r="F521" s="14" t="s">
        <v>8780</v>
      </c>
      <c r="G521" s="14" t="s">
        <v>8781</v>
      </c>
      <c r="H521" s="14" t="s">
        <v>8768</v>
      </c>
      <c r="I521" s="14" t="s">
        <v>8782</v>
      </c>
      <c r="J521" s="14" t="s">
        <v>8783</v>
      </c>
      <c r="K521" s="14" t="s">
        <v>8784</v>
      </c>
      <c r="L521" s="14" t="s">
        <v>8785</v>
      </c>
      <c r="M521" s="14" t="s">
        <v>8786</v>
      </c>
      <c r="N521" s="14" t="s">
        <v>8787</v>
      </c>
      <c r="O521" s="14" t="s">
        <v>8788</v>
      </c>
      <c r="P521" s="14" t="s">
        <v>8789</v>
      </c>
      <c r="Q521" s="14" t="s">
        <v>8790</v>
      </c>
      <c r="R521" s="14" t="s">
        <v>8791</v>
      </c>
      <c r="S521" s="12" t="s">
        <v>35</v>
      </c>
      <c r="T521" s="12">
        <v>3394.0</v>
      </c>
      <c r="U521" s="12" t="s">
        <v>8777</v>
      </c>
      <c r="V521" s="12" t="s">
        <v>8778</v>
      </c>
      <c r="W521" s="30" t="s">
        <v>8761</v>
      </c>
      <c r="X521" s="15" t="s">
        <v>8762</v>
      </c>
      <c r="Y521" s="32" t="s">
        <v>54</v>
      </c>
      <c r="Z521" s="14" t="s">
        <v>41</v>
      </c>
      <c r="AA521" s="32" t="s">
        <v>55</v>
      </c>
      <c r="AB521" s="19" t="s">
        <v>8762</v>
      </c>
      <c r="AC521" s="19" t="s">
        <v>2735</v>
      </c>
      <c r="AD521" s="15" t="s">
        <v>8762</v>
      </c>
      <c r="AE521" s="19" t="s">
        <v>8649</v>
      </c>
      <c r="AF521" s="19" t="s">
        <v>8649</v>
      </c>
      <c r="AG521" s="14" t="s">
        <v>8768</v>
      </c>
      <c r="AH521" s="12"/>
    </row>
    <row r="522" ht="16.5" customHeight="1">
      <c r="A522" s="12" t="s">
        <v>619</v>
      </c>
      <c r="B522" s="12">
        <v>8314.0</v>
      </c>
      <c r="C522" s="12" t="s">
        <v>8792</v>
      </c>
      <c r="D522" s="12" t="s">
        <v>8793</v>
      </c>
      <c r="E522" s="14" t="s">
        <v>8794</v>
      </c>
      <c r="F522" s="14" t="s">
        <v>8795</v>
      </c>
      <c r="G522" s="14" t="s">
        <v>8796</v>
      </c>
      <c r="H522" s="13" t="s">
        <v>65</v>
      </c>
      <c r="I522" s="14" t="s">
        <v>8797</v>
      </c>
      <c r="J522" s="14" t="s">
        <v>8798</v>
      </c>
      <c r="K522" s="14" t="s">
        <v>8799</v>
      </c>
      <c r="L522" s="14" t="s">
        <v>8800</v>
      </c>
      <c r="M522" s="14" t="s">
        <v>8801</v>
      </c>
      <c r="N522" s="14" t="s">
        <v>8802</v>
      </c>
      <c r="O522" s="14" t="s">
        <v>8803</v>
      </c>
      <c r="P522" s="14" t="s">
        <v>8789</v>
      </c>
      <c r="Q522" s="14" t="s">
        <v>8804</v>
      </c>
      <c r="R522" s="14" t="s">
        <v>8791</v>
      </c>
      <c r="S522" s="12" t="s">
        <v>619</v>
      </c>
      <c r="T522" s="12">
        <v>8314.0</v>
      </c>
      <c r="U522" s="12" t="s">
        <v>8792</v>
      </c>
      <c r="V522" s="12" t="s">
        <v>8793</v>
      </c>
      <c r="W522" s="30" t="s">
        <v>8805</v>
      </c>
      <c r="X522" s="15" t="s">
        <v>8806</v>
      </c>
      <c r="Y522" s="32" t="s">
        <v>55</v>
      </c>
      <c r="Z522" s="15" t="s">
        <v>8806</v>
      </c>
      <c r="AA522" s="32" t="s">
        <v>55</v>
      </c>
      <c r="AB522" s="15" t="s">
        <v>8807</v>
      </c>
      <c r="AC522" s="15" t="s">
        <v>8806</v>
      </c>
      <c r="AD522" s="15" t="s">
        <v>8806</v>
      </c>
      <c r="AE522" s="19" t="s">
        <v>8649</v>
      </c>
      <c r="AF522" s="19" t="s">
        <v>8649</v>
      </c>
      <c r="AG522" s="14" t="s">
        <v>8768</v>
      </c>
      <c r="AH522" s="12"/>
    </row>
    <row r="523" ht="16.5" customHeight="1">
      <c r="A523" s="12" t="s">
        <v>619</v>
      </c>
      <c r="B523" s="12">
        <v>8328.0</v>
      </c>
      <c r="C523" s="12" t="s">
        <v>8808</v>
      </c>
      <c r="D523" s="12" t="s">
        <v>8809</v>
      </c>
      <c r="E523" s="14" t="s">
        <v>8810</v>
      </c>
      <c r="F523" s="14" t="s">
        <v>8811</v>
      </c>
      <c r="G523" s="14" t="s">
        <v>8812</v>
      </c>
      <c r="H523" s="13" t="s">
        <v>65</v>
      </c>
      <c r="I523" s="14" t="s">
        <v>8813</v>
      </c>
      <c r="J523" s="14" t="s">
        <v>8814</v>
      </c>
      <c r="K523" s="14" t="s">
        <v>8815</v>
      </c>
      <c r="L523" s="14" t="s">
        <v>8816</v>
      </c>
      <c r="M523" s="14" t="s">
        <v>8817</v>
      </c>
      <c r="N523" s="14" t="s">
        <v>8818</v>
      </c>
      <c r="O523" s="14" t="s">
        <v>8819</v>
      </c>
      <c r="P523" s="14" t="s">
        <v>8789</v>
      </c>
      <c r="Q523" s="14" t="s">
        <v>8820</v>
      </c>
      <c r="R523" s="14" t="s">
        <v>8791</v>
      </c>
      <c r="S523" s="12" t="s">
        <v>619</v>
      </c>
      <c r="T523" s="12">
        <v>8328.0</v>
      </c>
      <c r="U523" s="12" t="s">
        <v>8808</v>
      </c>
      <c r="V523" s="12" t="s">
        <v>8809</v>
      </c>
      <c r="W523" s="30" t="s">
        <v>8821</v>
      </c>
      <c r="X523" s="15" t="s">
        <v>8806</v>
      </c>
      <c r="Y523" s="32" t="s">
        <v>55</v>
      </c>
      <c r="Z523" s="15" t="s">
        <v>8806</v>
      </c>
      <c r="AA523" s="32" t="s">
        <v>55</v>
      </c>
      <c r="AB523" s="15" t="s">
        <v>8807</v>
      </c>
      <c r="AC523" s="15" t="s">
        <v>8806</v>
      </c>
      <c r="AD523" s="15" t="s">
        <v>8806</v>
      </c>
      <c r="AE523" s="19" t="s">
        <v>8649</v>
      </c>
      <c r="AF523" s="19" t="s">
        <v>8649</v>
      </c>
      <c r="AG523" s="14" t="s">
        <v>8768</v>
      </c>
      <c r="AH523" s="12"/>
    </row>
    <row r="524" ht="16.5" customHeight="1">
      <c r="A524" s="12" t="s">
        <v>619</v>
      </c>
      <c r="B524" s="12">
        <v>8709.0</v>
      </c>
      <c r="C524" s="12" t="s">
        <v>8822</v>
      </c>
      <c r="D524" s="12" t="s">
        <v>8823</v>
      </c>
      <c r="E524" s="14" t="s">
        <v>8824</v>
      </c>
      <c r="F524" s="14" t="s">
        <v>8825</v>
      </c>
      <c r="G524" s="14" t="s">
        <v>8826</v>
      </c>
      <c r="H524" s="13" t="s">
        <v>65</v>
      </c>
      <c r="I524" s="14" t="s">
        <v>8827</v>
      </c>
      <c r="J524" s="14" t="s">
        <v>8828</v>
      </c>
      <c r="K524" s="14" t="s">
        <v>8829</v>
      </c>
      <c r="L524" s="14" t="s">
        <v>8830</v>
      </c>
      <c r="M524" s="14" t="s">
        <v>8831</v>
      </c>
      <c r="N524" s="14" t="s">
        <v>8832</v>
      </c>
      <c r="O524" s="14" t="s">
        <v>8833</v>
      </c>
      <c r="P524" s="14" t="s">
        <v>8789</v>
      </c>
      <c r="Q524" s="14" t="s">
        <v>8834</v>
      </c>
      <c r="R524" s="14" t="s">
        <v>8791</v>
      </c>
      <c r="S524" s="12" t="s">
        <v>619</v>
      </c>
      <c r="T524" s="12">
        <v>8709.0</v>
      </c>
      <c r="U524" s="12" t="s">
        <v>8822</v>
      </c>
      <c r="V524" s="12" t="s">
        <v>8823</v>
      </c>
      <c r="W524" s="30" t="s">
        <v>8835</v>
      </c>
      <c r="X524" s="15" t="s">
        <v>8836</v>
      </c>
      <c r="Y524" s="32" t="s">
        <v>55</v>
      </c>
      <c r="Z524" s="15" t="s">
        <v>8837</v>
      </c>
      <c r="AA524" s="32" t="s">
        <v>55</v>
      </c>
      <c r="AB524" s="19" t="s">
        <v>8836</v>
      </c>
      <c r="AC524" s="19" t="s">
        <v>2735</v>
      </c>
      <c r="AD524" s="15" t="s">
        <v>8836</v>
      </c>
      <c r="AE524" s="19" t="s">
        <v>8649</v>
      </c>
      <c r="AF524" s="19" t="s">
        <v>8649</v>
      </c>
      <c r="AG524" s="14" t="s">
        <v>8768</v>
      </c>
      <c r="AH524" s="12"/>
    </row>
    <row r="525" ht="16.5" customHeight="1">
      <c r="A525" s="12" t="s">
        <v>619</v>
      </c>
      <c r="B525" s="12">
        <v>8708.0</v>
      </c>
      <c r="C525" s="12" t="s">
        <v>8838</v>
      </c>
      <c r="D525" s="12" t="s">
        <v>8839</v>
      </c>
      <c r="E525" s="14" t="s">
        <v>8840</v>
      </c>
      <c r="F525" s="14" t="s">
        <v>8841</v>
      </c>
      <c r="G525" s="14" t="s">
        <v>8842</v>
      </c>
      <c r="H525" s="13" t="s">
        <v>65</v>
      </c>
      <c r="I525" s="14" t="s">
        <v>8843</v>
      </c>
      <c r="J525" s="14" t="s">
        <v>8844</v>
      </c>
      <c r="K525" s="14" t="s">
        <v>8845</v>
      </c>
      <c r="L525" s="14" t="s">
        <v>8846</v>
      </c>
      <c r="M525" s="14" t="s">
        <v>8847</v>
      </c>
      <c r="N525" s="14" t="s">
        <v>8848</v>
      </c>
      <c r="O525" s="14" t="s">
        <v>8849</v>
      </c>
      <c r="P525" s="14" t="s">
        <v>8789</v>
      </c>
      <c r="Q525" s="14" t="s">
        <v>8850</v>
      </c>
      <c r="R525" s="14" t="s">
        <v>8791</v>
      </c>
      <c r="S525" s="12" t="s">
        <v>619</v>
      </c>
      <c r="T525" s="12">
        <v>8708.0</v>
      </c>
      <c r="U525" s="12" t="s">
        <v>8838</v>
      </c>
      <c r="V525" s="12" t="s">
        <v>8839</v>
      </c>
      <c r="W525" s="30" t="s">
        <v>8851</v>
      </c>
      <c r="X525" s="15" t="s">
        <v>8836</v>
      </c>
      <c r="Y525" s="32" t="s">
        <v>55</v>
      </c>
      <c r="Z525" s="15" t="s">
        <v>8837</v>
      </c>
      <c r="AA525" s="32" t="s">
        <v>55</v>
      </c>
      <c r="AB525" s="19" t="s">
        <v>8836</v>
      </c>
      <c r="AC525" s="19" t="s">
        <v>2735</v>
      </c>
      <c r="AD525" s="15" t="s">
        <v>8836</v>
      </c>
      <c r="AE525" s="19" t="s">
        <v>8649</v>
      </c>
      <c r="AF525" s="19" t="s">
        <v>8649</v>
      </c>
      <c r="AG525" s="14" t="s">
        <v>8768</v>
      </c>
      <c r="AH525" s="12"/>
    </row>
    <row r="526" ht="16.5" customHeight="1">
      <c r="A526" s="12" t="s">
        <v>619</v>
      </c>
      <c r="B526" s="12">
        <v>8706.0</v>
      </c>
      <c r="C526" s="12" t="s">
        <v>8852</v>
      </c>
      <c r="D526" s="12" t="s">
        <v>8853</v>
      </c>
      <c r="E526" s="14" t="s">
        <v>8854</v>
      </c>
      <c r="F526" s="14" t="s">
        <v>8855</v>
      </c>
      <c r="G526" s="14" t="s">
        <v>8856</v>
      </c>
      <c r="H526" s="13" t="s">
        <v>65</v>
      </c>
      <c r="I526" s="14" t="s">
        <v>8857</v>
      </c>
      <c r="J526" s="14" t="s">
        <v>8858</v>
      </c>
      <c r="K526" s="14" t="s">
        <v>8859</v>
      </c>
      <c r="L526" s="14" t="s">
        <v>8860</v>
      </c>
      <c r="M526" s="14" t="s">
        <v>8861</v>
      </c>
      <c r="N526" s="14" t="s">
        <v>8862</v>
      </c>
      <c r="O526" s="14" t="s">
        <v>8863</v>
      </c>
      <c r="P526" s="14" t="s">
        <v>8789</v>
      </c>
      <c r="Q526" s="14" t="s">
        <v>8864</v>
      </c>
      <c r="R526" s="14" t="s">
        <v>8791</v>
      </c>
      <c r="S526" s="12" t="s">
        <v>619</v>
      </c>
      <c r="T526" s="12">
        <v>8706.0</v>
      </c>
      <c r="U526" s="12" t="s">
        <v>8852</v>
      </c>
      <c r="V526" s="12" t="s">
        <v>8853</v>
      </c>
      <c r="W526" s="30" t="s">
        <v>8835</v>
      </c>
      <c r="X526" s="15" t="s">
        <v>8836</v>
      </c>
      <c r="Y526" s="32" t="s">
        <v>55</v>
      </c>
      <c r="Z526" s="15" t="s">
        <v>8837</v>
      </c>
      <c r="AA526" s="32" t="s">
        <v>55</v>
      </c>
      <c r="AB526" s="19" t="s">
        <v>8836</v>
      </c>
      <c r="AC526" s="19" t="s">
        <v>2735</v>
      </c>
      <c r="AD526" s="15" t="s">
        <v>8836</v>
      </c>
      <c r="AE526" s="19" t="s">
        <v>8649</v>
      </c>
      <c r="AF526" s="19" t="s">
        <v>8649</v>
      </c>
      <c r="AG526" s="14" t="s">
        <v>8768</v>
      </c>
      <c r="AH526" s="12"/>
    </row>
    <row r="527" ht="16.5" customHeight="1">
      <c r="A527" s="12" t="s">
        <v>619</v>
      </c>
      <c r="B527" s="12">
        <v>8705.0</v>
      </c>
      <c r="C527" s="12" t="s">
        <v>8865</v>
      </c>
      <c r="D527" s="12" t="s">
        <v>8866</v>
      </c>
      <c r="E527" s="14" t="s">
        <v>8867</v>
      </c>
      <c r="F527" s="14" t="s">
        <v>8868</v>
      </c>
      <c r="G527" s="14" t="s">
        <v>8869</v>
      </c>
      <c r="H527" s="13" t="s">
        <v>65</v>
      </c>
      <c r="I527" s="14" t="s">
        <v>8870</v>
      </c>
      <c r="J527" s="14" t="s">
        <v>8871</v>
      </c>
      <c r="K527" s="14" t="s">
        <v>8872</v>
      </c>
      <c r="L527" s="14" t="s">
        <v>8873</v>
      </c>
      <c r="M527" s="14" t="s">
        <v>8874</v>
      </c>
      <c r="N527" s="14" t="s">
        <v>8875</v>
      </c>
      <c r="O527" s="14" t="s">
        <v>8876</v>
      </c>
      <c r="P527" s="14" t="s">
        <v>8789</v>
      </c>
      <c r="Q527" s="14" t="s">
        <v>8877</v>
      </c>
      <c r="R527" s="14" t="s">
        <v>8791</v>
      </c>
      <c r="S527" s="12" t="s">
        <v>619</v>
      </c>
      <c r="T527" s="12">
        <v>8705.0</v>
      </c>
      <c r="U527" s="12" t="s">
        <v>8865</v>
      </c>
      <c r="V527" s="12" t="s">
        <v>8866</v>
      </c>
      <c r="W527" s="56" t="s">
        <v>8878</v>
      </c>
      <c r="X527" s="19" t="s">
        <v>8836</v>
      </c>
      <c r="Y527" s="32" t="s">
        <v>55</v>
      </c>
      <c r="Z527" s="15" t="s">
        <v>8837</v>
      </c>
      <c r="AA527" s="32" t="s">
        <v>55</v>
      </c>
      <c r="AB527" s="19" t="s">
        <v>8836</v>
      </c>
      <c r="AC527" s="19" t="s">
        <v>2735</v>
      </c>
      <c r="AD527" s="19" t="s">
        <v>8836</v>
      </c>
      <c r="AE527" s="19" t="s">
        <v>8649</v>
      </c>
      <c r="AF527" s="19" t="s">
        <v>8649</v>
      </c>
      <c r="AG527" s="14" t="s">
        <v>8768</v>
      </c>
      <c r="AH527" s="12"/>
    </row>
    <row r="528" ht="16.5" customHeight="1">
      <c r="A528" s="12" t="s">
        <v>59</v>
      </c>
      <c r="B528" s="12">
        <v>9898.0</v>
      </c>
      <c r="C528" s="12" t="s">
        <v>8879</v>
      </c>
      <c r="D528" s="12" t="s">
        <v>8880</v>
      </c>
      <c r="E528" s="14" t="s">
        <v>8881</v>
      </c>
      <c r="F528" s="14" t="s">
        <v>8882</v>
      </c>
      <c r="G528" s="14" t="s">
        <v>8883</v>
      </c>
      <c r="H528" s="13" t="s">
        <v>65</v>
      </c>
      <c r="I528" s="14" t="s">
        <v>8884</v>
      </c>
      <c r="J528" s="14" t="s">
        <v>8885</v>
      </c>
      <c r="K528" s="14" t="s">
        <v>8886</v>
      </c>
      <c r="L528" s="14" t="s">
        <v>8887</v>
      </c>
      <c r="M528" s="14" t="s">
        <v>8888</v>
      </c>
      <c r="N528" s="14" t="s">
        <v>8889</v>
      </c>
      <c r="O528" s="14" t="s">
        <v>8890</v>
      </c>
      <c r="P528" s="14" t="s">
        <v>8789</v>
      </c>
      <c r="Q528" s="14" t="s">
        <v>8891</v>
      </c>
      <c r="R528" s="14" t="s">
        <v>8791</v>
      </c>
      <c r="S528" s="12" t="s">
        <v>59</v>
      </c>
      <c r="T528" s="12">
        <v>9898.0</v>
      </c>
      <c r="U528" s="12" t="s">
        <v>8879</v>
      </c>
      <c r="V528" s="61" t="s">
        <v>8880</v>
      </c>
      <c r="W528" s="30" t="s">
        <v>8892</v>
      </c>
      <c r="X528" s="15" t="s">
        <v>8892</v>
      </c>
      <c r="Y528" s="32" t="s">
        <v>54</v>
      </c>
      <c r="Z528" s="14" t="s">
        <v>41</v>
      </c>
      <c r="AA528" s="32" t="s">
        <v>54</v>
      </c>
      <c r="AB528" s="86" t="s">
        <v>41</v>
      </c>
      <c r="AC528" s="15" t="s">
        <v>2561</v>
      </c>
      <c r="AD528" s="15" t="s">
        <v>2561</v>
      </c>
      <c r="AE528" s="19" t="s">
        <v>80</v>
      </c>
      <c r="AF528" s="86" t="s">
        <v>41</v>
      </c>
      <c r="AG528" s="86" t="s">
        <v>41</v>
      </c>
      <c r="AH528" s="12"/>
    </row>
    <row r="529" ht="16.5" customHeight="1">
      <c r="A529" s="12" t="s">
        <v>619</v>
      </c>
      <c r="B529" s="12">
        <v>8316.0</v>
      </c>
      <c r="C529" s="12" t="s">
        <v>8893</v>
      </c>
      <c r="D529" s="12" t="s">
        <v>8894</v>
      </c>
      <c r="E529" s="14" t="s">
        <v>8895</v>
      </c>
      <c r="F529" s="14" t="s">
        <v>8896</v>
      </c>
      <c r="G529" s="14" t="s">
        <v>8897</v>
      </c>
      <c r="H529" s="13" t="s">
        <v>65</v>
      </c>
      <c r="I529" s="14" t="s">
        <v>8898</v>
      </c>
      <c r="J529" s="14" t="s">
        <v>8899</v>
      </c>
      <c r="K529" s="14" t="s">
        <v>8900</v>
      </c>
      <c r="L529" s="14" t="s">
        <v>8901</v>
      </c>
      <c r="M529" s="14" t="s">
        <v>8902</v>
      </c>
      <c r="N529" s="14" t="s">
        <v>8903</v>
      </c>
      <c r="O529" s="14" t="s">
        <v>8904</v>
      </c>
      <c r="P529" s="14" t="s">
        <v>8789</v>
      </c>
      <c r="Q529" s="14" t="s">
        <v>8905</v>
      </c>
      <c r="R529" s="14" t="s">
        <v>8791</v>
      </c>
      <c r="S529" s="12" t="s">
        <v>619</v>
      </c>
      <c r="T529" s="12">
        <v>8316.0</v>
      </c>
      <c r="U529" s="12" t="s">
        <v>8893</v>
      </c>
      <c r="V529" s="61" t="s">
        <v>8894</v>
      </c>
      <c r="W529" s="56" t="s">
        <v>8906</v>
      </c>
      <c r="X529" s="15" t="s">
        <v>8907</v>
      </c>
      <c r="Y529" s="32" t="s">
        <v>55</v>
      </c>
      <c r="Z529" s="15" t="s">
        <v>8907</v>
      </c>
      <c r="AA529" s="32" t="s">
        <v>55</v>
      </c>
      <c r="AB529" s="15" t="s">
        <v>8907</v>
      </c>
      <c r="AC529" s="15" t="s">
        <v>8908</v>
      </c>
      <c r="AD529" s="15" t="s">
        <v>8907</v>
      </c>
      <c r="AE529" s="19" t="s">
        <v>889</v>
      </c>
      <c r="AF529" s="15" t="s">
        <v>8907</v>
      </c>
      <c r="AG529" s="14" t="s">
        <v>8768</v>
      </c>
      <c r="AH529" s="12"/>
    </row>
    <row r="530" ht="16.5" customHeight="1">
      <c r="A530" s="12" t="s">
        <v>619</v>
      </c>
      <c r="B530" s="12">
        <v>8318.0</v>
      </c>
      <c r="C530" s="12" t="s">
        <v>8909</v>
      </c>
      <c r="D530" s="12" t="s">
        <v>8910</v>
      </c>
      <c r="E530" s="14" t="s">
        <v>8911</v>
      </c>
      <c r="F530" s="14" t="s">
        <v>8912</v>
      </c>
      <c r="G530" s="14" t="s">
        <v>8913</v>
      </c>
      <c r="H530" s="13" t="s">
        <v>65</v>
      </c>
      <c r="I530" s="14" t="s">
        <v>8914</v>
      </c>
      <c r="J530" s="14" t="s">
        <v>8915</v>
      </c>
      <c r="K530" s="14" t="s">
        <v>8916</v>
      </c>
      <c r="L530" s="14" t="s">
        <v>8917</v>
      </c>
      <c r="M530" s="14" t="s">
        <v>8918</v>
      </c>
      <c r="N530" s="14" t="s">
        <v>8919</v>
      </c>
      <c r="O530" s="14" t="s">
        <v>8920</v>
      </c>
      <c r="P530" s="14" t="s">
        <v>8789</v>
      </c>
      <c r="Q530" s="14" t="s">
        <v>8921</v>
      </c>
      <c r="R530" s="14" t="s">
        <v>8791</v>
      </c>
      <c r="S530" s="12" t="s">
        <v>619</v>
      </c>
      <c r="T530" s="12">
        <v>8318.0</v>
      </c>
      <c r="U530" s="12" t="s">
        <v>8909</v>
      </c>
      <c r="V530" s="61" t="s">
        <v>8910</v>
      </c>
      <c r="W530" s="56" t="s">
        <v>8922</v>
      </c>
      <c r="X530" s="15" t="s">
        <v>8923</v>
      </c>
      <c r="Y530" s="32" t="s">
        <v>54</v>
      </c>
      <c r="Z530" s="14" t="s">
        <v>41</v>
      </c>
      <c r="AA530" s="32" t="s">
        <v>55</v>
      </c>
      <c r="AB530" s="15" t="s">
        <v>8923</v>
      </c>
      <c r="AC530" s="15" t="s">
        <v>8924</v>
      </c>
      <c r="AD530" s="15" t="s">
        <v>8923</v>
      </c>
      <c r="AE530" s="15" t="s">
        <v>301</v>
      </c>
      <c r="AF530" s="86" t="s">
        <v>41</v>
      </c>
      <c r="AG530" s="86" t="s">
        <v>41</v>
      </c>
      <c r="AH530" s="12"/>
    </row>
    <row r="531" ht="16.5" customHeight="1">
      <c r="A531" s="12" t="s">
        <v>59</v>
      </c>
      <c r="B531" s="12">
        <v>5810.0</v>
      </c>
      <c r="C531" s="12" t="s">
        <v>8925</v>
      </c>
      <c r="D531" s="12" t="s">
        <v>8926</v>
      </c>
      <c r="E531" s="14" t="s">
        <v>8927</v>
      </c>
      <c r="F531" s="14" t="s">
        <v>8928</v>
      </c>
      <c r="G531" s="14" t="s">
        <v>8929</v>
      </c>
      <c r="H531" s="13" t="s">
        <v>65</v>
      </c>
      <c r="I531" s="14" t="s">
        <v>8930</v>
      </c>
      <c r="J531" s="14" t="s">
        <v>8931</v>
      </c>
      <c r="K531" s="14" t="s">
        <v>8932</v>
      </c>
      <c r="L531" s="14" t="s">
        <v>8933</v>
      </c>
      <c r="M531" s="14" t="s">
        <v>8934</v>
      </c>
      <c r="N531" s="14" t="s">
        <v>8935</v>
      </c>
      <c r="O531" s="14" t="s">
        <v>8936</v>
      </c>
      <c r="P531" s="14" t="s">
        <v>8789</v>
      </c>
      <c r="Q531" s="14" t="s">
        <v>8937</v>
      </c>
      <c r="R531" s="14" t="s">
        <v>8791</v>
      </c>
      <c r="S531" s="12" t="s">
        <v>59</v>
      </c>
      <c r="T531" s="12">
        <v>5810.0</v>
      </c>
      <c r="U531" s="12" t="s">
        <v>8925</v>
      </c>
      <c r="V531" s="61" t="s">
        <v>8926</v>
      </c>
      <c r="W531" s="30" t="s">
        <v>8938</v>
      </c>
      <c r="X531" s="15" t="s">
        <v>8939</v>
      </c>
      <c r="Y531" s="32" t="s">
        <v>54</v>
      </c>
      <c r="Z531" s="86" t="s">
        <v>41</v>
      </c>
      <c r="AA531" s="32" t="s">
        <v>55</v>
      </c>
      <c r="AB531" s="15" t="s">
        <v>8939</v>
      </c>
      <c r="AC531" s="15" t="s">
        <v>8939</v>
      </c>
      <c r="AD531" s="15" t="s">
        <v>8939</v>
      </c>
      <c r="AE531" s="19" t="s">
        <v>80</v>
      </c>
      <c r="AF531" s="15" t="s">
        <v>8939</v>
      </c>
      <c r="AG531" s="14" t="s">
        <v>8940</v>
      </c>
      <c r="AH531" s="12"/>
    </row>
    <row r="532" ht="16.5" customHeight="1">
      <c r="A532" s="12" t="s">
        <v>619</v>
      </c>
      <c r="B532" s="12">
        <v>7896.0</v>
      </c>
      <c r="C532" s="12" t="s">
        <v>8941</v>
      </c>
      <c r="D532" s="12" t="s">
        <v>8942</v>
      </c>
      <c r="E532" s="14" t="s">
        <v>8943</v>
      </c>
      <c r="F532" s="14" t="s">
        <v>8944</v>
      </c>
      <c r="G532" s="14" t="s">
        <v>8945</v>
      </c>
      <c r="H532" s="13" t="s">
        <v>65</v>
      </c>
      <c r="I532" s="14" t="s">
        <v>8946</v>
      </c>
      <c r="J532" s="14" t="s">
        <v>8947</v>
      </c>
      <c r="K532" s="14" t="s">
        <v>8948</v>
      </c>
      <c r="L532" s="14" t="s">
        <v>8949</v>
      </c>
      <c r="M532" s="14" t="s">
        <v>8950</v>
      </c>
      <c r="N532" s="14" t="s">
        <v>8951</v>
      </c>
      <c r="O532" s="14" t="s">
        <v>8952</v>
      </c>
      <c r="P532" s="14" t="s">
        <v>8789</v>
      </c>
      <c r="Q532" s="14" t="s">
        <v>8953</v>
      </c>
      <c r="R532" s="14" t="s">
        <v>8791</v>
      </c>
      <c r="S532" s="12" t="s">
        <v>619</v>
      </c>
      <c r="T532" s="12">
        <v>7896.0</v>
      </c>
      <c r="U532" s="12" t="s">
        <v>8941</v>
      </c>
      <c r="V532" s="12" t="s">
        <v>8942</v>
      </c>
      <c r="W532" s="30" t="s">
        <v>8954</v>
      </c>
      <c r="X532" s="15" t="s">
        <v>8955</v>
      </c>
      <c r="Y532" s="32" t="s">
        <v>54</v>
      </c>
      <c r="Z532" s="14" t="s">
        <v>41</v>
      </c>
      <c r="AA532" s="32" t="s">
        <v>55</v>
      </c>
      <c r="AB532" s="15" t="s">
        <v>8955</v>
      </c>
      <c r="AC532" s="15" t="s">
        <v>8955</v>
      </c>
      <c r="AD532" s="15" t="s">
        <v>8955</v>
      </c>
      <c r="AE532" s="15" t="s">
        <v>8956</v>
      </c>
      <c r="AF532" s="15" t="s">
        <v>8955</v>
      </c>
      <c r="AG532" s="14" t="s">
        <v>5667</v>
      </c>
      <c r="AH532" s="12"/>
    </row>
    <row r="533" ht="16.5" customHeight="1">
      <c r="A533" s="12" t="s">
        <v>762</v>
      </c>
      <c r="B533" s="12">
        <v>3021.0</v>
      </c>
      <c r="C533" s="12" t="s">
        <v>8957</v>
      </c>
      <c r="D533" s="12" t="s">
        <v>8958</v>
      </c>
      <c r="E533" s="14" t="s">
        <v>8959</v>
      </c>
      <c r="F533" s="14" t="s">
        <v>8960</v>
      </c>
      <c r="G533" s="14" t="s">
        <v>8961</v>
      </c>
      <c r="H533" s="13" t="s">
        <v>65</v>
      </c>
      <c r="I533" s="14" t="s">
        <v>8962</v>
      </c>
      <c r="J533" s="14" t="s">
        <v>8963</v>
      </c>
      <c r="K533" s="14" t="s">
        <v>8964</v>
      </c>
      <c r="L533" s="14" t="s">
        <v>8965</v>
      </c>
      <c r="M533" s="14" t="s">
        <v>8966</v>
      </c>
      <c r="N533" s="14" t="s">
        <v>8967</v>
      </c>
      <c r="O533" s="14" t="s">
        <v>8968</v>
      </c>
      <c r="P533" s="14" t="s">
        <v>8789</v>
      </c>
      <c r="Q533" s="14" t="s">
        <v>8969</v>
      </c>
      <c r="R533" s="14" t="s">
        <v>8791</v>
      </c>
      <c r="S533" s="12" t="s">
        <v>762</v>
      </c>
      <c r="T533" s="12">
        <v>3021.0</v>
      </c>
      <c r="U533" s="12" t="s">
        <v>8957</v>
      </c>
      <c r="V533" s="12" t="s">
        <v>8958</v>
      </c>
      <c r="W533" s="56" t="s">
        <v>8970</v>
      </c>
      <c r="X533" s="15" t="s">
        <v>8971</v>
      </c>
      <c r="Y533" s="32" t="s">
        <v>55</v>
      </c>
      <c r="Z533" s="19" t="s">
        <v>2210</v>
      </c>
      <c r="AA533" s="32" t="s">
        <v>55</v>
      </c>
      <c r="AB533" s="19" t="s">
        <v>8971</v>
      </c>
      <c r="AC533" s="19" t="s">
        <v>8972</v>
      </c>
      <c r="AD533" s="19" t="s">
        <v>8971</v>
      </c>
      <c r="AE533" s="19" t="s">
        <v>2168</v>
      </c>
      <c r="AF533" s="86" t="s">
        <v>41</v>
      </c>
      <c r="AG533" s="86" t="s">
        <v>41</v>
      </c>
      <c r="AH533" s="12"/>
    </row>
    <row r="534" ht="16.5" customHeight="1">
      <c r="A534" s="12" t="s">
        <v>762</v>
      </c>
      <c r="B534" s="12">
        <v>2503.0</v>
      </c>
      <c r="C534" s="12" t="s">
        <v>8973</v>
      </c>
      <c r="D534" s="12" t="s">
        <v>8974</v>
      </c>
      <c r="E534" s="14" t="s">
        <v>8975</v>
      </c>
      <c r="F534" s="14" t="s">
        <v>8976</v>
      </c>
      <c r="G534" s="14" t="s">
        <v>8977</v>
      </c>
      <c r="H534" s="13" t="s">
        <v>65</v>
      </c>
      <c r="I534" s="14" t="s">
        <v>8978</v>
      </c>
      <c r="J534" s="14" t="s">
        <v>8979</v>
      </c>
      <c r="K534" s="14" t="s">
        <v>8980</v>
      </c>
      <c r="L534" s="14" t="s">
        <v>8981</v>
      </c>
      <c r="M534" s="14" t="s">
        <v>8982</v>
      </c>
      <c r="N534" s="14" t="s">
        <v>8983</v>
      </c>
      <c r="O534" s="14" t="s">
        <v>8984</v>
      </c>
      <c r="P534" s="14" t="s">
        <v>8789</v>
      </c>
      <c r="Q534" s="14" t="s">
        <v>8985</v>
      </c>
      <c r="R534" s="14" t="s">
        <v>8791</v>
      </c>
      <c r="S534" s="12" t="s">
        <v>762</v>
      </c>
      <c r="T534" s="12">
        <v>2503.0</v>
      </c>
      <c r="U534" s="12" t="s">
        <v>8973</v>
      </c>
      <c r="V534" s="12" t="s">
        <v>8974</v>
      </c>
      <c r="W534" s="56" t="s">
        <v>8970</v>
      </c>
      <c r="X534" s="15" t="s">
        <v>8971</v>
      </c>
      <c r="Y534" s="32" t="s">
        <v>55</v>
      </c>
      <c r="Z534" s="19" t="s">
        <v>2210</v>
      </c>
      <c r="AA534" s="32" t="s">
        <v>55</v>
      </c>
      <c r="AB534" s="19" t="s">
        <v>8971</v>
      </c>
      <c r="AC534" s="19" t="s">
        <v>8972</v>
      </c>
      <c r="AD534" s="19" t="s">
        <v>8971</v>
      </c>
      <c r="AE534" s="19" t="s">
        <v>2168</v>
      </c>
      <c r="AF534" s="86" t="s">
        <v>41</v>
      </c>
      <c r="AG534" s="86" t="s">
        <v>41</v>
      </c>
      <c r="AH534" s="12"/>
    </row>
    <row r="535" ht="16.5" customHeight="1">
      <c r="A535" s="12" t="s">
        <v>762</v>
      </c>
      <c r="B535" s="12">
        <v>3997.0</v>
      </c>
      <c r="C535" s="12" t="s">
        <v>8986</v>
      </c>
      <c r="D535" s="12" t="s">
        <v>8987</v>
      </c>
      <c r="E535" s="14" t="s">
        <v>8988</v>
      </c>
      <c r="F535" s="14" t="s">
        <v>8989</v>
      </c>
      <c r="G535" s="14" t="s">
        <v>8990</v>
      </c>
      <c r="H535" s="13" t="s">
        <v>65</v>
      </c>
      <c r="I535" s="14" t="s">
        <v>8991</v>
      </c>
      <c r="J535" s="14" t="s">
        <v>8992</v>
      </c>
      <c r="K535" s="14" t="s">
        <v>8993</v>
      </c>
      <c r="L535" s="14" t="s">
        <v>8994</v>
      </c>
      <c r="M535" s="14" t="s">
        <v>8995</v>
      </c>
      <c r="N535" s="14" t="s">
        <v>8996</v>
      </c>
      <c r="O535" s="14" t="s">
        <v>8997</v>
      </c>
      <c r="P535" s="14" t="s">
        <v>8789</v>
      </c>
      <c r="Q535" s="14" t="s">
        <v>8998</v>
      </c>
      <c r="R535" s="14" t="s">
        <v>8791</v>
      </c>
      <c r="S535" s="12" t="s">
        <v>762</v>
      </c>
      <c r="T535" s="12">
        <v>3997.0</v>
      </c>
      <c r="U535" s="12" t="s">
        <v>8986</v>
      </c>
      <c r="V535" s="12" t="s">
        <v>8987</v>
      </c>
      <c r="W535" s="30" t="s">
        <v>8999</v>
      </c>
      <c r="X535" s="15" t="s">
        <v>9000</v>
      </c>
      <c r="Y535" s="32" t="s">
        <v>55</v>
      </c>
      <c r="Z535" s="19" t="s">
        <v>2210</v>
      </c>
      <c r="AA535" s="32" t="s">
        <v>55</v>
      </c>
      <c r="AB535" s="19" t="s">
        <v>9000</v>
      </c>
      <c r="AC535" s="19" t="s">
        <v>9001</v>
      </c>
      <c r="AD535" s="15" t="s">
        <v>9000</v>
      </c>
      <c r="AE535" s="19" t="s">
        <v>2168</v>
      </c>
      <c r="AF535" s="86" t="s">
        <v>41</v>
      </c>
      <c r="AG535" s="86" t="s">
        <v>41</v>
      </c>
      <c r="AH535" s="12"/>
    </row>
    <row r="536" ht="16.5" customHeight="1">
      <c r="A536" s="12" t="s">
        <v>762</v>
      </c>
      <c r="B536" s="12">
        <v>2536.0</v>
      </c>
      <c r="C536" s="12" t="s">
        <v>9002</v>
      </c>
      <c r="D536" s="12" t="s">
        <v>9003</v>
      </c>
      <c r="E536" s="14" t="s">
        <v>9004</v>
      </c>
      <c r="F536" s="14" t="s">
        <v>9005</v>
      </c>
      <c r="G536" s="14" t="s">
        <v>9006</v>
      </c>
      <c r="H536" s="13" t="s">
        <v>65</v>
      </c>
      <c r="I536" s="14" t="s">
        <v>9007</v>
      </c>
      <c r="J536" s="14" t="s">
        <v>9008</v>
      </c>
      <c r="K536" s="14" t="s">
        <v>9009</v>
      </c>
      <c r="L536" s="14" t="s">
        <v>9010</v>
      </c>
      <c r="M536" s="14" t="s">
        <v>9011</v>
      </c>
      <c r="N536" s="14" t="s">
        <v>9012</v>
      </c>
      <c r="O536" s="14" t="s">
        <v>9013</v>
      </c>
      <c r="P536" s="14" t="s">
        <v>8789</v>
      </c>
      <c r="Q536" s="14" t="s">
        <v>9014</v>
      </c>
      <c r="R536" s="14" t="s">
        <v>8791</v>
      </c>
      <c r="S536" s="12" t="s">
        <v>762</v>
      </c>
      <c r="T536" s="12">
        <v>2536.0</v>
      </c>
      <c r="U536" s="12" t="s">
        <v>9002</v>
      </c>
      <c r="V536" s="61" t="s">
        <v>9003</v>
      </c>
      <c r="W536" s="30" t="s">
        <v>9015</v>
      </c>
      <c r="X536" s="15" t="s">
        <v>9016</v>
      </c>
      <c r="Y536" s="32" t="s">
        <v>55</v>
      </c>
      <c r="Z536" s="15" t="s">
        <v>9016</v>
      </c>
      <c r="AA536" s="32" t="s">
        <v>55</v>
      </c>
      <c r="AB536" s="15" t="s">
        <v>9016</v>
      </c>
      <c r="AC536" s="15" t="s">
        <v>9016</v>
      </c>
      <c r="AD536" s="15" t="s">
        <v>9016</v>
      </c>
      <c r="AE536" s="15" t="s">
        <v>2442</v>
      </c>
      <c r="AF536" s="86" t="s">
        <v>41</v>
      </c>
      <c r="AG536" s="86" t="s">
        <v>41</v>
      </c>
      <c r="AH536" s="12"/>
    </row>
    <row r="537" ht="16.5" customHeight="1">
      <c r="A537" s="12" t="s">
        <v>762</v>
      </c>
      <c r="B537" s="12">
        <v>2514.0</v>
      </c>
      <c r="C537" s="12" t="s">
        <v>9017</v>
      </c>
      <c r="D537" s="12" t="s">
        <v>9018</v>
      </c>
      <c r="E537" s="14" t="s">
        <v>9019</v>
      </c>
      <c r="F537" s="14" t="s">
        <v>9020</v>
      </c>
      <c r="G537" s="14" t="s">
        <v>9021</v>
      </c>
      <c r="H537" s="13" t="s">
        <v>65</v>
      </c>
      <c r="I537" s="14" t="s">
        <v>9022</v>
      </c>
      <c r="J537" s="14" t="s">
        <v>9023</v>
      </c>
      <c r="K537" s="14" t="s">
        <v>9024</v>
      </c>
      <c r="L537" s="14" t="s">
        <v>9025</v>
      </c>
      <c r="M537" s="14" t="s">
        <v>9026</v>
      </c>
      <c r="N537" s="14" t="s">
        <v>9027</v>
      </c>
      <c r="O537" s="14" t="s">
        <v>9028</v>
      </c>
      <c r="P537" s="14" t="s">
        <v>8789</v>
      </c>
      <c r="Q537" s="14" t="s">
        <v>9029</v>
      </c>
      <c r="R537" s="14" t="s">
        <v>8791</v>
      </c>
      <c r="S537" s="12" t="s">
        <v>762</v>
      </c>
      <c r="T537" s="12">
        <v>2514.0</v>
      </c>
      <c r="U537" s="12" t="s">
        <v>9017</v>
      </c>
      <c r="V537" s="61" t="s">
        <v>9018</v>
      </c>
      <c r="W537" s="30" t="s">
        <v>9030</v>
      </c>
      <c r="X537" s="15" t="s">
        <v>9031</v>
      </c>
      <c r="Y537" s="32" t="s">
        <v>55</v>
      </c>
      <c r="Z537" s="15" t="s">
        <v>9031</v>
      </c>
      <c r="AA537" s="32" t="s">
        <v>55</v>
      </c>
      <c r="AB537" s="15" t="s">
        <v>9031</v>
      </c>
      <c r="AC537" s="15" t="s">
        <v>9031</v>
      </c>
      <c r="AD537" s="15" t="s">
        <v>9031</v>
      </c>
      <c r="AE537" s="15" t="s">
        <v>2442</v>
      </c>
      <c r="AF537" s="86" t="s">
        <v>41</v>
      </c>
      <c r="AG537" s="86" t="s">
        <v>41</v>
      </c>
      <c r="AH537" s="12"/>
    </row>
    <row r="538" ht="16.5" customHeight="1">
      <c r="A538" s="12" t="s">
        <v>619</v>
      </c>
      <c r="B538" s="12">
        <v>8157.0</v>
      </c>
      <c r="C538" s="12" t="s">
        <v>9032</v>
      </c>
      <c r="D538" s="12" t="s">
        <v>9033</v>
      </c>
      <c r="E538" s="14" t="s">
        <v>9034</v>
      </c>
      <c r="F538" s="14" t="s">
        <v>9035</v>
      </c>
      <c r="G538" s="14" t="s">
        <v>9036</v>
      </c>
      <c r="H538" s="13" t="s">
        <v>65</v>
      </c>
      <c r="I538" s="14" t="s">
        <v>9037</v>
      </c>
      <c r="J538" s="14" t="s">
        <v>9038</v>
      </c>
      <c r="K538" s="14" t="s">
        <v>9039</v>
      </c>
      <c r="L538" s="14" t="s">
        <v>9040</v>
      </c>
      <c r="M538" s="14" t="s">
        <v>9041</v>
      </c>
      <c r="N538" s="14" t="s">
        <v>9042</v>
      </c>
      <c r="O538" s="14" t="s">
        <v>9043</v>
      </c>
      <c r="P538" s="14" t="s">
        <v>8789</v>
      </c>
      <c r="Q538" s="14" t="s">
        <v>9044</v>
      </c>
      <c r="R538" s="14" t="s">
        <v>8791</v>
      </c>
      <c r="S538" s="12" t="s">
        <v>619</v>
      </c>
      <c r="T538" s="12">
        <v>8157.0</v>
      </c>
      <c r="U538" s="12" t="s">
        <v>9032</v>
      </c>
      <c r="V538" s="12" t="s">
        <v>9033</v>
      </c>
      <c r="W538" s="30" t="s">
        <v>3137</v>
      </c>
      <c r="X538" s="15" t="s">
        <v>3138</v>
      </c>
      <c r="Y538" s="32" t="s">
        <v>54</v>
      </c>
      <c r="Z538" s="14" t="s">
        <v>41</v>
      </c>
      <c r="AA538" s="32" t="s">
        <v>55</v>
      </c>
      <c r="AB538" s="19" t="s">
        <v>3138</v>
      </c>
      <c r="AC538" s="19" t="s">
        <v>8582</v>
      </c>
      <c r="AD538" s="19" t="s">
        <v>3138</v>
      </c>
      <c r="AE538" s="15" t="s">
        <v>2754</v>
      </c>
      <c r="AF538" s="86" t="s">
        <v>41</v>
      </c>
      <c r="AG538" s="86" t="s">
        <v>41</v>
      </c>
      <c r="AH538" s="12"/>
    </row>
    <row r="539" ht="16.5" customHeight="1">
      <c r="A539" s="12" t="s">
        <v>123</v>
      </c>
      <c r="B539" s="12">
        <v>3926.0</v>
      </c>
      <c r="C539" s="12" t="s">
        <v>9045</v>
      </c>
      <c r="D539" s="12" t="s">
        <v>9046</v>
      </c>
      <c r="E539" s="14" t="s">
        <v>9047</v>
      </c>
      <c r="F539" s="14" t="s">
        <v>9048</v>
      </c>
      <c r="G539" s="14" t="s">
        <v>9049</v>
      </c>
      <c r="H539" s="13" t="s">
        <v>65</v>
      </c>
      <c r="I539" s="14" t="s">
        <v>9050</v>
      </c>
      <c r="J539" s="14" t="s">
        <v>9051</v>
      </c>
      <c r="K539" s="14" t="s">
        <v>9052</v>
      </c>
      <c r="L539" s="14" t="s">
        <v>9053</v>
      </c>
      <c r="M539" s="14" t="s">
        <v>9054</v>
      </c>
      <c r="N539" s="14" t="s">
        <v>9055</v>
      </c>
      <c r="O539" s="14" t="s">
        <v>9056</v>
      </c>
      <c r="P539" s="14" t="s">
        <v>8789</v>
      </c>
      <c r="Q539" s="14" t="s">
        <v>9057</v>
      </c>
      <c r="R539" s="14" t="s">
        <v>8791</v>
      </c>
      <c r="S539" s="12" t="s">
        <v>123</v>
      </c>
      <c r="T539" s="12">
        <v>3926.0</v>
      </c>
      <c r="U539" s="12" t="s">
        <v>9045</v>
      </c>
      <c r="V539" s="61" t="s">
        <v>9046</v>
      </c>
      <c r="W539" s="56" t="s">
        <v>9058</v>
      </c>
      <c r="X539" s="15" t="s">
        <v>9059</v>
      </c>
      <c r="Y539" s="32" t="s">
        <v>54</v>
      </c>
      <c r="Z539" s="14" t="s">
        <v>41</v>
      </c>
      <c r="AA539" s="32" t="s">
        <v>55</v>
      </c>
      <c r="AB539" s="15" t="s">
        <v>9059</v>
      </c>
      <c r="AC539" s="15" t="s">
        <v>9060</v>
      </c>
      <c r="AD539" s="15" t="s">
        <v>9059</v>
      </c>
      <c r="AE539" s="15" t="s">
        <v>4204</v>
      </c>
      <c r="AF539" s="15" t="s">
        <v>9059</v>
      </c>
      <c r="AG539" s="14" t="s">
        <v>9061</v>
      </c>
      <c r="AH539" s="12"/>
    </row>
    <row r="540" ht="16.5" customHeight="1">
      <c r="A540" s="12" t="s">
        <v>59</v>
      </c>
      <c r="B540" s="12">
        <v>8773.0</v>
      </c>
      <c r="C540" s="12" t="s">
        <v>9062</v>
      </c>
      <c r="D540" s="12" t="s">
        <v>9063</v>
      </c>
      <c r="E540" s="14" t="s">
        <v>9064</v>
      </c>
      <c r="F540" s="14" t="s">
        <v>9065</v>
      </c>
      <c r="G540" s="14" t="s">
        <v>9066</v>
      </c>
      <c r="H540" s="14" t="s">
        <v>9067</v>
      </c>
      <c r="I540" s="14" t="s">
        <v>9068</v>
      </c>
      <c r="J540" s="14" t="s">
        <v>9069</v>
      </c>
      <c r="K540" s="14" t="s">
        <v>9070</v>
      </c>
      <c r="L540" s="14" t="s">
        <v>9071</v>
      </c>
      <c r="M540" s="14" t="s">
        <v>9072</v>
      </c>
      <c r="N540" s="14" t="s">
        <v>9073</v>
      </c>
      <c r="O540" s="14" t="s">
        <v>9074</v>
      </c>
      <c r="P540" s="14" t="s">
        <v>8789</v>
      </c>
      <c r="Q540" s="14" t="s">
        <v>9075</v>
      </c>
      <c r="R540" s="14" t="s">
        <v>8791</v>
      </c>
      <c r="S540" s="12" t="s">
        <v>59</v>
      </c>
      <c r="T540" s="12">
        <v>8773.0</v>
      </c>
      <c r="U540" s="12" t="s">
        <v>9062</v>
      </c>
      <c r="V540" s="12" t="s">
        <v>9063</v>
      </c>
      <c r="W540" s="58" t="s">
        <v>9076</v>
      </c>
      <c r="X540" s="15" t="s">
        <v>9077</v>
      </c>
      <c r="Y540" s="32" t="s">
        <v>55</v>
      </c>
      <c r="Z540" s="19" t="s">
        <v>2210</v>
      </c>
      <c r="AA540" s="32" t="s">
        <v>55</v>
      </c>
      <c r="AB540" s="19" t="s">
        <v>9078</v>
      </c>
      <c r="AC540" s="19" t="s">
        <v>9077</v>
      </c>
      <c r="AD540" s="19" t="s">
        <v>9077</v>
      </c>
      <c r="AE540" s="19" t="s">
        <v>5322</v>
      </c>
      <c r="AF540" s="19" t="s">
        <v>9077</v>
      </c>
      <c r="AG540" s="14" t="s">
        <v>9067</v>
      </c>
      <c r="AH540" s="12"/>
    </row>
    <row r="541" ht="16.5" customHeight="1">
      <c r="A541" s="12" t="s">
        <v>59</v>
      </c>
      <c r="B541" s="12">
        <v>9536.0</v>
      </c>
      <c r="C541" s="12" t="s">
        <v>9079</v>
      </c>
      <c r="D541" s="12" t="s">
        <v>9080</v>
      </c>
      <c r="E541" s="14" t="s">
        <v>9081</v>
      </c>
      <c r="F541" s="14" t="s">
        <v>9082</v>
      </c>
      <c r="G541" s="14" t="s">
        <v>9083</v>
      </c>
      <c r="H541" s="14" t="s">
        <v>9084</v>
      </c>
      <c r="I541" s="14" t="s">
        <v>9085</v>
      </c>
      <c r="J541" s="14" t="s">
        <v>9086</v>
      </c>
      <c r="K541" s="14" t="s">
        <v>9087</v>
      </c>
      <c r="L541" s="14" t="s">
        <v>9088</v>
      </c>
      <c r="M541" s="14" t="s">
        <v>9089</v>
      </c>
      <c r="N541" s="14" t="s">
        <v>9090</v>
      </c>
      <c r="O541" s="14" t="s">
        <v>9091</v>
      </c>
      <c r="P541" s="14" t="s">
        <v>8789</v>
      </c>
      <c r="Q541" s="14" t="s">
        <v>9092</v>
      </c>
      <c r="R541" s="14" t="s">
        <v>8791</v>
      </c>
      <c r="S541" s="12" t="s">
        <v>59</v>
      </c>
      <c r="T541" s="12">
        <v>9536.0</v>
      </c>
      <c r="U541" s="12" t="s">
        <v>9079</v>
      </c>
      <c r="V541" s="61" t="s">
        <v>9080</v>
      </c>
      <c r="W541" s="30" t="s">
        <v>9093</v>
      </c>
      <c r="X541" s="15" t="s">
        <v>9077</v>
      </c>
      <c r="Y541" s="32" t="s">
        <v>55</v>
      </c>
      <c r="Z541" s="19" t="s">
        <v>2210</v>
      </c>
      <c r="AA541" s="32" t="s">
        <v>55</v>
      </c>
      <c r="AB541" s="19" t="s">
        <v>9078</v>
      </c>
      <c r="AC541" s="19" t="s">
        <v>9077</v>
      </c>
      <c r="AD541" s="19" t="s">
        <v>9077</v>
      </c>
      <c r="AE541" s="19" t="s">
        <v>5322</v>
      </c>
      <c r="AF541" s="19" t="s">
        <v>9077</v>
      </c>
      <c r="AG541" s="14" t="s">
        <v>9067</v>
      </c>
      <c r="AH541" s="12"/>
    </row>
    <row r="542" ht="16.5" customHeight="1">
      <c r="A542" s="12" t="s">
        <v>59</v>
      </c>
      <c r="B542" s="12">
        <v>8842.0</v>
      </c>
      <c r="C542" s="12" t="s">
        <v>9094</v>
      </c>
      <c r="D542" s="12" t="s">
        <v>9095</v>
      </c>
      <c r="E542" s="14" t="s">
        <v>9096</v>
      </c>
      <c r="F542" s="14" t="s">
        <v>9097</v>
      </c>
      <c r="G542" s="14" t="s">
        <v>9098</v>
      </c>
      <c r="H542" s="14" t="s">
        <v>9084</v>
      </c>
      <c r="I542" s="14" t="s">
        <v>9099</v>
      </c>
      <c r="J542" s="14" t="s">
        <v>9100</v>
      </c>
      <c r="K542" s="14" t="s">
        <v>9101</v>
      </c>
      <c r="L542" s="14" t="s">
        <v>9102</v>
      </c>
      <c r="M542" s="14" t="s">
        <v>9103</v>
      </c>
      <c r="N542" s="14" t="s">
        <v>9104</v>
      </c>
      <c r="O542" s="14" t="s">
        <v>9105</v>
      </c>
      <c r="P542" s="14" t="s">
        <v>8789</v>
      </c>
      <c r="Q542" s="14" t="s">
        <v>9106</v>
      </c>
      <c r="R542" s="14" t="s">
        <v>8791</v>
      </c>
      <c r="S542" s="12" t="s">
        <v>59</v>
      </c>
      <c r="T542" s="12">
        <v>8842.0</v>
      </c>
      <c r="U542" s="12" t="s">
        <v>9094</v>
      </c>
      <c r="V542" s="12" t="s">
        <v>9095</v>
      </c>
      <c r="W542" s="30" t="s">
        <v>9107</v>
      </c>
      <c r="X542" s="15" t="s">
        <v>9108</v>
      </c>
      <c r="Y542" s="32" t="s">
        <v>55</v>
      </c>
      <c r="Z542" s="19" t="s">
        <v>2210</v>
      </c>
      <c r="AA542" s="32" t="s">
        <v>55</v>
      </c>
      <c r="AB542" s="19" t="s">
        <v>9078</v>
      </c>
      <c r="AC542" s="19" t="s">
        <v>9108</v>
      </c>
      <c r="AD542" s="19" t="s">
        <v>9108</v>
      </c>
      <c r="AE542" s="19" t="s">
        <v>5322</v>
      </c>
      <c r="AF542" s="19" t="s">
        <v>9108</v>
      </c>
      <c r="AG542" s="14" t="s">
        <v>9084</v>
      </c>
      <c r="AH542" s="12"/>
    </row>
    <row r="543" ht="14.25" customHeight="1">
      <c r="A543" s="12"/>
      <c r="B543" s="12"/>
      <c r="C543" s="12"/>
      <c r="D543" s="12"/>
      <c r="E543" s="12"/>
      <c r="F543" s="12"/>
      <c r="L543" s="12"/>
      <c r="M543" s="12"/>
      <c r="N543" s="12"/>
      <c r="O543" s="12"/>
      <c r="P543" s="12"/>
      <c r="Q543" s="12"/>
      <c r="R543" s="12"/>
      <c r="S543" s="12"/>
      <c r="T543" s="12"/>
      <c r="U543" s="12"/>
      <c r="V543" s="12"/>
      <c r="W543" s="12"/>
      <c r="X543" s="12"/>
      <c r="Y543" s="32"/>
      <c r="Z543" s="12"/>
      <c r="AA543" s="12"/>
      <c r="AB543" s="12"/>
      <c r="AC543" s="12"/>
      <c r="AE543" s="12"/>
      <c r="AF543" s="12"/>
      <c r="AG543" s="12"/>
      <c r="AH543" s="12"/>
    </row>
    <row r="544" ht="14.25" customHeight="1">
      <c r="A544" s="12"/>
      <c r="B544" s="12"/>
      <c r="C544" s="12"/>
      <c r="D544" s="12"/>
      <c r="E544" s="12"/>
      <c r="F544" s="12"/>
      <c r="L544" s="12"/>
      <c r="M544" s="12"/>
      <c r="N544" s="12"/>
      <c r="O544" s="12"/>
      <c r="P544" s="12"/>
      <c r="Q544" s="12"/>
      <c r="R544" s="12"/>
      <c r="S544" s="12"/>
      <c r="T544" s="12"/>
      <c r="U544" s="12"/>
      <c r="V544" s="12"/>
      <c r="W544" s="12"/>
      <c r="X544" s="12"/>
      <c r="Y544" s="12"/>
      <c r="Z544" s="12"/>
      <c r="AA544" s="12"/>
      <c r="AB544" s="12"/>
      <c r="AC544" s="12"/>
      <c r="AE544" s="12"/>
      <c r="AF544" s="12"/>
      <c r="AG544" s="12"/>
      <c r="AH544" s="12"/>
    </row>
    <row r="545" ht="14.25" customHeight="1">
      <c r="A545" s="12"/>
      <c r="B545" s="12"/>
      <c r="C545" s="12"/>
      <c r="D545" s="12"/>
      <c r="E545" s="12"/>
      <c r="F545" s="12"/>
      <c r="L545" s="12"/>
      <c r="M545" s="12"/>
      <c r="N545" s="12"/>
      <c r="O545" s="12"/>
      <c r="P545" s="12"/>
      <c r="Q545" s="12"/>
      <c r="R545" s="12"/>
      <c r="S545" s="12"/>
      <c r="T545" s="12"/>
      <c r="U545" s="12"/>
      <c r="V545" s="12"/>
      <c r="W545" s="12"/>
      <c r="X545" s="12"/>
      <c r="Y545" s="12"/>
      <c r="Z545" s="12"/>
      <c r="AA545" s="12"/>
      <c r="AB545" s="12"/>
      <c r="AC545" s="12"/>
      <c r="AE545" s="12"/>
      <c r="AF545" s="12"/>
      <c r="AG545" s="12"/>
      <c r="AH545" s="12"/>
    </row>
    <row r="546" ht="14.25" customHeight="1">
      <c r="A546" s="12"/>
      <c r="B546" s="12"/>
      <c r="C546" s="12"/>
      <c r="D546" s="12"/>
      <c r="E546" s="12"/>
      <c r="F546" s="12"/>
      <c r="L546" s="12"/>
      <c r="M546" s="12"/>
      <c r="N546" s="12"/>
      <c r="O546" s="12"/>
      <c r="P546" s="12"/>
      <c r="Q546" s="12"/>
      <c r="R546" s="12"/>
      <c r="S546" s="12"/>
      <c r="T546" s="12"/>
      <c r="U546" s="12"/>
      <c r="V546" s="12"/>
      <c r="W546" s="12"/>
      <c r="X546" s="12"/>
      <c r="Y546" s="12"/>
      <c r="Z546" s="12"/>
      <c r="AA546" s="12"/>
      <c r="AB546" s="12"/>
      <c r="AC546" s="12"/>
      <c r="AE546" s="12"/>
      <c r="AF546" s="12"/>
      <c r="AG546" s="12"/>
      <c r="AH546" s="12"/>
    </row>
    <row r="547" ht="14.25" customHeight="1">
      <c r="A547" s="12"/>
      <c r="B547" s="12"/>
      <c r="C547" s="12"/>
      <c r="D547" s="12"/>
      <c r="E547" s="12"/>
      <c r="F547" s="12"/>
      <c r="L547" s="12"/>
      <c r="M547" s="12"/>
      <c r="N547" s="12"/>
      <c r="O547" s="12"/>
      <c r="P547" s="12"/>
      <c r="Q547" s="12"/>
      <c r="R547" s="12"/>
      <c r="S547" s="12"/>
      <c r="T547" s="12"/>
      <c r="U547" s="12"/>
      <c r="V547" s="12"/>
      <c r="W547" s="12"/>
      <c r="X547" s="12"/>
      <c r="Y547" s="12"/>
      <c r="Z547" s="12"/>
      <c r="AA547" s="12"/>
      <c r="AB547" s="12"/>
      <c r="AC547" s="12"/>
      <c r="AE547" s="12"/>
      <c r="AF547" s="12"/>
      <c r="AG547" s="12"/>
      <c r="AH547" s="12"/>
    </row>
    <row r="548" ht="14.25" customHeight="1">
      <c r="A548" s="12"/>
      <c r="B548" s="12"/>
      <c r="C548" s="12"/>
      <c r="D548" s="12"/>
      <c r="E548" s="12"/>
      <c r="F548" s="12"/>
      <c r="L548" s="12"/>
      <c r="M548" s="12"/>
      <c r="N548" s="12"/>
      <c r="O548" s="12"/>
      <c r="P548" s="12"/>
      <c r="Q548" s="12"/>
      <c r="R548" s="12"/>
      <c r="S548" s="12"/>
      <c r="T548" s="12"/>
      <c r="U548" s="12"/>
      <c r="V548" s="12"/>
      <c r="W548" s="12"/>
      <c r="X548" s="12"/>
      <c r="Y548" s="12"/>
      <c r="Z548" s="12"/>
      <c r="AA548" s="12"/>
      <c r="AB548" s="12"/>
      <c r="AC548" s="12"/>
      <c r="AE548" s="12"/>
      <c r="AF548" s="12"/>
      <c r="AG548" s="12"/>
      <c r="AH548" s="12"/>
    </row>
    <row r="549" ht="14.25" customHeight="1">
      <c r="A549" s="12"/>
      <c r="B549" s="12"/>
      <c r="C549" s="12"/>
      <c r="D549" s="12"/>
      <c r="E549" s="12"/>
      <c r="F549" s="12"/>
      <c r="L549" s="12"/>
      <c r="M549" s="12"/>
      <c r="N549" s="12"/>
      <c r="O549" s="12"/>
      <c r="P549" s="12"/>
      <c r="Q549" s="12"/>
      <c r="R549" s="12"/>
      <c r="S549" s="12"/>
      <c r="T549" s="12"/>
      <c r="U549" s="12"/>
      <c r="V549" s="12"/>
      <c r="W549" s="12"/>
      <c r="X549" s="12"/>
      <c r="Y549" s="12"/>
      <c r="Z549" s="12"/>
      <c r="AA549" s="12"/>
      <c r="AB549" s="12"/>
      <c r="AC549" s="12"/>
      <c r="AE549" s="12"/>
      <c r="AF549" s="12"/>
      <c r="AG549" s="12"/>
      <c r="AH549" s="12"/>
    </row>
    <row r="550" ht="14.25" customHeight="1">
      <c r="A550" s="12"/>
      <c r="B550" s="12"/>
      <c r="C550" s="12"/>
      <c r="D550" s="12"/>
      <c r="E550" s="12"/>
      <c r="F550" s="12"/>
      <c r="L550" s="12"/>
      <c r="M550" s="12"/>
      <c r="N550" s="12"/>
      <c r="O550" s="12"/>
      <c r="P550" s="12"/>
      <c r="Q550" s="12"/>
      <c r="R550" s="12"/>
      <c r="S550" s="12"/>
      <c r="T550" s="12"/>
      <c r="U550" s="12"/>
      <c r="V550" s="12"/>
      <c r="W550" s="12"/>
      <c r="X550" s="12"/>
      <c r="Y550" s="12"/>
      <c r="Z550" s="12"/>
      <c r="AA550" s="12"/>
      <c r="AB550" s="12"/>
      <c r="AC550" s="12"/>
      <c r="AE550" s="12"/>
      <c r="AF550" s="12"/>
      <c r="AG550" s="12"/>
      <c r="AH550" s="12"/>
    </row>
    <row r="551" ht="14.25" customHeight="1">
      <c r="A551" s="12"/>
      <c r="B551" s="12"/>
      <c r="C551" s="12"/>
      <c r="D551" s="12"/>
      <c r="E551" s="12"/>
      <c r="F551" s="12"/>
      <c r="L551" s="12"/>
      <c r="M551" s="12"/>
      <c r="N551" s="12"/>
      <c r="O551" s="12"/>
      <c r="P551" s="12"/>
      <c r="Q551" s="12"/>
      <c r="R551" s="12"/>
      <c r="S551" s="12"/>
      <c r="T551" s="12"/>
      <c r="U551" s="12"/>
      <c r="V551" s="12"/>
      <c r="W551" s="12"/>
      <c r="X551" s="12"/>
      <c r="Y551" s="12"/>
      <c r="Z551" s="12"/>
      <c r="AA551" s="12"/>
      <c r="AB551" s="12"/>
      <c r="AC551" s="12"/>
      <c r="AE551" s="12"/>
      <c r="AF551" s="12"/>
      <c r="AG551" s="12"/>
      <c r="AH551" s="12"/>
    </row>
    <row r="552" ht="14.25" customHeight="1">
      <c r="A552" s="12"/>
      <c r="B552" s="12"/>
      <c r="C552" s="12"/>
      <c r="D552" s="12"/>
      <c r="E552" s="12"/>
      <c r="F552" s="12"/>
      <c r="L552" s="12"/>
      <c r="M552" s="12"/>
      <c r="N552" s="12"/>
      <c r="O552" s="12"/>
      <c r="P552" s="12"/>
      <c r="Q552" s="12"/>
      <c r="R552" s="12"/>
      <c r="S552" s="12"/>
      <c r="T552" s="12"/>
      <c r="U552" s="12"/>
      <c r="V552" s="12"/>
      <c r="W552" s="12"/>
      <c r="X552" s="12"/>
      <c r="Y552" s="12"/>
      <c r="Z552" s="12"/>
      <c r="AA552" s="12"/>
      <c r="AB552" s="12"/>
      <c r="AC552" s="12"/>
      <c r="AE552" s="12"/>
      <c r="AF552" s="12"/>
      <c r="AG552" s="12"/>
      <c r="AH552" s="12"/>
    </row>
    <row r="553" ht="14.25" customHeight="1">
      <c r="A553" s="12"/>
      <c r="B553" s="12"/>
      <c r="C553" s="12"/>
      <c r="D553" s="12"/>
      <c r="E553" s="12"/>
      <c r="F553" s="12"/>
      <c r="L553" s="12"/>
      <c r="M553" s="12"/>
      <c r="N553" s="12"/>
      <c r="O553" s="12"/>
      <c r="P553" s="12"/>
      <c r="Q553" s="12"/>
      <c r="R553" s="12"/>
      <c r="S553" s="12"/>
      <c r="T553" s="12"/>
      <c r="U553" s="12"/>
      <c r="V553" s="12"/>
      <c r="W553" s="12"/>
      <c r="X553" s="12"/>
      <c r="Y553" s="12"/>
      <c r="Z553" s="12"/>
      <c r="AA553" s="12"/>
      <c r="AB553" s="12"/>
      <c r="AC553" s="12"/>
      <c r="AE553" s="12"/>
      <c r="AF553" s="12"/>
      <c r="AG553" s="12"/>
      <c r="AH553" s="12"/>
    </row>
    <row r="554" ht="14.25" customHeight="1">
      <c r="A554" s="12"/>
      <c r="B554" s="12"/>
      <c r="C554" s="12"/>
      <c r="D554" s="12"/>
      <c r="E554" s="12"/>
      <c r="F554" s="12"/>
      <c r="L554" s="12"/>
      <c r="M554" s="12"/>
      <c r="N554" s="12"/>
      <c r="O554" s="12"/>
      <c r="P554" s="12"/>
      <c r="Q554" s="12"/>
      <c r="R554" s="12"/>
      <c r="S554" s="12"/>
      <c r="T554" s="12"/>
      <c r="U554" s="12"/>
      <c r="V554" s="12"/>
      <c r="W554" s="12"/>
      <c r="X554" s="12"/>
      <c r="Y554" s="12"/>
      <c r="Z554" s="12"/>
      <c r="AA554" s="12"/>
      <c r="AB554" s="12"/>
      <c r="AC554" s="12"/>
      <c r="AE554" s="12"/>
      <c r="AF554" s="12"/>
      <c r="AG554" s="12"/>
      <c r="AH554" s="12"/>
    </row>
    <row r="555" ht="14.25" customHeight="1">
      <c r="A555" s="12"/>
      <c r="B555" s="12"/>
      <c r="C555" s="12"/>
      <c r="D555" s="12"/>
      <c r="E555" s="12"/>
      <c r="F555" s="12"/>
      <c r="L555" s="12"/>
      <c r="M555" s="12"/>
      <c r="N555" s="12"/>
      <c r="O555" s="12"/>
      <c r="P555" s="12"/>
      <c r="Q555" s="12"/>
      <c r="R555" s="12"/>
      <c r="S555" s="12"/>
      <c r="T555" s="12"/>
      <c r="U555" s="12"/>
      <c r="V555" s="12"/>
      <c r="W555" s="12"/>
      <c r="X555" s="12"/>
      <c r="Y555" s="12"/>
      <c r="Z555" s="12"/>
      <c r="AA555" s="12"/>
      <c r="AB555" s="12"/>
      <c r="AC555" s="12"/>
      <c r="AE555" s="12"/>
      <c r="AF555" s="12"/>
      <c r="AG555" s="12"/>
      <c r="AH555" s="12"/>
    </row>
    <row r="556" ht="14.25" customHeight="1">
      <c r="A556" s="12"/>
      <c r="B556" s="12"/>
      <c r="C556" s="12"/>
      <c r="D556" s="12"/>
      <c r="E556" s="12"/>
      <c r="F556" s="12"/>
      <c r="L556" s="12"/>
      <c r="M556" s="12"/>
      <c r="N556" s="12"/>
      <c r="O556" s="12"/>
      <c r="P556" s="12"/>
      <c r="Q556" s="12"/>
      <c r="R556" s="12"/>
      <c r="S556" s="12"/>
      <c r="T556" s="12"/>
      <c r="U556" s="12"/>
      <c r="V556" s="12"/>
      <c r="W556" s="12"/>
      <c r="X556" s="12"/>
      <c r="Y556" s="12"/>
      <c r="Z556" s="12"/>
      <c r="AA556" s="12"/>
      <c r="AB556" s="12"/>
      <c r="AC556" s="12"/>
      <c r="AE556" s="12"/>
      <c r="AF556" s="12"/>
      <c r="AG556" s="12"/>
      <c r="AH556" s="12"/>
    </row>
    <row r="557" ht="14.25" customHeight="1">
      <c r="A557" s="12"/>
      <c r="B557" s="12"/>
      <c r="C557" s="12"/>
      <c r="D557" s="12"/>
      <c r="E557" s="12"/>
      <c r="F557" s="12"/>
      <c r="L557" s="12"/>
      <c r="M557" s="12"/>
      <c r="N557" s="12"/>
      <c r="O557" s="12"/>
      <c r="P557" s="12"/>
      <c r="Q557" s="12"/>
      <c r="R557" s="12"/>
      <c r="S557" s="12"/>
      <c r="T557" s="12"/>
      <c r="U557" s="12"/>
      <c r="V557" s="12"/>
      <c r="W557" s="12"/>
      <c r="X557" s="12"/>
      <c r="Y557" s="12"/>
      <c r="Z557" s="12"/>
      <c r="AA557" s="12"/>
      <c r="AB557" s="12"/>
      <c r="AC557" s="12"/>
      <c r="AE557" s="12"/>
      <c r="AF557" s="12"/>
      <c r="AG557" s="12"/>
      <c r="AH557" s="12"/>
    </row>
    <row r="558" ht="14.25" customHeight="1">
      <c r="A558" s="12"/>
      <c r="B558" s="12"/>
      <c r="C558" s="12"/>
      <c r="D558" s="12"/>
      <c r="E558" s="12"/>
      <c r="F558" s="12"/>
      <c r="L558" s="12"/>
      <c r="M558" s="12"/>
      <c r="N558" s="12"/>
      <c r="O558" s="12"/>
      <c r="P558" s="12"/>
      <c r="Q558" s="12"/>
      <c r="R558" s="12"/>
      <c r="S558" s="12"/>
      <c r="T558" s="12"/>
      <c r="U558" s="12"/>
      <c r="V558" s="12"/>
      <c r="W558" s="12"/>
      <c r="X558" s="12"/>
      <c r="Y558" s="12"/>
      <c r="Z558" s="12"/>
      <c r="AA558" s="12"/>
      <c r="AB558" s="12"/>
      <c r="AC558" s="12"/>
      <c r="AE558" s="12"/>
      <c r="AF558" s="12"/>
      <c r="AG558" s="12"/>
      <c r="AH558" s="12"/>
    </row>
    <row r="559" ht="14.25" customHeight="1">
      <c r="A559" s="12"/>
      <c r="B559" s="12"/>
      <c r="C559" s="12"/>
      <c r="D559" s="12"/>
      <c r="E559" s="12"/>
      <c r="F559" s="12"/>
      <c r="L559" s="12"/>
      <c r="M559" s="12"/>
      <c r="N559" s="12"/>
      <c r="O559" s="12"/>
      <c r="P559" s="12"/>
      <c r="Q559" s="12"/>
      <c r="R559" s="12"/>
      <c r="S559" s="12"/>
      <c r="T559" s="12"/>
      <c r="U559" s="12"/>
      <c r="V559" s="12"/>
      <c r="W559" s="12"/>
      <c r="X559" s="12"/>
      <c r="Y559" s="12"/>
      <c r="Z559" s="12"/>
      <c r="AA559" s="12"/>
      <c r="AB559" s="12"/>
      <c r="AC559" s="12"/>
      <c r="AE559" s="12"/>
      <c r="AF559" s="12"/>
      <c r="AG559" s="12"/>
      <c r="AH559" s="12"/>
    </row>
    <row r="560" ht="14.25" customHeight="1">
      <c r="A560" s="12"/>
      <c r="B560" s="12"/>
      <c r="C560" s="12"/>
      <c r="D560" s="12"/>
      <c r="E560" s="12"/>
      <c r="F560" s="12"/>
      <c r="L560" s="12"/>
      <c r="M560" s="12"/>
      <c r="N560" s="12"/>
      <c r="O560" s="12"/>
      <c r="P560" s="12"/>
      <c r="Q560" s="12"/>
      <c r="R560" s="12"/>
      <c r="S560" s="12"/>
      <c r="T560" s="12"/>
      <c r="U560" s="12"/>
      <c r="V560" s="12"/>
      <c r="W560" s="12"/>
      <c r="X560" s="12"/>
      <c r="Y560" s="12"/>
      <c r="Z560" s="12"/>
      <c r="AA560" s="12"/>
      <c r="AB560" s="12"/>
      <c r="AC560" s="12"/>
      <c r="AE560" s="12"/>
      <c r="AF560" s="12"/>
      <c r="AG560" s="12"/>
      <c r="AH560" s="12"/>
    </row>
    <row r="561" ht="14.25" customHeight="1">
      <c r="A561" s="12"/>
      <c r="B561" s="12"/>
      <c r="C561" s="12"/>
      <c r="D561" s="12"/>
      <c r="E561" s="12"/>
      <c r="F561" s="12"/>
      <c r="L561" s="12"/>
      <c r="M561" s="12"/>
      <c r="N561" s="12"/>
      <c r="O561" s="12"/>
      <c r="P561" s="12"/>
      <c r="Q561" s="12"/>
      <c r="R561" s="12"/>
      <c r="S561" s="12"/>
      <c r="T561" s="12"/>
      <c r="U561" s="12"/>
      <c r="V561" s="12"/>
      <c r="W561" s="12"/>
      <c r="X561" s="12"/>
      <c r="Y561" s="12"/>
      <c r="Z561" s="12"/>
      <c r="AA561" s="12"/>
      <c r="AB561" s="12"/>
      <c r="AC561" s="12"/>
      <c r="AE561" s="12"/>
      <c r="AF561" s="12"/>
      <c r="AG561" s="12"/>
      <c r="AH561" s="12"/>
    </row>
    <row r="562" ht="14.25" customHeight="1">
      <c r="A562" s="12"/>
      <c r="B562" s="12"/>
      <c r="C562" s="12"/>
      <c r="D562" s="12"/>
      <c r="E562" s="12"/>
      <c r="F562" s="12"/>
      <c r="L562" s="12"/>
      <c r="M562" s="12"/>
      <c r="N562" s="12"/>
      <c r="O562" s="12"/>
      <c r="P562" s="12"/>
      <c r="Q562" s="12"/>
      <c r="R562" s="12"/>
      <c r="S562" s="12"/>
      <c r="T562" s="12"/>
      <c r="U562" s="12"/>
      <c r="V562" s="12"/>
      <c r="W562" s="12"/>
      <c r="X562" s="12"/>
      <c r="Y562" s="12"/>
      <c r="Z562" s="12"/>
      <c r="AA562" s="12"/>
      <c r="AB562" s="12"/>
      <c r="AC562" s="12"/>
      <c r="AE562" s="12"/>
      <c r="AF562" s="12"/>
      <c r="AG562" s="12"/>
      <c r="AH562" s="12"/>
    </row>
    <row r="563" ht="14.25" customHeight="1">
      <c r="A563" s="12"/>
      <c r="B563" s="12"/>
      <c r="C563" s="12"/>
      <c r="D563" s="12"/>
      <c r="E563" s="12"/>
      <c r="F563" s="12"/>
      <c r="L563" s="12"/>
      <c r="M563" s="12"/>
      <c r="N563" s="12"/>
      <c r="O563" s="12"/>
      <c r="P563" s="12"/>
      <c r="Q563" s="12"/>
      <c r="R563" s="12"/>
      <c r="S563" s="12"/>
      <c r="T563" s="12"/>
      <c r="U563" s="12"/>
      <c r="V563" s="12"/>
      <c r="W563" s="12"/>
      <c r="X563" s="12"/>
      <c r="Y563" s="12"/>
      <c r="Z563" s="12"/>
      <c r="AA563" s="12"/>
      <c r="AB563" s="12"/>
      <c r="AC563" s="12"/>
      <c r="AE563" s="12"/>
      <c r="AF563" s="12"/>
      <c r="AG563" s="12"/>
      <c r="AH563" s="12"/>
    </row>
    <row r="564" ht="14.25" customHeight="1">
      <c r="A564" s="12"/>
      <c r="B564" s="12"/>
      <c r="C564" s="12"/>
      <c r="D564" s="12"/>
      <c r="E564" s="12"/>
      <c r="F564" s="12"/>
      <c r="L564" s="12"/>
      <c r="M564" s="12"/>
      <c r="N564" s="12"/>
      <c r="O564" s="12"/>
      <c r="P564" s="12"/>
      <c r="Q564" s="12"/>
      <c r="R564" s="12"/>
      <c r="S564" s="12"/>
      <c r="T564" s="12"/>
      <c r="U564" s="12"/>
      <c r="V564" s="12"/>
      <c r="W564" s="12"/>
      <c r="X564" s="12"/>
      <c r="Y564" s="12"/>
      <c r="Z564" s="12"/>
      <c r="AA564" s="12"/>
      <c r="AB564" s="12"/>
      <c r="AC564" s="12"/>
      <c r="AE564" s="12"/>
      <c r="AF564" s="12"/>
      <c r="AG564" s="12"/>
      <c r="AH564" s="12"/>
    </row>
    <row r="565" ht="14.25" customHeight="1">
      <c r="A565" s="12"/>
      <c r="B565" s="12"/>
      <c r="C565" s="12"/>
      <c r="D565" s="12"/>
      <c r="E565" s="12"/>
      <c r="F565" s="12"/>
      <c r="L565" s="12"/>
      <c r="M565" s="12"/>
      <c r="N565" s="12"/>
      <c r="O565" s="12"/>
      <c r="P565" s="12"/>
      <c r="Q565" s="12"/>
      <c r="R565" s="12"/>
      <c r="S565" s="12"/>
      <c r="T565" s="12"/>
      <c r="U565" s="12"/>
      <c r="V565" s="12"/>
      <c r="W565" s="12"/>
      <c r="X565" s="12"/>
      <c r="Y565" s="12"/>
      <c r="Z565" s="12"/>
      <c r="AA565" s="12"/>
      <c r="AB565" s="12"/>
      <c r="AC565" s="12"/>
      <c r="AE565" s="12"/>
      <c r="AF565" s="12"/>
      <c r="AG565" s="12"/>
      <c r="AH565" s="12"/>
    </row>
    <row r="566" ht="14.25" customHeight="1">
      <c r="A566" s="12"/>
      <c r="B566" s="12"/>
      <c r="C566" s="12"/>
      <c r="D566" s="12"/>
      <c r="E566" s="12"/>
      <c r="F566" s="12"/>
      <c r="L566" s="12"/>
      <c r="M566" s="12"/>
      <c r="N566" s="12"/>
      <c r="O566" s="12"/>
      <c r="P566" s="12"/>
      <c r="Q566" s="12"/>
      <c r="R566" s="12"/>
      <c r="S566" s="12"/>
      <c r="T566" s="12"/>
      <c r="U566" s="12"/>
      <c r="V566" s="12"/>
      <c r="W566" s="12"/>
      <c r="X566" s="12"/>
      <c r="Y566" s="12"/>
      <c r="Z566" s="12"/>
      <c r="AA566" s="12"/>
      <c r="AB566" s="12"/>
      <c r="AC566" s="12"/>
      <c r="AE566" s="12"/>
      <c r="AF566" s="12"/>
      <c r="AG566" s="12"/>
      <c r="AH566" s="12"/>
    </row>
    <row r="567" ht="14.25" customHeight="1">
      <c r="A567" s="12"/>
      <c r="B567" s="12"/>
      <c r="C567" s="12"/>
      <c r="D567" s="12"/>
      <c r="E567" s="12"/>
      <c r="F567" s="12"/>
      <c r="L567" s="12"/>
      <c r="M567" s="12"/>
      <c r="N567" s="12"/>
      <c r="O567" s="12"/>
      <c r="P567" s="12"/>
      <c r="Q567" s="12"/>
      <c r="R567" s="12"/>
      <c r="S567" s="12"/>
      <c r="T567" s="12"/>
      <c r="U567" s="12"/>
      <c r="V567" s="12"/>
      <c r="W567" s="12"/>
      <c r="X567" s="12"/>
      <c r="Y567" s="12"/>
      <c r="Z567" s="12"/>
      <c r="AA567" s="12"/>
      <c r="AB567" s="12"/>
      <c r="AC567" s="12"/>
      <c r="AE567" s="12"/>
      <c r="AF567" s="12"/>
      <c r="AG567" s="12"/>
      <c r="AH567" s="12"/>
    </row>
    <row r="568" ht="14.25" customHeight="1">
      <c r="A568" s="12"/>
      <c r="B568" s="12"/>
      <c r="C568" s="12"/>
      <c r="D568" s="12"/>
      <c r="E568" s="12"/>
      <c r="F568" s="12"/>
      <c r="L568" s="12"/>
      <c r="M568" s="12"/>
      <c r="N568" s="12"/>
      <c r="O568" s="12"/>
      <c r="P568" s="12"/>
      <c r="Q568" s="12"/>
      <c r="R568" s="12"/>
      <c r="S568" s="12"/>
      <c r="T568" s="12"/>
      <c r="U568" s="12"/>
      <c r="V568" s="12"/>
      <c r="W568" s="12"/>
      <c r="X568" s="12"/>
      <c r="Y568" s="12"/>
      <c r="Z568" s="12"/>
      <c r="AA568" s="12"/>
      <c r="AB568" s="12"/>
      <c r="AC568" s="12"/>
      <c r="AE568" s="12"/>
      <c r="AF568" s="12"/>
      <c r="AG568" s="12"/>
      <c r="AH568" s="12"/>
    </row>
    <row r="569" ht="14.25" customHeight="1">
      <c r="A569" s="12"/>
      <c r="B569" s="12"/>
      <c r="C569" s="12"/>
      <c r="D569" s="12"/>
      <c r="E569" s="12"/>
      <c r="F569" s="12"/>
      <c r="L569" s="12"/>
      <c r="M569" s="12"/>
      <c r="N569" s="12"/>
      <c r="O569" s="12"/>
      <c r="P569" s="12"/>
      <c r="Q569" s="12"/>
      <c r="R569" s="12"/>
      <c r="S569" s="12"/>
      <c r="T569" s="12"/>
      <c r="U569" s="12"/>
      <c r="V569" s="12"/>
      <c r="W569" s="12"/>
      <c r="X569" s="12"/>
      <c r="Y569" s="12"/>
      <c r="Z569" s="12"/>
      <c r="AA569" s="12"/>
      <c r="AB569" s="12"/>
      <c r="AC569" s="12"/>
      <c r="AE569" s="12"/>
      <c r="AF569" s="12"/>
      <c r="AG569" s="12"/>
      <c r="AH569" s="12"/>
    </row>
    <row r="570" ht="14.25" customHeight="1">
      <c r="A570" s="12"/>
      <c r="B570" s="12"/>
      <c r="C570" s="12"/>
      <c r="D570" s="12"/>
      <c r="E570" s="12"/>
      <c r="F570" s="12"/>
      <c r="L570" s="12"/>
      <c r="M570" s="12"/>
      <c r="N570" s="12"/>
      <c r="O570" s="12"/>
      <c r="P570" s="12"/>
      <c r="Q570" s="12"/>
      <c r="R570" s="12"/>
      <c r="S570" s="12"/>
      <c r="T570" s="12"/>
      <c r="U570" s="12"/>
      <c r="V570" s="12"/>
      <c r="W570" s="12"/>
      <c r="X570" s="12"/>
      <c r="Y570" s="12"/>
      <c r="Z570" s="12"/>
      <c r="AA570" s="12"/>
      <c r="AB570" s="12"/>
      <c r="AC570" s="12"/>
      <c r="AE570" s="12"/>
      <c r="AF570" s="12"/>
      <c r="AG570" s="12"/>
      <c r="AH570" s="12"/>
    </row>
    <row r="571" ht="14.25" customHeight="1">
      <c r="A571" s="12"/>
      <c r="B571" s="12"/>
      <c r="C571" s="12"/>
      <c r="D571" s="12"/>
      <c r="E571" s="12"/>
      <c r="F571" s="12"/>
      <c r="L571" s="12"/>
      <c r="M571" s="12"/>
      <c r="N571" s="12"/>
      <c r="O571" s="12"/>
      <c r="P571" s="12"/>
      <c r="Q571" s="12"/>
      <c r="R571" s="12"/>
      <c r="S571" s="12"/>
      <c r="T571" s="12"/>
      <c r="U571" s="12"/>
      <c r="V571" s="12"/>
      <c r="W571" s="12"/>
      <c r="X571" s="12"/>
      <c r="Y571" s="12"/>
      <c r="Z571" s="12"/>
      <c r="AA571" s="12"/>
      <c r="AB571" s="12"/>
      <c r="AC571" s="12"/>
      <c r="AE571" s="12"/>
      <c r="AF571" s="12"/>
      <c r="AG571" s="12"/>
      <c r="AH571" s="12"/>
    </row>
    <row r="572" ht="14.25" customHeight="1">
      <c r="A572" s="12"/>
      <c r="B572" s="12"/>
      <c r="C572" s="12"/>
      <c r="D572" s="12"/>
      <c r="E572" s="12"/>
      <c r="F572" s="12"/>
      <c r="L572" s="12"/>
      <c r="M572" s="12"/>
      <c r="N572" s="12"/>
      <c r="O572" s="12"/>
      <c r="P572" s="12"/>
      <c r="Q572" s="12"/>
      <c r="R572" s="12"/>
      <c r="S572" s="12"/>
      <c r="T572" s="12"/>
      <c r="U572" s="12"/>
      <c r="V572" s="12"/>
      <c r="W572" s="12"/>
      <c r="X572" s="12"/>
      <c r="Y572" s="12"/>
      <c r="Z572" s="12"/>
      <c r="AA572" s="12"/>
      <c r="AB572" s="12"/>
      <c r="AC572" s="12"/>
      <c r="AE572" s="12"/>
      <c r="AF572" s="12"/>
      <c r="AG572" s="12"/>
      <c r="AH572" s="12"/>
    </row>
    <row r="573" ht="14.25" customHeight="1">
      <c r="A573" s="12"/>
      <c r="B573" s="12"/>
      <c r="C573" s="12"/>
      <c r="D573" s="12"/>
      <c r="E573" s="12"/>
      <c r="F573" s="12"/>
      <c r="L573" s="12"/>
      <c r="M573" s="12"/>
      <c r="N573" s="12"/>
      <c r="O573" s="12"/>
      <c r="P573" s="12"/>
      <c r="Q573" s="12"/>
      <c r="R573" s="12"/>
      <c r="S573" s="12"/>
      <c r="T573" s="12"/>
      <c r="U573" s="12"/>
      <c r="V573" s="12"/>
      <c r="W573" s="12"/>
      <c r="X573" s="12"/>
      <c r="Y573" s="12"/>
      <c r="Z573" s="12"/>
      <c r="AA573" s="12"/>
      <c r="AB573" s="12"/>
      <c r="AC573" s="12"/>
      <c r="AE573" s="12"/>
      <c r="AF573" s="12"/>
      <c r="AG573" s="12"/>
      <c r="AH573" s="12"/>
    </row>
    <row r="574" ht="14.25" customHeight="1">
      <c r="A574" s="12"/>
      <c r="B574" s="12"/>
      <c r="C574" s="12"/>
      <c r="D574" s="12"/>
      <c r="E574" s="12"/>
      <c r="F574" s="12"/>
      <c r="L574" s="12"/>
      <c r="M574" s="12"/>
      <c r="N574" s="12"/>
      <c r="O574" s="12"/>
      <c r="P574" s="12"/>
      <c r="Q574" s="12"/>
      <c r="R574" s="12"/>
      <c r="S574" s="12"/>
      <c r="T574" s="12"/>
      <c r="U574" s="12"/>
      <c r="V574" s="12"/>
      <c r="W574" s="12"/>
      <c r="X574" s="12"/>
      <c r="Y574" s="12"/>
      <c r="Z574" s="12"/>
      <c r="AA574" s="12"/>
      <c r="AB574" s="12"/>
      <c r="AC574" s="12"/>
      <c r="AE574" s="12"/>
      <c r="AF574" s="12"/>
      <c r="AG574" s="12"/>
      <c r="AH574" s="12"/>
    </row>
    <row r="575" ht="14.25" customHeight="1">
      <c r="A575" s="12"/>
      <c r="B575" s="12"/>
      <c r="C575" s="12"/>
      <c r="D575" s="12"/>
      <c r="E575" s="12"/>
      <c r="F575" s="12"/>
      <c r="L575" s="12"/>
      <c r="M575" s="12"/>
      <c r="N575" s="12"/>
      <c r="O575" s="12"/>
      <c r="P575" s="12"/>
      <c r="Q575" s="12"/>
      <c r="R575" s="12"/>
      <c r="S575" s="12"/>
      <c r="T575" s="12"/>
      <c r="U575" s="12"/>
      <c r="V575" s="12"/>
      <c r="W575" s="12"/>
      <c r="X575" s="12"/>
      <c r="Y575" s="12"/>
      <c r="Z575" s="12"/>
      <c r="AA575" s="12"/>
      <c r="AB575" s="12"/>
      <c r="AC575" s="12"/>
      <c r="AE575" s="12"/>
      <c r="AF575" s="12"/>
      <c r="AG575" s="12"/>
      <c r="AH575" s="12"/>
    </row>
    <row r="576" ht="14.25" customHeight="1">
      <c r="A576" s="12"/>
      <c r="B576" s="12"/>
      <c r="C576" s="12"/>
      <c r="D576" s="12"/>
      <c r="E576" s="12"/>
      <c r="F576" s="12"/>
      <c r="L576" s="12"/>
      <c r="M576" s="12"/>
      <c r="N576" s="12"/>
      <c r="O576" s="12"/>
      <c r="P576" s="12"/>
      <c r="Q576" s="12"/>
      <c r="R576" s="12"/>
      <c r="S576" s="12"/>
      <c r="T576" s="12"/>
      <c r="U576" s="12"/>
      <c r="V576" s="12"/>
      <c r="W576" s="12"/>
      <c r="X576" s="12"/>
      <c r="Y576" s="12"/>
      <c r="Z576" s="12"/>
      <c r="AA576" s="12"/>
      <c r="AB576" s="12"/>
      <c r="AC576" s="12"/>
      <c r="AE576" s="12"/>
      <c r="AF576" s="12"/>
      <c r="AG576" s="12"/>
      <c r="AH576" s="12"/>
    </row>
    <row r="577" ht="14.25" customHeight="1">
      <c r="A577" s="12"/>
      <c r="B577" s="12"/>
      <c r="C577" s="12"/>
      <c r="D577" s="12"/>
      <c r="E577" s="12"/>
      <c r="F577" s="12"/>
      <c r="L577" s="12"/>
      <c r="M577" s="12"/>
      <c r="N577" s="12"/>
      <c r="O577" s="12"/>
      <c r="P577" s="12"/>
      <c r="Q577" s="12"/>
      <c r="R577" s="12"/>
      <c r="S577" s="12"/>
      <c r="T577" s="12"/>
      <c r="U577" s="12"/>
      <c r="V577" s="12"/>
      <c r="W577" s="12"/>
      <c r="X577" s="12"/>
      <c r="Y577" s="12"/>
      <c r="Z577" s="12"/>
      <c r="AA577" s="12"/>
      <c r="AB577" s="12"/>
      <c r="AC577" s="12"/>
      <c r="AE577" s="12"/>
      <c r="AF577" s="12"/>
      <c r="AG577" s="12"/>
      <c r="AH577" s="12"/>
    </row>
    <row r="578" ht="14.25" customHeight="1">
      <c r="A578" s="12"/>
      <c r="B578" s="12"/>
      <c r="C578" s="12"/>
      <c r="D578" s="12"/>
      <c r="E578" s="12"/>
      <c r="F578" s="12"/>
      <c r="L578" s="12"/>
      <c r="M578" s="12"/>
      <c r="N578" s="12"/>
      <c r="O578" s="12"/>
      <c r="P578" s="12"/>
      <c r="Q578" s="12"/>
      <c r="R578" s="12"/>
      <c r="S578" s="12"/>
      <c r="T578" s="12"/>
      <c r="U578" s="12"/>
      <c r="V578" s="12"/>
      <c r="W578" s="12"/>
      <c r="X578" s="12"/>
      <c r="Y578" s="12"/>
      <c r="Z578" s="12"/>
      <c r="AA578" s="12"/>
      <c r="AB578" s="12"/>
      <c r="AC578" s="12"/>
      <c r="AE578" s="12"/>
      <c r="AF578" s="12"/>
      <c r="AG578" s="12"/>
      <c r="AH578" s="12"/>
    </row>
    <row r="579" ht="14.25" customHeight="1">
      <c r="A579" s="12"/>
      <c r="B579" s="12"/>
      <c r="C579" s="12"/>
      <c r="D579" s="12"/>
      <c r="E579" s="12"/>
      <c r="F579" s="12"/>
      <c r="L579" s="12"/>
      <c r="M579" s="12"/>
      <c r="N579" s="12"/>
      <c r="O579" s="12"/>
      <c r="P579" s="12"/>
      <c r="Q579" s="12"/>
      <c r="R579" s="12"/>
      <c r="S579" s="12"/>
      <c r="T579" s="12"/>
      <c r="U579" s="12"/>
      <c r="V579" s="12"/>
      <c r="W579" s="12"/>
      <c r="X579" s="12"/>
      <c r="Y579" s="12"/>
      <c r="Z579" s="12"/>
      <c r="AA579" s="12"/>
      <c r="AB579" s="12"/>
      <c r="AC579" s="12"/>
      <c r="AE579" s="12"/>
      <c r="AF579" s="12"/>
      <c r="AG579" s="12"/>
      <c r="AH579" s="12"/>
    </row>
    <row r="580" ht="14.25" customHeight="1">
      <c r="A580" s="12"/>
      <c r="B580" s="12"/>
      <c r="C580" s="12"/>
      <c r="D580" s="12"/>
      <c r="E580" s="12"/>
      <c r="F580" s="12"/>
      <c r="L580" s="12"/>
      <c r="M580" s="12"/>
      <c r="N580" s="12"/>
      <c r="O580" s="12"/>
      <c r="P580" s="12"/>
      <c r="Q580" s="12"/>
      <c r="R580" s="12"/>
      <c r="S580" s="12"/>
      <c r="T580" s="12"/>
      <c r="U580" s="12"/>
      <c r="V580" s="12"/>
      <c r="W580" s="12"/>
      <c r="X580" s="12"/>
      <c r="Y580" s="12"/>
      <c r="Z580" s="12"/>
      <c r="AA580" s="12"/>
      <c r="AB580" s="12"/>
      <c r="AC580" s="12"/>
      <c r="AE580" s="12"/>
      <c r="AF580" s="12"/>
      <c r="AG580" s="12"/>
      <c r="AH580" s="12"/>
    </row>
    <row r="581" ht="14.25" customHeight="1">
      <c r="A581" s="12"/>
      <c r="B581" s="12"/>
      <c r="C581" s="12"/>
      <c r="D581" s="12"/>
      <c r="E581" s="12"/>
      <c r="F581" s="12"/>
      <c r="L581" s="12"/>
      <c r="M581" s="12"/>
      <c r="N581" s="12"/>
      <c r="O581" s="12"/>
      <c r="P581" s="12"/>
      <c r="Q581" s="12"/>
      <c r="R581" s="12"/>
      <c r="S581" s="12"/>
      <c r="T581" s="12"/>
      <c r="U581" s="12"/>
      <c r="V581" s="12"/>
      <c r="W581" s="12"/>
      <c r="X581" s="12"/>
      <c r="Y581" s="12"/>
      <c r="Z581" s="12"/>
      <c r="AA581" s="12"/>
      <c r="AB581" s="12"/>
      <c r="AC581" s="12"/>
      <c r="AE581" s="12"/>
      <c r="AF581" s="12"/>
      <c r="AG581" s="12"/>
      <c r="AH581" s="12"/>
    </row>
    <row r="582" ht="14.25" customHeight="1">
      <c r="A582" s="12"/>
      <c r="B582" s="12"/>
      <c r="C582" s="12"/>
      <c r="D582" s="12"/>
      <c r="E582" s="12"/>
      <c r="F582" s="12"/>
      <c r="L582" s="12"/>
      <c r="M582" s="12"/>
      <c r="N582" s="12"/>
      <c r="O582" s="12"/>
      <c r="P582" s="12"/>
      <c r="Q582" s="12"/>
      <c r="R582" s="12"/>
      <c r="S582" s="12"/>
      <c r="T582" s="12"/>
      <c r="U582" s="12"/>
      <c r="V582" s="12"/>
      <c r="W582" s="12"/>
      <c r="X582" s="12"/>
      <c r="Y582" s="12"/>
      <c r="Z582" s="12"/>
      <c r="AA582" s="12"/>
      <c r="AB582" s="12"/>
      <c r="AC582" s="12"/>
      <c r="AE582" s="12"/>
      <c r="AF582" s="12"/>
      <c r="AG582" s="12"/>
      <c r="AH582" s="12"/>
    </row>
    <row r="583" ht="14.25" customHeight="1">
      <c r="A583" s="12"/>
      <c r="B583" s="12"/>
      <c r="C583" s="12"/>
      <c r="D583" s="12"/>
      <c r="E583" s="12"/>
      <c r="F583" s="12"/>
      <c r="L583" s="12"/>
      <c r="M583" s="12"/>
      <c r="N583" s="12"/>
      <c r="O583" s="12"/>
      <c r="P583" s="12"/>
      <c r="Q583" s="12"/>
      <c r="R583" s="12"/>
      <c r="S583" s="12"/>
      <c r="T583" s="12"/>
      <c r="U583" s="12"/>
      <c r="V583" s="12"/>
      <c r="W583" s="12"/>
      <c r="X583" s="12"/>
      <c r="Y583" s="12"/>
      <c r="Z583" s="12"/>
      <c r="AA583" s="12"/>
      <c r="AB583" s="12"/>
      <c r="AC583" s="12"/>
      <c r="AE583" s="12"/>
      <c r="AF583" s="12"/>
      <c r="AG583" s="12"/>
      <c r="AH583" s="12"/>
    </row>
    <row r="584" ht="14.25" customHeight="1">
      <c r="A584" s="12"/>
      <c r="B584" s="12"/>
      <c r="C584" s="12"/>
      <c r="D584" s="12"/>
      <c r="E584" s="12"/>
      <c r="F584" s="12"/>
      <c r="L584" s="12"/>
      <c r="M584" s="12"/>
      <c r="N584" s="12"/>
      <c r="O584" s="12"/>
      <c r="P584" s="12"/>
      <c r="Q584" s="12"/>
      <c r="R584" s="12"/>
      <c r="S584" s="12"/>
      <c r="T584" s="12"/>
      <c r="U584" s="12"/>
      <c r="V584" s="12"/>
      <c r="W584" s="12"/>
      <c r="X584" s="12"/>
      <c r="Y584" s="12"/>
      <c r="Z584" s="12"/>
      <c r="AA584" s="12"/>
      <c r="AB584" s="12"/>
      <c r="AC584" s="12"/>
      <c r="AE584" s="12"/>
      <c r="AF584" s="12"/>
      <c r="AG584" s="12"/>
      <c r="AH584" s="12"/>
    </row>
    <row r="585" ht="14.25" customHeight="1">
      <c r="A585" s="12"/>
      <c r="B585" s="12"/>
      <c r="C585" s="12"/>
      <c r="D585" s="12"/>
      <c r="E585" s="12"/>
      <c r="F585" s="12"/>
      <c r="L585" s="12"/>
      <c r="M585" s="12"/>
      <c r="N585" s="12"/>
      <c r="O585" s="12"/>
      <c r="P585" s="12"/>
      <c r="Q585" s="12"/>
      <c r="R585" s="12"/>
      <c r="S585" s="12"/>
      <c r="T585" s="12"/>
      <c r="U585" s="12"/>
      <c r="V585" s="12"/>
      <c r="W585" s="12"/>
      <c r="X585" s="12"/>
      <c r="Y585" s="12"/>
      <c r="Z585" s="12"/>
      <c r="AA585" s="12"/>
      <c r="AB585" s="12"/>
      <c r="AC585" s="12"/>
      <c r="AE585" s="12"/>
      <c r="AF585" s="12"/>
      <c r="AG585" s="12"/>
      <c r="AH585" s="12"/>
    </row>
    <row r="586" ht="14.25" customHeight="1">
      <c r="A586" s="12"/>
      <c r="B586" s="12"/>
      <c r="C586" s="12"/>
      <c r="D586" s="12"/>
      <c r="E586" s="12"/>
      <c r="F586" s="12"/>
      <c r="L586" s="12"/>
      <c r="M586" s="12"/>
      <c r="N586" s="12"/>
      <c r="O586" s="12"/>
      <c r="P586" s="12"/>
      <c r="Q586" s="12"/>
      <c r="R586" s="12"/>
      <c r="S586" s="12"/>
      <c r="T586" s="12"/>
      <c r="U586" s="12"/>
      <c r="V586" s="12"/>
      <c r="W586" s="12"/>
      <c r="X586" s="12"/>
      <c r="Y586" s="12"/>
      <c r="Z586" s="12"/>
      <c r="AA586" s="12"/>
      <c r="AB586" s="12"/>
      <c r="AC586" s="12"/>
      <c r="AE586" s="12"/>
      <c r="AF586" s="12"/>
      <c r="AG586" s="12"/>
      <c r="AH586" s="12"/>
    </row>
    <row r="587" ht="14.25" customHeight="1">
      <c r="A587" s="12"/>
      <c r="B587" s="12"/>
      <c r="C587" s="12"/>
      <c r="D587" s="12"/>
      <c r="E587" s="12"/>
      <c r="F587" s="12"/>
      <c r="L587" s="12"/>
      <c r="M587" s="12"/>
      <c r="N587" s="12"/>
      <c r="O587" s="12"/>
      <c r="P587" s="12"/>
      <c r="Q587" s="12"/>
      <c r="R587" s="12"/>
      <c r="S587" s="12"/>
      <c r="T587" s="12"/>
      <c r="U587" s="12"/>
      <c r="V587" s="12"/>
      <c r="W587" s="12"/>
      <c r="X587" s="12"/>
      <c r="Y587" s="12"/>
      <c r="Z587" s="12"/>
      <c r="AA587" s="12"/>
      <c r="AB587" s="12"/>
      <c r="AC587" s="12"/>
      <c r="AE587" s="12"/>
      <c r="AF587" s="12"/>
      <c r="AG587" s="12"/>
      <c r="AH587" s="12"/>
    </row>
    <row r="588" ht="14.25" customHeight="1">
      <c r="A588" s="12"/>
      <c r="B588" s="12"/>
      <c r="C588" s="12"/>
      <c r="D588" s="12"/>
      <c r="E588" s="12"/>
      <c r="F588" s="12"/>
      <c r="L588" s="12"/>
      <c r="M588" s="12"/>
      <c r="N588" s="12"/>
      <c r="O588" s="12"/>
      <c r="P588" s="12"/>
      <c r="Q588" s="12"/>
      <c r="R588" s="12"/>
      <c r="S588" s="12"/>
      <c r="T588" s="12"/>
      <c r="U588" s="12"/>
      <c r="V588" s="12"/>
      <c r="W588" s="12"/>
      <c r="X588" s="12"/>
      <c r="Y588" s="12"/>
      <c r="Z588" s="12"/>
      <c r="AA588" s="12"/>
      <c r="AB588" s="12"/>
      <c r="AC588" s="12"/>
      <c r="AE588" s="12"/>
      <c r="AF588" s="12"/>
      <c r="AG588" s="12"/>
      <c r="AH588" s="12"/>
    </row>
    <row r="589" ht="14.25" customHeight="1">
      <c r="A589" s="12"/>
      <c r="B589" s="12"/>
      <c r="C589" s="12"/>
      <c r="D589" s="12"/>
      <c r="E589" s="12"/>
      <c r="F589" s="12"/>
      <c r="L589" s="12"/>
      <c r="M589" s="12"/>
      <c r="N589" s="12"/>
      <c r="O589" s="12"/>
      <c r="P589" s="12"/>
      <c r="Q589" s="12"/>
      <c r="R589" s="12"/>
      <c r="S589" s="12"/>
      <c r="T589" s="12"/>
      <c r="U589" s="12"/>
      <c r="V589" s="12"/>
      <c r="W589" s="12"/>
      <c r="X589" s="12"/>
      <c r="Y589" s="12"/>
      <c r="Z589" s="12"/>
      <c r="AA589" s="12"/>
      <c r="AB589" s="12"/>
      <c r="AC589" s="12"/>
      <c r="AE589" s="12"/>
      <c r="AF589" s="12"/>
      <c r="AG589" s="12"/>
      <c r="AH589" s="12"/>
    </row>
    <row r="590" ht="14.25" customHeight="1">
      <c r="A590" s="12"/>
      <c r="B590" s="12"/>
      <c r="C590" s="12"/>
      <c r="D590" s="12"/>
      <c r="E590" s="12"/>
      <c r="F590" s="12"/>
      <c r="L590" s="12"/>
      <c r="M590" s="12"/>
      <c r="N590" s="12"/>
      <c r="O590" s="12"/>
      <c r="P590" s="12"/>
      <c r="Q590" s="12"/>
      <c r="R590" s="12"/>
      <c r="S590" s="12"/>
      <c r="T590" s="12"/>
      <c r="U590" s="12"/>
      <c r="V590" s="12"/>
      <c r="W590" s="12"/>
      <c r="X590" s="12"/>
      <c r="Y590" s="12"/>
      <c r="Z590" s="12"/>
      <c r="AA590" s="12"/>
      <c r="AB590" s="12"/>
      <c r="AC590" s="12"/>
      <c r="AE590" s="12"/>
      <c r="AF590" s="12"/>
      <c r="AG590" s="12"/>
      <c r="AH590" s="12"/>
    </row>
    <row r="591" ht="14.25" customHeight="1">
      <c r="A591" s="12"/>
      <c r="B591" s="12"/>
      <c r="C591" s="12"/>
      <c r="D591" s="12"/>
      <c r="E591" s="12"/>
      <c r="F591" s="12"/>
      <c r="L591" s="12"/>
      <c r="M591" s="12"/>
      <c r="N591" s="12"/>
      <c r="O591" s="12"/>
      <c r="P591" s="12"/>
      <c r="Q591" s="12"/>
      <c r="R591" s="12"/>
      <c r="S591" s="12"/>
      <c r="T591" s="12"/>
      <c r="U591" s="12"/>
      <c r="V591" s="12"/>
      <c r="W591" s="12"/>
      <c r="X591" s="12"/>
      <c r="Y591" s="12"/>
      <c r="Z591" s="12"/>
      <c r="AA591" s="12"/>
      <c r="AB591" s="12"/>
      <c r="AC591" s="12"/>
      <c r="AE591" s="12"/>
      <c r="AF591" s="12"/>
      <c r="AG591" s="12"/>
      <c r="AH591" s="12"/>
    </row>
    <row r="592" ht="14.25" customHeight="1">
      <c r="A592" s="12"/>
      <c r="B592" s="12"/>
      <c r="C592" s="12"/>
      <c r="D592" s="12"/>
      <c r="E592" s="12"/>
      <c r="F592" s="12"/>
      <c r="L592" s="12"/>
      <c r="M592" s="12"/>
      <c r="N592" s="12"/>
      <c r="O592" s="12"/>
      <c r="P592" s="12"/>
      <c r="Q592" s="12"/>
      <c r="R592" s="12"/>
      <c r="S592" s="12"/>
      <c r="T592" s="12"/>
      <c r="U592" s="12"/>
      <c r="V592" s="12"/>
      <c r="W592" s="12"/>
      <c r="X592" s="12"/>
      <c r="Y592" s="12"/>
      <c r="Z592" s="12"/>
      <c r="AA592" s="12"/>
      <c r="AB592" s="12"/>
      <c r="AC592" s="12"/>
      <c r="AE592" s="12"/>
      <c r="AF592" s="12"/>
      <c r="AG592" s="12"/>
      <c r="AH592" s="12"/>
    </row>
    <row r="593" ht="14.25" customHeight="1">
      <c r="A593" s="12"/>
      <c r="B593" s="12"/>
      <c r="C593" s="12"/>
      <c r="D593" s="12"/>
      <c r="E593" s="12"/>
      <c r="F593" s="12"/>
      <c r="L593" s="12"/>
      <c r="M593" s="12"/>
      <c r="N593" s="12"/>
      <c r="O593" s="12"/>
      <c r="P593" s="12"/>
      <c r="Q593" s="12"/>
      <c r="R593" s="12"/>
      <c r="S593" s="12"/>
      <c r="T593" s="12"/>
      <c r="U593" s="12"/>
      <c r="V593" s="12"/>
      <c r="W593" s="12"/>
      <c r="X593" s="12"/>
      <c r="Y593" s="12"/>
      <c r="Z593" s="12"/>
      <c r="AA593" s="12"/>
      <c r="AB593" s="12"/>
      <c r="AC593" s="12"/>
      <c r="AE593" s="12"/>
      <c r="AF593" s="12"/>
      <c r="AG593" s="12"/>
      <c r="AH593" s="12"/>
    </row>
    <row r="594" ht="14.25" customHeight="1">
      <c r="A594" s="12"/>
      <c r="B594" s="12"/>
      <c r="C594" s="12"/>
      <c r="D594" s="12"/>
      <c r="E594" s="12"/>
      <c r="F594" s="12"/>
      <c r="L594" s="12"/>
      <c r="M594" s="12"/>
      <c r="N594" s="12"/>
      <c r="O594" s="12"/>
      <c r="P594" s="12"/>
      <c r="Q594" s="12"/>
      <c r="R594" s="12"/>
      <c r="S594" s="12"/>
      <c r="T594" s="12"/>
      <c r="U594" s="12"/>
      <c r="V594" s="12"/>
      <c r="W594" s="12"/>
      <c r="X594" s="12"/>
      <c r="Y594" s="12"/>
      <c r="Z594" s="12"/>
      <c r="AA594" s="12"/>
      <c r="AB594" s="12"/>
      <c r="AC594" s="12"/>
      <c r="AE594" s="12"/>
      <c r="AF594" s="12"/>
      <c r="AG594" s="12"/>
      <c r="AH594" s="12"/>
    </row>
    <row r="595" ht="14.25" customHeight="1">
      <c r="A595" s="12"/>
      <c r="B595" s="12"/>
      <c r="C595" s="12"/>
      <c r="D595" s="12"/>
      <c r="E595" s="12"/>
      <c r="F595" s="12"/>
      <c r="L595" s="12"/>
      <c r="M595" s="12"/>
      <c r="N595" s="12"/>
      <c r="O595" s="12"/>
      <c r="P595" s="12"/>
      <c r="Q595" s="12"/>
      <c r="R595" s="12"/>
      <c r="S595" s="12"/>
      <c r="T595" s="12"/>
      <c r="U595" s="12"/>
      <c r="V595" s="12"/>
      <c r="W595" s="12"/>
      <c r="X595" s="12"/>
      <c r="Y595" s="12"/>
      <c r="Z595" s="12"/>
      <c r="AA595" s="12"/>
      <c r="AB595" s="12"/>
      <c r="AC595" s="12"/>
      <c r="AE595" s="12"/>
      <c r="AF595" s="12"/>
      <c r="AG595" s="12"/>
      <c r="AH595" s="12"/>
    </row>
    <row r="596" ht="14.25" customHeight="1">
      <c r="A596" s="12"/>
      <c r="B596" s="12"/>
      <c r="C596" s="12"/>
      <c r="D596" s="12"/>
      <c r="E596" s="12"/>
      <c r="F596" s="12"/>
      <c r="L596" s="12"/>
      <c r="M596" s="12"/>
      <c r="N596" s="12"/>
      <c r="O596" s="12"/>
      <c r="P596" s="12"/>
      <c r="Q596" s="12"/>
      <c r="R596" s="12"/>
      <c r="S596" s="12"/>
      <c r="T596" s="12"/>
      <c r="U596" s="12"/>
      <c r="V596" s="12"/>
      <c r="W596" s="12"/>
      <c r="X596" s="12"/>
      <c r="Y596" s="12"/>
      <c r="Z596" s="12"/>
      <c r="AA596" s="12"/>
      <c r="AB596" s="12"/>
      <c r="AC596" s="12"/>
      <c r="AE596" s="12"/>
      <c r="AF596" s="12"/>
      <c r="AG596" s="12"/>
      <c r="AH596" s="12"/>
    </row>
    <row r="597" ht="14.25" customHeight="1">
      <c r="A597" s="12"/>
      <c r="B597" s="12"/>
      <c r="C597" s="12"/>
      <c r="D597" s="12"/>
      <c r="E597" s="12"/>
      <c r="F597" s="12"/>
      <c r="L597" s="12"/>
      <c r="M597" s="12"/>
      <c r="N597" s="12"/>
      <c r="O597" s="12"/>
      <c r="P597" s="12"/>
      <c r="Q597" s="12"/>
      <c r="R597" s="12"/>
      <c r="S597" s="12"/>
      <c r="T597" s="12"/>
      <c r="U597" s="12"/>
      <c r="V597" s="12"/>
      <c r="W597" s="12"/>
      <c r="X597" s="12"/>
      <c r="Y597" s="12"/>
      <c r="Z597" s="12"/>
      <c r="AA597" s="12"/>
      <c r="AB597" s="12"/>
      <c r="AC597" s="12"/>
      <c r="AE597" s="12"/>
      <c r="AF597" s="12"/>
      <c r="AG597" s="12"/>
      <c r="AH597" s="12"/>
    </row>
    <row r="598" ht="14.25" customHeight="1">
      <c r="A598" s="12"/>
      <c r="B598" s="12"/>
      <c r="C598" s="12"/>
      <c r="D598" s="12"/>
      <c r="E598" s="12"/>
      <c r="F598" s="12"/>
      <c r="L598" s="12"/>
      <c r="M598" s="12"/>
      <c r="N598" s="12"/>
      <c r="O598" s="12"/>
      <c r="P598" s="12"/>
      <c r="Q598" s="12"/>
      <c r="R598" s="12"/>
      <c r="S598" s="12"/>
      <c r="T598" s="12"/>
      <c r="U598" s="12"/>
      <c r="V598" s="12"/>
      <c r="W598" s="12"/>
      <c r="X598" s="12"/>
      <c r="Y598" s="12"/>
      <c r="Z598" s="12"/>
      <c r="AA598" s="12"/>
      <c r="AB598" s="12"/>
      <c r="AC598" s="12"/>
      <c r="AE598" s="12"/>
      <c r="AF598" s="12"/>
      <c r="AG598" s="12"/>
      <c r="AH598" s="12"/>
    </row>
    <row r="599" ht="14.25" customHeight="1">
      <c r="A599" s="12"/>
      <c r="B599" s="12"/>
      <c r="C599" s="12"/>
      <c r="D599" s="12"/>
      <c r="E599" s="12"/>
      <c r="F599" s="12"/>
      <c r="L599" s="12"/>
      <c r="M599" s="12"/>
      <c r="N599" s="12"/>
      <c r="O599" s="12"/>
      <c r="P599" s="12"/>
      <c r="Q599" s="12"/>
      <c r="R599" s="12"/>
      <c r="S599" s="12"/>
      <c r="T599" s="12"/>
      <c r="U599" s="12"/>
      <c r="V599" s="12"/>
      <c r="W599" s="12"/>
      <c r="X599" s="12"/>
      <c r="Y599" s="12"/>
      <c r="Z599" s="12"/>
      <c r="AA599" s="12"/>
      <c r="AB599" s="12"/>
      <c r="AC599" s="12"/>
      <c r="AE599" s="12"/>
      <c r="AF599" s="12"/>
      <c r="AG599" s="12"/>
      <c r="AH599" s="12"/>
    </row>
    <row r="600" ht="14.25" customHeight="1">
      <c r="A600" s="12"/>
      <c r="B600" s="12"/>
      <c r="C600" s="12"/>
      <c r="D600" s="12"/>
      <c r="E600" s="12"/>
      <c r="F600" s="12"/>
      <c r="L600" s="12"/>
      <c r="M600" s="12"/>
      <c r="N600" s="12"/>
      <c r="O600" s="12"/>
      <c r="P600" s="12"/>
      <c r="Q600" s="12"/>
      <c r="R600" s="12"/>
      <c r="S600" s="12"/>
      <c r="T600" s="12"/>
      <c r="U600" s="12"/>
      <c r="V600" s="12"/>
      <c r="W600" s="12"/>
      <c r="X600" s="12"/>
      <c r="Y600" s="12"/>
      <c r="Z600" s="12"/>
      <c r="AA600" s="12"/>
      <c r="AB600" s="12"/>
      <c r="AC600" s="12"/>
      <c r="AE600" s="12"/>
      <c r="AF600" s="12"/>
      <c r="AG600" s="12"/>
      <c r="AH600" s="12"/>
    </row>
    <row r="601" ht="14.25" customHeight="1">
      <c r="A601" s="12"/>
      <c r="B601" s="12"/>
      <c r="C601" s="12"/>
      <c r="D601" s="12"/>
      <c r="E601" s="12"/>
      <c r="F601" s="12"/>
      <c r="L601" s="12"/>
      <c r="M601" s="12"/>
      <c r="N601" s="12"/>
      <c r="O601" s="12"/>
      <c r="P601" s="12"/>
      <c r="Q601" s="12"/>
      <c r="R601" s="12"/>
      <c r="S601" s="12"/>
      <c r="T601" s="12"/>
      <c r="U601" s="12"/>
      <c r="V601" s="12"/>
      <c r="W601" s="12"/>
      <c r="X601" s="12"/>
      <c r="Y601" s="12"/>
      <c r="Z601" s="12"/>
      <c r="AA601" s="12"/>
      <c r="AB601" s="12"/>
      <c r="AC601" s="12"/>
      <c r="AE601" s="12"/>
      <c r="AF601" s="12"/>
      <c r="AG601" s="12"/>
      <c r="AH601" s="12"/>
    </row>
    <row r="602" ht="14.25" customHeight="1">
      <c r="A602" s="12"/>
      <c r="B602" s="12"/>
      <c r="C602" s="12"/>
      <c r="D602" s="12"/>
      <c r="E602" s="12"/>
      <c r="F602" s="12"/>
      <c r="L602" s="12"/>
      <c r="M602" s="12"/>
      <c r="N602" s="12"/>
      <c r="O602" s="12"/>
      <c r="P602" s="12"/>
      <c r="Q602" s="12"/>
      <c r="R602" s="12"/>
      <c r="S602" s="12"/>
      <c r="T602" s="12"/>
      <c r="U602" s="12"/>
      <c r="V602" s="12"/>
      <c r="W602" s="12"/>
      <c r="X602" s="12"/>
      <c r="Y602" s="12"/>
      <c r="Z602" s="12"/>
      <c r="AA602" s="12"/>
      <c r="AB602" s="12"/>
      <c r="AC602" s="12"/>
      <c r="AE602" s="12"/>
      <c r="AF602" s="12"/>
      <c r="AG602" s="12"/>
      <c r="AH602" s="12"/>
    </row>
    <row r="603" ht="14.25" customHeight="1">
      <c r="A603" s="12"/>
      <c r="B603" s="12"/>
      <c r="C603" s="12"/>
      <c r="D603" s="12"/>
      <c r="E603" s="12"/>
      <c r="F603" s="12"/>
      <c r="L603" s="12"/>
      <c r="M603" s="12"/>
      <c r="N603" s="12"/>
      <c r="O603" s="12"/>
      <c r="P603" s="12"/>
      <c r="Q603" s="12"/>
      <c r="R603" s="12"/>
      <c r="S603" s="12"/>
      <c r="T603" s="12"/>
      <c r="U603" s="12"/>
      <c r="V603" s="12"/>
      <c r="W603" s="12"/>
      <c r="X603" s="12"/>
      <c r="Y603" s="12"/>
      <c r="Z603" s="12"/>
      <c r="AA603" s="12"/>
      <c r="AB603" s="12"/>
      <c r="AC603" s="12"/>
      <c r="AE603" s="12"/>
      <c r="AF603" s="12"/>
      <c r="AG603" s="12"/>
      <c r="AH603" s="12"/>
    </row>
    <row r="604" ht="14.25" customHeight="1">
      <c r="A604" s="12"/>
      <c r="B604" s="12"/>
      <c r="C604" s="12"/>
      <c r="D604" s="12"/>
      <c r="E604" s="12"/>
      <c r="F604" s="12"/>
      <c r="L604" s="12"/>
      <c r="M604" s="12"/>
      <c r="N604" s="12"/>
      <c r="O604" s="12"/>
      <c r="P604" s="12"/>
      <c r="Q604" s="12"/>
      <c r="R604" s="12"/>
      <c r="S604" s="12"/>
      <c r="T604" s="12"/>
      <c r="U604" s="12"/>
      <c r="V604" s="12"/>
      <c r="W604" s="12"/>
      <c r="X604" s="12"/>
      <c r="Y604" s="12"/>
      <c r="Z604" s="12"/>
      <c r="AA604" s="12"/>
      <c r="AB604" s="12"/>
      <c r="AC604" s="12"/>
      <c r="AE604" s="12"/>
      <c r="AF604" s="12"/>
      <c r="AG604" s="12"/>
      <c r="AH604" s="12"/>
    </row>
    <row r="605" ht="14.25" customHeight="1">
      <c r="A605" s="12"/>
      <c r="B605" s="12"/>
      <c r="C605" s="12"/>
      <c r="D605" s="12"/>
      <c r="E605" s="12"/>
      <c r="F605" s="12"/>
      <c r="L605" s="12"/>
      <c r="M605" s="12"/>
      <c r="N605" s="12"/>
      <c r="O605" s="12"/>
      <c r="P605" s="12"/>
      <c r="Q605" s="12"/>
      <c r="R605" s="12"/>
      <c r="S605" s="12"/>
      <c r="T605" s="12"/>
      <c r="U605" s="12"/>
      <c r="V605" s="12"/>
      <c r="W605" s="12"/>
      <c r="X605" s="12"/>
      <c r="Y605" s="12"/>
      <c r="Z605" s="12"/>
      <c r="AA605" s="12"/>
      <c r="AB605" s="12"/>
      <c r="AC605" s="12"/>
      <c r="AE605" s="12"/>
      <c r="AF605" s="12"/>
      <c r="AG605" s="12"/>
      <c r="AH605" s="12"/>
    </row>
    <row r="606" ht="14.25" customHeight="1">
      <c r="A606" s="12"/>
      <c r="B606" s="12"/>
      <c r="C606" s="12"/>
      <c r="D606" s="12"/>
      <c r="E606" s="12"/>
      <c r="F606" s="12"/>
      <c r="L606" s="12"/>
      <c r="M606" s="12"/>
      <c r="N606" s="12"/>
      <c r="O606" s="12"/>
      <c r="P606" s="12"/>
      <c r="Q606" s="12"/>
      <c r="R606" s="12"/>
      <c r="S606" s="12"/>
      <c r="T606" s="12"/>
      <c r="U606" s="12"/>
      <c r="V606" s="12"/>
      <c r="W606" s="12"/>
      <c r="X606" s="12"/>
      <c r="Y606" s="12"/>
      <c r="Z606" s="12"/>
      <c r="AA606" s="12"/>
      <c r="AB606" s="12"/>
      <c r="AC606" s="12"/>
      <c r="AE606" s="12"/>
      <c r="AF606" s="12"/>
      <c r="AG606" s="12"/>
      <c r="AH606" s="12"/>
    </row>
    <row r="607" ht="14.25" customHeight="1">
      <c r="A607" s="12"/>
      <c r="B607" s="12"/>
      <c r="C607" s="12"/>
      <c r="D607" s="12"/>
      <c r="E607" s="12"/>
      <c r="F607" s="12"/>
      <c r="L607" s="12"/>
      <c r="M607" s="12"/>
      <c r="N607" s="12"/>
      <c r="O607" s="12"/>
      <c r="P607" s="12"/>
      <c r="Q607" s="12"/>
      <c r="R607" s="12"/>
      <c r="S607" s="12"/>
      <c r="T607" s="12"/>
      <c r="U607" s="12"/>
      <c r="V607" s="12"/>
      <c r="W607" s="12"/>
      <c r="X607" s="12"/>
      <c r="Y607" s="12"/>
      <c r="Z607" s="12"/>
      <c r="AA607" s="12"/>
      <c r="AB607" s="12"/>
      <c r="AC607" s="12"/>
      <c r="AE607" s="12"/>
      <c r="AF607" s="12"/>
      <c r="AG607" s="12"/>
      <c r="AH607" s="12"/>
    </row>
    <row r="608" ht="14.25" customHeight="1">
      <c r="A608" s="12"/>
      <c r="B608" s="12"/>
      <c r="C608" s="12"/>
      <c r="D608" s="12"/>
      <c r="E608" s="12"/>
      <c r="F608" s="12"/>
      <c r="L608" s="12"/>
      <c r="M608" s="12"/>
      <c r="N608" s="12"/>
      <c r="O608" s="12"/>
      <c r="P608" s="12"/>
      <c r="Q608" s="12"/>
      <c r="R608" s="12"/>
      <c r="S608" s="12"/>
      <c r="T608" s="12"/>
      <c r="U608" s="12"/>
      <c r="V608" s="12"/>
      <c r="W608" s="12"/>
      <c r="X608" s="12"/>
      <c r="Y608" s="12"/>
      <c r="Z608" s="12"/>
      <c r="AA608" s="12"/>
      <c r="AB608" s="12"/>
      <c r="AC608" s="12"/>
      <c r="AE608" s="12"/>
      <c r="AF608" s="12"/>
      <c r="AG608" s="12"/>
      <c r="AH608" s="12"/>
    </row>
    <row r="609" ht="14.25" customHeight="1">
      <c r="A609" s="12"/>
      <c r="B609" s="12"/>
      <c r="C609" s="12"/>
      <c r="D609" s="12"/>
      <c r="E609" s="12"/>
      <c r="F609" s="12"/>
      <c r="L609" s="12"/>
      <c r="M609" s="12"/>
      <c r="N609" s="12"/>
      <c r="O609" s="12"/>
      <c r="P609" s="12"/>
      <c r="Q609" s="12"/>
      <c r="R609" s="12"/>
      <c r="S609" s="12"/>
      <c r="T609" s="12"/>
      <c r="U609" s="12"/>
      <c r="V609" s="12"/>
      <c r="W609" s="12"/>
      <c r="X609" s="12"/>
      <c r="Y609" s="12"/>
      <c r="Z609" s="12"/>
      <c r="AA609" s="12"/>
      <c r="AB609" s="12"/>
      <c r="AC609" s="12"/>
      <c r="AE609" s="12"/>
      <c r="AF609" s="12"/>
      <c r="AG609" s="12"/>
      <c r="AH609" s="12"/>
    </row>
    <row r="610" ht="14.25" customHeight="1">
      <c r="A610" s="12"/>
      <c r="B610" s="12"/>
      <c r="C610" s="12"/>
      <c r="D610" s="12"/>
      <c r="E610" s="12"/>
      <c r="F610" s="12"/>
      <c r="L610" s="12"/>
      <c r="M610" s="12"/>
      <c r="N610" s="12"/>
      <c r="O610" s="12"/>
      <c r="P610" s="12"/>
      <c r="Q610" s="12"/>
      <c r="R610" s="12"/>
      <c r="S610" s="12"/>
      <c r="T610" s="12"/>
      <c r="U610" s="12"/>
      <c r="V610" s="12"/>
      <c r="W610" s="12"/>
      <c r="X610" s="12"/>
      <c r="Y610" s="12"/>
      <c r="Z610" s="12"/>
      <c r="AA610" s="12"/>
      <c r="AB610" s="12"/>
      <c r="AC610" s="12"/>
      <c r="AE610" s="12"/>
      <c r="AF610" s="12"/>
      <c r="AG610" s="12"/>
      <c r="AH610" s="12"/>
    </row>
    <row r="611" ht="14.25" customHeight="1">
      <c r="A611" s="12"/>
      <c r="B611" s="12"/>
      <c r="C611" s="12"/>
      <c r="D611" s="12"/>
      <c r="E611" s="12"/>
      <c r="F611" s="12"/>
      <c r="L611" s="12"/>
      <c r="M611" s="12"/>
      <c r="N611" s="12"/>
      <c r="O611" s="12"/>
      <c r="P611" s="12"/>
      <c r="Q611" s="12"/>
      <c r="R611" s="12"/>
      <c r="S611" s="12"/>
      <c r="T611" s="12"/>
      <c r="U611" s="12"/>
      <c r="V611" s="12"/>
      <c r="W611" s="12"/>
      <c r="X611" s="12"/>
      <c r="Y611" s="12"/>
      <c r="Z611" s="12"/>
      <c r="AA611" s="12"/>
      <c r="AB611" s="12"/>
      <c r="AC611" s="12"/>
      <c r="AE611" s="12"/>
      <c r="AF611" s="12"/>
      <c r="AG611" s="12"/>
      <c r="AH611" s="12"/>
    </row>
    <row r="612" ht="14.25" customHeight="1">
      <c r="A612" s="12"/>
      <c r="B612" s="12"/>
      <c r="C612" s="12"/>
      <c r="D612" s="12"/>
      <c r="E612" s="12"/>
      <c r="F612" s="12"/>
      <c r="L612" s="12"/>
      <c r="M612" s="12"/>
      <c r="N612" s="12"/>
      <c r="O612" s="12"/>
      <c r="P612" s="12"/>
      <c r="Q612" s="12"/>
      <c r="R612" s="12"/>
      <c r="S612" s="12"/>
      <c r="T612" s="12"/>
      <c r="U612" s="12"/>
      <c r="V612" s="12"/>
      <c r="W612" s="12"/>
      <c r="X612" s="12"/>
      <c r="Y612" s="12"/>
      <c r="Z612" s="12"/>
      <c r="AA612" s="12"/>
      <c r="AB612" s="12"/>
      <c r="AC612" s="12"/>
      <c r="AE612" s="12"/>
      <c r="AF612" s="12"/>
      <c r="AG612" s="12"/>
      <c r="AH612" s="12"/>
    </row>
    <row r="613" ht="14.25" customHeight="1">
      <c r="A613" s="12"/>
      <c r="B613" s="12"/>
      <c r="C613" s="12"/>
      <c r="D613" s="12"/>
      <c r="E613" s="12"/>
      <c r="F613" s="12"/>
      <c r="L613" s="12"/>
      <c r="M613" s="12"/>
      <c r="N613" s="12"/>
      <c r="O613" s="12"/>
      <c r="P613" s="12"/>
      <c r="Q613" s="12"/>
      <c r="R613" s="12"/>
      <c r="S613" s="12"/>
      <c r="T613" s="12"/>
      <c r="U613" s="12"/>
      <c r="V613" s="12"/>
      <c r="W613" s="12"/>
      <c r="X613" s="12"/>
      <c r="Y613" s="12"/>
      <c r="Z613" s="12"/>
      <c r="AA613" s="12"/>
      <c r="AB613" s="12"/>
      <c r="AC613" s="12"/>
      <c r="AE613" s="12"/>
      <c r="AF613" s="12"/>
      <c r="AG613" s="12"/>
      <c r="AH613" s="12"/>
    </row>
    <row r="614" ht="14.25" customHeight="1">
      <c r="A614" s="12"/>
      <c r="B614" s="12"/>
      <c r="C614" s="12"/>
      <c r="D614" s="12"/>
      <c r="E614" s="12"/>
      <c r="F614" s="12"/>
      <c r="L614" s="12"/>
      <c r="M614" s="12"/>
      <c r="N614" s="12"/>
      <c r="O614" s="12"/>
      <c r="P614" s="12"/>
      <c r="Q614" s="12"/>
      <c r="R614" s="12"/>
      <c r="S614" s="12"/>
      <c r="T614" s="12"/>
      <c r="U614" s="12"/>
      <c r="V614" s="12"/>
      <c r="W614" s="12"/>
      <c r="X614" s="12"/>
      <c r="Y614" s="12"/>
      <c r="Z614" s="12"/>
      <c r="AA614" s="12"/>
      <c r="AB614" s="12"/>
      <c r="AC614" s="12"/>
      <c r="AE614" s="12"/>
      <c r="AF614" s="12"/>
      <c r="AG614" s="12"/>
      <c r="AH614" s="12"/>
    </row>
    <row r="615" ht="14.25" customHeight="1">
      <c r="A615" s="12"/>
      <c r="B615" s="12"/>
      <c r="C615" s="12"/>
      <c r="D615" s="12"/>
      <c r="E615" s="12"/>
      <c r="F615" s="12"/>
      <c r="L615" s="12"/>
      <c r="M615" s="12"/>
      <c r="N615" s="12"/>
      <c r="O615" s="12"/>
      <c r="P615" s="12"/>
      <c r="Q615" s="12"/>
      <c r="R615" s="12"/>
      <c r="S615" s="12"/>
      <c r="T615" s="12"/>
      <c r="U615" s="12"/>
      <c r="V615" s="12"/>
      <c r="W615" s="12"/>
      <c r="X615" s="12"/>
      <c r="Y615" s="12"/>
      <c r="Z615" s="12"/>
      <c r="AA615" s="12"/>
      <c r="AB615" s="12"/>
      <c r="AC615" s="12"/>
      <c r="AE615" s="12"/>
      <c r="AF615" s="12"/>
      <c r="AG615" s="12"/>
      <c r="AH615" s="12"/>
    </row>
    <row r="616" ht="14.25" customHeight="1">
      <c r="A616" s="12"/>
      <c r="B616" s="12"/>
      <c r="C616" s="12"/>
      <c r="D616" s="12"/>
      <c r="E616" s="12"/>
      <c r="F616" s="12"/>
      <c r="L616" s="12"/>
      <c r="M616" s="12"/>
      <c r="N616" s="12"/>
      <c r="O616" s="12"/>
      <c r="P616" s="12"/>
      <c r="Q616" s="12"/>
      <c r="R616" s="12"/>
      <c r="S616" s="12"/>
      <c r="T616" s="12"/>
      <c r="U616" s="12"/>
      <c r="V616" s="12"/>
      <c r="W616" s="12"/>
      <c r="X616" s="12"/>
      <c r="Y616" s="12"/>
      <c r="Z616" s="12"/>
      <c r="AA616" s="12"/>
      <c r="AB616" s="12"/>
      <c r="AC616" s="12"/>
      <c r="AE616" s="12"/>
      <c r="AF616" s="12"/>
      <c r="AG616" s="12"/>
      <c r="AH616" s="12"/>
    </row>
    <row r="617" ht="14.25" customHeight="1">
      <c r="A617" s="12"/>
      <c r="B617" s="12"/>
      <c r="C617" s="12"/>
      <c r="D617" s="12"/>
      <c r="E617" s="12"/>
      <c r="F617" s="12"/>
      <c r="L617" s="12"/>
      <c r="M617" s="12"/>
      <c r="N617" s="12"/>
      <c r="O617" s="12"/>
      <c r="P617" s="12"/>
      <c r="Q617" s="12"/>
      <c r="R617" s="12"/>
      <c r="S617" s="12"/>
      <c r="T617" s="12"/>
      <c r="U617" s="12"/>
      <c r="V617" s="12"/>
      <c r="W617" s="12"/>
      <c r="X617" s="12"/>
      <c r="Y617" s="12"/>
      <c r="Z617" s="12"/>
      <c r="AA617" s="12"/>
      <c r="AB617" s="12"/>
      <c r="AC617" s="12"/>
      <c r="AE617" s="12"/>
      <c r="AF617" s="12"/>
      <c r="AG617" s="12"/>
      <c r="AH617" s="12"/>
    </row>
    <row r="618" ht="14.25" customHeight="1">
      <c r="A618" s="12"/>
      <c r="B618" s="12"/>
      <c r="C618" s="12"/>
      <c r="D618" s="12"/>
      <c r="E618" s="12"/>
      <c r="F618" s="12"/>
      <c r="L618" s="12"/>
      <c r="M618" s="12"/>
      <c r="N618" s="12"/>
      <c r="O618" s="12"/>
      <c r="P618" s="12"/>
      <c r="Q618" s="12"/>
      <c r="R618" s="12"/>
      <c r="S618" s="12"/>
      <c r="T618" s="12"/>
      <c r="U618" s="12"/>
      <c r="V618" s="12"/>
      <c r="W618" s="12"/>
      <c r="X618" s="12"/>
      <c r="Y618" s="12"/>
      <c r="Z618" s="12"/>
      <c r="AA618" s="12"/>
      <c r="AB618" s="12"/>
      <c r="AC618" s="12"/>
      <c r="AE618" s="12"/>
      <c r="AF618" s="12"/>
      <c r="AG618" s="12"/>
      <c r="AH618" s="12"/>
    </row>
    <row r="619" ht="14.25" customHeight="1">
      <c r="A619" s="12"/>
      <c r="B619" s="12"/>
      <c r="C619" s="12"/>
      <c r="D619" s="12"/>
      <c r="E619" s="12"/>
      <c r="F619" s="12"/>
      <c r="L619" s="12"/>
      <c r="M619" s="12"/>
      <c r="N619" s="12"/>
      <c r="O619" s="12"/>
      <c r="P619" s="12"/>
      <c r="Q619" s="12"/>
      <c r="R619" s="12"/>
      <c r="S619" s="12"/>
      <c r="T619" s="12"/>
      <c r="U619" s="12"/>
      <c r="V619" s="12"/>
      <c r="W619" s="12"/>
      <c r="X619" s="12"/>
      <c r="Y619" s="12"/>
      <c r="Z619" s="12"/>
      <c r="AA619" s="12"/>
      <c r="AB619" s="12"/>
      <c r="AC619" s="12"/>
      <c r="AE619" s="12"/>
      <c r="AF619" s="12"/>
      <c r="AG619" s="12"/>
      <c r="AH619" s="12"/>
    </row>
    <row r="620" ht="14.25" customHeight="1">
      <c r="A620" s="12"/>
      <c r="B620" s="12"/>
      <c r="C620" s="12"/>
      <c r="D620" s="12"/>
      <c r="E620" s="12"/>
      <c r="F620" s="12"/>
      <c r="L620" s="12"/>
      <c r="M620" s="12"/>
      <c r="N620" s="12"/>
      <c r="O620" s="12"/>
      <c r="P620" s="12"/>
      <c r="Q620" s="12"/>
      <c r="R620" s="12"/>
      <c r="S620" s="12"/>
      <c r="T620" s="12"/>
      <c r="U620" s="12"/>
      <c r="V620" s="12"/>
      <c r="W620" s="12"/>
      <c r="X620" s="12"/>
      <c r="Y620" s="12"/>
      <c r="Z620" s="12"/>
      <c r="AA620" s="12"/>
      <c r="AB620" s="12"/>
      <c r="AC620" s="12"/>
      <c r="AE620" s="12"/>
      <c r="AF620" s="12"/>
      <c r="AG620" s="12"/>
      <c r="AH620" s="12"/>
    </row>
    <row r="621" ht="14.25" customHeight="1">
      <c r="A621" s="12"/>
      <c r="B621" s="12"/>
      <c r="C621" s="12"/>
      <c r="D621" s="12"/>
      <c r="E621" s="12"/>
      <c r="F621" s="12"/>
      <c r="L621" s="12"/>
      <c r="M621" s="12"/>
      <c r="N621" s="12"/>
      <c r="O621" s="12"/>
      <c r="P621" s="12"/>
      <c r="Q621" s="12"/>
      <c r="R621" s="12"/>
      <c r="S621" s="12"/>
      <c r="T621" s="12"/>
      <c r="U621" s="12"/>
      <c r="V621" s="12"/>
      <c r="W621" s="12"/>
      <c r="X621" s="12"/>
      <c r="Y621" s="12"/>
      <c r="Z621" s="12"/>
      <c r="AA621" s="12"/>
      <c r="AB621" s="12"/>
      <c r="AC621" s="12"/>
      <c r="AE621" s="12"/>
      <c r="AF621" s="12"/>
      <c r="AG621" s="12"/>
      <c r="AH621" s="12"/>
    </row>
    <row r="622" ht="14.25" customHeight="1">
      <c r="A622" s="12"/>
      <c r="B622" s="12"/>
      <c r="C622" s="12"/>
      <c r="D622" s="12"/>
      <c r="E622" s="12"/>
      <c r="F622" s="12"/>
      <c r="L622" s="12"/>
      <c r="M622" s="12"/>
      <c r="N622" s="12"/>
      <c r="O622" s="12"/>
      <c r="P622" s="12"/>
      <c r="Q622" s="12"/>
      <c r="R622" s="12"/>
      <c r="S622" s="12"/>
      <c r="T622" s="12"/>
      <c r="U622" s="12"/>
      <c r="V622" s="12"/>
      <c r="W622" s="12"/>
      <c r="X622" s="12"/>
      <c r="Y622" s="12"/>
      <c r="Z622" s="12"/>
      <c r="AA622" s="12"/>
      <c r="AB622" s="12"/>
      <c r="AC622" s="12"/>
      <c r="AE622" s="12"/>
      <c r="AF622" s="12"/>
      <c r="AG622" s="12"/>
      <c r="AH622" s="12"/>
    </row>
    <row r="623" ht="14.25" customHeight="1">
      <c r="A623" s="12"/>
      <c r="B623" s="12"/>
      <c r="C623" s="12"/>
      <c r="D623" s="12"/>
      <c r="E623" s="12"/>
      <c r="F623" s="12"/>
      <c r="L623" s="12"/>
      <c r="M623" s="12"/>
      <c r="N623" s="12"/>
      <c r="O623" s="12"/>
      <c r="P623" s="12"/>
      <c r="Q623" s="12"/>
      <c r="R623" s="12"/>
      <c r="S623" s="12"/>
      <c r="T623" s="12"/>
      <c r="U623" s="12"/>
      <c r="V623" s="12"/>
      <c r="W623" s="12"/>
      <c r="X623" s="12"/>
      <c r="Y623" s="12"/>
      <c r="Z623" s="12"/>
      <c r="AA623" s="12"/>
      <c r="AB623" s="12"/>
      <c r="AC623" s="12"/>
      <c r="AE623" s="12"/>
      <c r="AF623" s="12"/>
      <c r="AG623" s="12"/>
      <c r="AH623" s="12"/>
    </row>
    <row r="624" ht="14.25" customHeight="1">
      <c r="A624" s="12"/>
      <c r="B624" s="12"/>
      <c r="C624" s="12"/>
      <c r="D624" s="12"/>
      <c r="E624" s="12"/>
      <c r="F624" s="12"/>
      <c r="L624" s="12"/>
      <c r="M624" s="12"/>
      <c r="N624" s="12"/>
      <c r="O624" s="12"/>
      <c r="P624" s="12"/>
      <c r="Q624" s="12"/>
      <c r="R624" s="12"/>
      <c r="S624" s="12"/>
      <c r="T624" s="12"/>
      <c r="U624" s="12"/>
      <c r="V624" s="12"/>
      <c r="W624" s="12"/>
      <c r="X624" s="12"/>
      <c r="Y624" s="12"/>
      <c r="Z624" s="12"/>
      <c r="AA624" s="12"/>
      <c r="AB624" s="12"/>
      <c r="AC624" s="12"/>
      <c r="AE624" s="12"/>
      <c r="AF624" s="12"/>
      <c r="AG624" s="12"/>
      <c r="AH624" s="12"/>
    </row>
    <row r="625" ht="14.25" customHeight="1">
      <c r="A625" s="12"/>
      <c r="B625" s="12"/>
      <c r="C625" s="12"/>
      <c r="D625" s="12"/>
      <c r="E625" s="12"/>
      <c r="F625" s="12"/>
      <c r="L625" s="12"/>
      <c r="M625" s="12"/>
      <c r="N625" s="12"/>
      <c r="O625" s="12"/>
      <c r="P625" s="12"/>
      <c r="Q625" s="12"/>
      <c r="R625" s="12"/>
      <c r="S625" s="12"/>
      <c r="T625" s="12"/>
      <c r="U625" s="12"/>
      <c r="V625" s="12"/>
      <c r="W625" s="12"/>
      <c r="X625" s="12"/>
      <c r="Y625" s="12"/>
      <c r="Z625" s="12"/>
      <c r="AA625" s="12"/>
      <c r="AB625" s="12"/>
      <c r="AC625" s="12"/>
      <c r="AE625" s="12"/>
      <c r="AF625" s="12"/>
      <c r="AG625" s="12"/>
      <c r="AH625" s="12"/>
    </row>
    <row r="626" ht="14.25" customHeight="1">
      <c r="A626" s="12"/>
      <c r="B626" s="12"/>
      <c r="C626" s="12"/>
      <c r="D626" s="12"/>
      <c r="E626" s="12"/>
      <c r="F626" s="12"/>
      <c r="L626" s="12"/>
      <c r="M626" s="12"/>
      <c r="N626" s="12"/>
      <c r="O626" s="12"/>
      <c r="P626" s="12"/>
      <c r="Q626" s="12"/>
      <c r="R626" s="12"/>
      <c r="S626" s="12"/>
      <c r="T626" s="12"/>
      <c r="U626" s="12"/>
      <c r="V626" s="12"/>
      <c r="W626" s="12"/>
      <c r="X626" s="12"/>
      <c r="Y626" s="12"/>
      <c r="Z626" s="12"/>
      <c r="AA626" s="12"/>
      <c r="AB626" s="12"/>
      <c r="AC626" s="12"/>
      <c r="AE626" s="12"/>
      <c r="AF626" s="12"/>
      <c r="AG626" s="12"/>
      <c r="AH626" s="12"/>
    </row>
    <row r="627" ht="14.25" customHeight="1">
      <c r="A627" s="12"/>
      <c r="B627" s="12"/>
      <c r="C627" s="12"/>
      <c r="D627" s="12"/>
      <c r="E627" s="12"/>
      <c r="F627" s="12"/>
      <c r="L627" s="12"/>
      <c r="M627" s="12"/>
      <c r="N627" s="12"/>
      <c r="O627" s="12"/>
      <c r="P627" s="12"/>
      <c r="Q627" s="12"/>
      <c r="R627" s="12"/>
      <c r="S627" s="12"/>
      <c r="T627" s="12"/>
      <c r="U627" s="12"/>
      <c r="V627" s="12"/>
      <c r="W627" s="12"/>
      <c r="X627" s="12"/>
      <c r="Y627" s="12"/>
      <c r="Z627" s="12"/>
      <c r="AA627" s="12"/>
      <c r="AB627" s="12"/>
      <c r="AC627" s="12"/>
      <c r="AE627" s="12"/>
      <c r="AF627" s="12"/>
      <c r="AG627" s="12"/>
      <c r="AH627" s="12"/>
    </row>
    <row r="628" ht="14.25" customHeight="1">
      <c r="A628" s="12"/>
      <c r="B628" s="12"/>
      <c r="C628" s="12"/>
      <c r="D628" s="12"/>
      <c r="E628" s="12"/>
      <c r="F628" s="12"/>
      <c r="L628" s="12"/>
      <c r="M628" s="12"/>
      <c r="N628" s="12"/>
      <c r="O628" s="12"/>
      <c r="P628" s="12"/>
      <c r="Q628" s="12"/>
      <c r="R628" s="12"/>
      <c r="S628" s="12"/>
      <c r="T628" s="12"/>
      <c r="U628" s="12"/>
      <c r="V628" s="12"/>
      <c r="W628" s="12"/>
      <c r="X628" s="12"/>
      <c r="Y628" s="12"/>
      <c r="Z628" s="12"/>
      <c r="AA628" s="12"/>
      <c r="AB628" s="12"/>
      <c r="AC628" s="12"/>
      <c r="AE628" s="12"/>
      <c r="AF628" s="12"/>
      <c r="AG628" s="12"/>
      <c r="AH628" s="12"/>
    </row>
    <row r="629" ht="14.25" customHeight="1">
      <c r="A629" s="12"/>
      <c r="B629" s="12"/>
      <c r="C629" s="12"/>
      <c r="D629" s="12"/>
      <c r="E629" s="12"/>
      <c r="F629" s="12"/>
      <c r="L629" s="12"/>
      <c r="M629" s="12"/>
      <c r="N629" s="12"/>
      <c r="O629" s="12"/>
      <c r="P629" s="12"/>
      <c r="Q629" s="12"/>
      <c r="R629" s="12"/>
      <c r="S629" s="12"/>
      <c r="T629" s="12"/>
      <c r="U629" s="12"/>
      <c r="V629" s="12"/>
      <c r="W629" s="12"/>
      <c r="X629" s="12"/>
      <c r="Y629" s="12"/>
      <c r="Z629" s="12"/>
      <c r="AA629" s="12"/>
      <c r="AB629" s="12"/>
      <c r="AC629" s="12"/>
      <c r="AE629" s="12"/>
      <c r="AF629" s="12"/>
      <c r="AG629" s="12"/>
      <c r="AH629" s="12"/>
    </row>
    <row r="630" ht="14.25" customHeight="1">
      <c r="A630" s="12"/>
      <c r="B630" s="12"/>
      <c r="C630" s="12"/>
      <c r="D630" s="12"/>
      <c r="E630" s="12"/>
      <c r="F630" s="12"/>
      <c r="L630" s="12"/>
      <c r="M630" s="12"/>
      <c r="N630" s="12"/>
      <c r="O630" s="12"/>
      <c r="P630" s="12"/>
      <c r="Q630" s="12"/>
      <c r="R630" s="12"/>
      <c r="S630" s="12"/>
      <c r="T630" s="12"/>
      <c r="U630" s="12"/>
      <c r="V630" s="12"/>
      <c r="W630" s="12"/>
      <c r="X630" s="12"/>
      <c r="Y630" s="12"/>
      <c r="Z630" s="12"/>
      <c r="AA630" s="12"/>
      <c r="AB630" s="12"/>
      <c r="AC630" s="12"/>
      <c r="AE630" s="12"/>
      <c r="AF630" s="12"/>
      <c r="AG630" s="12"/>
      <c r="AH630" s="12"/>
    </row>
    <row r="631" ht="14.25" customHeight="1">
      <c r="A631" s="12"/>
      <c r="B631" s="12"/>
      <c r="C631" s="12"/>
      <c r="D631" s="12"/>
      <c r="E631" s="12"/>
      <c r="F631" s="12"/>
      <c r="L631" s="12"/>
      <c r="M631" s="12"/>
      <c r="N631" s="12"/>
      <c r="O631" s="12"/>
      <c r="P631" s="12"/>
      <c r="Q631" s="12"/>
      <c r="R631" s="12"/>
      <c r="S631" s="12"/>
      <c r="T631" s="12"/>
      <c r="U631" s="12"/>
      <c r="V631" s="12"/>
      <c r="W631" s="12"/>
      <c r="X631" s="12"/>
      <c r="Y631" s="12"/>
      <c r="Z631" s="12"/>
      <c r="AA631" s="12"/>
      <c r="AB631" s="12"/>
      <c r="AC631" s="12"/>
      <c r="AE631" s="12"/>
      <c r="AF631" s="12"/>
      <c r="AG631" s="12"/>
      <c r="AH631" s="12"/>
    </row>
    <row r="632" ht="14.25" customHeight="1">
      <c r="A632" s="12"/>
      <c r="B632" s="12"/>
      <c r="C632" s="12"/>
      <c r="D632" s="12"/>
      <c r="E632" s="12"/>
      <c r="F632" s="12"/>
      <c r="L632" s="12"/>
      <c r="M632" s="12"/>
      <c r="N632" s="12"/>
      <c r="O632" s="12"/>
      <c r="P632" s="12"/>
      <c r="Q632" s="12"/>
      <c r="R632" s="12"/>
      <c r="S632" s="12"/>
      <c r="T632" s="12"/>
      <c r="U632" s="12"/>
      <c r="V632" s="12"/>
      <c r="W632" s="12"/>
      <c r="X632" s="12"/>
      <c r="Y632" s="12"/>
      <c r="Z632" s="12"/>
      <c r="AA632" s="12"/>
      <c r="AB632" s="12"/>
      <c r="AC632" s="12"/>
      <c r="AE632" s="12"/>
      <c r="AF632" s="12"/>
      <c r="AG632" s="12"/>
      <c r="AH632" s="12"/>
    </row>
    <row r="633" ht="14.25" customHeight="1">
      <c r="A633" s="12"/>
      <c r="B633" s="12"/>
      <c r="C633" s="12"/>
      <c r="D633" s="12"/>
      <c r="E633" s="12"/>
      <c r="F633" s="12"/>
      <c r="L633" s="12"/>
      <c r="M633" s="12"/>
      <c r="N633" s="12"/>
      <c r="O633" s="12"/>
      <c r="P633" s="12"/>
      <c r="Q633" s="12"/>
      <c r="R633" s="12"/>
      <c r="S633" s="12"/>
      <c r="T633" s="12"/>
      <c r="U633" s="12"/>
      <c r="V633" s="12"/>
      <c r="W633" s="12"/>
      <c r="X633" s="12"/>
      <c r="Y633" s="12"/>
      <c r="Z633" s="12"/>
      <c r="AA633" s="12"/>
      <c r="AB633" s="12"/>
      <c r="AC633" s="12"/>
      <c r="AE633" s="12"/>
      <c r="AF633" s="12"/>
      <c r="AG633" s="12"/>
      <c r="AH633" s="12"/>
    </row>
    <row r="634" ht="14.25" customHeight="1">
      <c r="A634" s="12"/>
      <c r="B634" s="12"/>
      <c r="C634" s="12"/>
      <c r="D634" s="12"/>
      <c r="E634" s="12"/>
      <c r="F634" s="12"/>
      <c r="L634" s="12"/>
      <c r="M634" s="12"/>
      <c r="N634" s="12"/>
      <c r="O634" s="12"/>
      <c r="P634" s="12"/>
      <c r="Q634" s="12"/>
      <c r="R634" s="12"/>
      <c r="S634" s="12"/>
      <c r="T634" s="12"/>
      <c r="U634" s="12"/>
      <c r="V634" s="12"/>
      <c r="W634" s="12"/>
      <c r="X634" s="12"/>
      <c r="Y634" s="12"/>
      <c r="Z634" s="12"/>
      <c r="AA634" s="12"/>
      <c r="AB634" s="12"/>
      <c r="AC634" s="12"/>
      <c r="AE634" s="12"/>
      <c r="AF634" s="12"/>
      <c r="AG634" s="12"/>
      <c r="AH634" s="12"/>
    </row>
    <row r="635" ht="14.25" customHeight="1">
      <c r="A635" s="12"/>
      <c r="B635" s="12"/>
      <c r="C635" s="12"/>
      <c r="D635" s="12"/>
      <c r="E635" s="12"/>
      <c r="F635" s="12"/>
      <c r="L635" s="12"/>
      <c r="M635" s="12"/>
      <c r="N635" s="12"/>
      <c r="O635" s="12"/>
      <c r="P635" s="12"/>
      <c r="Q635" s="12"/>
      <c r="R635" s="12"/>
      <c r="S635" s="12"/>
      <c r="T635" s="12"/>
      <c r="U635" s="12"/>
      <c r="V635" s="12"/>
      <c r="W635" s="12"/>
      <c r="X635" s="12"/>
      <c r="Y635" s="12"/>
      <c r="Z635" s="12"/>
      <c r="AA635" s="12"/>
      <c r="AB635" s="12"/>
      <c r="AC635" s="12"/>
      <c r="AE635" s="12"/>
      <c r="AF635" s="12"/>
      <c r="AG635" s="12"/>
      <c r="AH635" s="12"/>
    </row>
    <row r="636" ht="14.25" customHeight="1">
      <c r="A636" s="12"/>
      <c r="B636" s="12"/>
      <c r="C636" s="12"/>
      <c r="D636" s="12"/>
      <c r="E636" s="12"/>
      <c r="F636" s="12"/>
      <c r="L636" s="12"/>
      <c r="M636" s="12"/>
      <c r="N636" s="12"/>
      <c r="O636" s="12"/>
      <c r="P636" s="12"/>
      <c r="Q636" s="12"/>
      <c r="R636" s="12"/>
      <c r="S636" s="12"/>
      <c r="T636" s="12"/>
      <c r="U636" s="12"/>
      <c r="V636" s="12"/>
      <c r="W636" s="12"/>
      <c r="X636" s="12"/>
      <c r="Y636" s="12"/>
      <c r="Z636" s="12"/>
      <c r="AA636" s="12"/>
      <c r="AB636" s="12"/>
      <c r="AC636" s="12"/>
      <c r="AE636" s="12"/>
      <c r="AF636" s="12"/>
      <c r="AG636" s="12"/>
      <c r="AH636" s="12"/>
    </row>
    <row r="637" ht="14.25" customHeight="1">
      <c r="A637" s="12"/>
      <c r="B637" s="12"/>
      <c r="C637" s="12"/>
      <c r="D637" s="12"/>
      <c r="E637" s="12"/>
      <c r="F637" s="12"/>
      <c r="L637" s="12"/>
      <c r="M637" s="12"/>
      <c r="N637" s="12"/>
      <c r="O637" s="12"/>
      <c r="P637" s="12"/>
      <c r="Q637" s="12"/>
      <c r="R637" s="12"/>
      <c r="S637" s="12"/>
      <c r="T637" s="12"/>
      <c r="U637" s="12"/>
      <c r="V637" s="12"/>
      <c r="W637" s="12"/>
      <c r="X637" s="12"/>
      <c r="Y637" s="12"/>
      <c r="Z637" s="12"/>
      <c r="AA637" s="12"/>
      <c r="AB637" s="12"/>
      <c r="AC637" s="12"/>
      <c r="AE637" s="12"/>
      <c r="AF637" s="12"/>
      <c r="AG637" s="12"/>
      <c r="AH637" s="12"/>
    </row>
    <row r="638" ht="14.25" customHeight="1">
      <c r="A638" s="12"/>
      <c r="B638" s="12"/>
      <c r="C638" s="12"/>
      <c r="D638" s="12"/>
      <c r="E638" s="12"/>
      <c r="F638" s="12"/>
      <c r="L638" s="12"/>
      <c r="M638" s="12"/>
      <c r="N638" s="12"/>
      <c r="O638" s="12"/>
      <c r="P638" s="12"/>
      <c r="Q638" s="12"/>
      <c r="R638" s="12"/>
      <c r="S638" s="12"/>
      <c r="T638" s="12"/>
      <c r="U638" s="12"/>
      <c r="V638" s="12"/>
      <c r="W638" s="12"/>
      <c r="X638" s="12"/>
      <c r="Y638" s="12"/>
      <c r="Z638" s="12"/>
      <c r="AA638" s="12"/>
      <c r="AB638" s="12"/>
      <c r="AC638" s="12"/>
      <c r="AE638" s="12"/>
      <c r="AF638" s="12"/>
      <c r="AG638" s="12"/>
      <c r="AH638" s="12"/>
    </row>
    <row r="639" ht="14.25" customHeight="1">
      <c r="A639" s="12"/>
      <c r="B639" s="12"/>
      <c r="C639" s="12"/>
      <c r="D639" s="12"/>
      <c r="E639" s="12"/>
      <c r="F639" s="12"/>
      <c r="L639" s="12"/>
      <c r="M639" s="12"/>
      <c r="N639" s="12"/>
      <c r="O639" s="12"/>
      <c r="P639" s="12"/>
      <c r="Q639" s="12"/>
      <c r="R639" s="12"/>
      <c r="S639" s="12"/>
      <c r="T639" s="12"/>
      <c r="U639" s="12"/>
      <c r="V639" s="12"/>
      <c r="W639" s="12"/>
      <c r="X639" s="12"/>
      <c r="Y639" s="12"/>
      <c r="Z639" s="12"/>
      <c r="AA639" s="12"/>
      <c r="AB639" s="12"/>
      <c r="AC639" s="12"/>
      <c r="AE639" s="12"/>
      <c r="AF639" s="12"/>
      <c r="AG639" s="12"/>
      <c r="AH639" s="12"/>
    </row>
    <row r="640" ht="14.25" customHeight="1">
      <c r="A640" s="12"/>
      <c r="B640" s="12"/>
      <c r="C640" s="12"/>
      <c r="D640" s="12"/>
      <c r="E640" s="12"/>
      <c r="F640" s="12"/>
      <c r="L640" s="12"/>
      <c r="M640" s="12"/>
      <c r="N640" s="12"/>
      <c r="O640" s="12"/>
      <c r="P640" s="12"/>
      <c r="Q640" s="12"/>
      <c r="R640" s="12"/>
      <c r="S640" s="12"/>
      <c r="T640" s="12"/>
      <c r="U640" s="12"/>
      <c r="V640" s="12"/>
      <c r="W640" s="12"/>
      <c r="X640" s="12"/>
      <c r="Y640" s="12"/>
      <c r="Z640" s="12"/>
      <c r="AA640" s="12"/>
      <c r="AB640" s="12"/>
      <c r="AC640" s="12"/>
      <c r="AE640" s="12"/>
      <c r="AF640" s="12"/>
      <c r="AG640" s="12"/>
      <c r="AH640" s="12"/>
    </row>
    <row r="641" ht="14.25" customHeight="1">
      <c r="A641" s="12"/>
      <c r="B641" s="12"/>
      <c r="C641" s="12"/>
      <c r="D641" s="12"/>
      <c r="E641" s="12"/>
      <c r="F641" s="12"/>
      <c r="L641" s="12"/>
      <c r="M641" s="12"/>
      <c r="N641" s="12"/>
      <c r="O641" s="12"/>
      <c r="P641" s="12"/>
      <c r="Q641" s="12"/>
      <c r="R641" s="12"/>
      <c r="S641" s="12"/>
      <c r="T641" s="12"/>
      <c r="U641" s="12"/>
      <c r="V641" s="12"/>
      <c r="W641" s="12"/>
      <c r="X641" s="12"/>
      <c r="Y641" s="12"/>
      <c r="Z641" s="12"/>
      <c r="AA641" s="12"/>
      <c r="AB641" s="12"/>
      <c r="AC641" s="12"/>
      <c r="AE641" s="12"/>
      <c r="AF641" s="12"/>
      <c r="AG641" s="12"/>
      <c r="AH641" s="12"/>
    </row>
    <row r="642" ht="14.25" customHeight="1">
      <c r="A642" s="12"/>
      <c r="B642" s="12"/>
      <c r="C642" s="12"/>
      <c r="D642" s="12"/>
      <c r="E642" s="12"/>
      <c r="F642" s="12"/>
      <c r="L642" s="12"/>
      <c r="M642" s="12"/>
      <c r="N642" s="12"/>
      <c r="O642" s="12"/>
      <c r="P642" s="12"/>
      <c r="Q642" s="12"/>
      <c r="R642" s="12"/>
      <c r="S642" s="12"/>
      <c r="T642" s="12"/>
      <c r="U642" s="12"/>
      <c r="V642" s="12"/>
      <c r="W642" s="12"/>
      <c r="X642" s="12"/>
      <c r="Y642" s="12"/>
      <c r="Z642" s="12"/>
      <c r="AA642" s="12"/>
      <c r="AB642" s="12"/>
      <c r="AC642" s="12"/>
      <c r="AE642" s="12"/>
      <c r="AF642" s="12"/>
      <c r="AG642" s="12"/>
      <c r="AH642" s="12"/>
    </row>
    <row r="643" ht="14.25" customHeight="1">
      <c r="A643" s="12"/>
      <c r="B643" s="12"/>
      <c r="C643" s="12"/>
      <c r="D643" s="12"/>
      <c r="E643" s="12"/>
      <c r="F643" s="12"/>
      <c r="L643" s="12"/>
      <c r="M643" s="12"/>
      <c r="N643" s="12"/>
      <c r="O643" s="12"/>
      <c r="P643" s="12"/>
      <c r="Q643" s="12"/>
      <c r="R643" s="12"/>
      <c r="S643" s="12"/>
      <c r="T643" s="12"/>
      <c r="U643" s="12"/>
      <c r="V643" s="12"/>
      <c r="W643" s="12"/>
      <c r="X643" s="12"/>
      <c r="Y643" s="12"/>
      <c r="Z643" s="12"/>
      <c r="AA643" s="12"/>
      <c r="AB643" s="12"/>
      <c r="AC643" s="12"/>
      <c r="AE643" s="12"/>
      <c r="AF643" s="12"/>
      <c r="AG643" s="12"/>
      <c r="AH643" s="12"/>
    </row>
    <row r="644" ht="14.25" customHeight="1">
      <c r="A644" s="12"/>
      <c r="B644" s="12"/>
      <c r="C644" s="12"/>
      <c r="D644" s="12"/>
      <c r="E644" s="12"/>
      <c r="F644" s="12"/>
      <c r="L644" s="12"/>
      <c r="M644" s="12"/>
      <c r="N644" s="12"/>
      <c r="O644" s="12"/>
      <c r="P644" s="12"/>
      <c r="Q644" s="12"/>
      <c r="R644" s="12"/>
      <c r="S644" s="12"/>
      <c r="T644" s="12"/>
      <c r="U644" s="12"/>
      <c r="V644" s="12"/>
      <c r="W644" s="12"/>
      <c r="X644" s="12"/>
      <c r="Y644" s="12"/>
      <c r="Z644" s="12"/>
      <c r="AA644" s="12"/>
      <c r="AB644" s="12"/>
      <c r="AC644" s="12"/>
      <c r="AE644" s="12"/>
      <c r="AF644" s="12"/>
      <c r="AG644" s="12"/>
      <c r="AH644" s="12"/>
    </row>
    <row r="645" ht="14.25" customHeight="1">
      <c r="A645" s="12"/>
      <c r="B645" s="12"/>
      <c r="C645" s="12"/>
      <c r="D645" s="12"/>
      <c r="E645" s="12"/>
      <c r="F645" s="12"/>
      <c r="L645" s="12"/>
      <c r="M645" s="12"/>
      <c r="N645" s="12"/>
      <c r="O645" s="12"/>
      <c r="P645" s="12"/>
      <c r="Q645" s="12"/>
      <c r="R645" s="12"/>
      <c r="S645" s="12"/>
      <c r="T645" s="12"/>
      <c r="U645" s="12"/>
      <c r="V645" s="12"/>
      <c r="W645" s="12"/>
      <c r="X645" s="12"/>
      <c r="Y645" s="12"/>
      <c r="Z645" s="12"/>
      <c r="AA645" s="12"/>
      <c r="AB645" s="12"/>
      <c r="AC645" s="12"/>
      <c r="AE645" s="12"/>
      <c r="AF645" s="12"/>
      <c r="AG645" s="12"/>
      <c r="AH645" s="12"/>
    </row>
    <row r="646" ht="14.25" customHeight="1">
      <c r="A646" s="12"/>
      <c r="B646" s="12"/>
      <c r="C646" s="12"/>
      <c r="D646" s="12"/>
      <c r="E646" s="12"/>
      <c r="F646" s="12"/>
      <c r="L646" s="12"/>
      <c r="M646" s="12"/>
      <c r="N646" s="12"/>
      <c r="O646" s="12"/>
      <c r="P646" s="12"/>
      <c r="Q646" s="12"/>
      <c r="R646" s="12"/>
      <c r="S646" s="12"/>
      <c r="T646" s="12"/>
      <c r="U646" s="12"/>
      <c r="V646" s="12"/>
      <c r="W646" s="12"/>
      <c r="X646" s="12"/>
      <c r="Y646" s="12"/>
      <c r="Z646" s="12"/>
      <c r="AA646" s="12"/>
      <c r="AB646" s="12"/>
      <c r="AC646" s="12"/>
      <c r="AE646" s="12"/>
      <c r="AF646" s="12"/>
      <c r="AG646" s="12"/>
      <c r="AH646" s="12"/>
    </row>
    <row r="647" ht="14.25" customHeight="1">
      <c r="A647" s="12"/>
      <c r="B647" s="12"/>
      <c r="C647" s="12"/>
      <c r="D647" s="12"/>
      <c r="E647" s="12"/>
      <c r="F647" s="12"/>
      <c r="L647" s="12"/>
      <c r="M647" s="12"/>
      <c r="N647" s="12"/>
      <c r="O647" s="12"/>
      <c r="P647" s="12"/>
      <c r="Q647" s="12"/>
      <c r="R647" s="12"/>
      <c r="S647" s="12"/>
      <c r="T647" s="12"/>
      <c r="U647" s="12"/>
      <c r="V647" s="12"/>
      <c r="W647" s="12"/>
      <c r="X647" s="12"/>
      <c r="Y647" s="12"/>
      <c r="Z647" s="12"/>
      <c r="AA647" s="12"/>
      <c r="AB647" s="12"/>
      <c r="AC647" s="12"/>
      <c r="AE647" s="12"/>
      <c r="AF647" s="12"/>
      <c r="AG647" s="12"/>
      <c r="AH647" s="12"/>
    </row>
    <row r="648" ht="14.25" customHeight="1">
      <c r="A648" s="12"/>
      <c r="B648" s="12"/>
      <c r="C648" s="12"/>
      <c r="D648" s="12"/>
      <c r="E648" s="12"/>
      <c r="F648" s="12"/>
      <c r="L648" s="12"/>
      <c r="M648" s="12"/>
      <c r="N648" s="12"/>
      <c r="O648" s="12"/>
      <c r="P648" s="12"/>
      <c r="Q648" s="12"/>
      <c r="R648" s="12"/>
      <c r="S648" s="12"/>
      <c r="T648" s="12"/>
      <c r="U648" s="12"/>
      <c r="V648" s="12"/>
      <c r="W648" s="12"/>
      <c r="X648" s="12"/>
      <c r="Y648" s="12"/>
      <c r="Z648" s="12"/>
      <c r="AA648" s="12"/>
      <c r="AB648" s="12"/>
      <c r="AC648" s="12"/>
      <c r="AE648" s="12"/>
      <c r="AF648" s="12"/>
      <c r="AG648" s="12"/>
      <c r="AH648" s="12"/>
    </row>
    <row r="649" ht="14.25" customHeight="1">
      <c r="A649" s="12"/>
      <c r="B649" s="12"/>
      <c r="C649" s="12"/>
      <c r="D649" s="12"/>
      <c r="E649" s="12"/>
      <c r="F649" s="12"/>
      <c r="L649" s="12"/>
      <c r="M649" s="12"/>
      <c r="N649" s="12"/>
      <c r="O649" s="12"/>
      <c r="P649" s="12"/>
      <c r="Q649" s="12"/>
      <c r="R649" s="12"/>
      <c r="S649" s="12"/>
      <c r="T649" s="12"/>
      <c r="U649" s="12"/>
      <c r="V649" s="12"/>
      <c r="W649" s="12"/>
      <c r="X649" s="12"/>
      <c r="Y649" s="12"/>
      <c r="Z649" s="12"/>
      <c r="AA649" s="12"/>
      <c r="AB649" s="12"/>
      <c r="AC649" s="12"/>
      <c r="AE649" s="12"/>
      <c r="AF649" s="12"/>
      <c r="AG649" s="12"/>
      <c r="AH649" s="12"/>
    </row>
    <row r="650" ht="14.25" customHeight="1">
      <c r="A650" s="12"/>
      <c r="B650" s="12"/>
      <c r="C650" s="12"/>
      <c r="D650" s="12"/>
      <c r="E650" s="12"/>
      <c r="F650" s="12"/>
      <c r="L650" s="12"/>
      <c r="M650" s="12"/>
      <c r="N650" s="12"/>
      <c r="O650" s="12"/>
      <c r="P650" s="12"/>
      <c r="Q650" s="12"/>
      <c r="R650" s="12"/>
      <c r="S650" s="12"/>
      <c r="T650" s="12"/>
      <c r="U650" s="12"/>
      <c r="V650" s="12"/>
      <c r="W650" s="12"/>
      <c r="X650" s="12"/>
      <c r="Y650" s="12"/>
      <c r="Z650" s="12"/>
      <c r="AA650" s="12"/>
      <c r="AB650" s="12"/>
      <c r="AC650" s="12"/>
      <c r="AE650" s="12"/>
      <c r="AF650" s="12"/>
      <c r="AG650" s="12"/>
      <c r="AH650" s="12"/>
    </row>
    <row r="651" ht="14.25" customHeight="1">
      <c r="A651" s="12"/>
      <c r="B651" s="12"/>
      <c r="C651" s="12"/>
      <c r="D651" s="12"/>
      <c r="E651" s="12"/>
      <c r="F651" s="12"/>
      <c r="L651" s="12"/>
      <c r="M651" s="12"/>
      <c r="N651" s="12"/>
      <c r="O651" s="12"/>
      <c r="P651" s="12"/>
      <c r="Q651" s="12"/>
      <c r="R651" s="12"/>
      <c r="S651" s="12"/>
      <c r="T651" s="12"/>
      <c r="U651" s="12"/>
      <c r="V651" s="12"/>
      <c r="W651" s="12"/>
      <c r="X651" s="12"/>
      <c r="Y651" s="12"/>
      <c r="Z651" s="12"/>
      <c r="AA651" s="12"/>
      <c r="AB651" s="12"/>
      <c r="AC651" s="12"/>
      <c r="AE651" s="12"/>
      <c r="AF651" s="12"/>
      <c r="AG651" s="12"/>
      <c r="AH651" s="12"/>
    </row>
    <row r="652" ht="14.25" customHeight="1">
      <c r="A652" s="12"/>
      <c r="B652" s="12"/>
      <c r="C652" s="12"/>
      <c r="D652" s="12"/>
      <c r="E652" s="12"/>
      <c r="F652" s="12"/>
      <c r="L652" s="12"/>
      <c r="M652" s="12"/>
      <c r="N652" s="12"/>
      <c r="O652" s="12"/>
      <c r="P652" s="12"/>
      <c r="Q652" s="12"/>
      <c r="R652" s="12"/>
      <c r="S652" s="12"/>
      <c r="T652" s="12"/>
      <c r="U652" s="12"/>
      <c r="V652" s="12"/>
      <c r="W652" s="12"/>
      <c r="X652" s="12"/>
      <c r="Y652" s="12"/>
      <c r="Z652" s="12"/>
      <c r="AA652" s="12"/>
      <c r="AB652" s="12"/>
      <c r="AC652" s="12"/>
      <c r="AE652" s="12"/>
      <c r="AF652" s="12"/>
      <c r="AG652" s="12"/>
      <c r="AH652" s="12"/>
    </row>
    <row r="653" ht="14.25" customHeight="1">
      <c r="A653" s="12"/>
      <c r="B653" s="12"/>
      <c r="C653" s="12"/>
      <c r="D653" s="12"/>
      <c r="E653" s="12"/>
      <c r="F653" s="12"/>
      <c r="L653" s="12"/>
      <c r="M653" s="12"/>
      <c r="N653" s="12"/>
      <c r="O653" s="12"/>
      <c r="P653" s="12"/>
      <c r="Q653" s="12"/>
      <c r="R653" s="12"/>
      <c r="S653" s="12"/>
      <c r="T653" s="12"/>
      <c r="U653" s="12"/>
      <c r="V653" s="12"/>
      <c r="W653" s="12"/>
      <c r="X653" s="12"/>
      <c r="Y653" s="12"/>
      <c r="Z653" s="12"/>
      <c r="AA653" s="12"/>
      <c r="AB653" s="12"/>
      <c r="AC653" s="12"/>
      <c r="AE653" s="12"/>
      <c r="AF653" s="12"/>
      <c r="AG653" s="12"/>
      <c r="AH653" s="12"/>
    </row>
    <row r="654" ht="14.25" customHeight="1">
      <c r="A654" s="12"/>
      <c r="B654" s="12"/>
      <c r="C654" s="12"/>
      <c r="D654" s="12"/>
      <c r="E654" s="12"/>
      <c r="F654" s="12"/>
      <c r="L654" s="12"/>
      <c r="M654" s="12"/>
      <c r="N654" s="12"/>
      <c r="O654" s="12"/>
      <c r="P654" s="12"/>
      <c r="Q654" s="12"/>
      <c r="R654" s="12"/>
      <c r="S654" s="12"/>
      <c r="T654" s="12"/>
      <c r="U654" s="12"/>
      <c r="V654" s="12"/>
      <c r="W654" s="12"/>
      <c r="X654" s="12"/>
      <c r="Y654" s="12"/>
      <c r="Z654" s="12"/>
      <c r="AA654" s="12"/>
      <c r="AB654" s="12"/>
      <c r="AC654" s="12"/>
      <c r="AE654" s="12"/>
      <c r="AF654" s="12"/>
      <c r="AG654" s="12"/>
      <c r="AH654" s="12"/>
    </row>
    <row r="655" ht="14.25" customHeight="1">
      <c r="A655" s="12"/>
      <c r="B655" s="12"/>
      <c r="C655" s="12"/>
      <c r="D655" s="12"/>
      <c r="E655" s="12"/>
      <c r="F655" s="12"/>
      <c r="L655" s="12"/>
      <c r="M655" s="12"/>
      <c r="N655" s="12"/>
      <c r="O655" s="12"/>
      <c r="P655" s="12"/>
      <c r="Q655" s="12"/>
      <c r="R655" s="12"/>
      <c r="S655" s="12"/>
      <c r="T655" s="12"/>
      <c r="U655" s="12"/>
      <c r="V655" s="12"/>
      <c r="W655" s="12"/>
      <c r="X655" s="12"/>
      <c r="Y655" s="12"/>
      <c r="Z655" s="12"/>
      <c r="AA655" s="12"/>
      <c r="AB655" s="12"/>
      <c r="AC655" s="12"/>
      <c r="AE655" s="12"/>
      <c r="AF655" s="12"/>
      <c r="AG655" s="12"/>
      <c r="AH655" s="12"/>
    </row>
    <row r="656" ht="14.25" customHeight="1">
      <c r="A656" s="12"/>
      <c r="B656" s="12"/>
      <c r="C656" s="12"/>
      <c r="D656" s="12"/>
      <c r="E656" s="12"/>
      <c r="F656" s="12"/>
      <c r="L656" s="12"/>
      <c r="M656" s="12"/>
      <c r="N656" s="12"/>
      <c r="O656" s="12"/>
      <c r="P656" s="12"/>
      <c r="Q656" s="12"/>
      <c r="R656" s="12"/>
      <c r="S656" s="12"/>
      <c r="T656" s="12"/>
      <c r="U656" s="12"/>
      <c r="V656" s="12"/>
      <c r="W656" s="12"/>
      <c r="X656" s="12"/>
      <c r="Y656" s="12"/>
      <c r="Z656" s="12"/>
      <c r="AA656" s="12"/>
      <c r="AB656" s="12"/>
      <c r="AC656" s="12"/>
      <c r="AE656" s="12"/>
      <c r="AF656" s="12"/>
      <c r="AG656" s="12"/>
      <c r="AH656" s="12"/>
    </row>
    <row r="657" ht="14.25" customHeight="1">
      <c r="A657" s="12"/>
      <c r="B657" s="12"/>
      <c r="C657" s="12"/>
      <c r="D657" s="12"/>
      <c r="E657" s="12"/>
      <c r="F657" s="12"/>
      <c r="L657" s="12"/>
      <c r="M657" s="12"/>
      <c r="N657" s="12"/>
      <c r="O657" s="12"/>
      <c r="P657" s="12"/>
      <c r="Q657" s="12"/>
      <c r="R657" s="12"/>
      <c r="S657" s="12"/>
      <c r="T657" s="12"/>
      <c r="U657" s="12"/>
      <c r="V657" s="12"/>
      <c r="W657" s="12"/>
      <c r="X657" s="12"/>
      <c r="Y657" s="12"/>
      <c r="Z657" s="12"/>
      <c r="AA657" s="12"/>
      <c r="AB657" s="12"/>
      <c r="AC657" s="12"/>
      <c r="AE657" s="12"/>
      <c r="AF657" s="12"/>
      <c r="AG657" s="12"/>
      <c r="AH657" s="12"/>
    </row>
    <row r="658" ht="14.25" customHeight="1">
      <c r="A658" s="12"/>
      <c r="B658" s="12"/>
      <c r="C658" s="12"/>
      <c r="D658" s="12"/>
      <c r="E658" s="12"/>
      <c r="F658" s="12"/>
      <c r="L658" s="12"/>
      <c r="M658" s="12"/>
      <c r="N658" s="12"/>
      <c r="O658" s="12"/>
      <c r="P658" s="12"/>
      <c r="Q658" s="12"/>
      <c r="R658" s="12"/>
      <c r="S658" s="12"/>
      <c r="T658" s="12"/>
      <c r="U658" s="12"/>
      <c r="V658" s="12"/>
      <c r="W658" s="12"/>
      <c r="X658" s="12"/>
      <c r="Y658" s="12"/>
      <c r="Z658" s="12"/>
      <c r="AA658" s="12"/>
      <c r="AB658" s="12"/>
      <c r="AC658" s="12"/>
      <c r="AE658" s="12"/>
      <c r="AF658" s="12"/>
      <c r="AG658" s="12"/>
      <c r="AH658" s="12"/>
    </row>
    <row r="659" ht="14.25" customHeight="1">
      <c r="A659" s="12"/>
      <c r="B659" s="12"/>
      <c r="C659" s="12"/>
      <c r="D659" s="12"/>
      <c r="E659" s="12"/>
      <c r="F659" s="12"/>
      <c r="L659" s="12"/>
      <c r="M659" s="12"/>
      <c r="N659" s="12"/>
      <c r="O659" s="12"/>
      <c r="P659" s="12"/>
      <c r="Q659" s="12"/>
      <c r="R659" s="12"/>
      <c r="S659" s="12"/>
      <c r="T659" s="12"/>
      <c r="U659" s="12"/>
      <c r="V659" s="12"/>
      <c r="W659" s="12"/>
      <c r="X659" s="12"/>
      <c r="Y659" s="12"/>
      <c r="Z659" s="12"/>
      <c r="AA659" s="12"/>
      <c r="AB659" s="12"/>
      <c r="AC659" s="12"/>
      <c r="AE659" s="12"/>
      <c r="AF659" s="12"/>
      <c r="AG659" s="12"/>
      <c r="AH659" s="12"/>
    </row>
    <row r="660" ht="14.25" customHeight="1">
      <c r="A660" s="12"/>
      <c r="B660" s="12"/>
      <c r="C660" s="12"/>
      <c r="D660" s="12"/>
      <c r="E660" s="12"/>
      <c r="F660" s="12"/>
      <c r="L660" s="12"/>
      <c r="M660" s="12"/>
      <c r="N660" s="12"/>
      <c r="O660" s="12"/>
      <c r="P660" s="12"/>
      <c r="Q660" s="12"/>
      <c r="R660" s="12"/>
      <c r="S660" s="12"/>
      <c r="T660" s="12"/>
      <c r="U660" s="12"/>
      <c r="V660" s="12"/>
      <c r="W660" s="12"/>
      <c r="X660" s="12"/>
      <c r="Y660" s="12"/>
      <c r="Z660" s="12"/>
      <c r="AA660" s="12"/>
      <c r="AB660" s="12"/>
      <c r="AC660" s="12"/>
      <c r="AE660" s="12"/>
      <c r="AF660" s="12"/>
      <c r="AG660" s="12"/>
      <c r="AH660" s="12"/>
    </row>
    <row r="661" ht="14.25" customHeight="1">
      <c r="A661" s="12"/>
      <c r="B661" s="12"/>
      <c r="C661" s="12"/>
      <c r="D661" s="12"/>
      <c r="E661" s="12"/>
      <c r="F661" s="12"/>
      <c r="L661" s="12"/>
      <c r="M661" s="12"/>
      <c r="N661" s="12"/>
      <c r="O661" s="12"/>
      <c r="P661" s="12"/>
      <c r="Q661" s="12"/>
      <c r="R661" s="12"/>
      <c r="S661" s="12"/>
      <c r="T661" s="12"/>
      <c r="U661" s="12"/>
      <c r="V661" s="12"/>
      <c r="W661" s="12"/>
      <c r="X661" s="12"/>
      <c r="Y661" s="12"/>
      <c r="Z661" s="12"/>
      <c r="AA661" s="12"/>
      <c r="AB661" s="12"/>
      <c r="AC661" s="12"/>
      <c r="AE661" s="12"/>
      <c r="AF661" s="12"/>
      <c r="AG661" s="12"/>
      <c r="AH661" s="12"/>
    </row>
    <row r="662" ht="14.25" customHeight="1">
      <c r="A662" s="12"/>
      <c r="B662" s="12"/>
      <c r="C662" s="12"/>
      <c r="D662" s="12"/>
      <c r="E662" s="12"/>
      <c r="F662" s="12"/>
      <c r="L662" s="12"/>
      <c r="M662" s="12"/>
      <c r="N662" s="12"/>
      <c r="O662" s="12"/>
      <c r="P662" s="12"/>
      <c r="Q662" s="12"/>
      <c r="R662" s="12"/>
      <c r="S662" s="12"/>
      <c r="T662" s="12"/>
      <c r="U662" s="12"/>
      <c r="V662" s="12"/>
      <c r="W662" s="12"/>
      <c r="X662" s="12"/>
      <c r="Y662" s="12"/>
      <c r="Z662" s="12"/>
      <c r="AA662" s="12"/>
      <c r="AB662" s="12"/>
      <c r="AC662" s="12"/>
      <c r="AE662" s="12"/>
      <c r="AF662" s="12"/>
      <c r="AG662" s="12"/>
      <c r="AH662" s="12"/>
    </row>
    <row r="663" ht="14.25" customHeight="1">
      <c r="A663" s="12"/>
      <c r="B663" s="12"/>
      <c r="C663" s="12"/>
      <c r="D663" s="12"/>
      <c r="E663" s="12"/>
      <c r="F663" s="12"/>
      <c r="L663" s="12"/>
      <c r="M663" s="12"/>
      <c r="N663" s="12"/>
      <c r="O663" s="12"/>
      <c r="P663" s="12"/>
      <c r="Q663" s="12"/>
      <c r="R663" s="12"/>
      <c r="S663" s="12"/>
      <c r="T663" s="12"/>
      <c r="U663" s="12"/>
      <c r="V663" s="12"/>
      <c r="W663" s="12"/>
      <c r="X663" s="12"/>
      <c r="Y663" s="12"/>
      <c r="Z663" s="12"/>
      <c r="AA663" s="12"/>
      <c r="AB663" s="12"/>
      <c r="AC663" s="12"/>
      <c r="AE663" s="12"/>
      <c r="AF663" s="12"/>
      <c r="AG663" s="12"/>
      <c r="AH663" s="12"/>
    </row>
    <row r="664" ht="14.25" customHeight="1">
      <c r="A664" s="12"/>
      <c r="B664" s="12"/>
      <c r="C664" s="12"/>
      <c r="D664" s="12"/>
      <c r="E664" s="12"/>
      <c r="F664" s="12"/>
      <c r="L664" s="12"/>
      <c r="M664" s="12"/>
      <c r="N664" s="12"/>
      <c r="O664" s="12"/>
      <c r="P664" s="12"/>
      <c r="Q664" s="12"/>
      <c r="R664" s="12"/>
      <c r="S664" s="12"/>
      <c r="T664" s="12"/>
      <c r="U664" s="12"/>
      <c r="V664" s="12"/>
      <c r="W664" s="12"/>
      <c r="X664" s="12"/>
      <c r="Y664" s="12"/>
      <c r="Z664" s="12"/>
      <c r="AA664" s="12"/>
      <c r="AB664" s="12"/>
      <c r="AC664" s="12"/>
      <c r="AE664" s="12"/>
      <c r="AF664" s="12"/>
      <c r="AG664" s="12"/>
      <c r="AH664" s="12"/>
    </row>
    <row r="665" ht="14.25" customHeight="1">
      <c r="A665" s="12"/>
      <c r="B665" s="12"/>
      <c r="C665" s="12"/>
      <c r="D665" s="12"/>
      <c r="E665" s="12"/>
      <c r="F665" s="12"/>
      <c r="L665" s="12"/>
      <c r="M665" s="12"/>
      <c r="N665" s="12"/>
      <c r="O665" s="12"/>
      <c r="P665" s="12"/>
      <c r="Q665" s="12"/>
      <c r="R665" s="12"/>
      <c r="S665" s="12"/>
      <c r="T665" s="12"/>
      <c r="U665" s="12"/>
      <c r="V665" s="12"/>
      <c r="W665" s="12"/>
      <c r="X665" s="12"/>
      <c r="Y665" s="12"/>
      <c r="Z665" s="12"/>
      <c r="AA665" s="12"/>
      <c r="AB665" s="12"/>
      <c r="AC665" s="12"/>
      <c r="AE665" s="12"/>
      <c r="AF665" s="12"/>
      <c r="AG665" s="12"/>
      <c r="AH665" s="12"/>
    </row>
    <row r="666" ht="14.25" customHeight="1">
      <c r="A666" s="12"/>
      <c r="B666" s="12"/>
      <c r="C666" s="12"/>
      <c r="D666" s="12"/>
      <c r="E666" s="12"/>
      <c r="F666" s="12"/>
      <c r="L666" s="12"/>
      <c r="M666" s="12"/>
      <c r="N666" s="12"/>
      <c r="O666" s="12"/>
      <c r="P666" s="12"/>
      <c r="Q666" s="12"/>
      <c r="R666" s="12"/>
      <c r="S666" s="12"/>
      <c r="T666" s="12"/>
      <c r="U666" s="12"/>
      <c r="V666" s="12"/>
      <c r="W666" s="12"/>
      <c r="X666" s="12"/>
      <c r="Y666" s="12"/>
      <c r="Z666" s="12"/>
      <c r="AA666" s="12"/>
      <c r="AB666" s="12"/>
      <c r="AC666" s="12"/>
      <c r="AE666" s="12"/>
      <c r="AF666" s="12"/>
      <c r="AG666" s="12"/>
      <c r="AH666" s="12"/>
    </row>
    <row r="667" ht="14.25" customHeight="1">
      <c r="A667" s="12"/>
      <c r="B667" s="12"/>
      <c r="C667" s="12"/>
      <c r="D667" s="12"/>
      <c r="E667" s="12"/>
      <c r="F667" s="12"/>
      <c r="L667" s="12"/>
      <c r="M667" s="12"/>
      <c r="N667" s="12"/>
      <c r="O667" s="12"/>
      <c r="P667" s="12"/>
      <c r="Q667" s="12"/>
      <c r="R667" s="12"/>
      <c r="S667" s="12"/>
      <c r="T667" s="12"/>
      <c r="U667" s="12"/>
      <c r="V667" s="12"/>
      <c r="W667" s="12"/>
      <c r="X667" s="12"/>
      <c r="Y667" s="12"/>
      <c r="Z667" s="12"/>
      <c r="AA667" s="12"/>
      <c r="AB667" s="12"/>
      <c r="AC667" s="12"/>
      <c r="AE667" s="12"/>
      <c r="AF667" s="12"/>
      <c r="AG667" s="12"/>
      <c r="AH667" s="12"/>
    </row>
    <row r="668" ht="14.25" customHeight="1">
      <c r="A668" s="12"/>
      <c r="B668" s="12"/>
      <c r="C668" s="12"/>
      <c r="D668" s="12"/>
      <c r="E668" s="12"/>
      <c r="F668" s="12"/>
      <c r="L668" s="12"/>
      <c r="M668" s="12"/>
      <c r="N668" s="12"/>
      <c r="O668" s="12"/>
      <c r="P668" s="12"/>
      <c r="Q668" s="12"/>
      <c r="R668" s="12"/>
      <c r="S668" s="12"/>
      <c r="T668" s="12"/>
      <c r="U668" s="12"/>
      <c r="V668" s="12"/>
      <c r="W668" s="12"/>
      <c r="X668" s="12"/>
      <c r="Y668" s="12"/>
      <c r="Z668" s="12"/>
      <c r="AA668" s="12"/>
      <c r="AB668" s="12"/>
      <c r="AC668" s="12"/>
      <c r="AE668" s="12"/>
      <c r="AF668" s="12"/>
      <c r="AG668" s="12"/>
      <c r="AH668" s="12"/>
    </row>
    <row r="669" ht="14.25" customHeight="1">
      <c r="A669" s="12"/>
      <c r="B669" s="12"/>
      <c r="C669" s="12"/>
      <c r="D669" s="12"/>
      <c r="E669" s="12"/>
      <c r="F669" s="12"/>
      <c r="L669" s="12"/>
      <c r="M669" s="12"/>
      <c r="N669" s="12"/>
      <c r="O669" s="12"/>
      <c r="P669" s="12"/>
      <c r="Q669" s="12"/>
      <c r="R669" s="12"/>
      <c r="S669" s="12"/>
      <c r="T669" s="12"/>
      <c r="U669" s="12"/>
      <c r="V669" s="12"/>
      <c r="W669" s="12"/>
      <c r="X669" s="12"/>
      <c r="Y669" s="12"/>
      <c r="Z669" s="12"/>
      <c r="AA669" s="12"/>
      <c r="AB669" s="12"/>
      <c r="AC669" s="12"/>
      <c r="AE669" s="12"/>
      <c r="AF669" s="12"/>
      <c r="AG669" s="12"/>
      <c r="AH669" s="12"/>
    </row>
    <row r="670" ht="14.25" customHeight="1">
      <c r="A670" s="12"/>
      <c r="B670" s="12"/>
      <c r="C670" s="12"/>
      <c r="D670" s="12"/>
      <c r="E670" s="12"/>
      <c r="F670" s="12"/>
      <c r="L670" s="12"/>
      <c r="M670" s="12"/>
      <c r="N670" s="12"/>
      <c r="O670" s="12"/>
      <c r="P670" s="12"/>
      <c r="Q670" s="12"/>
      <c r="R670" s="12"/>
      <c r="S670" s="12"/>
      <c r="T670" s="12"/>
      <c r="U670" s="12"/>
      <c r="V670" s="12"/>
      <c r="W670" s="12"/>
      <c r="X670" s="12"/>
      <c r="Y670" s="12"/>
      <c r="Z670" s="12"/>
      <c r="AA670" s="12"/>
      <c r="AB670" s="12"/>
      <c r="AC670" s="12"/>
      <c r="AE670" s="12"/>
      <c r="AF670" s="12"/>
      <c r="AG670" s="12"/>
      <c r="AH670" s="12"/>
    </row>
    <row r="671" ht="14.25" customHeight="1">
      <c r="A671" s="12"/>
      <c r="B671" s="12"/>
      <c r="C671" s="12"/>
      <c r="D671" s="12"/>
      <c r="E671" s="12"/>
      <c r="F671" s="12"/>
      <c r="L671" s="12"/>
      <c r="M671" s="12"/>
      <c r="N671" s="12"/>
      <c r="O671" s="12"/>
      <c r="P671" s="12"/>
      <c r="Q671" s="12"/>
      <c r="R671" s="12"/>
      <c r="S671" s="12"/>
      <c r="T671" s="12"/>
      <c r="U671" s="12"/>
      <c r="V671" s="12"/>
      <c r="W671" s="12"/>
      <c r="X671" s="12"/>
      <c r="Y671" s="12"/>
      <c r="Z671" s="12"/>
      <c r="AA671" s="12"/>
      <c r="AB671" s="12"/>
      <c r="AC671" s="12"/>
      <c r="AE671" s="12"/>
      <c r="AF671" s="12"/>
      <c r="AG671" s="12"/>
      <c r="AH671" s="12"/>
    </row>
    <row r="672" ht="14.25" customHeight="1">
      <c r="A672" s="12"/>
      <c r="B672" s="12"/>
      <c r="C672" s="12"/>
      <c r="D672" s="12"/>
      <c r="E672" s="12"/>
      <c r="F672" s="12"/>
      <c r="L672" s="12"/>
      <c r="M672" s="12"/>
      <c r="N672" s="12"/>
      <c r="O672" s="12"/>
      <c r="P672" s="12"/>
      <c r="Q672" s="12"/>
      <c r="R672" s="12"/>
      <c r="S672" s="12"/>
      <c r="T672" s="12"/>
      <c r="U672" s="12"/>
      <c r="V672" s="12"/>
      <c r="W672" s="12"/>
      <c r="X672" s="12"/>
      <c r="Y672" s="12"/>
      <c r="Z672" s="12"/>
      <c r="AA672" s="12"/>
      <c r="AB672" s="12"/>
      <c r="AC672" s="12"/>
      <c r="AE672" s="12"/>
      <c r="AF672" s="12"/>
      <c r="AG672" s="12"/>
      <c r="AH672" s="12"/>
    </row>
    <row r="673" ht="14.25" customHeight="1">
      <c r="A673" s="12"/>
      <c r="B673" s="12"/>
      <c r="C673" s="12"/>
      <c r="D673" s="12"/>
      <c r="E673" s="12"/>
      <c r="F673" s="12"/>
      <c r="L673" s="12"/>
      <c r="M673" s="12"/>
      <c r="N673" s="12"/>
      <c r="O673" s="12"/>
      <c r="P673" s="12"/>
      <c r="Q673" s="12"/>
      <c r="R673" s="12"/>
      <c r="S673" s="12"/>
      <c r="T673" s="12"/>
      <c r="U673" s="12"/>
      <c r="V673" s="12"/>
      <c r="W673" s="12"/>
      <c r="X673" s="12"/>
      <c r="Y673" s="12"/>
      <c r="Z673" s="12"/>
      <c r="AA673" s="12"/>
      <c r="AB673" s="12"/>
      <c r="AC673" s="12"/>
      <c r="AE673" s="12"/>
      <c r="AF673" s="12"/>
      <c r="AG673" s="12"/>
      <c r="AH673" s="12"/>
    </row>
    <row r="674" ht="14.25" customHeight="1">
      <c r="A674" s="12"/>
      <c r="B674" s="12"/>
      <c r="C674" s="12"/>
      <c r="D674" s="12"/>
      <c r="E674" s="12"/>
      <c r="F674" s="12"/>
      <c r="L674" s="12"/>
      <c r="M674" s="12"/>
      <c r="N674" s="12"/>
      <c r="O674" s="12"/>
      <c r="P674" s="12"/>
      <c r="Q674" s="12"/>
      <c r="R674" s="12"/>
      <c r="S674" s="12"/>
      <c r="T674" s="12"/>
      <c r="U674" s="12"/>
      <c r="V674" s="12"/>
      <c r="W674" s="12"/>
      <c r="X674" s="12"/>
      <c r="Y674" s="12"/>
      <c r="Z674" s="12"/>
      <c r="AA674" s="12"/>
      <c r="AB674" s="12"/>
      <c r="AC674" s="12"/>
      <c r="AE674" s="12"/>
      <c r="AF674" s="12"/>
      <c r="AG674" s="12"/>
      <c r="AH674" s="12"/>
    </row>
    <row r="675" ht="14.25" customHeight="1">
      <c r="A675" s="12"/>
      <c r="B675" s="12"/>
      <c r="C675" s="12"/>
      <c r="D675" s="12"/>
      <c r="E675" s="12"/>
      <c r="F675" s="12"/>
      <c r="L675" s="12"/>
      <c r="M675" s="12"/>
      <c r="N675" s="12"/>
      <c r="O675" s="12"/>
      <c r="P675" s="12"/>
      <c r="Q675" s="12"/>
      <c r="R675" s="12"/>
      <c r="S675" s="12"/>
      <c r="T675" s="12"/>
      <c r="U675" s="12"/>
      <c r="V675" s="12"/>
      <c r="W675" s="12"/>
      <c r="X675" s="12"/>
      <c r="Y675" s="12"/>
      <c r="Z675" s="12"/>
      <c r="AA675" s="12"/>
      <c r="AB675" s="12"/>
      <c r="AC675" s="12"/>
      <c r="AE675" s="12"/>
      <c r="AF675" s="12"/>
      <c r="AG675" s="12"/>
      <c r="AH675" s="12"/>
    </row>
    <row r="676" ht="14.25" customHeight="1">
      <c r="A676" s="12"/>
      <c r="B676" s="12"/>
      <c r="C676" s="12"/>
      <c r="D676" s="12"/>
      <c r="E676" s="12"/>
      <c r="F676" s="12"/>
      <c r="L676" s="12"/>
      <c r="M676" s="12"/>
      <c r="N676" s="12"/>
      <c r="O676" s="12"/>
      <c r="P676" s="12"/>
      <c r="Q676" s="12"/>
      <c r="R676" s="12"/>
      <c r="S676" s="12"/>
      <c r="T676" s="12"/>
      <c r="U676" s="12"/>
      <c r="V676" s="12"/>
      <c r="W676" s="12"/>
      <c r="X676" s="12"/>
      <c r="Y676" s="12"/>
      <c r="Z676" s="12"/>
      <c r="AA676" s="12"/>
      <c r="AB676" s="12"/>
      <c r="AC676" s="12"/>
      <c r="AE676" s="12"/>
      <c r="AF676" s="12"/>
      <c r="AG676" s="12"/>
      <c r="AH676" s="12"/>
    </row>
    <row r="677" ht="14.25" customHeight="1">
      <c r="A677" s="12"/>
      <c r="B677" s="12"/>
      <c r="C677" s="12"/>
      <c r="D677" s="12"/>
      <c r="E677" s="12"/>
      <c r="F677" s="12"/>
      <c r="L677" s="12"/>
      <c r="M677" s="12"/>
      <c r="N677" s="12"/>
      <c r="O677" s="12"/>
      <c r="P677" s="12"/>
      <c r="Q677" s="12"/>
      <c r="R677" s="12"/>
      <c r="S677" s="12"/>
      <c r="T677" s="12"/>
      <c r="U677" s="12"/>
      <c r="V677" s="12"/>
      <c r="W677" s="12"/>
      <c r="X677" s="12"/>
      <c r="Y677" s="12"/>
      <c r="Z677" s="12"/>
      <c r="AA677" s="12"/>
      <c r="AB677" s="12"/>
      <c r="AC677" s="12"/>
      <c r="AE677" s="12"/>
      <c r="AF677" s="12"/>
      <c r="AG677" s="12"/>
      <c r="AH677" s="12"/>
    </row>
    <row r="678" ht="14.25" customHeight="1">
      <c r="A678" s="12"/>
      <c r="B678" s="12"/>
      <c r="C678" s="12"/>
      <c r="D678" s="12"/>
      <c r="E678" s="12"/>
      <c r="F678" s="12"/>
      <c r="L678" s="12"/>
      <c r="M678" s="12"/>
      <c r="N678" s="12"/>
      <c r="O678" s="12"/>
      <c r="P678" s="12"/>
      <c r="Q678" s="12"/>
      <c r="R678" s="12"/>
      <c r="S678" s="12"/>
      <c r="T678" s="12"/>
      <c r="U678" s="12"/>
      <c r="V678" s="12"/>
      <c r="W678" s="12"/>
      <c r="X678" s="12"/>
      <c r="Y678" s="12"/>
      <c r="Z678" s="12"/>
      <c r="AA678" s="12"/>
      <c r="AB678" s="12"/>
      <c r="AC678" s="12"/>
      <c r="AE678" s="12"/>
      <c r="AF678" s="12"/>
      <c r="AG678" s="12"/>
      <c r="AH678" s="12"/>
    </row>
    <row r="679" ht="14.25" customHeight="1">
      <c r="A679" s="12"/>
      <c r="B679" s="12"/>
      <c r="C679" s="12"/>
      <c r="D679" s="12"/>
      <c r="E679" s="12"/>
      <c r="F679" s="12"/>
      <c r="L679" s="12"/>
      <c r="M679" s="12"/>
      <c r="N679" s="12"/>
      <c r="O679" s="12"/>
      <c r="P679" s="12"/>
      <c r="Q679" s="12"/>
      <c r="R679" s="12"/>
      <c r="S679" s="12"/>
      <c r="T679" s="12"/>
      <c r="U679" s="12"/>
      <c r="V679" s="12"/>
      <c r="W679" s="12"/>
      <c r="X679" s="12"/>
      <c r="Y679" s="12"/>
      <c r="Z679" s="12"/>
      <c r="AA679" s="12"/>
      <c r="AB679" s="12"/>
      <c r="AC679" s="12"/>
      <c r="AE679" s="12"/>
      <c r="AF679" s="12"/>
      <c r="AG679" s="12"/>
      <c r="AH679" s="12"/>
    </row>
    <row r="680" ht="14.25" customHeight="1">
      <c r="A680" s="12"/>
      <c r="B680" s="12"/>
      <c r="C680" s="12"/>
      <c r="D680" s="12"/>
      <c r="E680" s="12"/>
      <c r="F680" s="12"/>
      <c r="L680" s="12"/>
      <c r="M680" s="12"/>
      <c r="N680" s="12"/>
      <c r="O680" s="12"/>
      <c r="P680" s="12"/>
      <c r="Q680" s="12"/>
      <c r="R680" s="12"/>
      <c r="S680" s="12"/>
      <c r="T680" s="12"/>
      <c r="U680" s="12"/>
      <c r="V680" s="12"/>
      <c r="W680" s="12"/>
      <c r="X680" s="12"/>
      <c r="Y680" s="12"/>
      <c r="Z680" s="12"/>
      <c r="AA680" s="12"/>
      <c r="AB680" s="12"/>
      <c r="AC680" s="12"/>
      <c r="AE680" s="12"/>
      <c r="AF680" s="12"/>
      <c r="AG680" s="12"/>
      <c r="AH680" s="12"/>
    </row>
    <row r="681" ht="14.25" customHeight="1">
      <c r="A681" s="12"/>
      <c r="B681" s="12"/>
      <c r="C681" s="12"/>
      <c r="D681" s="12"/>
      <c r="E681" s="12"/>
      <c r="F681" s="12"/>
      <c r="L681" s="12"/>
      <c r="M681" s="12"/>
      <c r="N681" s="12"/>
      <c r="O681" s="12"/>
      <c r="P681" s="12"/>
      <c r="Q681" s="12"/>
      <c r="R681" s="12"/>
      <c r="S681" s="12"/>
      <c r="T681" s="12"/>
      <c r="U681" s="12"/>
      <c r="V681" s="12"/>
      <c r="W681" s="12"/>
      <c r="X681" s="12"/>
      <c r="Y681" s="12"/>
      <c r="Z681" s="12"/>
      <c r="AA681" s="12"/>
      <c r="AB681" s="12"/>
      <c r="AC681" s="12"/>
      <c r="AE681" s="12"/>
      <c r="AF681" s="12"/>
      <c r="AG681" s="12"/>
      <c r="AH681" s="12"/>
    </row>
    <row r="682" ht="14.25" customHeight="1">
      <c r="A682" s="12"/>
      <c r="B682" s="12"/>
      <c r="C682" s="12"/>
      <c r="D682" s="12"/>
      <c r="E682" s="12"/>
      <c r="F682" s="12"/>
      <c r="L682" s="12"/>
      <c r="M682" s="12"/>
      <c r="N682" s="12"/>
      <c r="O682" s="12"/>
      <c r="P682" s="12"/>
      <c r="Q682" s="12"/>
      <c r="R682" s="12"/>
      <c r="S682" s="12"/>
      <c r="T682" s="12"/>
      <c r="U682" s="12"/>
      <c r="V682" s="12"/>
      <c r="W682" s="12"/>
      <c r="X682" s="12"/>
      <c r="Y682" s="12"/>
      <c r="Z682" s="12"/>
      <c r="AA682" s="12"/>
      <c r="AB682" s="12"/>
      <c r="AC682" s="12"/>
      <c r="AE682" s="12"/>
      <c r="AF682" s="12"/>
      <c r="AG682" s="12"/>
      <c r="AH682" s="12"/>
    </row>
    <row r="683" ht="14.25" customHeight="1">
      <c r="A683" s="12"/>
      <c r="B683" s="12"/>
      <c r="C683" s="12"/>
      <c r="D683" s="12"/>
      <c r="E683" s="12"/>
      <c r="F683" s="12"/>
      <c r="L683" s="12"/>
      <c r="M683" s="12"/>
      <c r="N683" s="12"/>
      <c r="O683" s="12"/>
      <c r="P683" s="12"/>
      <c r="Q683" s="12"/>
      <c r="R683" s="12"/>
      <c r="S683" s="12"/>
      <c r="T683" s="12"/>
      <c r="U683" s="12"/>
      <c r="V683" s="12"/>
      <c r="W683" s="12"/>
      <c r="X683" s="12"/>
      <c r="Y683" s="12"/>
      <c r="Z683" s="12"/>
      <c r="AA683" s="12"/>
      <c r="AB683" s="12"/>
      <c r="AC683" s="12"/>
      <c r="AE683" s="12"/>
      <c r="AF683" s="12"/>
      <c r="AG683" s="12"/>
      <c r="AH683" s="12"/>
    </row>
    <row r="684" ht="14.25" customHeight="1">
      <c r="A684" s="12"/>
      <c r="B684" s="12"/>
      <c r="C684" s="12"/>
      <c r="D684" s="12"/>
      <c r="E684" s="12"/>
      <c r="F684" s="12"/>
      <c r="L684" s="12"/>
      <c r="M684" s="12"/>
      <c r="N684" s="12"/>
      <c r="O684" s="12"/>
      <c r="P684" s="12"/>
      <c r="Q684" s="12"/>
      <c r="R684" s="12"/>
      <c r="S684" s="12"/>
      <c r="T684" s="12"/>
      <c r="U684" s="12"/>
      <c r="V684" s="12"/>
      <c r="W684" s="12"/>
      <c r="X684" s="12"/>
      <c r="Y684" s="12"/>
      <c r="Z684" s="12"/>
      <c r="AA684" s="12"/>
      <c r="AB684" s="12"/>
      <c r="AC684" s="12"/>
      <c r="AE684" s="12"/>
      <c r="AF684" s="12"/>
      <c r="AG684" s="12"/>
      <c r="AH684" s="12"/>
    </row>
    <row r="685" ht="14.25" customHeight="1">
      <c r="A685" s="12"/>
      <c r="B685" s="12"/>
      <c r="C685" s="12"/>
      <c r="D685" s="12"/>
      <c r="E685" s="12"/>
      <c r="F685" s="12"/>
      <c r="L685" s="12"/>
      <c r="M685" s="12"/>
      <c r="N685" s="12"/>
      <c r="O685" s="12"/>
      <c r="P685" s="12"/>
      <c r="Q685" s="12"/>
      <c r="R685" s="12"/>
      <c r="S685" s="12"/>
      <c r="T685" s="12"/>
      <c r="U685" s="12"/>
      <c r="V685" s="12"/>
      <c r="W685" s="12"/>
      <c r="X685" s="12"/>
      <c r="Y685" s="12"/>
      <c r="Z685" s="12"/>
      <c r="AA685" s="12"/>
      <c r="AB685" s="12"/>
      <c r="AC685" s="12"/>
      <c r="AE685" s="12"/>
      <c r="AF685" s="12"/>
      <c r="AG685" s="12"/>
      <c r="AH685" s="12"/>
    </row>
    <row r="686" ht="14.25" customHeight="1">
      <c r="A686" s="12"/>
      <c r="B686" s="12"/>
      <c r="C686" s="12"/>
      <c r="D686" s="12"/>
      <c r="E686" s="12"/>
      <c r="F686" s="12"/>
      <c r="L686" s="12"/>
      <c r="M686" s="12"/>
      <c r="N686" s="12"/>
      <c r="O686" s="12"/>
      <c r="P686" s="12"/>
      <c r="Q686" s="12"/>
      <c r="R686" s="12"/>
      <c r="S686" s="12"/>
      <c r="T686" s="12"/>
      <c r="U686" s="12"/>
      <c r="V686" s="12"/>
      <c r="W686" s="12"/>
      <c r="X686" s="12"/>
      <c r="Y686" s="12"/>
      <c r="Z686" s="12"/>
      <c r="AA686" s="12"/>
      <c r="AB686" s="12"/>
      <c r="AC686" s="12"/>
      <c r="AE686" s="12"/>
      <c r="AF686" s="12"/>
      <c r="AG686" s="12"/>
      <c r="AH686" s="12"/>
    </row>
    <row r="687" ht="14.25" customHeight="1">
      <c r="A687" s="12"/>
      <c r="B687" s="12"/>
      <c r="C687" s="12"/>
      <c r="D687" s="12"/>
      <c r="E687" s="12"/>
      <c r="F687" s="12"/>
      <c r="L687" s="12"/>
      <c r="M687" s="12"/>
      <c r="N687" s="12"/>
      <c r="O687" s="12"/>
      <c r="P687" s="12"/>
      <c r="Q687" s="12"/>
      <c r="R687" s="12"/>
      <c r="S687" s="12"/>
      <c r="T687" s="12"/>
      <c r="U687" s="12"/>
      <c r="V687" s="12"/>
      <c r="W687" s="12"/>
      <c r="X687" s="12"/>
      <c r="Y687" s="12"/>
      <c r="Z687" s="12"/>
      <c r="AA687" s="12"/>
      <c r="AB687" s="12"/>
      <c r="AC687" s="12"/>
      <c r="AE687" s="12"/>
      <c r="AF687" s="12"/>
      <c r="AG687" s="12"/>
      <c r="AH687" s="12"/>
    </row>
    <row r="688" ht="14.25" customHeight="1">
      <c r="A688" s="12"/>
      <c r="B688" s="12"/>
      <c r="C688" s="12"/>
      <c r="D688" s="12"/>
      <c r="E688" s="12"/>
      <c r="F688" s="12"/>
      <c r="L688" s="12"/>
      <c r="M688" s="12"/>
      <c r="N688" s="12"/>
      <c r="O688" s="12"/>
      <c r="P688" s="12"/>
      <c r="Q688" s="12"/>
      <c r="R688" s="12"/>
      <c r="S688" s="12"/>
      <c r="T688" s="12"/>
      <c r="U688" s="12"/>
      <c r="V688" s="12"/>
      <c r="W688" s="12"/>
      <c r="X688" s="12"/>
      <c r="Y688" s="12"/>
      <c r="Z688" s="12"/>
      <c r="AA688" s="12"/>
      <c r="AB688" s="12"/>
      <c r="AC688" s="12"/>
      <c r="AE688" s="12"/>
      <c r="AF688" s="12"/>
      <c r="AG688" s="12"/>
      <c r="AH688" s="12"/>
    </row>
    <row r="689" ht="14.25" customHeight="1">
      <c r="A689" s="12"/>
      <c r="B689" s="12"/>
      <c r="C689" s="12"/>
      <c r="D689" s="12"/>
      <c r="E689" s="12"/>
      <c r="F689" s="12"/>
      <c r="L689" s="12"/>
      <c r="M689" s="12"/>
      <c r="N689" s="12"/>
      <c r="O689" s="12"/>
      <c r="P689" s="12"/>
      <c r="Q689" s="12"/>
      <c r="R689" s="12"/>
      <c r="S689" s="12"/>
      <c r="T689" s="12"/>
      <c r="U689" s="12"/>
      <c r="V689" s="12"/>
      <c r="W689" s="12"/>
      <c r="X689" s="12"/>
      <c r="Y689" s="12"/>
      <c r="Z689" s="12"/>
      <c r="AA689" s="12"/>
      <c r="AB689" s="12"/>
      <c r="AC689" s="12"/>
      <c r="AE689" s="12"/>
      <c r="AF689" s="12"/>
      <c r="AG689" s="12"/>
      <c r="AH689" s="12"/>
    </row>
    <row r="690" ht="14.25" customHeight="1">
      <c r="A690" s="12"/>
      <c r="B690" s="12"/>
      <c r="C690" s="12"/>
      <c r="D690" s="12"/>
      <c r="E690" s="12"/>
      <c r="F690" s="12"/>
      <c r="L690" s="12"/>
      <c r="M690" s="12"/>
      <c r="N690" s="12"/>
      <c r="O690" s="12"/>
      <c r="P690" s="12"/>
      <c r="Q690" s="12"/>
      <c r="R690" s="12"/>
      <c r="S690" s="12"/>
      <c r="T690" s="12"/>
      <c r="U690" s="12"/>
      <c r="V690" s="12"/>
      <c r="W690" s="12"/>
      <c r="X690" s="12"/>
      <c r="Y690" s="12"/>
      <c r="Z690" s="12"/>
      <c r="AA690" s="12"/>
      <c r="AB690" s="12"/>
      <c r="AC690" s="12"/>
      <c r="AE690" s="12"/>
      <c r="AF690" s="12"/>
      <c r="AG690" s="12"/>
      <c r="AH690" s="12"/>
    </row>
    <row r="691" ht="14.25" customHeight="1">
      <c r="A691" s="12"/>
      <c r="B691" s="12"/>
      <c r="C691" s="12"/>
      <c r="D691" s="12"/>
      <c r="E691" s="12"/>
      <c r="F691" s="12"/>
      <c r="L691" s="12"/>
      <c r="M691" s="12"/>
      <c r="N691" s="12"/>
      <c r="O691" s="12"/>
      <c r="P691" s="12"/>
      <c r="Q691" s="12"/>
      <c r="R691" s="12"/>
      <c r="S691" s="12"/>
      <c r="T691" s="12"/>
      <c r="U691" s="12"/>
      <c r="V691" s="12"/>
      <c r="W691" s="12"/>
      <c r="X691" s="12"/>
      <c r="Y691" s="12"/>
      <c r="Z691" s="12"/>
      <c r="AA691" s="12"/>
      <c r="AB691" s="12"/>
      <c r="AC691" s="12"/>
      <c r="AE691" s="12"/>
      <c r="AF691" s="12"/>
      <c r="AG691" s="12"/>
      <c r="AH691" s="12"/>
    </row>
    <row r="692" ht="14.25" customHeight="1">
      <c r="A692" s="12"/>
      <c r="B692" s="12"/>
      <c r="C692" s="12"/>
      <c r="D692" s="12"/>
      <c r="E692" s="12"/>
      <c r="F692" s="12"/>
      <c r="L692" s="12"/>
      <c r="M692" s="12"/>
      <c r="N692" s="12"/>
      <c r="O692" s="12"/>
      <c r="P692" s="12"/>
      <c r="Q692" s="12"/>
      <c r="R692" s="12"/>
      <c r="S692" s="12"/>
      <c r="T692" s="12"/>
      <c r="U692" s="12"/>
      <c r="V692" s="12"/>
      <c r="W692" s="12"/>
      <c r="X692" s="12"/>
      <c r="Y692" s="12"/>
      <c r="Z692" s="12"/>
      <c r="AA692" s="12"/>
      <c r="AB692" s="12"/>
      <c r="AC692" s="12"/>
      <c r="AE692" s="12"/>
      <c r="AF692" s="12"/>
      <c r="AG692" s="12"/>
      <c r="AH692" s="12"/>
    </row>
    <row r="693" ht="14.25" customHeight="1">
      <c r="A693" s="12"/>
      <c r="B693" s="12"/>
      <c r="C693" s="12"/>
      <c r="D693" s="12"/>
      <c r="E693" s="12"/>
      <c r="F693" s="12"/>
      <c r="L693" s="12"/>
      <c r="M693" s="12"/>
      <c r="N693" s="12"/>
      <c r="O693" s="12"/>
      <c r="P693" s="12"/>
      <c r="Q693" s="12"/>
      <c r="R693" s="12"/>
      <c r="S693" s="12"/>
      <c r="T693" s="12"/>
      <c r="U693" s="12"/>
      <c r="V693" s="12"/>
      <c r="W693" s="12"/>
      <c r="X693" s="12"/>
      <c r="Y693" s="12"/>
      <c r="Z693" s="12"/>
      <c r="AA693" s="12"/>
      <c r="AB693" s="12"/>
      <c r="AC693" s="12"/>
      <c r="AE693" s="12"/>
      <c r="AF693" s="12"/>
      <c r="AG693" s="12"/>
      <c r="AH693" s="12"/>
    </row>
    <row r="694" ht="14.25" customHeight="1">
      <c r="A694" s="12"/>
      <c r="B694" s="12"/>
      <c r="C694" s="12"/>
      <c r="D694" s="12"/>
      <c r="E694" s="12"/>
      <c r="F694" s="12"/>
      <c r="L694" s="12"/>
      <c r="M694" s="12"/>
      <c r="N694" s="12"/>
      <c r="O694" s="12"/>
      <c r="P694" s="12"/>
      <c r="Q694" s="12"/>
      <c r="R694" s="12"/>
      <c r="S694" s="12"/>
      <c r="T694" s="12"/>
      <c r="U694" s="12"/>
      <c r="V694" s="12"/>
      <c r="W694" s="12"/>
      <c r="X694" s="12"/>
      <c r="Y694" s="12"/>
      <c r="Z694" s="12"/>
      <c r="AA694" s="12"/>
      <c r="AB694" s="12"/>
      <c r="AC694" s="12"/>
      <c r="AE694" s="12"/>
      <c r="AF694" s="12"/>
      <c r="AG694" s="12"/>
      <c r="AH694" s="12"/>
    </row>
    <row r="695" ht="14.25" customHeight="1">
      <c r="A695" s="12"/>
      <c r="B695" s="12"/>
      <c r="C695" s="12"/>
      <c r="D695" s="12"/>
      <c r="E695" s="12"/>
      <c r="F695" s="12"/>
      <c r="L695" s="12"/>
      <c r="M695" s="12"/>
      <c r="N695" s="12"/>
      <c r="O695" s="12"/>
      <c r="P695" s="12"/>
      <c r="Q695" s="12"/>
      <c r="R695" s="12"/>
      <c r="S695" s="12"/>
      <c r="T695" s="12"/>
      <c r="U695" s="12"/>
      <c r="V695" s="12"/>
      <c r="W695" s="12"/>
      <c r="X695" s="12"/>
      <c r="Y695" s="12"/>
      <c r="Z695" s="12"/>
      <c r="AA695" s="12"/>
      <c r="AB695" s="12"/>
      <c r="AC695" s="12"/>
      <c r="AE695" s="12"/>
      <c r="AF695" s="12"/>
      <c r="AG695" s="12"/>
      <c r="AH695" s="12"/>
    </row>
    <row r="696" ht="14.25" customHeight="1">
      <c r="A696" s="12"/>
      <c r="B696" s="12"/>
      <c r="C696" s="12"/>
      <c r="D696" s="12"/>
      <c r="E696" s="12"/>
      <c r="F696" s="12"/>
      <c r="L696" s="12"/>
      <c r="M696" s="12"/>
      <c r="N696" s="12"/>
      <c r="O696" s="12"/>
      <c r="P696" s="12"/>
      <c r="Q696" s="12"/>
      <c r="R696" s="12"/>
      <c r="S696" s="12"/>
      <c r="T696" s="12"/>
      <c r="U696" s="12"/>
      <c r="V696" s="12"/>
      <c r="W696" s="12"/>
      <c r="X696" s="12"/>
      <c r="Y696" s="12"/>
      <c r="Z696" s="12"/>
      <c r="AA696" s="12"/>
      <c r="AB696" s="12"/>
      <c r="AC696" s="12"/>
      <c r="AE696" s="12"/>
      <c r="AF696" s="12"/>
      <c r="AG696" s="12"/>
      <c r="AH696" s="12"/>
    </row>
    <row r="697" ht="14.25" customHeight="1">
      <c r="A697" s="12"/>
      <c r="B697" s="12"/>
      <c r="C697" s="12"/>
      <c r="D697" s="12"/>
      <c r="E697" s="12"/>
      <c r="F697" s="12"/>
      <c r="L697" s="12"/>
      <c r="M697" s="12"/>
      <c r="N697" s="12"/>
      <c r="O697" s="12"/>
      <c r="P697" s="12"/>
      <c r="Q697" s="12"/>
      <c r="R697" s="12"/>
      <c r="S697" s="12"/>
      <c r="T697" s="12"/>
      <c r="U697" s="12"/>
      <c r="V697" s="12"/>
      <c r="W697" s="12"/>
      <c r="X697" s="12"/>
      <c r="Y697" s="12"/>
      <c r="Z697" s="12"/>
      <c r="AA697" s="12"/>
      <c r="AB697" s="12"/>
      <c r="AC697" s="12"/>
      <c r="AE697" s="12"/>
      <c r="AF697" s="12"/>
      <c r="AG697" s="12"/>
      <c r="AH697" s="12"/>
    </row>
    <row r="698" ht="14.25" customHeight="1">
      <c r="A698" s="12"/>
      <c r="B698" s="12"/>
      <c r="C698" s="12"/>
      <c r="D698" s="12"/>
      <c r="E698" s="12"/>
      <c r="F698" s="12"/>
      <c r="L698" s="12"/>
      <c r="M698" s="12"/>
      <c r="N698" s="12"/>
      <c r="O698" s="12"/>
      <c r="P698" s="12"/>
      <c r="Q698" s="12"/>
      <c r="R698" s="12"/>
      <c r="S698" s="12"/>
      <c r="T698" s="12"/>
      <c r="U698" s="12"/>
      <c r="V698" s="12"/>
      <c r="W698" s="12"/>
      <c r="X698" s="12"/>
      <c r="Y698" s="12"/>
      <c r="Z698" s="12"/>
      <c r="AA698" s="12"/>
      <c r="AB698" s="12"/>
      <c r="AC698" s="12"/>
      <c r="AE698" s="12"/>
      <c r="AF698" s="12"/>
      <c r="AG698" s="12"/>
      <c r="AH698" s="12"/>
    </row>
    <row r="699" ht="14.25" customHeight="1">
      <c r="A699" s="12"/>
      <c r="B699" s="12"/>
      <c r="C699" s="12"/>
      <c r="D699" s="12"/>
      <c r="E699" s="12"/>
      <c r="F699" s="12"/>
      <c r="L699" s="12"/>
      <c r="M699" s="12"/>
      <c r="N699" s="12"/>
      <c r="O699" s="12"/>
      <c r="P699" s="12"/>
      <c r="Q699" s="12"/>
      <c r="R699" s="12"/>
      <c r="S699" s="12"/>
      <c r="T699" s="12"/>
      <c r="U699" s="12"/>
      <c r="V699" s="12"/>
      <c r="W699" s="12"/>
      <c r="X699" s="12"/>
      <c r="Y699" s="12"/>
      <c r="Z699" s="12"/>
      <c r="AA699" s="12"/>
      <c r="AB699" s="12"/>
      <c r="AC699" s="12"/>
      <c r="AE699" s="12"/>
      <c r="AF699" s="12"/>
      <c r="AG699" s="12"/>
      <c r="AH699" s="12"/>
    </row>
    <row r="700" ht="14.25" customHeight="1">
      <c r="A700" s="12"/>
      <c r="B700" s="12"/>
      <c r="C700" s="12"/>
      <c r="D700" s="12"/>
      <c r="E700" s="12"/>
      <c r="F700" s="12"/>
      <c r="L700" s="12"/>
      <c r="M700" s="12"/>
      <c r="N700" s="12"/>
      <c r="O700" s="12"/>
      <c r="P700" s="12"/>
      <c r="Q700" s="12"/>
      <c r="R700" s="12"/>
      <c r="S700" s="12"/>
      <c r="T700" s="12"/>
      <c r="U700" s="12"/>
      <c r="V700" s="12"/>
      <c r="W700" s="12"/>
      <c r="X700" s="12"/>
      <c r="Y700" s="12"/>
      <c r="Z700" s="12"/>
      <c r="AA700" s="12"/>
      <c r="AB700" s="12"/>
      <c r="AC700" s="12"/>
      <c r="AE700" s="12"/>
      <c r="AF700" s="12"/>
      <c r="AG700" s="12"/>
      <c r="AH700" s="12"/>
    </row>
    <row r="701" ht="14.25" customHeight="1">
      <c r="A701" s="12"/>
      <c r="B701" s="12"/>
      <c r="C701" s="12"/>
      <c r="D701" s="12"/>
      <c r="E701" s="12"/>
      <c r="F701" s="12"/>
      <c r="L701" s="12"/>
      <c r="M701" s="12"/>
      <c r="N701" s="12"/>
      <c r="O701" s="12"/>
      <c r="P701" s="12"/>
      <c r="Q701" s="12"/>
      <c r="R701" s="12"/>
      <c r="S701" s="12"/>
      <c r="T701" s="12"/>
      <c r="U701" s="12"/>
      <c r="V701" s="12"/>
      <c r="W701" s="12"/>
      <c r="X701" s="12"/>
      <c r="Y701" s="12"/>
      <c r="Z701" s="12"/>
      <c r="AA701" s="12"/>
      <c r="AB701" s="12"/>
      <c r="AC701" s="12"/>
      <c r="AE701" s="12"/>
      <c r="AF701" s="12"/>
      <c r="AG701" s="12"/>
      <c r="AH701" s="12"/>
    </row>
    <row r="702" ht="14.25" customHeight="1">
      <c r="A702" s="12"/>
      <c r="B702" s="12"/>
      <c r="C702" s="12"/>
      <c r="D702" s="12"/>
      <c r="E702" s="12"/>
      <c r="F702" s="12"/>
      <c r="L702" s="12"/>
      <c r="M702" s="12"/>
      <c r="N702" s="12"/>
      <c r="O702" s="12"/>
      <c r="P702" s="12"/>
      <c r="Q702" s="12"/>
      <c r="R702" s="12"/>
      <c r="S702" s="12"/>
      <c r="T702" s="12"/>
      <c r="U702" s="12"/>
      <c r="V702" s="12"/>
      <c r="W702" s="12"/>
      <c r="X702" s="12"/>
      <c r="Y702" s="12"/>
      <c r="Z702" s="12"/>
      <c r="AA702" s="12"/>
      <c r="AB702" s="12"/>
      <c r="AC702" s="12"/>
      <c r="AE702" s="12"/>
      <c r="AF702" s="12"/>
      <c r="AG702" s="12"/>
      <c r="AH702" s="12"/>
    </row>
    <row r="703" ht="14.25" customHeight="1">
      <c r="A703" s="12"/>
      <c r="B703" s="12"/>
      <c r="C703" s="12"/>
      <c r="D703" s="12"/>
      <c r="E703" s="12"/>
      <c r="F703" s="12"/>
      <c r="L703" s="12"/>
      <c r="M703" s="12"/>
      <c r="N703" s="12"/>
      <c r="O703" s="12"/>
      <c r="P703" s="12"/>
      <c r="Q703" s="12"/>
      <c r="R703" s="12"/>
      <c r="S703" s="12"/>
      <c r="T703" s="12"/>
      <c r="U703" s="12"/>
      <c r="V703" s="12"/>
      <c r="W703" s="12"/>
      <c r="X703" s="12"/>
      <c r="Y703" s="12"/>
      <c r="Z703" s="12"/>
      <c r="AA703" s="12"/>
      <c r="AB703" s="12"/>
      <c r="AC703" s="12"/>
      <c r="AE703" s="12"/>
      <c r="AF703" s="12"/>
      <c r="AG703" s="12"/>
      <c r="AH703" s="12"/>
    </row>
    <row r="704" ht="14.25" customHeight="1">
      <c r="A704" s="12"/>
      <c r="B704" s="12"/>
      <c r="C704" s="12"/>
      <c r="D704" s="12"/>
      <c r="E704" s="12"/>
      <c r="F704" s="12"/>
      <c r="L704" s="12"/>
      <c r="M704" s="12"/>
      <c r="N704" s="12"/>
      <c r="O704" s="12"/>
      <c r="P704" s="12"/>
      <c r="Q704" s="12"/>
      <c r="R704" s="12"/>
      <c r="S704" s="12"/>
      <c r="T704" s="12"/>
      <c r="U704" s="12"/>
      <c r="V704" s="12"/>
      <c r="W704" s="12"/>
      <c r="X704" s="12"/>
      <c r="Y704" s="12"/>
      <c r="Z704" s="12"/>
      <c r="AA704" s="12"/>
      <c r="AB704" s="12"/>
      <c r="AC704" s="12"/>
      <c r="AE704" s="12"/>
      <c r="AF704" s="12"/>
      <c r="AG704" s="12"/>
      <c r="AH704" s="12"/>
    </row>
    <row r="705" ht="14.25" customHeight="1">
      <c r="A705" s="12"/>
      <c r="B705" s="12"/>
      <c r="C705" s="12"/>
      <c r="D705" s="12"/>
      <c r="E705" s="12"/>
      <c r="F705" s="12"/>
      <c r="L705" s="12"/>
      <c r="M705" s="12"/>
      <c r="N705" s="12"/>
      <c r="O705" s="12"/>
      <c r="P705" s="12"/>
      <c r="Q705" s="12"/>
      <c r="R705" s="12"/>
      <c r="S705" s="12"/>
      <c r="T705" s="12"/>
      <c r="U705" s="12"/>
      <c r="V705" s="12"/>
      <c r="W705" s="12"/>
      <c r="X705" s="12"/>
      <c r="Y705" s="12"/>
      <c r="Z705" s="12"/>
      <c r="AA705" s="12"/>
      <c r="AB705" s="12"/>
      <c r="AC705" s="12"/>
      <c r="AE705" s="12"/>
      <c r="AF705" s="12"/>
      <c r="AG705" s="12"/>
      <c r="AH705" s="12"/>
    </row>
    <row r="706" ht="14.25" customHeight="1">
      <c r="A706" s="12"/>
      <c r="B706" s="12"/>
      <c r="C706" s="12"/>
      <c r="D706" s="12"/>
      <c r="E706" s="12"/>
      <c r="F706" s="12"/>
      <c r="L706" s="12"/>
      <c r="M706" s="12"/>
      <c r="N706" s="12"/>
      <c r="O706" s="12"/>
      <c r="P706" s="12"/>
      <c r="Q706" s="12"/>
      <c r="R706" s="12"/>
      <c r="S706" s="12"/>
      <c r="T706" s="12"/>
      <c r="U706" s="12"/>
      <c r="V706" s="12"/>
      <c r="W706" s="12"/>
      <c r="X706" s="12"/>
      <c r="Y706" s="12"/>
      <c r="Z706" s="12"/>
      <c r="AA706" s="12"/>
      <c r="AB706" s="12"/>
      <c r="AC706" s="12"/>
      <c r="AE706" s="12"/>
      <c r="AF706" s="12"/>
      <c r="AG706" s="12"/>
      <c r="AH706" s="12"/>
    </row>
    <row r="707" ht="14.25" customHeight="1">
      <c r="A707" s="12"/>
      <c r="B707" s="12"/>
      <c r="C707" s="12"/>
      <c r="D707" s="12"/>
      <c r="E707" s="12"/>
      <c r="F707" s="12"/>
      <c r="L707" s="12"/>
      <c r="M707" s="12"/>
      <c r="N707" s="12"/>
      <c r="O707" s="12"/>
      <c r="P707" s="12"/>
      <c r="Q707" s="12"/>
      <c r="R707" s="12"/>
      <c r="S707" s="12"/>
      <c r="T707" s="12"/>
      <c r="U707" s="12"/>
      <c r="V707" s="12"/>
      <c r="W707" s="12"/>
      <c r="X707" s="12"/>
      <c r="Y707" s="12"/>
      <c r="Z707" s="12"/>
      <c r="AA707" s="12"/>
      <c r="AB707" s="12"/>
      <c r="AC707" s="12"/>
      <c r="AE707" s="12"/>
      <c r="AF707" s="12"/>
      <c r="AG707" s="12"/>
      <c r="AH707" s="12"/>
    </row>
    <row r="708" ht="14.25" customHeight="1">
      <c r="A708" s="12"/>
      <c r="B708" s="12"/>
      <c r="C708" s="12"/>
      <c r="D708" s="12"/>
      <c r="E708" s="12"/>
      <c r="F708" s="12"/>
      <c r="L708" s="12"/>
      <c r="M708" s="12"/>
      <c r="N708" s="12"/>
      <c r="O708" s="12"/>
      <c r="P708" s="12"/>
      <c r="Q708" s="12"/>
      <c r="R708" s="12"/>
      <c r="S708" s="12"/>
      <c r="T708" s="12"/>
      <c r="U708" s="12"/>
      <c r="V708" s="12"/>
      <c r="W708" s="12"/>
      <c r="X708" s="12"/>
      <c r="Y708" s="12"/>
      <c r="Z708" s="12"/>
      <c r="AA708" s="12"/>
      <c r="AB708" s="12"/>
      <c r="AC708" s="12"/>
      <c r="AE708" s="12"/>
      <c r="AF708" s="12"/>
      <c r="AG708" s="12"/>
      <c r="AH708" s="12"/>
    </row>
    <row r="709" ht="14.25" customHeight="1">
      <c r="A709" s="12"/>
      <c r="B709" s="12"/>
      <c r="C709" s="12"/>
      <c r="D709" s="12"/>
      <c r="E709" s="12"/>
      <c r="F709" s="12"/>
      <c r="L709" s="12"/>
      <c r="M709" s="12"/>
      <c r="N709" s="12"/>
      <c r="O709" s="12"/>
      <c r="P709" s="12"/>
      <c r="Q709" s="12"/>
      <c r="R709" s="12"/>
      <c r="S709" s="12"/>
      <c r="T709" s="12"/>
      <c r="U709" s="12"/>
      <c r="V709" s="12"/>
      <c r="W709" s="12"/>
      <c r="X709" s="12"/>
      <c r="Y709" s="12"/>
      <c r="Z709" s="12"/>
      <c r="AA709" s="12"/>
      <c r="AB709" s="12"/>
      <c r="AC709" s="12"/>
      <c r="AE709" s="12"/>
      <c r="AF709" s="12"/>
      <c r="AG709" s="12"/>
      <c r="AH709" s="12"/>
    </row>
    <row r="710" ht="14.25" customHeight="1">
      <c r="A710" s="12"/>
      <c r="B710" s="12"/>
      <c r="C710" s="12"/>
      <c r="D710" s="12"/>
      <c r="E710" s="12"/>
      <c r="F710" s="12"/>
      <c r="L710" s="12"/>
      <c r="M710" s="12"/>
      <c r="N710" s="12"/>
      <c r="O710" s="12"/>
      <c r="P710" s="12"/>
      <c r="Q710" s="12"/>
      <c r="R710" s="12"/>
      <c r="S710" s="12"/>
      <c r="T710" s="12"/>
      <c r="U710" s="12"/>
      <c r="V710" s="12"/>
      <c r="W710" s="12"/>
      <c r="X710" s="12"/>
      <c r="Y710" s="12"/>
      <c r="Z710" s="12"/>
      <c r="AA710" s="12"/>
      <c r="AB710" s="12"/>
      <c r="AC710" s="12"/>
      <c r="AE710" s="12"/>
      <c r="AF710" s="12"/>
      <c r="AG710" s="12"/>
      <c r="AH710" s="12"/>
    </row>
    <row r="711" ht="14.25" customHeight="1">
      <c r="A711" s="12"/>
      <c r="B711" s="12"/>
      <c r="C711" s="12"/>
      <c r="D711" s="12"/>
      <c r="E711" s="12"/>
      <c r="F711" s="12"/>
      <c r="L711" s="12"/>
      <c r="M711" s="12"/>
      <c r="N711" s="12"/>
      <c r="O711" s="12"/>
      <c r="P711" s="12"/>
      <c r="Q711" s="12"/>
      <c r="R711" s="12"/>
      <c r="S711" s="12"/>
      <c r="T711" s="12"/>
      <c r="U711" s="12"/>
      <c r="V711" s="12"/>
      <c r="W711" s="12"/>
      <c r="X711" s="12"/>
      <c r="Y711" s="12"/>
      <c r="Z711" s="12"/>
      <c r="AA711" s="12"/>
      <c r="AB711" s="12"/>
      <c r="AC711" s="12"/>
      <c r="AE711" s="12"/>
      <c r="AF711" s="12"/>
      <c r="AG711" s="12"/>
      <c r="AH711" s="12"/>
    </row>
    <row r="712" ht="14.25" customHeight="1">
      <c r="A712" s="12"/>
      <c r="B712" s="12"/>
      <c r="C712" s="12"/>
      <c r="D712" s="12"/>
      <c r="E712" s="12"/>
      <c r="F712" s="12"/>
      <c r="L712" s="12"/>
      <c r="M712" s="12"/>
      <c r="N712" s="12"/>
      <c r="O712" s="12"/>
      <c r="P712" s="12"/>
      <c r="Q712" s="12"/>
      <c r="R712" s="12"/>
      <c r="S712" s="12"/>
      <c r="T712" s="12"/>
      <c r="U712" s="12"/>
      <c r="V712" s="12"/>
      <c r="W712" s="12"/>
      <c r="X712" s="12"/>
      <c r="Y712" s="12"/>
      <c r="Z712" s="12"/>
      <c r="AA712" s="12"/>
      <c r="AB712" s="12"/>
      <c r="AC712" s="12"/>
      <c r="AE712" s="12"/>
      <c r="AF712" s="12"/>
      <c r="AG712" s="12"/>
      <c r="AH712" s="12"/>
    </row>
    <row r="713" ht="14.25" customHeight="1">
      <c r="A713" s="12"/>
      <c r="B713" s="12"/>
      <c r="C713" s="12"/>
      <c r="D713" s="12"/>
      <c r="E713" s="12"/>
      <c r="F713" s="12"/>
      <c r="L713" s="12"/>
      <c r="M713" s="12"/>
      <c r="N713" s="12"/>
      <c r="O713" s="12"/>
      <c r="P713" s="12"/>
      <c r="Q713" s="12"/>
      <c r="R713" s="12"/>
      <c r="S713" s="12"/>
      <c r="T713" s="12"/>
      <c r="U713" s="12"/>
      <c r="V713" s="12"/>
      <c r="W713" s="12"/>
      <c r="X713" s="12"/>
      <c r="Y713" s="12"/>
      <c r="Z713" s="12"/>
      <c r="AA713" s="12"/>
      <c r="AB713" s="12"/>
      <c r="AC713" s="12"/>
      <c r="AE713" s="12"/>
      <c r="AF713" s="12"/>
      <c r="AG713" s="12"/>
      <c r="AH713" s="12"/>
    </row>
    <row r="714" ht="14.25" customHeight="1">
      <c r="A714" s="12"/>
      <c r="B714" s="12"/>
      <c r="C714" s="12"/>
      <c r="D714" s="12"/>
      <c r="E714" s="12"/>
      <c r="F714" s="12"/>
      <c r="L714" s="12"/>
      <c r="M714" s="12"/>
      <c r="N714" s="12"/>
      <c r="O714" s="12"/>
      <c r="P714" s="12"/>
      <c r="Q714" s="12"/>
      <c r="R714" s="12"/>
      <c r="S714" s="12"/>
      <c r="T714" s="12"/>
      <c r="U714" s="12"/>
      <c r="V714" s="12"/>
      <c r="W714" s="12"/>
      <c r="X714" s="12"/>
      <c r="Y714" s="12"/>
      <c r="Z714" s="12"/>
      <c r="AA714" s="12"/>
      <c r="AB714" s="12"/>
      <c r="AC714" s="12"/>
      <c r="AE714" s="12"/>
      <c r="AF714" s="12"/>
      <c r="AG714" s="12"/>
      <c r="AH714" s="12"/>
    </row>
    <row r="715" ht="14.25" customHeight="1">
      <c r="A715" s="12"/>
      <c r="B715" s="12"/>
      <c r="C715" s="12"/>
      <c r="D715" s="12"/>
      <c r="E715" s="12"/>
      <c r="F715" s="12"/>
      <c r="L715" s="12"/>
      <c r="M715" s="12"/>
      <c r="N715" s="12"/>
      <c r="O715" s="12"/>
      <c r="P715" s="12"/>
      <c r="Q715" s="12"/>
      <c r="R715" s="12"/>
      <c r="S715" s="12"/>
      <c r="T715" s="12"/>
      <c r="U715" s="12"/>
      <c r="V715" s="12"/>
      <c r="W715" s="12"/>
      <c r="X715" s="12"/>
      <c r="Y715" s="12"/>
      <c r="Z715" s="12"/>
      <c r="AA715" s="12"/>
      <c r="AB715" s="12"/>
      <c r="AC715" s="12"/>
      <c r="AE715" s="12"/>
      <c r="AF715" s="12"/>
      <c r="AG715" s="12"/>
      <c r="AH715" s="12"/>
    </row>
    <row r="716" ht="14.25" customHeight="1">
      <c r="A716" s="12"/>
      <c r="B716" s="12"/>
      <c r="C716" s="12"/>
      <c r="D716" s="12"/>
      <c r="E716" s="12"/>
      <c r="F716" s="12"/>
      <c r="L716" s="12"/>
      <c r="M716" s="12"/>
      <c r="N716" s="12"/>
      <c r="O716" s="12"/>
      <c r="P716" s="12"/>
      <c r="Q716" s="12"/>
      <c r="R716" s="12"/>
      <c r="S716" s="12"/>
      <c r="T716" s="12"/>
      <c r="U716" s="12"/>
      <c r="V716" s="12"/>
      <c r="W716" s="12"/>
      <c r="X716" s="12"/>
      <c r="Y716" s="12"/>
      <c r="Z716" s="12"/>
      <c r="AA716" s="12"/>
      <c r="AB716" s="12"/>
      <c r="AC716" s="12"/>
      <c r="AE716" s="12"/>
      <c r="AF716" s="12"/>
      <c r="AG716" s="12"/>
      <c r="AH716" s="12"/>
    </row>
    <row r="717" ht="14.25" customHeight="1">
      <c r="A717" s="12"/>
      <c r="B717" s="12"/>
      <c r="C717" s="12"/>
      <c r="D717" s="12"/>
      <c r="E717" s="12"/>
      <c r="F717" s="12"/>
      <c r="L717" s="12"/>
      <c r="M717" s="12"/>
      <c r="N717" s="12"/>
      <c r="O717" s="12"/>
      <c r="P717" s="12"/>
      <c r="Q717" s="12"/>
      <c r="R717" s="12"/>
      <c r="S717" s="12"/>
      <c r="T717" s="12"/>
      <c r="U717" s="12"/>
      <c r="V717" s="12"/>
      <c r="W717" s="12"/>
      <c r="X717" s="12"/>
      <c r="Y717" s="12"/>
      <c r="Z717" s="12"/>
      <c r="AA717" s="12"/>
      <c r="AB717" s="12"/>
      <c r="AC717" s="12"/>
      <c r="AE717" s="12"/>
      <c r="AF717" s="12"/>
      <c r="AG717" s="12"/>
      <c r="AH717" s="12"/>
    </row>
    <row r="718" ht="14.25" customHeight="1">
      <c r="A718" s="12"/>
      <c r="B718" s="12"/>
      <c r="C718" s="12"/>
      <c r="D718" s="12"/>
      <c r="E718" s="12"/>
      <c r="F718" s="12"/>
      <c r="L718" s="12"/>
      <c r="M718" s="12"/>
      <c r="N718" s="12"/>
      <c r="O718" s="12"/>
      <c r="P718" s="12"/>
      <c r="Q718" s="12"/>
      <c r="R718" s="12"/>
      <c r="S718" s="12"/>
      <c r="T718" s="12"/>
      <c r="U718" s="12"/>
      <c r="V718" s="12"/>
      <c r="W718" s="12"/>
      <c r="X718" s="12"/>
      <c r="Y718" s="12"/>
      <c r="Z718" s="12"/>
      <c r="AA718" s="12"/>
      <c r="AB718" s="12"/>
      <c r="AC718" s="12"/>
      <c r="AE718" s="12"/>
      <c r="AF718" s="12"/>
      <c r="AG718" s="12"/>
      <c r="AH718" s="12"/>
    </row>
    <row r="719" ht="14.25" customHeight="1">
      <c r="A719" s="12"/>
      <c r="B719" s="12"/>
      <c r="C719" s="12"/>
      <c r="D719" s="12"/>
      <c r="E719" s="12"/>
      <c r="F719" s="12"/>
      <c r="L719" s="12"/>
      <c r="M719" s="12"/>
      <c r="N719" s="12"/>
      <c r="O719" s="12"/>
      <c r="P719" s="12"/>
      <c r="Q719" s="12"/>
      <c r="R719" s="12"/>
      <c r="S719" s="12"/>
      <c r="T719" s="12"/>
      <c r="U719" s="12"/>
      <c r="V719" s="12"/>
      <c r="W719" s="12"/>
      <c r="X719" s="12"/>
      <c r="Y719" s="12"/>
      <c r="Z719" s="12"/>
      <c r="AA719" s="12"/>
      <c r="AB719" s="12"/>
      <c r="AC719" s="12"/>
      <c r="AE719" s="12"/>
      <c r="AF719" s="12"/>
      <c r="AG719" s="12"/>
      <c r="AH719" s="12"/>
    </row>
    <row r="720" ht="14.25" customHeight="1">
      <c r="A720" s="12"/>
      <c r="B720" s="12"/>
      <c r="C720" s="12"/>
      <c r="D720" s="12"/>
      <c r="E720" s="12"/>
      <c r="F720" s="12"/>
      <c r="L720" s="12"/>
      <c r="M720" s="12"/>
      <c r="N720" s="12"/>
      <c r="O720" s="12"/>
      <c r="P720" s="12"/>
      <c r="Q720" s="12"/>
      <c r="R720" s="12"/>
      <c r="S720" s="12"/>
      <c r="T720" s="12"/>
      <c r="U720" s="12"/>
      <c r="V720" s="12"/>
      <c r="W720" s="12"/>
      <c r="X720" s="12"/>
      <c r="Y720" s="12"/>
      <c r="Z720" s="12"/>
      <c r="AA720" s="12"/>
      <c r="AB720" s="12"/>
      <c r="AC720" s="12"/>
      <c r="AE720" s="12"/>
      <c r="AF720" s="12"/>
      <c r="AG720" s="12"/>
      <c r="AH720" s="12"/>
    </row>
    <row r="721" ht="14.25" customHeight="1">
      <c r="A721" s="12"/>
      <c r="B721" s="12"/>
      <c r="C721" s="12"/>
      <c r="D721" s="12"/>
      <c r="E721" s="12"/>
      <c r="F721" s="12"/>
      <c r="L721" s="12"/>
      <c r="M721" s="12"/>
      <c r="N721" s="12"/>
      <c r="O721" s="12"/>
      <c r="P721" s="12"/>
      <c r="Q721" s="12"/>
      <c r="R721" s="12"/>
      <c r="S721" s="12"/>
      <c r="T721" s="12"/>
      <c r="U721" s="12"/>
      <c r="V721" s="12"/>
      <c r="W721" s="12"/>
      <c r="X721" s="12"/>
      <c r="Y721" s="12"/>
      <c r="Z721" s="12"/>
      <c r="AA721" s="12"/>
      <c r="AB721" s="12"/>
      <c r="AC721" s="12"/>
      <c r="AE721" s="12"/>
      <c r="AF721" s="12"/>
      <c r="AG721" s="12"/>
      <c r="AH721" s="12"/>
    </row>
    <row r="722" ht="14.25" customHeight="1">
      <c r="A722" s="12"/>
      <c r="B722" s="12"/>
      <c r="C722" s="12"/>
      <c r="D722" s="12"/>
      <c r="E722" s="12"/>
      <c r="F722" s="12"/>
      <c r="L722" s="12"/>
      <c r="M722" s="12"/>
      <c r="N722" s="12"/>
      <c r="O722" s="12"/>
      <c r="P722" s="12"/>
      <c r="Q722" s="12"/>
      <c r="R722" s="12"/>
      <c r="S722" s="12"/>
      <c r="T722" s="12"/>
      <c r="U722" s="12"/>
      <c r="V722" s="12"/>
      <c r="W722" s="12"/>
      <c r="X722" s="12"/>
      <c r="Y722" s="12"/>
      <c r="Z722" s="12"/>
      <c r="AA722" s="12"/>
      <c r="AB722" s="12"/>
      <c r="AC722" s="12"/>
      <c r="AE722" s="12"/>
      <c r="AF722" s="12"/>
      <c r="AG722" s="12"/>
      <c r="AH722" s="12"/>
    </row>
    <row r="723" ht="14.25" customHeight="1">
      <c r="A723" s="12"/>
      <c r="B723" s="12"/>
      <c r="C723" s="12"/>
      <c r="D723" s="12"/>
      <c r="E723" s="12"/>
      <c r="F723" s="12"/>
      <c r="L723" s="12"/>
      <c r="M723" s="12"/>
      <c r="N723" s="12"/>
      <c r="O723" s="12"/>
      <c r="P723" s="12"/>
      <c r="Q723" s="12"/>
      <c r="R723" s="12"/>
      <c r="S723" s="12"/>
      <c r="T723" s="12"/>
      <c r="U723" s="12"/>
      <c r="V723" s="12"/>
      <c r="W723" s="12"/>
      <c r="X723" s="12"/>
      <c r="Y723" s="12"/>
      <c r="Z723" s="12"/>
      <c r="AA723" s="12"/>
      <c r="AB723" s="12"/>
      <c r="AC723" s="12"/>
      <c r="AE723" s="12"/>
      <c r="AF723" s="12"/>
      <c r="AG723" s="12"/>
      <c r="AH723" s="12"/>
    </row>
    <row r="724" ht="14.25" customHeight="1">
      <c r="A724" s="12"/>
      <c r="B724" s="12"/>
      <c r="C724" s="12"/>
      <c r="D724" s="12"/>
      <c r="E724" s="12"/>
      <c r="F724" s="12"/>
      <c r="L724" s="12"/>
      <c r="M724" s="12"/>
      <c r="N724" s="12"/>
      <c r="O724" s="12"/>
      <c r="P724" s="12"/>
      <c r="Q724" s="12"/>
      <c r="R724" s="12"/>
      <c r="S724" s="12"/>
      <c r="T724" s="12"/>
      <c r="U724" s="12"/>
      <c r="V724" s="12"/>
      <c r="W724" s="12"/>
      <c r="X724" s="12"/>
      <c r="Y724" s="12"/>
      <c r="Z724" s="12"/>
      <c r="AA724" s="12"/>
      <c r="AB724" s="12"/>
      <c r="AC724" s="12"/>
      <c r="AE724" s="12"/>
      <c r="AF724" s="12"/>
      <c r="AG724" s="12"/>
      <c r="AH724" s="12"/>
    </row>
    <row r="725" ht="14.25" customHeight="1">
      <c r="A725" s="12"/>
      <c r="B725" s="12"/>
      <c r="C725" s="12"/>
      <c r="D725" s="12"/>
      <c r="E725" s="12"/>
      <c r="F725" s="12"/>
      <c r="L725" s="12"/>
      <c r="M725" s="12"/>
      <c r="N725" s="12"/>
      <c r="O725" s="12"/>
      <c r="P725" s="12"/>
      <c r="Q725" s="12"/>
      <c r="R725" s="12"/>
      <c r="S725" s="12"/>
      <c r="T725" s="12"/>
      <c r="U725" s="12"/>
      <c r="V725" s="12"/>
      <c r="W725" s="12"/>
      <c r="X725" s="12"/>
      <c r="Y725" s="12"/>
      <c r="Z725" s="12"/>
      <c r="AA725" s="12"/>
      <c r="AB725" s="12"/>
      <c r="AC725" s="12"/>
      <c r="AE725" s="12"/>
      <c r="AF725" s="12"/>
      <c r="AG725" s="12"/>
      <c r="AH725" s="12"/>
    </row>
    <row r="726" ht="14.25" customHeight="1">
      <c r="A726" s="12"/>
      <c r="B726" s="12"/>
      <c r="C726" s="12"/>
      <c r="D726" s="12"/>
      <c r="E726" s="12"/>
      <c r="F726" s="12"/>
      <c r="L726" s="12"/>
      <c r="M726" s="12"/>
      <c r="N726" s="12"/>
      <c r="O726" s="12"/>
      <c r="P726" s="12"/>
      <c r="Q726" s="12"/>
      <c r="R726" s="12"/>
      <c r="S726" s="12"/>
      <c r="T726" s="12"/>
      <c r="U726" s="12"/>
      <c r="V726" s="12"/>
      <c r="W726" s="12"/>
      <c r="X726" s="12"/>
      <c r="Y726" s="12"/>
      <c r="Z726" s="12"/>
      <c r="AA726" s="12"/>
      <c r="AB726" s="12"/>
      <c r="AC726" s="12"/>
      <c r="AE726" s="12"/>
      <c r="AF726" s="12"/>
      <c r="AG726" s="12"/>
      <c r="AH726" s="12"/>
    </row>
    <row r="727" ht="14.25" customHeight="1">
      <c r="A727" s="12"/>
      <c r="B727" s="12"/>
      <c r="C727" s="12"/>
      <c r="D727" s="12"/>
      <c r="E727" s="12"/>
      <c r="F727" s="12"/>
      <c r="L727" s="12"/>
      <c r="M727" s="12"/>
      <c r="N727" s="12"/>
      <c r="O727" s="12"/>
      <c r="P727" s="12"/>
      <c r="Q727" s="12"/>
      <c r="R727" s="12"/>
      <c r="S727" s="12"/>
      <c r="T727" s="12"/>
      <c r="U727" s="12"/>
      <c r="V727" s="12"/>
      <c r="W727" s="12"/>
      <c r="X727" s="12"/>
      <c r="Y727" s="12"/>
      <c r="Z727" s="12"/>
      <c r="AA727" s="12"/>
      <c r="AB727" s="12"/>
      <c r="AC727" s="12"/>
      <c r="AE727" s="12"/>
      <c r="AF727" s="12"/>
      <c r="AG727" s="12"/>
      <c r="AH727" s="12"/>
    </row>
    <row r="728" ht="14.25" customHeight="1">
      <c r="A728" s="12"/>
      <c r="B728" s="12"/>
      <c r="C728" s="12"/>
      <c r="D728" s="12"/>
      <c r="E728" s="12"/>
      <c r="F728" s="12"/>
      <c r="L728" s="12"/>
      <c r="M728" s="12"/>
      <c r="N728" s="12"/>
      <c r="O728" s="12"/>
      <c r="P728" s="12"/>
      <c r="Q728" s="12"/>
      <c r="R728" s="12"/>
      <c r="S728" s="12"/>
      <c r="T728" s="12"/>
      <c r="U728" s="12"/>
      <c r="V728" s="12"/>
      <c r="W728" s="12"/>
      <c r="X728" s="12"/>
      <c r="Y728" s="12"/>
      <c r="Z728" s="12"/>
      <c r="AA728" s="12"/>
      <c r="AB728" s="12"/>
      <c r="AC728" s="12"/>
      <c r="AE728" s="12"/>
      <c r="AF728" s="12"/>
      <c r="AG728" s="12"/>
      <c r="AH728" s="12"/>
    </row>
    <row r="729" ht="14.25" customHeight="1">
      <c r="A729" s="12"/>
      <c r="B729" s="12"/>
      <c r="C729" s="12"/>
      <c r="D729" s="12"/>
      <c r="E729" s="12"/>
      <c r="F729" s="12"/>
      <c r="L729" s="12"/>
      <c r="M729" s="12"/>
      <c r="N729" s="12"/>
      <c r="O729" s="12"/>
      <c r="P729" s="12"/>
      <c r="Q729" s="12"/>
      <c r="R729" s="12"/>
      <c r="S729" s="12"/>
      <c r="T729" s="12"/>
      <c r="U729" s="12"/>
      <c r="V729" s="12"/>
      <c r="W729" s="12"/>
      <c r="X729" s="12"/>
      <c r="Y729" s="12"/>
      <c r="Z729" s="12"/>
      <c r="AA729" s="12"/>
      <c r="AB729" s="12"/>
      <c r="AC729" s="12"/>
      <c r="AE729" s="12"/>
      <c r="AF729" s="12"/>
      <c r="AG729" s="12"/>
      <c r="AH729" s="12"/>
    </row>
    <row r="730" ht="14.25" customHeight="1">
      <c r="A730" s="12"/>
      <c r="B730" s="12"/>
      <c r="C730" s="12"/>
      <c r="D730" s="12"/>
      <c r="E730" s="12"/>
      <c r="F730" s="12"/>
      <c r="L730" s="12"/>
      <c r="M730" s="12"/>
      <c r="N730" s="12"/>
      <c r="O730" s="12"/>
      <c r="P730" s="12"/>
      <c r="Q730" s="12"/>
      <c r="R730" s="12"/>
      <c r="S730" s="12"/>
      <c r="T730" s="12"/>
      <c r="U730" s="12"/>
      <c r="V730" s="12"/>
      <c r="W730" s="12"/>
      <c r="X730" s="12"/>
      <c r="Y730" s="12"/>
      <c r="Z730" s="12"/>
      <c r="AA730" s="12"/>
      <c r="AB730" s="12"/>
      <c r="AC730" s="12"/>
      <c r="AE730" s="12"/>
      <c r="AF730" s="12"/>
      <c r="AG730" s="12"/>
      <c r="AH730" s="12"/>
    </row>
    <row r="731" ht="14.25" customHeight="1">
      <c r="A731" s="12"/>
      <c r="B731" s="12"/>
      <c r="C731" s="12"/>
      <c r="D731" s="12"/>
      <c r="E731" s="12"/>
      <c r="F731" s="12"/>
      <c r="L731" s="12"/>
      <c r="M731" s="12"/>
      <c r="N731" s="12"/>
      <c r="O731" s="12"/>
      <c r="P731" s="12"/>
      <c r="Q731" s="12"/>
      <c r="R731" s="12"/>
      <c r="S731" s="12"/>
      <c r="T731" s="12"/>
      <c r="U731" s="12"/>
      <c r="V731" s="12"/>
      <c r="W731" s="12"/>
      <c r="X731" s="12"/>
      <c r="Y731" s="12"/>
      <c r="Z731" s="12"/>
      <c r="AA731" s="12"/>
      <c r="AB731" s="12"/>
      <c r="AC731" s="12"/>
      <c r="AE731" s="12"/>
      <c r="AF731" s="12"/>
      <c r="AG731" s="12"/>
      <c r="AH731" s="12"/>
    </row>
    <row r="732" ht="14.25" customHeight="1">
      <c r="A732" s="12"/>
      <c r="B732" s="12"/>
      <c r="C732" s="12"/>
      <c r="D732" s="12"/>
      <c r="E732" s="12"/>
      <c r="F732" s="12"/>
      <c r="L732" s="12"/>
      <c r="M732" s="12"/>
      <c r="N732" s="12"/>
      <c r="O732" s="12"/>
      <c r="P732" s="12"/>
      <c r="Q732" s="12"/>
      <c r="R732" s="12"/>
      <c r="S732" s="12"/>
      <c r="T732" s="12"/>
      <c r="U732" s="12"/>
      <c r="V732" s="12"/>
      <c r="W732" s="12"/>
      <c r="X732" s="12"/>
      <c r="Y732" s="12"/>
      <c r="Z732" s="12"/>
      <c r="AA732" s="12"/>
      <c r="AB732" s="12"/>
      <c r="AC732" s="12"/>
      <c r="AE732" s="12"/>
      <c r="AF732" s="12"/>
      <c r="AG732" s="12"/>
      <c r="AH732" s="12"/>
    </row>
    <row r="733" ht="14.25" customHeight="1">
      <c r="A733" s="12"/>
      <c r="B733" s="12"/>
      <c r="C733" s="12"/>
      <c r="D733" s="12"/>
      <c r="E733" s="12"/>
      <c r="F733" s="12"/>
      <c r="L733" s="12"/>
      <c r="M733" s="12"/>
      <c r="N733" s="12"/>
      <c r="O733" s="12"/>
      <c r="P733" s="12"/>
      <c r="Q733" s="12"/>
      <c r="R733" s="12"/>
      <c r="S733" s="12"/>
      <c r="T733" s="12"/>
      <c r="U733" s="12"/>
      <c r="V733" s="12"/>
      <c r="W733" s="12"/>
      <c r="X733" s="12"/>
      <c r="Y733" s="12"/>
      <c r="Z733" s="12"/>
      <c r="AA733" s="12"/>
      <c r="AB733" s="12"/>
      <c r="AC733" s="12"/>
      <c r="AE733" s="12"/>
      <c r="AF733" s="12"/>
      <c r="AG733" s="12"/>
      <c r="AH733" s="12"/>
    </row>
    <row r="734" ht="14.25" customHeight="1">
      <c r="A734" s="12"/>
      <c r="B734" s="12"/>
      <c r="C734" s="12"/>
      <c r="D734" s="12"/>
      <c r="E734" s="12"/>
      <c r="F734" s="12"/>
      <c r="L734" s="12"/>
      <c r="M734" s="12"/>
      <c r="N734" s="12"/>
      <c r="O734" s="12"/>
      <c r="P734" s="12"/>
      <c r="Q734" s="12"/>
      <c r="R734" s="12"/>
      <c r="S734" s="12"/>
      <c r="T734" s="12"/>
      <c r="U734" s="12"/>
      <c r="V734" s="12"/>
      <c r="W734" s="12"/>
      <c r="X734" s="12"/>
      <c r="Y734" s="12"/>
      <c r="Z734" s="12"/>
      <c r="AA734" s="12"/>
      <c r="AB734" s="12"/>
      <c r="AC734" s="12"/>
      <c r="AE734" s="12"/>
      <c r="AF734" s="12"/>
      <c r="AG734" s="12"/>
      <c r="AH734" s="12"/>
    </row>
    <row r="735" ht="14.25" customHeight="1">
      <c r="A735" s="12"/>
      <c r="B735" s="12"/>
      <c r="C735" s="12"/>
      <c r="D735" s="12"/>
      <c r="E735" s="12"/>
      <c r="F735" s="12"/>
      <c r="L735" s="12"/>
      <c r="M735" s="12"/>
      <c r="N735" s="12"/>
      <c r="O735" s="12"/>
      <c r="P735" s="12"/>
      <c r="Q735" s="12"/>
      <c r="R735" s="12"/>
      <c r="S735" s="12"/>
      <c r="T735" s="12"/>
      <c r="U735" s="12"/>
      <c r="V735" s="12"/>
      <c r="W735" s="12"/>
      <c r="X735" s="12"/>
      <c r="Y735" s="12"/>
      <c r="Z735" s="12"/>
      <c r="AA735" s="12"/>
      <c r="AB735" s="12"/>
      <c r="AC735" s="12"/>
      <c r="AE735" s="12"/>
      <c r="AF735" s="12"/>
      <c r="AG735" s="12"/>
      <c r="AH735" s="12"/>
    </row>
    <row r="736" ht="14.25" customHeight="1">
      <c r="A736" s="12"/>
      <c r="B736" s="12"/>
      <c r="C736" s="12"/>
      <c r="D736" s="12"/>
      <c r="E736" s="12"/>
      <c r="F736" s="12"/>
      <c r="L736" s="12"/>
      <c r="M736" s="12"/>
      <c r="N736" s="12"/>
      <c r="O736" s="12"/>
      <c r="P736" s="12"/>
      <c r="Q736" s="12"/>
      <c r="R736" s="12"/>
      <c r="S736" s="12"/>
      <c r="T736" s="12"/>
      <c r="U736" s="12"/>
      <c r="V736" s="12"/>
      <c r="W736" s="12"/>
      <c r="X736" s="12"/>
      <c r="Y736" s="12"/>
      <c r="Z736" s="12"/>
      <c r="AA736" s="12"/>
      <c r="AB736" s="12"/>
      <c r="AC736" s="12"/>
      <c r="AE736" s="12"/>
      <c r="AF736" s="12"/>
      <c r="AG736" s="12"/>
      <c r="AH736" s="12"/>
    </row>
    <row r="737" ht="14.25" customHeight="1">
      <c r="A737" s="12"/>
      <c r="B737" s="12"/>
      <c r="C737" s="12"/>
      <c r="D737" s="12"/>
      <c r="E737" s="12"/>
      <c r="F737" s="12"/>
      <c r="L737" s="12"/>
      <c r="M737" s="12"/>
      <c r="N737" s="12"/>
      <c r="O737" s="12"/>
      <c r="P737" s="12"/>
      <c r="Q737" s="12"/>
      <c r="R737" s="12"/>
      <c r="S737" s="12"/>
      <c r="T737" s="12"/>
      <c r="U737" s="12"/>
      <c r="V737" s="12"/>
      <c r="W737" s="12"/>
      <c r="X737" s="12"/>
      <c r="Y737" s="12"/>
      <c r="Z737" s="12"/>
      <c r="AA737" s="12"/>
      <c r="AB737" s="12"/>
      <c r="AC737" s="12"/>
      <c r="AE737" s="12"/>
      <c r="AF737" s="12"/>
      <c r="AG737" s="12"/>
      <c r="AH737" s="12"/>
    </row>
    <row r="738" ht="14.25" customHeight="1">
      <c r="A738" s="12"/>
      <c r="B738" s="12"/>
      <c r="C738" s="12"/>
      <c r="D738" s="12"/>
      <c r="E738" s="12"/>
      <c r="F738" s="12"/>
      <c r="L738" s="12"/>
      <c r="M738" s="12"/>
      <c r="N738" s="12"/>
      <c r="O738" s="12"/>
      <c r="P738" s="12"/>
      <c r="Q738" s="12"/>
      <c r="R738" s="12"/>
      <c r="S738" s="12"/>
      <c r="T738" s="12"/>
      <c r="U738" s="12"/>
      <c r="V738" s="12"/>
      <c r="W738" s="12"/>
      <c r="X738" s="12"/>
      <c r="Y738" s="12"/>
      <c r="Z738" s="12"/>
      <c r="AA738" s="12"/>
      <c r="AB738" s="12"/>
      <c r="AC738" s="12"/>
      <c r="AE738" s="12"/>
      <c r="AF738" s="12"/>
      <c r="AG738" s="12"/>
      <c r="AH738" s="12"/>
    </row>
    <row r="739" ht="14.25" customHeight="1">
      <c r="A739" s="12"/>
      <c r="B739" s="12"/>
      <c r="C739" s="12"/>
      <c r="D739" s="12"/>
      <c r="E739" s="12"/>
      <c r="F739" s="12"/>
      <c r="L739" s="12"/>
      <c r="M739" s="12"/>
      <c r="N739" s="12"/>
      <c r="O739" s="12"/>
      <c r="P739" s="12"/>
      <c r="Q739" s="12"/>
      <c r="R739" s="12"/>
      <c r="S739" s="12"/>
      <c r="T739" s="12"/>
      <c r="U739" s="12"/>
      <c r="V739" s="12"/>
      <c r="W739" s="12"/>
      <c r="X739" s="12"/>
      <c r="Y739" s="12"/>
      <c r="Z739" s="12"/>
      <c r="AA739" s="12"/>
      <c r="AB739" s="12"/>
      <c r="AC739" s="12"/>
      <c r="AE739" s="12"/>
      <c r="AF739" s="12"/>
      <c r="AG739" s="12"/>
      <c r="AH739" s="12"/>
    </row>
    <row r="740" ht="14.25" customHeight="1">
      <c r="A740" s="12"/>
      <c r="B740" s="12"/>
      <c r="C740" s="12"/>
      <c r="D740" s="12"/>
      <c r="E740" s="12"/>
      <c r="F740" s="12"/>
      <c r="L740" s="12"/>
      <c r="M740" s="12"/>
      <c r="N740" s="12"/>
      <c r="O740" s="12"/>
      <c r="P740" s="12"/>
      <c r="Q740" s="12"/>
      <c r="R740" s="12"/>
      <c r="S740" s="12"/>
      <c r="T740" s="12"/>
      <c r="U740" s="12"/>
      <c r="V740" s="12"/>
      <c r="W740" s="12"/>
      <c r="X740" s="12"/>
      <c r="Y740" s="12"/>
      <c r="Z740" s="12"/>
      <c r="AA740" s="12"/>
      <c r="AB740" s="12"/>
      <c r="AC740" s="12"/>
      <c r="AE740" s="12"/>
      <c r="AF740" s="12"/>
      <c r="AG740" s="12"/>
      <c r="AH740" s="12"/>
    </row>
    <row r="741" ht="14.25" customHeight="1">
      <c r="A741" s="12"/>
      <c r="B741" s="12"/>
      <c r="C741" s="12"/>
      <c r="D741" s="12"/>
      <c r="E741" s="12"/>
      <c r="F741" s="12"/>
      <c r="L741" s="12"/>
      <c r="M741" s="12"/>
      <c r="N741" s="12"/>
      <c r="O741" s="12"/>
      <c r="P741" s="12"/>
      <c r="Q741" s="12"/>
      <c r="R741" s="12"/>
      <c r="S741" s="12"/>
      <c r="T741" s="12"/>
      <c r="U741" s="12"/>
      <c r="V741" s="12"/>
      <c r="W741" s="12"/>
      <c r="X741" s="12"/>
      <c r="Y741" s="12"/>
      <c r="Z741" s="12"/>
      <c r="AA741" s="12"/>
      <c r="AB741" s="12"/>
      <c r="AC741" s="12"/>
      <c r="AE741" s="12"/>
      <c r="AF741" s="12"/>
      <c r="AG741" s="12"/>
      <c r="AH741" s="12"/>
    </row>
    <row r="742" ht="14.25" customHeight="1">
      <c r="A742" s="12"/>
      <c r="B742" s="12"/>
      <c r="C742" s="12"/>
      <c r="D742" s="12"/>
      <c r="E742" s="12"/>
      <c r="F742" s="12"/>
      <c r="L742" s="12"/>
      <c r="M742" s="12"/>
      <c r="N742" s="12"/>
      <c r="O742" s="12"/>
      <c r="P742" s="12"/>
      <c r="Q742" s="12"/>
      <c r="R742" s="12"/>
      <c r="S742" s="12"/>
      <c r="T742" s="12"/>
      <c r="U742" s="12"/>
      <c r="V742" s="12"/>
      <c r="W742" s="12"/>
      <c r="X742" s="12"/>
      <c r="Y742" s="12"/>
      <c r="Z742" s="12"/>
      <c r="AA742" s="12"/>
      <c r="AB742" s="12"/>
      <c r="AC742" s="12"/>
      <c r="AE742" s="12"/>
      <c r="AF742" s="12"/>
      <c r="AG742" s="12"/>
      <c r="AH742" s="12"/>
    </row>
    <row r="743" ht="14.25" customHeight="1">
      <c r="A743" s="12"/>
      <c r="B743" s="12"/>
      <c r="C743" s="12"/>
      <c r="D743" s="12"/>
      <c r="E743" s="12"/>
      <c r="F743" s="12"/>
      <c r="L743" s="12"/>
      <c r="M743" s="12"/>
      <c r="N743" s="12"/>
      <c r="O743" s="12"/>
      <c r="P743" s="12"/>
      <c r="Q743" s="12"/>
      <c r="R743" s="12"/>
      <c r="S743" s="12"/>
      <c r="T743" s="12"/>
      <c r="U743" s="12"/>
      <c r="V743" s="12"/>
      <c r="W743" s="12"/>
      <c r="X743" s="12"/>
      <c r="Y743" s="12"/>
      <c r="Z743" s="12"/>
      <c r="AA743" s="12"/>
      <c r="AB743" s="12"/>
      <c r="AC743" s="12"/>
      <c r="AE743" s="12"/>
      <c r="AF743" s="12"/>
      <c r="AG743" s="12"/>
      <c r="AH743" s="12"/>
    </row>
    <row r="744" ht="14.25" customHeight="1">
      <c r="A744" s="12"/>
      <c r="B744" s="12"/>
      <c r="C744" s="12"/>
      <c r="D744" s="12"/>
      <c r="E744" s="12"/>
      <c r="F744" s="12"/>
      <c r="L744" s="12"/>
      <c r="M744" s="12"/>
      <c r="N744" s="12"/>
      <c r="O744" s="12"/>
      <c r="P744" s="12"/>
      <c r="Q744" s="12"/>
      <c r="R744" s="12"/>
      <c r="S744" s="12"/>
      <c r="T744" s="12"/>
      <c r="U744" s="12"/>
      <c r="V744" s="12"/>
      <c r="W744" s="12"/>
      <c r="X744" s="12"/>
      <c r="Y744" s="12"/>
      <c r="Z744" s="12"/>
      <c r="AA744" s="12"/>
      <c r="AB744" s="12"/>
      <c r="AC744" s="12"/>
      <c r="AE744" s="12"/>
      <c r="AF744" s="12"/>
      <c r="AG744" s="12"/>
      <c r="AH744" s="12"/>
    </row>
    <row r="745" ht="14.25" customHeight="1">
      <c r="A745" s="12"/>
      <c r="B745" s="12"/>
      <c r="C745" s="12"/>
      <c r="D745" s="12"/>
      <c r="E745" s="12"/>
      <c r="F745" s="12"/>
      <c r="L745" s="12"/>
      <c r="M745" s="12"/>
      <c r="N745" s="12"/>
      <c r="O745" s="12"/>
      <c r="P745" s="12"/>
      <c r="Q745" s="12"/>
      <c r="R745" s="12"/>
      <c r="S745" s="12"/>
      <c r="T745" s="12"/>
      <c r="U745" s="12"/>
      <c r="V745" s="12"/>
      <c r="W745" s="12"/>
      <c r="X745" s="12"/>
      <c r="Y745" s="12"/>
      <c r="Z745" s="12"/>
      <c r="AA745" s="12"/>
      <c r="AB745" s="12"/>
      <c r="AC745" s="12"/>
      <c r="AE745" s="12"/>
      <c r="AF745" s="12"/>
      <c r="AG745" s="12"/>
      <c r="AH745" s="12"/>
    </row>
    <row r="746" ht="14.25" customHeight="1">
      <c r="A746" s="12"/>
      <c r="B746" s="12"/>
      <c r="C746" s="12"/>
      <c r="D746" s="12"/>
      <c r="E746" s="12"/>
      <c r="F746" s="12"/>
      <c r="L746" s="12"/>
      <c r="M746" s="12"/>
      <c r="N746" s="12"/>
      <c r="O746" s="12"/>
      <c r="P746" s="12"/>
      <c r="Q746" s="12"/>
      <c r="R746" s="12"/>
      <c r="S746" s="12"/>
      <c r="T746" s="12"/>
      <c r="U746" s="12"/>
      <c r="V746" s="12"/>
      <c r="W746" s="12"/>
      <c r="X746" s="12"/>
      <c r="Y746" s="12"/>
      <c r="Z746" s="12"/>
      <c r="AA746" s="12"/>
      <c r="AB746" s="12"/>
      <c r="AC746" s="12"/>
      <c r="AE746" s="12"/>
      <c r="AF746" s="12"/>
      <c r="AG746" s="12"/>
      <c r="AH746" s="12"/>
    </row>
    <row r="747" ht="14.25" customHeight="1">
      <c r="A747" s="12"/>
      <c r="B747" s="12"/>
      <c r="C747" s="12"/>
      <c r="D747" s="12"/>
      <c r="E747" s="12"/>
      <c r="F747" s="12"/>
      <c r="L747" s="12"/>
      <c r="M747" s="12"/>
      <c r="N747" s="12"/>
      <c r="O747" s="12"/>
      <c r="P747" s="12"/>
      <c r="Q747" s="12"/>
      <c r="R747" s="12"/>
      <c r="S747" s="12"/>
      <c r="T747" s="12"/>
      <c r="U747" s="12"/>
      <c r="V747" s="12"/>
      <c r="W747" s="12"/>
      <c r="X747" s="12"/>
      <c r="Y747" s="12"/>
      <c r="Z747" s="12"/>
      <c r="AA747" s="12"/>
      <c r="AB747" s="12"/>
      <c r="AC747" s="12"/>
      <c r="AE747" s="12"/>
      <c r="AF747" s="12"/>
      <c r="AG747" s="12"/>
      <c r="AH747" s="12"/>
    </row>
    <row r="748" ht="14.25" customHeight="1">
      <c r="A748" s="12"/>
      <c r="B748" s="12"/>
      <c r="C748" s="12"/>
      <c r="D748" s="12"/>
      <c r="E748" s="12"/>
      <c r="F748" s="12"/>
      <c r="L748" s="12"/>
      <c r="M748" s="12"/>
      <c r="N748" s="12"/>
      <c r="O748" s="12"/>
      <c r="P748" s="12"/>
      <c r="Q748" s="12"/>
      <c r="R748" s="12"/>
      <c r="S748" s="12"/>
      <c r="T748" s="12"/>
      <c r="U748" s="12"/>
      <c r="V748" s="12"/>
      <c r="W748" s="12"/>
      <c r="X748" s="12"/>
      <c r="Y748" s="12"/>
      <c r="Z748" s="12"/>
      <c r="AA748" s="12"/>
      <c r="AB748" s="12"/>
      <c r="AC748" s="12"/>
      <c r="AE748" s="12"/>
      <c r="AF748" s="12"/>
      <c r="AG748" s="12"/>
      <c r="AH748" s="12"/>
    </row>
    <row r="749" ht="14.25" customHeight="1">
      <c r="A749" s="12"/>
      <c r="B749" s="12"/>
      <c r="C749" s="12"/>
      <c r="D749" s="12"/>
      <c r="E749" s="12"/>
      <c r="F749" s="12"/>
      <c r="L749" s="12"/>
      <c r="M749" s="12"/>
      <c r="N749" s="12"/>
      <c r="O749" s="12"/>
      <c r="P749" s="12"/>
      <c r="Q749" s="12"/>
      <c r="R749" s="12"/>
      <c r="S749" s="12"/>
      <c r="T749" s="12"/>
      <c r="U749" s="12"/>
      <c r="V749" s="12"/>
      <c r="W749" s="12"/>
      <c r="X749" s="12"/>
      <c r="Y749" s="12"/>
      <c r="Z749" s="12"/>
      <c r="AA749" s="12"/>
      <c r="AB749" s="12"/>
      <c r="AC749" s="12"/>
      <c r="AE749" s="12"/>
      <c r="AF749" s="12"/>
      <c r="AG749" s="12"/>
      <c r="AH749" s="12"/>
    </row>
    <row r="750" ht="14.25" customHeight="1">
      <c r="A750" s="12"/>
      <c r="B750" s="12"/>
      <c r="C750" s="12"/>
      <c r="D750" s="12"/>
      <c r="E750" s="12"/>
      <c r="F750" s="12"/>
      <c r="L750" s="12"/>
      <c r="M750" s="12"/>
      <c r="N750" s="12"/>
      <c r="O750" s="12"/>
      <c r="P750" s="12"/>
      <c r="Q750" s="12"/>
      <c r="R750" s="12"/>
      <c r="S750" s="12"/>
      <c r="T750" s="12"/>
      <c r="U750" s="12"/>
      <c r="V750" s="12"/>
      <c r="W750" s="12"/>
      <c r="X750" s="12"/>
      <c r="Y750" s="12"/>
      <c r="Z750" s="12"/>
      <c r="AA750" s="12"/>
      <c r="AB750" s="12"/>
      <c r="AC750" s="12"/>
      <c r="AE750" s="12"/>
      <c r="AF750" s="12"/>
      <c r="AG750" s="12"/>
      <c r="AH750" s="12"/>
    </row>
    <row r="751" ht="14.25" customHeight="1">
      <c r="A751" s="12"/>
      <c r="B751" s="12"/>
      <c r="C751" s="12"/>
      <c r="D751" s="12"/>
      <c r="E751" s="12"/>
      <c r="F751" s="12"/>
      <c r="L751" s="12"/>
      <c r="M751" s="12"/>
      <c r="N751" s="12"/>
      <c r="O751" s="12"/>
      <c r="P751" s="12"/>
      <c r="Q751" s="12"/>
      <c r="R751" s="12"/>
      <c r="S751" s="12"/>
      <c r="T751" s="12"/>
      <c r="U751" s="12"/>
      <c r="V751" s="12"/>
      <c r="W751" s="12"/>
      <c r="X751" s="12"/>
      <c r="Y751" s="12"/>
      <c r="Z751" s="12"/>
      <c r="AA751" s="12"/>
      <c r="AB751" s="12"/>
      <c r="AC751" s="12"/>
      <c r="AE751" s="12"/>
      <c r="AF751" s="12"/>
      <c r="AG751" s="12"/>
      <c r="AH751" s="12"/>
    </row>
    <row r="752" ht="14.25" customHeight="1">
      <c r="A752" s="12"/>
      <c r="B752" s="12"/>
      <c r="C752" s="12"/>
      <c r="D752" s="12"/>
      <c r="E752" s="12"/>
      <c r="F752" s="12"/>
      <c r="L752" s="12"/>
      <c r="M752" s="12"/>
      <c r="N752" s="12"/>
      <c r="O752" s="12"/>
      <c r="P752" s="12"/>
      <c r="Q752" s="12"/>
      <c r="R752" s="12"/>
      <c r="S752" s="12"/>
      <c r="T752" s="12"/>
      <c r="U752" s="12"/>
      <c r="V752" s="12"/>
      <c r="W752" s="12"/>
      <c r="X752" s="12"/>
      <c r="Y752" s="12"/>
      <c r="Z752" s="12"/>
      <c r="AA752" s="12"/>
      <c r="AB752" s="12"/>
      <c r="AC752" s="12"/>
      <c r="AE752" s="12"/>
      <c r="AF752" s="12"/>
      <c r="AG752" s="12"/>
      <c r="AH752" s="12"/>
    </row>
    <row r="753" ht="14.25" customHeight="1">
      <c r="A753" s="12"/>
      <c r="B753" s="12"/>
      <c r="C753" s="12"/>
      <c r="D753" s="12"/>
      <c r="E753" s="12"/>
      <c r="F753" s="12"/>
      <c r="L753" s="12"/>
      <c r="M753" s="12"/>
      <c r="N753" s="12"/>
      <c r="O753" s="12"/>
      <c r="P753" s="12"/>
      <c r="Q753" s="12"/>
      <c r="R753" s="12"/>
      <c r="S753" s="12"/>
      <c r="T753" s="12"/>
      <c r="U753" s="12"/>
      <c r="V753" s="12"/>
      <c r="W753" s="12"/>
      <c r="X753" s="12"/>
      <c r="Y753" s="12"/>
      <c r="Z753" s="12"/>
      <c r="AA753" s="12"/>
      <c r="AB753" s="12"/>
      <c r="AC753" s="12"/>
      <c r="AE753" s="12"/>
      <c r="AF753" s="12"/>
      <c r="AG753" s="12"/>
      <c r="AH753" s="12"/>
    </row>
    <row r="754" ht="14.25" customHeight="1">
      <c r="A754" s="12"/>
      <c r="B754" s="12"/>
      <c r="C754" s="12"/>
      <c r="D754" s="12"/>
      <c r="E754" s="12"/>
      <c r="F754" s="12"/>
      <c r="L754" s="12"/>
      <c r="M754" s="12"/>
      <c r="N754" s="12"/>
      <c r="O754" s="12"/>
      <c r="P754" s="12"/>
      <c r="Q754" s="12"/>
      <c r="R754" s="12"/>
      <c r="S754" s="12"/>
      <c r="T754" s="12"/>
      <c r="U754" s="12"/>
      <c r="V754" s="12"/>
      <c r="W754" s="12"/>
      <c r="X754" s="12"/>
      <c r="Y754" s="12"/>
      <c r="Z754" s="12"/>
      <c r="AA754" s="12"/>
      <c r="AB754" s="12"/>
      <c r="AC754" s="12"/>
      <c r="AE754" s="12"/>
      <c r="AF754" s="12"/>
      <c r="AG754" s="12"/>
      <c r="AH754" s="12"/>
    </row>
    <row r="755" ht="14.25" customHeight="1">
      <c r="A755" s="12"/>
      <c r="B755" s="12"/>
      <c r="C755" s="12"/>
      <c r="D755" s="12"/>
      <c r="E755" s="12"/>
      <c r="F755" s="12"/>
      <c r="L755" s="12"/>
      <c r="M755" s="12"/>
      <c r="N755" s="12"/>
      <c r="O755" s="12"/>
      <c r="P755" s="12"/>
      <c r="Q755" s="12"/>
      <c r="R755" s="12"/>
      <c r="S755" s="12"/>
      <c r="T755" s="12"/>
      <c r="U755" s="12"/>
      <c r="V755" s="12"/>
      <c r="W755" s="12"/>
      <c r="X755" s="12"/>
      <c r="Y755" s="12"/>
      <c r="Z755" s="12"/>
      <c r="AA755" s="12"/>
      <c r="AB755" s="12"/>
      <c r="AC755" s="12"/>
      <c r="AE755" s="12"/>
      <c r="AF755" s="12"/>
      <c r="AG755" s="12"/>
      <c r="AH755" s="12"/>
    </row>
    <row r="756" ht="14.25" customHeight="1">
      <c r="A756" s="12"/>
      <c r="B756" s="12"/>
      <c r="C756" s="12"/>
      <c r="D756" s="12"/>
      <c r="E756" s="12"/>
      <c r="F756" s="12"/>
      <c r="L756" s="12"/>
      <c r="M756" s="12"/>
      <c r="N756" s="12"/>
      <c r="O756" s="12"/>
      <c r="P756" s="12"/>
      <c r="Q756" s="12"/>
      <c r="R756" s="12"/>
      <c r="S756" s="12"/>
      <c r="T756" s="12"/>
      <c r="U756" s="12"/>
      <c r="V756" s="12"/>
      <c r="W756" s="12"/>
      <c r="X756" s="12"/>
      <c r="Y756" s="12"/>
      <c r="Z756" s="12"/>
      <c r="AA756" s="12"/>
      <c r="AB756" s="12"/>
      <c r="AC756" s="12"/>
      <c r="AE756" s="12"/>
      <c r="AF756" s="12"/>
      <c r="AG756" s="12"/>
      <c r="AH756" s="12"/>
    </row>
    <row r="757" ht="14.25" customHeight="1">
      <c r="A757" s="12"/>
      <c r="B757" s="12"/>
      <c r="C757" s="12"/>
      <c r="D757" s="12"/>
      <c r="E757" s="12"/>
      <c r="F757" s="12"/>
      <c r="L757" s="12"/>
      <c r="M757" s="12"/>
      <c r="N757" s="12"/>
      <c r="O757" s="12"/>
      <c r="P757" s="12"/>
      <c r="Q757" s="12"/>
      <c r="R757" s="12"/>
      <c r="S757" s="12"/>
      <c r="T757" s="12"/>
      <c r="U757" s="12"/>
      <c r="V757" s="12"/>
      <c r="W757" s="12"/>
      <c r="X757" s="12"/>
      <c r="Y757" s="12"/>
      <c r="Z757" s="12"/>
      <c r="AA757" s="12"/>
      <c r="AB757" s="12"/>
      <c r="AC757" s="12"/>
      <c r="AE757" s="12"/>
      <c r="AF757" s="12"/>
      <c r="AG757" s="12"/>
      <c r="AH757" s="12"/>
    </row>
    <row r="758" ht="14.25" customHeight="1">
      <c r="A758" s="12"/>
      <c r="B758" s="12"/>
      <c r="C758" s="12"/>
      <c r="D758" s="12"/>
      <c r="E758" s="12"/>
      <c r="F758" s="12"/>
      <c r="L758" s="12"/>
      <c r="M758" s="12"/>
      <c r="N758" s="12"/>
      <c r="O758" s="12"/>
      <c r="P758" s="12"/>
      <c r="Q758" s="12"/>
      <c r="R758" s="12"/>
      <c r="S758" s="12"/>
      <c r="T758" s="12"/>
      <c r="U758" s="12"/>
      <c r="V758" s="12"/>
      <c r="W758" s="12"/>
      <c r="X758" s="12"/>
      <c r="Y758" s="12"/>
      <c r="Z758" s="12"/>
      <c r="AA758" s="12"/>
      <c r="AB758" s="12"/>
      <c r="AC758" s="12"/>
      <c r="AE758" s="12"/>
      <c r="AF758" s="12"/>
      <c r="AG758" s="12"/>
      <c r="AH758" s="12"/>
    </row>
    <row r="759" ht="14.25" customHeight="1">
      <c r="A759" s="12"/>
      <c r="B759" s="12"/>
      <c r="C759" s="12"/>
      <c r="D759" s="12"/>
      <c r="E759" s="12"/>
      <c r="F759" s="12"/>
      <c r="L759" s="12"/>
      <c r="M759" s="12"/>
      <c r="N759" s="12"/>
      <c r="O759" s="12"/>
      <c r="P759" s="12"/>
      <c r="Q759" s="12"/>
      <c r="R759" s="12"/>
      <c r="S759" s="12"/>
      <c r="T759" s="12"/>
      <c r="U759" s="12"/>
      <c r="V759" s="12"/>
      <c r="W759" s="12"/>
      <c r="X759" s="12"/>
      <c r="Y759" s="12"/>
      <c r="Z759" s="12"/>
      <c r="AA759" s="12"/>
      <c r="AB759" s="12"/>
      <c r="AC759" s="12"/>
      <c r="AE759" s="12"/>
      <c r="AF759" s="12"/>
      <c r="AG759" s="12"/>
      <c r="AH759" s="12"/>
    </row>
    <row r="760" ht="14.25" customHeight="1">
      <c r="A760" s="12"/>
      <c r="B760" s="12"/>
      <c r="C760" s="12"/>
      <c r="D760" s="12"/>
      <c r="E760" s="12"/>
      <c r="F760" s="12"/>
      <c r="L760" s="12"/>
      <c r="M760" s="12"/>
      <c r="N760" s="12"/>
      <c r="O760" s="12"/>
      <c r="P760" s="12"/>
      <c r="Q760" s="12"/>
      <c r="R760" s="12"/>
      <c r="S760" s="12"/>
      <c r="T760" s="12"/>
      <c r="U760" s="12"/>
      <c r="V760" s="12"/>
      <c r="W760" s="12"/>
      <c r="X760" s="12"/>
      <c r="Y760" s="12"/>
      <c r="Z760" s="12"/>
      <c r="AA760" s="12"/>
      <c r="AB760" s="12"/>
      <c r="AC760" s="12"/>
      <c r="AE760" s="12"/>
      <c r="AF760" s="12"/>
      <c r="AG760" s="12"/>
      <c r="AH760" s="12"/>
    </row>
    <row r="761" ht="14.25" customHeight="1">
      <c r="A761" s="12"/>
      <c r="B761" s="12"/>
      <c r="C761" s="12"/>
      <c r="D761" s="12"/>
      <c r="E761" s="12"/>
      <c r="F761" s="12"/>
      <c r="L761" s="12"/>
      <c r="M761" s="12"/>
      <c r="N761" s="12"/>
      <c r="O761" s="12"/>
      <c r="P761" s="12"/>
      <c r="Q761" s="12"/>
      <c r="R761" s="12"/>
      <c r="S761" s="12"/>
      <c r="T761" s="12"/>
      <c r="U761" s="12"/>
      <c r="V761" s="12"/>
      <c r="W761" s="12"/>
      <c r="X761" s="12"/>
      <c r="Y761" s="12"/>
      <c r="Z761" s="12"/>
      <c r="AA761" s="12"/>
      <c r="AB761" s="12"/>
      <c r="AC761" s="12"/>
      <c r="AE761" s="12"/>
      <c r="AF761" s="12"/>
      <c r="AG761" s="12"/>
      <c r="AH761" s="12"/>
    </row>
    <row r="762" ht="14.25" customHeight="1">
      <c r="A762" s="12"/>
      <c r="B762" s="12"/>
      <c r="C762" s="12"/>
      <c r="D762" s="12"/>
      <c r="E762" s="12"/>
      <c r="F762" s="12"/>
      <c r="L762" s="12"/>
      <c r="M762" s="12"/>
      <c r="N762" s="12"/>
      <c r="O762" s="12"/>
      <c r="P762" s="12"/>
      <c r="Q762" s="12"/>
      <c r="R762" s="12"/>
      <c r="S762" s="12"/>
      <c r="T762" s="12"/>
      <c r="U762" s="12"/>
      <c r="V762" s="12"/>
      <c r="W762" s="12"/>
      <c r="X762" s="12"/>
      <c r="Y762" s="12"/>
      <c r="Z762" s="12"/>
      <c r="AA762" s="12"/>
      <c r="AB762" s="12"/>
      <c r="AC762" s="12"/>
      <c r="AE762" s="12"/>
      <c r="AF762" s="12"/>
      <c r="AG762" s="12"/>
      <c r="AH762" s="12"/>
    </row>
    <row r="763" ht="14.25" customHeight="1">
      <c r="A763" s="12"/>
      <c r="B763" s="12"/>
      <c r="C763" s="12"/>
      <c r="D763" s="12"/>
      <c r="E763" s="12"/>
      <c r="F763" s="12"/>
      <c r="L763" s="12"/>
      <c r="M763" s="12"/>
      <c r="N763" s="12"/>
      <c r="O763" s="12"/>
      <c r="P763" s="12"/>
      <c r="Q763" s="12"/>
      <c r="R763" s="12"/>
      <c r="S763" s="12"/>
      <c r="T763" s="12"/>
      <c r="U763" s="12"/>
      <c r="V763" s="12"/>
      <c r="W763" s="12"/>
      <c r="X763" s="12"/>
      <c r="Y763" s="12"/>
      <c r="Z763" s="12"/>
      <c r="AA763" s="12"/>
      <c r="AB763" s="12"/>
      <c r="AC763" s="12"/>
      <c r="AE763" s="12"/>
      <c r="AF763" s="12"/>
      <c r="AG763" s="12"/>
      <c r="AH763" s="12"/>
    </row>
    <row r="764" ht="14.25" customHeight="1">
      <c r="A764" s="12"/>
      <c r="B764" s="12"/>
      <c r="C764" s="12"/>
      <c r="D764" s="12"/>
      <c r="E764" s="12"/>
      <c r="F764" s="12"/>
      <c r="L764" s="12"/>
      <c r="M764" s="12"/>
      <c r="N764" s="12"/>
      <c r="O764" s="12"/>
      <c r="P764" s="12"/>
      <c r="Q764" s="12"/>
      <c r="R764" s="12"/>
      <c r="S764" s="12"/>
      <c r="T764" s="12"/>
      <c r="U764" s="12"/>
      <c r="V764" s="12"/>
      <c r="W764" s="12"/>
      <c r="X764" s="12"/>
      <c r="Y764" s="12"/>
      <c r="Z764" s="12"/>
      <c r="AA764" s="12"/>
      <c r="AB764" s="12"/>
      <c r="AC764" s="12"/>
      <c r="AE764" s="12"/>
      <c r="AF764" s="12"/>
      <c r="AG764" s="12"/>
      <c r="AH764" s="12"/>
    </row>
    <row r="765" ht="14.25" customHeight="1">
      <c r="A765" s="12"/>
      <c r="B765" s="12"/>
      <c r="C765" s="12"/>
      <c r="D765" s="12"/>
      <c r="E765" s="12"/>
      <c r="F765" s="12"/>
      <c r="L765" s="12"/>
      <c r="M765" s="12"/>
      <c r="N765" s="12"/>
      <c r="O765" s="12"/>
      <c r="P765" s="12"/>
      <c r="Q765" s="12"/>
      <c r="R765" s="12"/>
      <c r="S765" s="12"/>
      <c r="T765" s="12"/>
      <c r="U765" s="12"/>
      <c r="V765" s="12"/>
      <c r="W765" s="12"/>
      <c r="X765" s="12"/>
      <c r="Y765" s="12"/>
      <c r="Z765" s="12"/>
      <c r="AA765" s="12"/>
      <c r="AB765" s="12"/>
      <c r="AC765" s="12"/>
      <c r="AE765" s="12"/>
      <c r="AF765" s="12"/>
      <c r="AG765" s="12"/>
      <c r="AH765" s="12"/>
    </row>
    <row r="766" ht="14.25" customHeight="1">
      <c r="A766" s="12"/>
      <c r="B766" s="12"/>
      <c r="C766" s="12"/>
      <c r="D766" s="12"/>
      <c r="E766" s="12"/>
      <c r="F766" s="12"/>
      <c r="L766" s="12"/>
      <c r="M766" s="12"/>
      <c r="N766" s="12"/>
      <c r="O766" s="12"/>
      <c r="P766" s="12"/>
      <c r="Q766" s="12"/>
      <c r="R766" s="12"/>
      <c r="S766" s="12"/>
      <c r="T766" s="12"/>
      <c r="U766" s="12"/>
      <c r="V766" s="12"/>
      <c r="W766" s="12"/>
      <c r="X766" s="12"/>
      <c r="Y766" s="12"/>
      <c r="Z766" s="12"/>
      <c r="AA766" s="12"/>
      <c r="AB766" s="12"/>
      <c r="AC766" s="12"/>
      <c r="AE766" s="12"/>
      <c r="AF766" s="12"/>
      <c r="AG766" s="12"/>
      <c r="AH766" s="12"/>
    </row>
    <row r="767" ht="14.25" customHeight="1">
      <c r="A767" s="12"/>
      <c r="B767" s="12"/>
      <c r="C767" s="12"/>
      <c r="D767" s="12"/>
      <c r="E767" s="12"/>
      <c r="F767" s="12"/>
      <c r="L767" s="12"/>
      <c r="M767" s="12"/>
      <c r="N767" s="12"/>
      <c r="O767" s="12"/>
      <c r="P767" s="12"/>
      <c r="Q767" s="12"/>
      <c r="R767" s="12"/>
      <c r="S767" s="12"/>
      <c r="T767" s="12"/>
      <c r="U767" s="12"/>
      <c r="V767" s="12"/>
      <c r="W767" s="12"/>
      <c r="X767" s="12"/>
      <c r="Y767" s="12"/>
      <c r="Z767" s="12"/>
      <c r="AA767" s="12"/>
      <c r="AB767" s="12"/>
      <c r="AC767" s="12"/>
      <c r="AE767" s="12"/>
      <c r="AF767" s="12"/>
      <c r="AG767" s="12"/>
      <c r="AH767" s="12"/>
    </row>
    <row r="768" ht="14.25" customHeight="1">
      <c r="A768" s="12"/>
      <c r="B768" s="12"/>
      <c r="C768" s="12"/>
      <c r="D768" s="12"/>
      <c r="E768" s="12"/>
      <c r="F768" s="12"/>
      <c r="L768" s="12"/>
      <c r="M768" s="12"/>
      <c r="N768" s="12"/>
      <c r="O768" s="12"/>
      <c r="P768" s="12"/>
      <c r="Q768" s="12"/>
      <c r="R768" s="12"/>
      <c r="S768" s="12"/>
      <c r="T768" s="12"/>
      <c r="U768" s="12"/>
      <c r="V768" s="12"/>
      <c r="W768" s="12"/>
      <c r="X768" s="12"/>
      <c r="Y768" s="12"/>
      <c r="Z768" s="12"/>
      <c r="AA768" s="12"/>
      <c r="AB768" s="12"/>
      <c r="AC768" s="12"/>
      <c r="AE768" s="12"/>
      <c r="AF768" s="12"/>
      <c r="AG768" s="12"/>
      <c r="AH768" s="12"/>
    </row>
    <row r="769" ht="14.25" customHeight="1">
      <c r="A769" s="12"/>
      <c r="B769" s="12"/>
      <c r="C769" s="12"/>
      <c r="D769" s="12"/>
      <c r="E769" s="12"/>
      <c r="F769" s="12"/>
      <c r="L769" s="12"/>
      <c r="M769" s="12"/>
      <c r="N769" s="12"/>
      <c r="O769" s="12"/>
      <c r="P769" s="12"/>
      <c r="Q769" s="12"/>
      <c r="R769" s="12"/>
      <c r="S769" s="12"/>
      <c r="T769" s="12"/>
      <c r="U769" s="12"/>
      <c r="V769" s="12"/>
      <c r="W769" s="12"/>
      <c r="X769" s="12"/>
      <c r="Y769" s="12"/>
      <c r="Z769" s="12"/>
      <c r="AA769" s="12"/>
      <c r="AB769" s="12"/>
      <c r="AC769" s="12"/>
      <c r="AE769" s="12"/>
      <c r="AF769" s="12"/>
      <c r="AG769" s="12"/>
      <c r="AH769" s="12"/>
    </row>
    <row r="770" ht="14.25" customHeight="1">
      <c r="A770" s="12"/>
      <c r="B770" s="12"/>
      <c r="C770" s="12"/>
      <c r="D770" s="12"/>
      <c r="E770" s="12"/>
      <c r="F770" s="12"/>
      <c r="L770" s="12"/>
      <c r="M770" s="12"/>
      <c r="N770" s="12"/>
      <c r="O770" s="12"/>
      <c r="P770" s="12"/>
      <c r="Q770" s="12"/>
      <c r="R770" s="12"/>
      <c r="S770" s="12"/>
      <c r="T770" s="12"/>
      <c r="U770" s="12"/>
      <c r="V770" s="12"/>
      <c r="W770" s="12"/>
      <c r="X770" s="12"/>
      <c r="Y770" s="12"/>
      <c r="Z770" s="12"/>
      <c r="AA770" s="12"/>
      <c r="AB770" s="12"/>
      <c r="AC770" s="12"/>
      <c r="AE770" s="12"/>
      <c r="AF770" s="12"/>
      <c r="AG770" s="12"/>
      <c r="AH770" s="12"/>
    </row>
    <row r="771" ht="14.25" customHeight="1">
      <c r="A771" s="12"/>
      <c r="B771" s="12"/>
      <c r="C771" s="12"/>
      <c r="D771" s="12"/>
      <c r="E771" s="12"/>
      <c r="F771" s="12"/>
      <c r="L771" s="12"/>
      <c r="M771" s="12"/>
      <c r="N771" s="12"/>
      <c r="O771" s="12"/>
      <c r="P771" s="12"/>
      <c r="Q771" s="12"/>
      <c r="R771" s="12"/>
      <c r="S771" s="12"/>
      <c r="T771" s="12"/>
      <c r="U771" s="12"/>
      <c r="V771" s="12"/>
      <c r="W771" s="12"/>
      <c r="X771" s="12"/>
      <c r="Y771" s="12"/>
      <c r="Z771" s="12"/>
      <c r="AA771" s="12"/>
      <c r="AB771" s="12"/>
      <c r="AC771" s="12"/>
      <c r="AE771" s="12"/>
      <c r="AF771" s="12"/>
      <c r="AG771" s="12"/>
      <c r="AH771" s="12"/>
    </row>
    <row r="772" ht="14.25" customHeight="1">
      <c r="A772" s="12"/>
      <c r="B772" s="12"/>
      <c r="C772" s="12"/>
      <c r="D772" s="12"/>
      <c r="E772" s="12"/>
      <c r="F772" s="12"/>
      <c r="L772" s="12"/>
      <c r="M772" s="12"/>
      <c r="N772" s="12"/>
      <c r="O772" s="12"/>
      <c r="P772" s="12"/>
      <c r="Q772" s="12"/>
      <c r="R772" s="12"/>
      <c r="S772" s="12"/>
      <c r="T772" s="12"/>
      <c r="U772" s="12"/>
      <c r="V772" s="12"/>
      <c r="W772" s="12"/>
      <c r="X772" s="12"/>
      <c r="Y772" s="12"/>
      <c r="Z772" s="12"/>
      <c r="AA772" s="12"/>
      <c r="AB772" s="12"/>
      <c r="AC772" s="12"/>
      <c r="AE772" s="12"/>
      <c r="AF772" s="12"/>
      <c r="AG772" s="12"/>
      <c r="AH772" s="12"/>
    </row>
    <row r="773" ht="14.25" customHeight="1">
      <c r="A773" s="12"/>
      <c r="B773" s="12"/>
      <c r="C773" s="12"/>
      <c r="D773" s="12"/>
      <c r="E773" s="12"/>
      <c r="F773" s="12"/>
      <c r="L773" s="12"/>
      <c r="M773" s="12"/>
      <c r="N773" s="12"/>
      <c r="O773" s="12"/>
      <c r="P773" s="12"/>
      <c r="Q773" s="12"/>
      <c r="R773" s="12"/>
      <c r="S773" s="12"/>
      <c r="T773" s="12"/>
      <c r="U773" s="12"/>
      <c r="V773" s="12"/>
      <c r="W773" s="12"/>
      <c r="X773" s="12"/>
      <c r="Y773" s="12"/>
      <c r="Z773" s="12"/>
      <c r="AA773" s="12"/>
      <c r="AB773" s="12"/>
      <c r="AC773" s="12"/>
      <c r="AE773" s="12"/>
      <c r="AF773" s="12"/>
      <c r="AG773" s="12"/>
      <c r="AH773" s="12"/>
    </row>
    <row r="774" ht="14.25" customHeight="1">
      <c r="A774" s="12"/>
      <c r="B774" s="12"/>
      <c r="C774" s="12"/>
      <c r="D774" s="12"/>
      <c r="E774" s="12"/>
      <c r="F774" s="12"/>
      <c r="L774" s="12"/>
      <c r="M774" s="12"/>
      <c r="N774" s="12"/>
      <c r="O774" s="12"/>
      <c r="P774" s="12"/>
      <c r="Q774" s="12"/>
      <c r="R774" s="12"/>
      <c r="S774" s="12"/>
      <c r="T774" s="12"/>
      <c r="U774" s="12"/>
      <c r="V774" s="12"/>
      <c r="W774" s="12"/>
      <c r="X774" s="12"/>
      <c r="Y774" s="12"/>
      <c r="Z774" s="12"/>
      <c r="AA774" s="12"/>
      <c r="AB774" s="12"/>
      <c r="AC774" s="12"/>
      <c r="AE774" s="12"/>
      <c r="AF774" s="12"/>
      <c r="AG774" s="12"/>
      <c r="AH774" s="12"/>
    </row>
    <row r="775" ht="14.25" customHeight="1">
      <c r="A775" s="12"/>
      <c r="B775" s="12"/>
      <c r="C775" s="12"/>
      <c r="D775" s="12"/>
      <c r="E775" s="12"/>
      <c r="F775" s="12"/>
      <c r="L775" s="12"/>
      <c r="M775" s="12"/>
      <c r="N775" s="12"/>
      <c r="O775" s="12"/>
      <c r="P775" s="12"/>
      <c r="Q775" s="12"/>
      <c r="R775" s="12"/>
      <c r="S775" s="12"/>
      <c r="T775" s="12"/>
      <c r="U775" s="12"/>
      <c r="V775" s="12"/>
      <c r="W775" s="12"/>
      <c r="X775" s="12"/>
      <c r="Y775" s="12"/>
      <c r="Z775" s="12"/>
      <c r="AA775" s="12"/>
      <c r="AB775" s="12"/>
      <c r="AC775" s="12"/>
      <c r="AE775" s="12"/>
      <c r="AF775" s="12"/>
      <c r="AG775" s="12"/>
      <c r="AH775" s="12"/>
    </row>
    <row r="776" ht="14.25" customHeight="1">
      <c r="A776" s="12"/>
      <c r="B776" s="12"/>
      <c r="C776" s="12"/>
      <c r="D776" s="12"/>
      <c r="E776" s="12"/>
      <c r="F776" s="12"/>
      <c r="L776" s="12"/>
      <c r="M776" s="12"/>
      <c r="N776" s="12"/>
      <c r="O776" s="12"/>
      <c r="P776" s="12"/>
      <c r="Q776" s="12"/>
      <c r="R776" s="12"/>
      <c r="S776" s="12"/>
      <c r="T776" s="12"/>
      <c r="U776" s="12"/>
      <c r="V776" s="12"/>
      <c r="W776" s="12"/>
      <c r="X776" s="12"/>
      <c r="Y776" s="12"/>
      <c r="Z776" s="12"/>
      <c r="AA776" s="12"/>
      <c r="AB776" s="12"/>
      <c r="AC776" s="12"/>
      <c r="AE776" s="12"/>
      <c r="AF776" s="12"/>
      <c r="AG776" s="12"/>
      <c r="AH776" s="12"/>
    </row>
    <row r="777" ht="14.25" customHeight="1">
      <c r="A777" s="12"/>
      <c r="B777" s="12"/>
      <c r="C777" s="12"/>
      <c r="D777" s="12"/>
      <c r="E777" s="12"/>
      <c r="F777" s="12"/>
      <c r="L777" s="12"/>
      <c r="M777" s="12"/>
      <c r="N777" s="12"/>
      <c r="O777" s="12"/>
      <c r="P777" s="12"/>
      <c r="Q777" s="12"/>
      <c r="R777" s="12"/>
      <c r="S777" s="12"/>
      <c r="T777" s="12"/>
      <c r="U777" s="12"/>
      <c r="V777" s="12"/>
      <c r="W777" s="12"/>
      <c r="X777" s="12"/>
      <c r="Y777" s="12"/>
      <c r="Z777" s="12"/>
      <c r="AA777" s="12"/>
      <c r="AB777" s="12"/>
      <c r="AC777" s="12"/>
      <c r="AE777" s="12"/>
      <c r="AF777" s="12"/>
      <c r="AG777" s="12"/>
      <c r="AH777" s="12"/>
    </row>
    <row r="778" ht="14.25" customHeight="1">
      <c r="A778" s="12"/>
      <c r="B778" s="12"/>
      <c r="C778" s="12"/>
      <c r="D778" s="12"/>
      <c r="E778" s="12"/>
      <c r="F778" s="12"/>
      <c r="L778" s="12"/>
      <c r="M778" s="12"/>
      <c r="N778" s="12"/>
      <c r="O778" s="12"/>
      <c r="P778" s="12"/>
      <c r="Q778" s="12"/>
      <c r="R778" s="12"/>
      <c r="S778" s="12"/>
      <c r="T778" s="12"/>
      <c r="U778" s="12"/>
      <c r="V778" s="12"/>
      <c r="W778" s="12"/>
      <c r="X778" s="12"/>
      <c r="Y778" s="12"/>
      <c r="Z778" s="12"/>
      <c r="AA778" s="12"/>
      <c r="AB778" s="12"/>
      <c r="AC778" s="12"/>
      <c r="AE778" s="12"/>
      <c r="AF778" s="12"/>
      <c r="AG778" s="12"/>
      <c r="AH778" s="12"/>
    </row>
    <row r="779" ht="14.25" customHeight="1">
      <c r="A779" s="12"/>
      <c r="B779" s="12"/>
      <c r="C779" s="12"/>
      <c r="D779" s="12"/>
      <c r="E779" s="12"/>
      <c r="F779" s="12"/>
      <c r="L779" s="12"/>
      <c r="M779" s="12"/>
      <c r="N779" s="12"/>
      <c r="O779" s="12"/>
      <c r="P779" s="12"/>
      <c r="Q779" s="12"/>
      <c r="R779" s="12"/>
      <c r="S779" s="12"/>
      <c r="T779" s="12"/>
      <c r="U779" s="12"/>
      <c r="V779" s="12"/>
      <c r="W779" s="12"/>
      <c r="X779" s="12"/>
      <c r="Y779" s="12"/>
      <c r="Z779" s="12"/>
      <c r="AA779" s="12"/>
      <c r="AB779" s="12"/>
      <c r="AC779" s="12"/>
      <c r="AE779" s="12"/>
      <c r="AF779" s="12"/>
      <c r="AG779" s="12"/>
      <c r="AH779" s="12"/>
    </row>
    <row r="780" ht="14.25" customHeight="1">
      <c r="A780" s="12"/>
      <c r="B780" s="12"/>
      <c r="C780" s="12"/>
      <c r="D780" s="12"/>
      <c r="E780" s="12"/>
      <c r="F780" s="12"/>
      <c r="L780" s="12"/>
      <c r="M780" s="12"/>
      <c r="N780" s="12"/>
      <c r="O780" s="12"/>
      <c r="P780" s="12"/>
      <c r="Q780" s="12"/>
      <c r="R780" s="12"/>
      <c r="S780" s="12"/>
      <c r="T780" s="12"/>
      <c r="U780" s="12"/>
      <c r="V780" s="12"/>
      <c r="W780" s="12"/>
      <c r="X780" s="12"/>
      <c r="Y780" s="12"/>
      <c r="Z780" s="12"/>
      <c r="AA780" s="12"/>
      <c r="AB780" s="12"/>
      <c r="AC780" s="12"/>
      <c r="AE780" s="12"/>
      <c r="AF780" s="12"/>
      <c r="AG780" s="12"/>
      <c r="AH780" s="12"/>
    </row>
    <row r="781" ht="14.25" customHeight="1">
      <c r="A781" s="12"/>
      <c r="B781" s="12"/>
      <c r="C781" s="12"/>
      <c r="D781" s="12"/>
      <c r="E781" s="12"/>
      <c r="F781" s="12"/>
      <c r="L781" s="12"/>
      <c r="M781" s="12"/>
      <c r="N781" s="12"/>
      <c r="O781" s="12"/>
      <c r="P781" s="12"/>
      <c r="Q781" s="12"/>
      <c r="R781" s="12"/>
      <c r="S781" s="12"/>
      <c r="T781" s="12"/>
      <c r="U781" s="12"/>
      <c r="V781" s="12"/>
      <c r="W781" s="12"/>
      <c r="X781" s="12"/>
      <c r="Y781" s="12"/>
      <c r="Z781" s="12"/>
      <c r="AA781" s="12"/>
      <c r="AB781" s="12"/>
      <c r="AC781" s="12"/>
      <c r="AE781" s="12"/>
      <c r="AF781" s="12"/>
      <c r="AG781" s="12"/>
      <c r="AH781" s="12"/>
    </row>
    <row r="782" ht="14.25" customHeight="1">
      <c r="A782" s="12"/>
      <c r="B782" s="12"/>
      <c r="C782" s="12"/>
      <c r="D782" s="12"/>
      <c r="E782" s="12"/>
      <c r="F782" s="12"/>
      <c r="L782" s="12"/>
      <c r="M782" s="12"/>
      <c r="N782" s="12"/>
      <c r="O782" s="12"/>
      <c r="P782" s="12"/>
      <c r="Q782" s="12"/>
      <c r="R782" s="12"/>
      <c r="S782" s="12"/>
      <c r="T782" s="12"/>
      <c r="U782" s="12"/>
      <c r="V782" s="12"/>
      <c r="W782" s="12"/>
      <c r="X782" s="12"/>
      <c r="Y782" s="12"/>
      <c r="Z782" s="12"/>
      <c r="AA782" s="12"/>
      <c r="AB782" s="12"/>
      <c r="AC782" s="12"/>
      <c r="AE782" s="12"/>
      <c r="AF782" s="12"/>
      <c r="AG782" s="12"/>
      <c r="AH782" s="12"/>
    </row>
    <row r="783" ht="14.25" customHeight="1">
      <c r="A783" s="12"/>
      <c r="B783" s="12"/>
      <c r="C783" s="12"/>
      <c r="D783" s="12"/>
      <c r="E783" s="12"/>
      <c r="F783" s="12"/>
      <c r="L783" s="12"/>
      <c r="M783" s="12"/>
      <c r="N783" s="12"/>
      <c r="O783" s="12"/>
      <c r="P783" s="12"/>
      <c r="Q783" s="12"/>
      <c r="R783" s="12"/>
      <c r="S783" s="12"/>
      <c r="T783" s="12"/>
      <c r="U783" s="12"/>
      <c r="V783" s="12"/>
      <c r="W783" s="12"/>
      <c r="X783" s="12"/>
      <c r="Y783" s="12"/>
      <c r="Z783" s="12"/>
      <c r="AA783" s="12"/>
      <c r="AB783" s="12"/>
      <c r="AC783" s="12"/>
      <c r="AE783" s="12"/>
      <c r="AF783" s="12"/>
      <c r="AG783" s="12"/>
      <c r="AH783" s="12"/>
    </row>
    <row r="784" ht="14.25" customHeight="1">
      <c r="A784" s="12"/>
      <c r="B784" s="12"/>
      <c r="C784" s="12"/>
      <c r="D784" s="12"/>
      <c r="E784" s="12"/>
      <c r="F784" s="12"/>
      <c r="L784" s="12"/>
      <c r="M784" s="12"/>
      <c r="N784" s="12"/>
      <c r="O784" s="12"/>
      <c r="P784" s="12"/>
      <c r="Q784" s="12"/>
      <c r="R784" s="12"/>
      <c r="S784" s="12"/>
      <c r="T784" s="12"/>
      <c r="U784" s="12"/>
      <c r="V784" s="12"/>
      <c r="W784" s="12"/>
      <c r="X784" s="12"/>
      <c r="Y784" s="12"/>
      <c r="Z784" s="12"/>
      <c r="AA784" s="12"/>
      <c r="AB784" s="12"/>
      <c r="AC784" s="12"/>
      <c r="AE784" s="12"/>
      <c r="AF784" s="12"/>
      <c r="AG784" s="12"/>
      <c r="AH784" s="12"/>
    </row>
    <row r="785" ht="14.25" customHeight="1">
      <c r="A785" s="12"/>
      <c r="B785" s="12"/>
      <c r="C785" s="12"/>
      <c r="D785" s="12"/>
      <c r="E785" s="12"/>
      <c r="F785" s="12"/>
      <c r="L785" s="12"/>
      <c r="M785" s="12"/>
      <c r="N785" s="12"/>
      <c r="O785" s="12"/>
      <c r="P785" s="12"/>
      <c r="Q785" s="12"/>
      <c r="R785" s="12"/>
      <c r="S785" s="12"/>
      <c r="T785" s="12"/>
      <c r="U785" s="12"/>
      <c r="V785" s="12"/>
      <c r="W785" s="12"/>
      <c r="X785" s="12"/>
      <c r="Y785" s="12"/>
      <c r="Z785" s="12"/>
      <c r="AA785" s="12"/>
      <c r="AB785" s="12"/>
      <c r="AC785" s="12"/>
      <c r="AE785" s="12"/>
      <c r="AF785" s="12"/>
      <c r="AG785" s="12"/>
      <c r="AH785" s="12"/>
    </row>
    <row r="786" ht="14.25" customHeight="1">
      <c r="A786" s="12"/>
      <c r="B786" s="12"/>
      <c r="C786" s="12"/>
      <c r="D786" s="12"/>
      <c r="E786" s="12"/>
      <c r="F786" s="12"/>
      <c r="L786" s="12"/>
      <c r="M786" s="12"/>
      <c r="N786" s="12"/>
      <c r="O786" s="12"/>
      <c r="P786" s="12"/>
      <c r="Q786" s="12"/>
      <c r="R786" s="12"/>
      <c r="S786" s="12"/>
      <c r="T786" s="12"/>
      <c r="U786" s="12"/>
      <c r="V786" s="12"/>
      <c r="W786" s="12"/>
      <c r="X786" s="12"/>
      <c r="Y786" s="12"/>
      <c r="Z786" s="12"/>
      <c r="AA786" s="12"/>
      <c r="AB786" s="12"/>
      <c r="AC786" s="12"/>
      <c r="AE786" s="12"/>
      <c r="AF786" s="12"/>
      <c r="AG786" s="12"/>
      <c r="AH786" s="12"/>
    </row>
    <row r="787" ht="14.25" customHeight="1">
      <c r="A787" s="12"/>
      <c r="B787" s="12"/>
      <c r="C787" s="12"/>
      <c r="D787" s="12"/>
      <c r="E787" s="12"/>
      <c r="F787" s="12"/>
      <c r="L787" s="12"/>
      <c r="M787" s="12"/>
      <c r="N787" s="12"/>
      <c r="O787" s="12"/>
      <c r="P787" s="12"/>
      <c r="Q787" s="12"/>
      <c r="R787" s="12"/>
      <c r="S787" s="12"/>
      <c r="T787" s="12"/>
      <c r="U787" s="12"/>
      <c r="V787" s="12"/>
      <c r="W787" s="12"/>
      <c r="X787" s="12"/>
      <c r="Y787" s="12"/>
      <c r="Z787" s="12"/>
      <c r="AA787" s="12"/>
      <c r="AB787" s="12"/>
      <c r="AC787" s="12"/>
      <c r="AE787" s="12"/>
      <c r="AF787" s="12"/>
      <c r="AG787" s="12"/>
      <c r="AH787" s="12"/>
    </row>
    <row r="788" ht="14.25" customHeight="1">
      <c r="A788" s="12"/>
      <c r="B788" s="12"/>
      <c r="C788" s="12"/>
      <c r="D788" s="12"/>
      <c r="E788" s="12"/>
      <c r="F788" s="12"/>
      <c r="L788" s="12"/>
      <c r="M788" s="12"/>
      <c r="N788" s="12"/>
      <c r="O788" s="12"/>
      <c r="P788" s="12"/>
      <c r="Q788" s="12"/>
      <c r="R788" s="12"/>
      <c r="S788" s="12"/>
      <c r="T788" s="12"/>
      <c r="U788" s="12"/>
      <c r="V788" s="12"/>
      <c r="W788" s="12"/>
      <c r="X788" s="12"/>
      <c r="Y788" s="12"/>
      <c r="Z788" s="12"/>
      <c r="AA788" s="12"/>
      <c r="AB788" s="12"/>
      <c r="AC788" s="12"/>
      <c r="AE788" s="12"/>
      <c r="AF788" s="12"/>
      <c r="AG788" s="12"/>
      <c r="AH788" s="12"/>
    </row>
    <row r="789" ht="14.25" customHeight="1">
      <c r="A789" s="12"/>
      <c r="B789" s="12"/>
      <c r="C789" s="12"/>
      <c r="D789" s="12"/>
      <c r="E789" s="12"/>
      <c r="F789" s="12"/>
      <c r="L789" s="12"/>
      <c r="M789" s="12"/>
      <c r="N789" s="12"/>
      <c r="O789" s="12"/>
      <c r="P789" s="12"/>
      <c r="Q789" s="12"/>
      <c r="R789" s="12"/>
      <c r="S789" s="12"/>
      <c r="T789" s="12"/>
      <c r="U789" s="12"/>
      <c r="V789" s="12"/>
      <c r="W789" s="12"/>
      <c r="X789" s="12"/>
      <c r="Y789" s="12"/>
      <c r="Z789" s="12"/>
      <c r="AA789" s="12"/>
      <c r="AB789" s="12"/>
      <c r="AC789" s="12"/>
      <c r="AE789" s="12"/>
      <c r="AF789" s="12"/>
      <c r="AG789" s="12"/>
      <c r="AH789" s="12"/>
    </row>
    <row r="790" ht="14.25" customHeight="1">
      <c r="A790" s="12"/>
      <c r="B790" s="12"/>
      <c r="C790" s="12"/>
      <c r="D790" s="12"/>
      <c r="E790" s="12"/>
      <c r="F790" s="12"/>
      <c r="L790" s="12"/>
      <c r="M790" s="12"/>
      <c r="N790" s="12"/>
      <c r="O790" s="12"/>
      <c r="P790" s="12"/>
      <c r="Q790" s="12"/>
      <c r="R790" s="12"/>
      <c r="S790" s="12"/>
      <c r="T790" s="12"/>
      <c r="U790" s="12"/>
      <c r="V790" s="12"/>
      <c r="W790" s="12"/>
      <c r="X790" s="12"/>
      <c r="Y790" s="12"/>
      <c r="Z790" s="12"/>
      <c r="AA790" s="12"/>
      <c r="AB790" s="12"/>
      <c r="AC790" s="12"/>
      <c r="AE790" s="12"/>
      <c r="AF790" s="12"/>
      <c r="AG790" s="12"/>
      <c r="AH790" s="12"/>
    </row>
    <row r="791" ht="14.25" customHeight="1">
      <c r="A791" s="12"/>
      <c r="B791" s="12"/>
      <c r="C791" s="12"/>
      <c r="D791" s="12"/>
      <c r="E791" s="12"/>
      <c r="F791" s="12"/>
      <c r="L791" s="12"/>
      <c r="M791" s="12"/>
      <c r="N791" s="12"/>
      <c r="O791" s="12"/>
      <c r="P791" s="12"/>
      <c r="Q791" s="12"/>
      <c r="R791" s="12"/>
      <c r="S791" s="12"/>
      <c r="T791" s="12"/>
      <c r="U791" s="12"/>
      <c r="V791" s="12"/>
      <c r="W791" s="12"/>
      <c r="X791" s="12"/>
      <c r="Y791" s="12"/>
      <c r="Z791" s="12"/>
      <c r="AA791" s="12"/>
      <c r="AB791" s="12"/>
      <c r="AC791" s="12"/>
      <c r="AE791" s="12"/>
      <c r="AF791" s="12"/>
      <c r="AG791" s="12"/>
      <c r="AH791" s="12"/>
    </row>
    <row r="792" ht="14.25" customHeight="1">
      <c r="A792" s="12"/>
      <c r="B792" s="12"/>
      <c r="C792" s="12"/>
      <c r="D792" s="12"/>
      <c r="E792" s="12"/>
      <c r="F792" s="12"/>
      <c r="L792" s="12"/>
      <c r="M792" s="12"/>
      <c r="N792" s="12"/>
      <c r="O792" s="12"/>
      <c r="P792" s="12"/>
      <c r="Q792" s="12"/>
      <c r="R792" s="12"/>
      <c r="S792" s="12"/>
      <c r="T792" s="12"/>
      <c r="U792" s="12"/>
      <c r="V792" s="12"/>
      <c r="W792" s="12"/>
      <c r="X792" s="12"/>
      <c r="Y792" s="12"/>
      <c r="Z792" s="12"/>
      <c r="AA792" s="12"/>
      <c r="AB792" s="12"/>
      <c r="AC792" s="12"/>
      <c r="AE792" s="12"/>
      <c r="AF792" s="12"/>
      <c r="AG792" s="12"/>
      <c r="AH792" s="12"/>
    </row>
    <row r="793" ht="14.25" customHeight="1">
      <c r="A793" s="12"/>
      <c r="B793" s="12"/>
      <c r="C793" s="12"/>
      <c r="D793" s="12"/>
      <c r="E793" s="12"/>
      <c r="F793" s="12"/>
      <c r="L793" s="12"/>
      <c r="M793" s="12"/>
      <c r="N793" s="12"/>
      <c r="O793" s="12"/>
      <c r="P793" s="12"/>
      <c r="Q793" s="12"/>
      <c r="R793" s="12"/>
      <c r="S793" s="12"/>
      <c r="T793" s="12"/>
      <c r="U793" s="12"/>
      <c r="V793" s="12"/>
      <c r="W793" s="12"/>
      <c r="X793" s="12"/>
      <c r="Y793" s="12"/>
      <c r="Z793" s="12"/>
      <c r="AA793" s="12"/>
      <c r="AB793" s="12"/>
      <c r="AC793" s="12"/>
      <c r="AE793" s="12"/>
      <c r="AF793" s="12"/>
      <c r="AG793" s="12"/>
      <c r="AH793" s="12"/>
    </row>
    <row r="794" ht="14.25" customHeight="1">
      <c r="A794" s="12"/>
      <c r="B794" s="12"/>
      <c r="C794" s="12"/>
      <c r="D794" s="12"/>
      <c r="E794" s="12"/>
      <c r="F794" s="12"/>
      <c r="L794" s="12"/>
      <c r="M794" s="12"/>
      <c r="N794" s="12"/>
      <c r="O794" s="12"/>
      <c r="P794" s="12"/>
      <c r="Q794" s="12"/>
      <c r="R794" s="12"/>
      <c r="S794" s="12"/>
      <c r="T794" s="12"/>
      <c r="U794" s="12"/>
      <c r="V794" s="12"/>
      <c r="W794" s="12"/>
      <c r="X794" s="12"/>
      <c r="Y794" s="12"/>
      <c r="Z794" s="12"/>
      <c r="AA794" s="12"/>
      <c r="AB794" s="12"/>
      <c r="AC794" s="12"/>
      <c r="AE794" s="12"/>
      <c r="AF794" s="12"/>
      <c r="AG794" s="12"/>
      <c r="AH794" s="12"/>
    </row>
    <row r="795" ht="14.25" customHeight="1">
      <c r="A795" s="12"/>
      <c r="B795" s="12"/>
      <c r="C795" s="12"/>
      <c r="D795" s="12"/>
      <c r="E795" s="12"/>
      <c r="F795" s="12"/>
      <c r="L795" s="12"/>
      <c r="M795" s="12"/>
      <c r="N795" s="12"/>
      <c r="O795" s="12"/>
      <c r="P795" s="12"/>
      <c r="Q795" s="12"/>
      <c r="R795" s="12"/>
      <c r="S795" s="12"/>
      <c r="T795" s="12"/>
      <c r="U795" s="12"/>
      <c r="V795" s="12"/>
      <c r="W795" s="12"/>
      <c r="X795" s="12"/>
      <c r="Y795" s="12"/>
      <c r="Z795" s="12"/>
      <c r="AA795" s="12"/>
      <c r="AB795" s="12"/>
      <c r="AC795" s="12"/>
      <c r="AE795" s="12"/>
      <c r="AF795" s="12"/>
      <c r="AG795" s="12"/>
      <c r="AH795" s="12"/>
    </row>
    <row r="796" ht="14.25" customHeight="1">
      <c r="A796" s="12"/>
      <c r="B796" s="12"/>
      <c r="C796" s="12"/>
      <c r="D796" s="12"/>
      <c r="E796" s="12"/>
      <c r="F796" s="12"/>
      <c r="L796" s="12"/>
      <c r="M796" s="12"/>
      <c r="N796" s="12"/>
      <c r="O796" s="12"/>
      <c r="P796" s="12"/>
      <c r="Q796" s="12"/>
      <c r="R796" s="12"/>
      <c r="S796" s="12"/>
      <c r="T796" s="12"/>
      <c r="U796" s="12"/>
      <c r="V796" s="12"/>
      <c r="W796" s="12"/>
      <c r="X796" s="12"/>
      <c r="Y796" s="12"/>
      <c r="Z796" s="12"/>
      <c r="AA796" s="12"/>
      <c r="AB796" s="12"/>
      <c r="AC796" s="12"/>
      <c r="AE796" s="12"/>
      <c r="AF796" s="12"/>
      <c r="AG796" s="12"/>
      <c r="AH796" s="12"/>
    </row>
    <row r="797" ht="14.25" customHeight="1">
      <c r="A797" s="12"/>
      <c r="B797" s="12"/>
      <c r="C797" s="12"/>
      <c r="D797" s="12"/>
      <c r="E797" s="12"/>
      <c r="F797" s="12"/>
      <c r="L797" s="12"/>
      <c r="M797" s="12"/>
      <c r="N797" s="12"/>
      <c r="O797" s="12"/>
      <c r="P797" s="12"/>
      <c r="Q797" s="12"/>
      <c r="R797" s="12"/>
      <c r="S797" s="12"/>
      <c r="T797" s="12"/>
      <c r="U797" s="12"/>
      <c r="V797" s="12"/>
      <c r="W797" s="12"/>
      <c r="X797" s="12"/>
      <c r="Y797" s="12"/>
      <c r="Z797" s="12"/>
      <c r="AA797" s="12"/>
      <c r="AB797" s="12"/>
      <c r="AC797" s="12"/>
      <c r="AE797" s="12"/>
      <c r="AF797" s="12"/>
      <c r="AG797" s="12"/>
      <c r="AH797" s="12"/>
    </row>
    <row r="798" ht="14.25" customHeight="1">
      <c r="A798" s="12"/>
      <c r="B798" s="12"/>
      <c r="C798" s="12"/>
      <c r="D798" s="12"/>
      <c r="E798" s="12"/>
      <c r="F798" s="12"/>
      <c r="L798" s="12"/>
      <c r="M798" s="12"/>
      <c r="N798" s="12"/>
      <c r="O798" s="12"/>
      <c r="P798" s="12"/>
      <c r="Q798" s="12"/>
      <c r="R798" s="12"/>
      <c r="S798" s="12"/>
      <c r="T798" s="12"/>
      <c r="U798" s="12"/>
      <c r="V798" s="12"/>
      <c r="W798" s="12"/>
      <c r="X798" s="12"/>
      <c r="Y798" s="12"/>
      <c r="Z798" s="12"/>
      <c r="AA798" s="12"/>
      <c r="AB798" s="12"/>
      <c r="AC798" s="12"/>
      <c r="AE798" s="12"/>
      <c r="AF798" s="12"/>
      <c r="AG798" s="12"/>
      <c r="AH798" s="12"/>
    </row>
    <row r="799" ht="14.25" customHeight="1">
      <c r="A799" s="12"/>
      <c r="B799" s="12"/>
      <c r="C799" s="12"/>
      <c r="D799" s="12"/>
      <c r="E799" s="12"/>
      <c r="F799" s="12"/>
      <c r="L799" s="12"/>
      <c r="M799" s="12"/>
      <c r="N799" s="12"/>
      <c r="O799" s="12"/>
      <c r="P799" s="12"/>
      <c r="Q799" s="12"/>
      <c r="R799" s="12"/>
      <c r="S799" s="12"/>
      <c r="T799" s="12"/>
      <c r="U799" s="12"/>
      <c r="V799" s="12"/>
      <c r="W799" s="12"/>
      <c r="X799" s="12"/>
      <c r="Y799" s="12"/>
      <c r="Z799" s="12"/>
      <c r="AA799" s="12"/>
      <c r="AB799" s="12"/>
      <c r="AC799" s="12"/>
      <c r="AE799" s="12"/>
      <c r="AF799" s="12"/>
      <c r="AG799" s="12"/>
      <c r="AH799" s="12"/>
    </row>
    <row r="800" ht="14.25" customHeight="1">
      <c r="A800" s="12"/>
      <c r="B800" s="12"/>
      <c r="C800" s="12"/>
      <c r="D800" s="12"/>
      <c r="E800" s="12"/>
      <c r="F800" s="12"/>
      <c r="L800" s="12"/>
      <c r="M800" s="12"/>
      <c r="N800" s="12"/>
      <c r="O800" s="12"/>
      <c r="P800" s="12"/>
      <c r="Q800" s="12"/>
      <c r="R800" s="12"/>
      <c r="S800" s="12"/>
      <c r="T800" s="12"/>
      <c r="U800" s="12"/>
      <c r="V800" s="12"/>
      <c r="W800" s="12"/>
      <c r="X800" s="12"/>
      <c r="Y800" s="12"/>
      <c r="Z800" s="12"/>
      <c r="AA800" s="12"/>
      <c r="AB800" s="12"/>
      <c r="AC800" s="12"/>
      <c r="AE800" s="12"/>
      <c r="AF800" s="12"/>
      <c r="AG800" s="12"/>
      <c r="AH800" s="12"/>
    </row>
    <row r="801" ht="14.25" customHeight="1">
      <c r="A801" s="12"/>
      <c r="B801" s="12"/>
      <c r="C801" s="12"/>
      <c r="D801" s="12"/>
      <c r="E801" s="12"/>
      <c r="F801" s="12"/>
      <c r="L801" s="12"/>
      <c r="M801" s="12"/>
      <c r="N801" s="12"/>
      <c r="O801" s="12"/>
      <c r="P801" s="12"/>
      <c r="Q801" s="12"/>
      <c r="R801" s="12"/>
      <c r="S801" s="12"/>
      <c r="T801" s="12"/>
      <c r="U801" s="12"/>
      <c r="V801" s="12"/>
      <c r="W801" s="12"/>
      <c r="X801" s="12"/>
      <c r="Y801" s="12"/>
      <c r="Z801" s="12"/>
      <c r="AA801" s="12"/>
      <c r="AB801" s="12"/>
      <c r="AC801" s="12"/>
      <c r="AE801" s="12"/>
      <c r="AF801" s="12"/>
      <c r="AG801" s="12"/>
      <c r="AH801" s="12"/>
    </row>
    <row r="802" ht="14.25" customHeight="1">
      <c r="A802" s="12"/>
      <c r="B802" s="12"/>
      <c r="C802" s="12"/>
      <c r="D802" s="12"/>
      <c r="E802" s="12"/>
      <c r="F802" s="12"/>
      <c r="L802" s="12"/>
      <c r="M802" s="12"/>
      <c r="N802" s="12"/>
      <c r="O802" s="12"/>
      <c r="P802" s="12"/>
      <c r="Q802" s="12"/>
      <c r="R802" s="12"/>
      <c r="S802" s="12"/>
      <c r="T802" s="12"/>
      <c r="U802" s="12"/>
      <c r="V802" s="12"/>
      <c r="W802" s="12"/>
      <c r="X802" s="12"/>
      <c r="Y802" s="12"/>
      <c r="Z802" s="12"/>
      <c r="AA802" s="12"/>
      <c r="AB802" s="12"/>
      <c r="AC802" s="12"/>
      <c r="AE802" s="12"/>
      <c r="AF802" s="12"/>
      <c r="AG802" s="12"/>
      <c r="AH802" s="12"/>
    </row>
    <row r="803" ht="14.25" customHeight="1">
      <c r="A803" s="12"/>
      <c r="B803" s="12"/>
      <c r="C803" s="12"/>
      <c r="D803" s="12"/>
      <c r="E803" s="12"/>
      <c r="F803" s="12"/>
      <c r="L803" s="12"/>
      <c r="M803" s="12"/>
      <c r="N803" s="12"/>
      <c r="O803" s="12"/>
      <c r="P803" s="12"/>
      <c r="Q803" s="12"/>
      <c r="R803" s="12"/>
      <c r="S803" s="12"/>
      <c r="T803" s="12"/>
      <c r="U803" s="12"/>
      <c r="V803" s="12"/>
      <c r="W803" s="12"/>
      <c r="X803" s="12"/>
      <c r="Y803" s="12"/>
      <c r="Z803" s="12"/>
      <c r="AA803" s="12"/>
      <c r="AB803" s="12"/>
      <c r="AC803" s="12"/>
      <c r="AE803" s="12"/>
      <c r="AF803" s="12"/>
      <c r="AG803" s="12"/>
      <c r="AH803" s="12"/>
    </row>
    <row r="804" ht="14.25" customHeight="1">
      <c r="A804" s="12"/>
      <c r="B804" s="12"/>
      <c r="C804" s="12"/>
      <c r="D804" s="12"/>
      <c r="E804" s="12"/>
      <c r="F804" s="12"/>
      <c r="L804" s="12"/>
      <c r="M804" s="12"/>
      <c r="N804" s="12"/>
      <c r="O804" s="12"/>
      <c r="P804" s="12"/>
      <c r="Q804" s="12"/>
      <c r="R804" s="12"/>
      <c r="S804" s="12"/>
      <c r="T804" s="12"/>
      <c r="U804" s="12"/>
      <c r="V804" s="12"/>
      <c r="W804" s="12"/>
      <c r="X804" s="12"/>
      <c r="Y804" s="12"/>
      <c r="Z804" s="12"/>
      <c r="AA804" s="12"/>
      <c r="AB804" s="12"/>
      <c r="AC804" s="12"/>
      <c r="AE804" s="12"/>
      <c r="AF804" s="12"/>
      <c r="AG804" s="12"/>
      <c r="AH804" s="12"/>
    </row>
    <row r="805" ht="14.25" customHeight="1">
      <c r="A805" s="12"/>
      <c r="B805" s="12"/>
      <c r="C805" s="12"/>
      <c r="D805" s="12"/>
      <c r="E805" s="12"/>
      <c r="F805" s="12"/>
      <c r="L805" s="12"/>
      <c r="M805" s="12"/>
      <c r="N805" s="12"/>
      <c r="O805" s="12"/>
      <c r="P805" s="12"/>
      <c r="Q805" s="12"/>
      <c r="R805" s="12"/>
      <c r="S805" s="12"/>
      <c r="T805" s="12"/>
      <c r="U805" s="12"/>
      <c r="V805" s="12"/>
      <c r="W805" s="12"/>
      <c r="X805" s="12"/>
      <c r="Y805" s="12"/>
      <c r="Z805" s="12"/>
      <c r="AA805" s="12"/>
      <c r="AB805" s="12"/>
      <c r="AC805" s="12"/>
      <c r="AE805" s="12"/>
      <c r="AF805" s="12"/>
      <c r="AG805" s="12"/>
      <c r="AH805" s="12"/>
    </row>
    <row r="806" ht="14.25" customHeight="1">
      <c r="A806" s="12"/>
      <c r="B806" s="12"/>
      <c r="C806" s="12"/>
      <c r="D806" s="12"/>
      <c r="E806" s="12"/>
      <c r="F806" s="12"/>
      <c r="L806" s="12"/>
      <c r="M806" s="12"/>
      <c r="N806" s="12"/>
      <c r="O806" s="12"/>
      <c r="P806" s="12"/>
      <c r="Q806" s="12"/>
      <c r="R806" s="12"/>
      <c r="S806" s="12"/>
      <c r="T806" s="12"/>
      <c r="U806" s="12"/>
      <c r="V806" s="12"/>
      <c r="W806" s="12"/>
      <c r="X806" s="12"/>
      <c r="Y806" s="12"/>
      <c r="Z806" s="12"/>
      <c r="AA806" s="12"/>
      <c r="AB806" s="12"/>
      <c r="AC806" s="12"/>
      <c r="AE806" s="12"/>
      <c r="AF806" s="12"/>
      <c r="AG806" s="12"/>
      <c r="AH806" s="12"/>
    </row>
    <row r="807" ht="14.25" customHeight="1">
      <c r="A807" s="12"/>
      <c r="B807" s="12"/>
      <c r="C807" s="12"/>
      <c r="D807" s="12"/>
      <c r="E807" s="12"/>
      <c r="F807" s="12"/>
      <c r="L807" s="12"/>
      <c r="M807" s="12"/>
      <c r="N807" s="12"/>
      <c r="O807" s="12"/>
      <c r="P807" s="12"/>
      <c r="Q807" s="12"/>
      <c r="R807" s="12"/>
      <c r="S807" s="12"/>
      <c r="T807" s="12"/>
      <c r="U807" s="12"/>
      <c r="V807" s="12"/>
      <c r="W807" s="12"/>
      <c r="X807" s="12"/>
      <c r="Y807" s="12"/>
      <c r="Z807" s="12"/>
      <c r="AA807" s="12"/>
      <c r="AB807" s="12"/>
      <c r="AC807" s="12"/>
      <c r="AE807" s="12"/>
      <c r="AF807" s="12"/>
      <c r="AG807" s="12"/>
      <c r="AH807" s="12"/>
    </row>
    <row r="808" ht="14.25" customHeight="1">
      <c r="A808" s="12"/>
      <c r="B808" s="12"/>
      <c r="C808" s="12"/>
      <c r="D808" s="12"/>
      <c r="E808" s="12"/>
      <c r="F808" s="12"/>
      <c r="L808" s="12"/>
      <c r="M808" s="12"/>
      <c r="N808" s="12"/>
      <c r="O808" s="12"/>
      <c r="P808" s="12"/>
      <c r="Q808" s="12"/>
      <c r="R808" s="12"/>
      <c r="S808" s="12"/>
      <c r="T808" s="12"/>
      <c r="U808" s="12"/>
      <c r="V808" s="12"/>
      <c r="W808" s="12"/>
      <c r="X808" s="12"/>
      <c r="Y808" s="12"/>
      <c r="Z808" s="12"/>
      <c r="AA808" s="12"/>
      <c r="AB808" s="12"/>
      <c r="AC808" s="12"/>
      <c r="AE808" s="12"/>
      <c r="AF808" s="12"/>
      <c r="AG808" s="12"/>
      <c r="AH808" s="12"/>
    </row>
    <row r="809" ht="14.25" customHeight="1">
      <c r="A809" s="12"/>
      <c r="B809" s="12"/>
      <c r="C809" s="12"/>
      <c r="D809" s="12"/>
      <c r="E809" s="12"/>
      <c r="F809" s="12"/>
      <c r="L809" s="12"/>
      <c r="M809" s="12"/>
      <c r="N809" s="12"/>
      <c r="O809" s="12"/>
      <c r="P809" s="12"/>
      <c r="Q809" s="12"/>
      <c r="R809" s="12"/>
      <c r="S809" s="12"/>
      <c r="T809" s="12"/>
      <c r="U809" s="12"/>
      <c r="V809" s="12"/>
      <c r="W809" s="12"/>
      <c r="X809" s="12"/>
      <c r="Y809" s="12"/>
      <c r="Z809" s="12"/>
      <c r="AA809" s="12"/>
      <c r="AB809" s="12"/>
      <c r="AC809" s="12"/>
      <c r="AE809" s="12"/>
      <c r="AF809" s="12"/>
      <c r="AG809" s="12"/>
      <c r="AH809" s="12"/>
    </row>
    <row r="810" ht="14.25" customHeight="1">
      <c r="A810" s="12"/>
      <c r="B810" s="12"/>
      <c r="C810" s="12"/>
      <c r="D810" s="12"/>
      <c r="E810" s="12"/>
      <c r="F810" s="12"/>
      <c r="L810" s="12"/>
      <c r="M810" s="12"/>
      <c r="N810" s="12"/>
      <c r="O810" s="12"/>
      <c r="P810" s="12"/>
      <c r="Q810" s="12"/>
      <c r="R810" s="12"/>
      <c r="S810" s="12"/>
      <c r="T810" s="12"/>
      <c r="U810" s="12"/>
      <c r="V810" s="12"/>
      <c r="W810" s="12"/>
      <c r="X810" s="12"/>
      <c r="Y810" s="12"/>
      <c r="Z810" s="12"/>
      <c r="AA810" s="12"/>
      <c r="AB810" s="12"/>
      <c r="AC810" s="12"/>
      <c r="AE810" s="12"/>
      <c r="AF810" s="12"/>
      <c r="AG810" s="12"/>
      <c r="AH810" s="12"/>
    </row>
    <row r="811" ht="14.25" customHeight="1">
      <c r="A811" s="12"/>
      <c r="B811" s="12"/>
      <c r="C811" s="12"/>
      <c r="D811" s="12"/>
      <c r="E811" s="12"/>
      <c r="F811" s="12"/>
      <c r="L811" s="12"/>
      <c r="M811" s="12"/>
      <c r="N811" s="12"/>
      <c r="O811" s="12"/>
      <c r="P811" s="12"/>
      <c r="Q811" s="12"/>
      <c r="R811" s="12"/>
      <c r="S811" s="12"/>
      <c r="T811" s="12"/>
      <c r="U811" s="12"/>
      <c r="V811" s="12"/>
      <c r="W811" s="12"/>
      <c r="X811" s="12"/>
      <c r="Y811" s="12"/>
      <c r="Z811" s="12"/>
      <c r="AA811" s="12"/>
      <c r="AB811" s="12"/>
      <c r="AC811" s="12"/>
      <c r="AE811" s="12"/>
      <c r="AF811" s="12"/>
      <c r="AG811" s="12"/>
      <c r="AH811" s="12"/>
    </row>
    <row r="812" ht="14.25" customHeight="1">
      <c r="A812" s="12"/>
      <c r="B812" s="12"/>
      <c r="C812" s="12"/>
      <c r="D812" s="12"/>
      <c r="E812" s="12"/>
      <c r="F812" s="12"/>
      <c r="L812" s="12"/>
      <c r="M812" s="12"/>
      <c r="N812" s="12"/>
      <c r="O812" s="12"/>
      <c r="P812" s="12"/>
      <c r="Q812" s="12"/>
      <c r="R812" s="12"/>
      <c r="S812" s="12"/>
      <c r="T812" s="12"/>
      <c r="U812" s="12"/>
      <c r="V812" s="12"/>
      <c r="W812" s="12"/>
      <c r="X812" s="12"/>
      <c r="Y812" s="12"/>
      <c r="Z812" s="12"/>
      <c r="AA812" s="12"/>
      <c r="AB812" s="12"/>
      <c r="AC812" s="12"/>
      <c r="AE812" s="12"/>
      <c r="AF812" s="12"/>
      <c r="AG812" s="12"/>
      <c r="AH812" s="12"/>
    </row>
    <row r="813" ht="14.25" customHeight="1">
      <c r="A813" s="12"/>
      <c r="B813" s="12"/>
      <c r="C813" s="12"/>
      <c r="D813" s="12"/>
      <c r="E813" s="12"/>
      <c r="F813" s="12"/>
      <c r="L813" s="12"/>
      <c r="M813" s="12"/>
      <c r="N813" s="12"/>
      <c r="O813" s="12"/>
      <c r="P813" s="12"/>
      <c r="Q813" s="12"/>
      <c r="R813" s="12"/>
      <c r="S813" s="12"/>
      <c r="T813" s="12"/>
      <c r="U813" s="12"/>
      <c r="V813" s="12"/>
      <c r="W813" s="12"/>
      <c r="X813" s="12"/>
      <c r="Y813" s="12"/>
      <c r="Z813" s="12"/>
      <c r="AA813" s="12"/>
      <c r="AB813" s="12"/>
      <c r="AC813" s="12"/>
      <c r="AE813" s="12"/>
      <c r="AF813" s="12"/>
      <c r="AG813" s="12"/>
      <c r="AH813" s="12"/>
    </row>
    <row r="814" ht="14.25" customHeight="1">
      <c r="A814" s="12"/>
      <c r="B814" s="12"/>
      <c r="C814" s="12"/>
      <c r="D814" s="12"/>
      <c r="E814" s="12"/>
      <c r="F814" s="12"/>
      <c r="L814" s="12"/>
      <c r="M814" s="12"/>
      <c r="N814" s="12"/>
      <c r="O814" s="12"/>
      <c r="P814" s="12"/>
      <c r="Q814" s="12"/>
      <c r="R814" s="12"/>
      <c r="S814" s="12"/>
      <c r="T814" s="12"/>
      <c r="U814" s="12"/>
      <c r="V814" s="12"/>
      <c r="W814" s="12"/>
      <c r="X814" s="12"/>
      <c r="Y814" s="12"/>
      <c r="Z814" s="12"/>
      <c r="AA814" s="12"/>
      <c r="AB814" s="12"/>
      <c r="AC814" s="12"/>
      <c r="AE814" s="12"/>
      <c r="AF814" s="12"/>
      <c r="AG814" s="12"/>
      <c r="AH814" s="12"/>
    </row>
    <row r="815" ht="14.25" customHeight="1">
      <c r="A815" s="12"/>
      <c r="B815" s="12"/>
      <c r="C815" s="12"/>
      <c r="D815" s="12"/>
      <c r="E815" s="12"/>
      <c r="F815" s="12"/>
      <c r="L815" s="12"/>
      <c r="M815" s="12"/>
      <c r="N815" s="12"/>
      <c r="O815" s="12"/>
      <c r="P815" s="12"/>
      <c r="Q815" s="12"/>
      <c r="R815" s="12"/>
      <c r="S815" s="12"/>
      <c r="T815" s="12"/>
      <c r="U815" s="12"/>
      <c r="V815" s="12"/>
      <c r="W815" s="12"/>
      <c r="X815" s="12"/>
      <c r="Y815" s="12"/>
      <c r="Z815" s="12"/>
      <c r="AA815" s="12"/>
      <c r="AB815" s="12"/>
      <c r="AC815" s="12"/>
      <c r="AE815" s="12"/>
      <c r="AF815" s="12"/>
      <c r="AG815" s="12"/>
      <c r="AH815" s="12"/>
    </row>
    <row r="816" ht="14.25" customHeight="1">
      <c r="A816" s="12"/>
      <c r="B816" s="12"/>
      <c r="C816" s="12"/>
      <c r="D816" s="12"/>
      <c r="E816" s="12"/>
      <c r="F816" s="12"/>
      <c r="L816" s="12"/>
      <c r="M816" s="12"/>
      <c r="N816" s="12"/>
      <c r="O816" s="12"/>
      <c r="P816" s="12"/>
      <c r="Q816" s="12"/>
      <c r="R816" s="12"/>
      <c r="S816" s="12"/>
      <c r="T816" s="12"/>
      <c r="U816" s="12"/>
      <c r="V816" s="12"/>
      <c r="W816" s="12"/>
      <c r="X816" s="12"/>
      <c r="Y816" s="12"/>
      <c r="Z816" s="12"/>
      <c r="AA816" s="12"/>
      <c r="AB816" s="12"/>
      <c r="AC816" s="12"/>
      <c r="AE816" s="12"/>
      <c r="AF816" s="12"/>
      <c r="AG816" s="12"/>
      <c r="AH816" s="12"/>
    </row>
    <row r="817" ht="14.25" customHeight="1">
      <c r="A817" s="12"/>
      <c r="B817" s="12"/>
      <c r="C817" s="12"/>
      <c r="D817" s="12"/>
      <c r="E817" s="12"/>
      <c r="F817" s="12"/>
      <c r="L817" s="12"/>
      <c r="M817" s="12"/>
      <c r="N817" s="12"/>
      <c r="O817" s="12"/>
      <c r="P817" s="12"/>
      <c r="Q817" s="12"/>
      <c r="R817" s="12"/>
      <c r="S817" s="12"/>
      <c r="T817" s="12"/>
      <c r="U817" s="12"/>
      <c r="V817" s="12"/>
      <c r="W817" s="12"/>
      <c r="X817" s="12"/>
      <c r="Y817" s="12"/>
      <c r="Z817" s="12"/>
      <c r="AA817" s="12"/>
      <c r="AB817" s="12"/>
      <c r="AC817" s="12"/>
      <c r="AE817" s="12"/>
      <c r="AF817" s="12"/>
      <c r="AG817" s="12"/>
      <c r="AH817" s="12"/>
    </row>
    <row r="818" ht="14.25" customHeight="1">
      <c r="A818" s="12"/>
      <c r="B818" s="12"/>
      <c r="C818" s="12"/>
      <c r="D818" s="12"/>
      <c r="E818" s="12"/>
      <c r="F818" s="12"/>
      <c r="L818" s="12"/>
      <c r="M818" s="12"/>
      <c r="N818" s="12"/>
      <c r="O818" s="12"/>
      <c r="P818" s="12"/>
      <c r="Q818" s="12"/>
      <c r="R818" s="12"/>
      <c r="S818" s="12"/>
      <c r="T818" s="12"/>
      <c r="U818" s="12"/>
      <c r="V818" s="12"/>
      <c r="W818" s="12"/>
      <c r="X818" s="12"/>
      <c r="Y818" s="12"/>
      <c r="Z818" s="12"/>
      <c r="AA818" s="12"/>
      <c r="AB818" s="12"/>
      <c r="AC818" s="12"/>
      <c r="AE818" s="12"/>
      <c r="AF818" s="12"/>
      <c r="AG818" s="12"/>
      <c r="AH818" s="12"/>
    </row>
    <row r="819" ht="14.25" customHeight="1">
      <c r="A819" s="12"/>
      <c r="B819" s="12"/>
      <c r="C819" s="12"/>
      <c r="D819" s="12"/>
      <c r="E819" s="12"/>
      <c r="F819" s="12"/>
      <c r="L819" s="12"/>
      <c r="M819" s="12"/>
      <c r="N819" s="12"/>
      <c r="O819" s="12"/>
      <c r="P819" s="12"/>
      <c r="Q819" s="12"/>
      <c r="R819" s="12"/>
      <c r="S819" s="12"/>
      <c r="T819" s="12"/>
      <c r="U819" s="12"/>
      <c r="V819" s="12"/>
      <c r="W819" s="12"/>
      <c r="X819" s="12"/>
      <c r="Y819" s="12"/>
      <c r="Z819" s="12"/>
      <c r="AA819" s="12"/>
      <c r="AB819" s="12"/>
      <c r="AC819" s="12"/>
      <c r="AE819" s="12"/>
      <c r="AF819" s="12"/>
      <c r="AG819" s="12"/>
      <c r="AH819" s="12"/>
    </row>
    <row r="820" ht="14.25" customHeight="1">
      <c r="A820" s="12"/>
      <c r="B820" s="12"/>
      <c r="C820" s="12"/>
      <c r="D820" s="12"/>
      <c r="E820" s="12"/>
      <c r="F820" s="12"/>
      <c r="L820" s="12"/>
      <c r="M820" s="12"/>
      <c r="N820" s="12"/>
      <c r="O820" s="12"/>
      <c r="P820" s="12"/>
      <c r="Q820" s="12"/>
      <c r="R820" s="12"/>
      <c r="S820" s="12"/>
      <c r="T820" s="12"/>
      <c r="U820" s="12"/>
      <c r="V820" s="12"/>
      <c r="W820" s="12"/>
      <c r="X820" s="12"/>
      <c r="Y820" s="12"/>
      <c r="Z820" s="12"/>
      <c r="AA820" s="12"/>
      <c r="AB820" s="12"/>
      <c r="AC820" s="12"/>
      <c r="AE820" s="12"/>
      <c r="AF820" s="12"/>
      <c r="AG820" s="12"/>
      <c r="AH820" s="12"/>
    </row>
    <row r="821" ht="14.25" customHeight="1">
      <c r="A821" s="12"/>
      <c r="B821" s="12"/>
      <c r="C821" s="12"/>
      <c r="D821" s="12"/>
      <c r="E821" s="12"/>
      <c r="F821" s="12"/>
      <c r="L821" s="12"/>
      <c r="M821" s="12"/>
      <c r="N821" s="12"/>
      <c r="O821" s="12"/>
      <c r="P821" s="12"/>
      <c r="Q821" s="12"/>
      <c r="R821" s="12"/>
      <c r="S821" s="12"/>
      <c r="T821" s="12"/>
      <c r="U821" s="12"/>
      <c r="V821" s="12"/>
      <c r="W821" s="12"/>
      <c r="X821" s="12"/>
      <c r="Y821" s="12"/>
      <c r="Z821" s="12"/>
      <c r="AA821" s="12"/>
      <c r="AB821" s="12"/>
      <c r="AC821" s="12"/>
      <c r="AE821" s="12"/>
      <c r="AF821" s="12"/>
      <c r="AG821" s="12"/>
      <c r="AH821" s="12"/>
    </row>
    <row r="822" ht="14.25" customHeight="1">
      <c r="A822" s="12"/>
      <c r="B822" s="12"/>
      <c r="C822" s="12"/>
      <c r="D822" s="12"/>
      <c r="E822" s="12"/>
      <c r="F822" s="12"/>
      <c r="L822" s="12"/>
      <c r="M822" s="12"/>
      <c r="N822" s="12"/>
      <c r="O822" s="12"/>
      <c r="P822" s="12"/>
      <c r="Q822" s="12"/>
      <c r="R822" s="12"/>
      <c r="S822" s="12"/>
      <c r="T822" s="12"/>
      <c r="U822" s="12"/>
      <c r="V822" s="12"/>
      <c r="W822" s="12"/>
      <c r="X822" s="12"/>
      <c r="Y822" s="12"/>
      <c r="Z822" s="12"/>
      <c r="AA822" s="12"/>
      <c r="AB822" s="12"/>
      <c r="AC822" s="12"/>
      <c r="AE822" s="12"/>
      <c r="AF822" s="12"/>
      <c r="AG822" s="12"/>
      <c r="AH822" s="12"/>
    </row>
    <row r="823" ht="14.25" customHeight="1">
      <c r="A823" s="12"/>
      <c r="B823" s="12"/>
      <c r="C823" s="12"/>
      <c r="D823" s="12"/>
      <c r="E823" s="12"/>
      <c r="F823" s="12"/>
      <c r="L823" s="12"/>
      <c r="M823" s="12"/>
      <c r="N823" s="12"/>
      <c r="O823" s="12"/>
      <c r="P823" s="12"/>
      <c r="Q823" s="12"/>
      <c r="R823" s="12"/>
      <c r="S823" s="12"/>
      <c r="T823" s="12"/>
      <c r="U823" s="12"/>
      <c r="V823" s="12"/>
      <c r="W823" s="12"/>
      <c r="X823" s="12"/>
      <c r="Y823" s="12"/>
      <c r="Z823" s="12"/>
      <c r="AA823" s="12"/>
      <c r="AB823" s="12"/>
      <c r="AC823" s="12"/>
      <c r="AE823" s="12"/>
      <c r="AF823" s="12"/>
      <c r="AG823" s="12"/>
      <c r="AH823" s="12"/>
    </row>
    <row r="824" ht="14.25" customHeight="1">
      <c r="A824" s="12"/>
      <c r="B824" s="12"/>
      <c r="C824" s="12"/>
      <c r="D824" s="12"/>
      <c r="E824" s="12"/>
      <c r="F824" s="12"/>
      <c r="L824" s="12"/>
      <c r="M824" s="12"/>
      <c r="N824" s="12"/>
      <c r="O824" s="12"/>
      <c r="P824" s="12"/>
      <c r="Q824" s="12"/>
      <c r="R824" s="12"/>
      <c r="S824" s="12"/>
      <c r="T824" s="12"/>
      <c r="U824" s="12"/>
      <c r="V824" s="12"/>
      <c r="W824" s="12"/>
      <c r="X824" s="12"/>
      <c r="Y824" s="12"/>
      <c r="Z824" s="12"/>
      <c r="AA824" s="12"/>
      <c r="AB824" s="12"/>
      <c r="AC824" s="12"/>
      <c r="AE824" s="12"/>
      <c r="AF824" s="12"/>
      <c r="AG824" s="12"/>
      <c r="AH824" s="12"/>
    </row>
    <row r="825" ht="14.25" customHeight="1">
      <c r="A825" s="12"/>
      <c r="B825" s="12"/>
      <c r="C825" s="12"/>
      <c r="D825" s="12"/>
      <c r="E825" s="12"/>
      <c r="F825" s="12"/>
      <c r="L825" s="12"/>
      <c r="M825" s="12"/>
      <c r="N825" s="12"/>
      <c r="O825" s="12"/>
      <c r="P825" s="12"/>
      <c r="Q825" s="12"/>
      <c r="R825" s="12"/>
      <c r="S825" s="12"/>
      <c r="T825" s="12"/>
      <c r="U825" s="12"/>
      <c r="V825" s="12"/>
      <c r="W825" s="12"/>
      <c r="X825" s="12"/>
      <c r="Y825" s="12"/>
      <c r="Z825" s="12"/>
      <c r="AA825" s="12"/>
      <c r="AB825" s="12"/>
      <c r="AC825" s="12"/>
      <c r="AE825" s="12"/>
      <c r="AF825" s="12"/>
      <c r="AG825" s="12"/>
      <c r="AH825" s="12"/>
    </row>
    <row r="826" ht="14.25" customHeight="1">
      <c r="A826" s="12"/>
      <c r="B826" s="12"/>
      <c r="C826" s="12"/>
      <c r="D826" s="12"/>
      <c r="E826" s="12"/>
      <c r="F826" s="12"/>
      <c r="L826" s="12"/>
      <c r="M826" s="12"/>
      <c r="N826" s="12"/>
      <c r="O826" s="12"/>
      <c r="P826" s="12"/>
      <c r="Q826" s="12"/>
      <c r="R826" s="12"/>
      <c r="S826" s="12"/>
      <c r="T826" s="12"/>
      <c r="U826" s="12"/>
      <c r="V826" s="12"/>
      <c r="W826" s="12"/>
      <c r="X826" s="12"/>
      <c r="Y826" s="12"/>
      <c r="Z826" s="12"/>
      <c r="AA826" s="12"/>
      <c r="AB826" s="12"/>
      <c r="AC826" s="12"/>
      <c r="AE826" s="12"/>
      <c r="AF826" s="12"/>
      <c r="AG826" s="12"/>
      <c r="AH826" s="12"/>
    </row>
    <row r="827" ht="14.25" customHeight="1">
      <c r="A827" s="12"/>
      <c r="B827" s="12"/>
      <c r="C827" s="12"/>
      <c r="D827" s="12"/>
      <c r="E827" s="12"/>
      <c r="F827" s="12"/>
      <c r="L827" s="12"/>
      <c r="M827" s="12"/>
      <c r="N827" s="12"/>
      <c r="O827" s="12"/>
      <c r="P827" s="12"/>
      <c r="Q827" s="12"/>
      <c r="R827" s="12"/>
      <c r="S827" s="12"/>
      <c r="T827" s="12"/>
      <c r="U827" s="12"/>
      <c r="V827" s="12"/>
      <c r="W827" s="12"/>
      <c r="X827" s="12"/>
      <c r="Y827" s="12"/>
      <c r="Z827" s="12"/>
      <c r="AA827" s="12"/>
      <c r="AB827" s="12"/>
      <c r="AC827" s="12"/>
      <c r="AE827" s="12"/>
      <c r="AF827" s="12"/>
      <c r="AG827" s="12"/>
      <c r="AH827" s="12"/>
    </row>
    <row r="828" ht="14.25" customHeight="1">
      <c r="A828" s="12"/>
      <c r="B828" s="12"/>
      <c r="C828" s="12"/>
      <c r="D828" s="12"/>
      <c r="E828" s="12"/>
      <c r="F828" s="12"/>
      <c r="L828" s="12"/>
      <c r="M828" s="12"/>
      <c r="N828" s="12"/>
      <c r="O828" s="12"/>
      <c r="P828" s="12"/>
      <c r="Q828" s="12"/>
      <c r="R828" s="12"/>
      <c r="S828" s="12"/>
      <c r="T828" s="12"/>
      <c r="U828" s="12"/>
      <c r="V828" s="12"/>
      <c r="W828" s="12"/>
      <c r="X828" s="12"/>
      <c r="Y828" s="12"/>
      <c r="Z828" s="12"/>
      <c r="AA828" s="12"/>
      <c r="AB828" s="12"/>
      <c r="AC828" s="12"/>
      <c r="AE828" s="12"/>
      <c r="AF828" s="12"/>
      <c r="AG828" s="12"/>
      <c r="AH828" s="12"/>
    </row>
    <row r="829" ht="14.25" customHeight="1">
      <c r="A829" s="12"/>
      <c r="B829" s="12"/>
      <c r="C829" s="12"/>
      <c r="D829" s="12"/>
      <c r="E829" s="12"/>
      <c r="F829" s="12"/>
      <c r="L829" s="12"/>
      <c r="M829" s="12"/>
      <c r="N829" s="12"/>
      <c r="O829" s="12"/>
      <c r="P829" s="12"/>
      <c r="Q829" s="12"/>
      <c r="R829" s="12"/>
      <c r="S829" s="12"/>
      <c r="T829" s="12"/>
      <c r="U829" s="12"/>
      <c r="V829" s="12"/>
      <c r="W829" s="12"/>
      <c r="X829" s="12"/>
      <c r="Y829" s="12"/>
      <c r="Z829" s="12"/>
      <c r="AA829" s="12"/>
      <c r="AB829" s="12"/>
      <c r="AC829" s="12"/>
      <c r="AE829" s="12"/>
      <c r="AF829" s="12"/>
      <c r="AG829" s="12"/>
      <c r="AH829" s="12"/>
    </row>
    <row r="830" ht="14.25" customHeight="1">
      <c r="A830" s="12"/>
      <c r="B830" s="12"/>
      <c r="C830" s="12"/>
      <c r="D830" s="12"/>
      <c r="E830" s="12"/>
      <c r="F830" s="12"/>
      <c r="L830" s="12"/>
      <c r="M830" s="12"/>
      <c r="N830" s="12"/>
      <c r="O830" s="12"/>
      <c r="P830" s="12"/>
      <c r="Q830" s="12"/>
      <c r="R830" s="12"/>
      <c r="S830" s="12"/>
      <c r="T830" s="12"/>
      <c r="U830" s="12"/>
      <c r="V830" s="12"/>
      <c r="W830" s="12"/>
      <c r="X830" s="12"/>
      <c r="Y830" s="12"/>
      <c r="Z830" s="12"/>
      <c r="AA830" s="12"/>
      <c r="AB830" s="12"/>
      <c r="AC830" s="12"/>
      <c r="AE830" s="12"/>
      <c r="AF830" s="12"/>
      <c r="AG830" s="12"/>
      <c r="AH830" s="12"/>
    </row>
    <row r="831" ht="14.25" customHeight="1">
      <c r="A831" s="12"/>
      <c r="B831" s="12"/>
      <c r="C831" s="12"/>
      <c r="D831" s="12"/>
      <c r="E831" s="12"/>
      <c r="F831" s="12"/>
      <c r="L831" s="12"/>
      <c r="M831" s="12"/>
      <c r="N831" s="12"/>
      <c r="O831" s="12"/>
      <c r="P831" s="12"/>
      <c r="Q831" s="12"/>
      <c r="R831" s="12"/>
      <c r="S831" s="12"/>
      <c r="T831" s="12"/>
      <c r="U831" s="12"/>
      <c r="V831" s="12"/>
      <c r="W831" s="12"/>
      <c r="X831" s="12"/>
      <c r="Y831" s="12"/>
      <c r="Z831" s="12"/>
      <c r="AA831" s="12"/>
      <c r="AB831" s="12"/>
      <c r="AC831" s="12"/>
      <c r="AE831" s="12"/>
      <c r="AF831" s="12"/>
      <c r="AG831" s="12"/>
      <c r="AH831" s="12"/>
    </row>
    <row r="832" ht="14.25" customHeight="1">
      <c r="A832" s="12"/>
      <c r="B832" s="12"/>
      <c r="C832" s="12"/>
      <c r="D832" s="12"/>
      <c r="E832" s="12"/>
      <c r="F832" s="12"/>
      <c r="L832" s="12"/>
      <c r="M832" s="12"/>
      <c r="N832" s="12"/>
      <c r="O832" s="12"/>
      <c r="P832" s="12"/>
      <c r="Q832" s="12"/>
      <c r="R832" s="12"/>
      <c r="S832" s="12"/>
      <c r="T832" s="12"/>
      <c r="U832" s="12"/>
      <c r="V832" s="12"/>
      <c r="W832" s="12"/>
      <c r="X832" s="12"/>
      <c r="Y832" s="12"/>
      <c r="Z832" s="12"/>
      <c r="AA832" s="12"/>
      <c r="AB832" s="12"/>
      <c r="AC832" s="12"/>
      <c r="AE832" s="12"/>
      <c r="AF832" s="12"/>
      <c r="AG832" s="12"/>
      <c r="AH832" s="12"/>
    </row>
    <row r="833" ht="14.25" customHeight="1">
      <c r="A833" s="12"/>
      <c r="B833" s="12"/>
      <c r="C833" s="12"/>
      <c r="D833" s="12"/>
      <c r="E833" s="12"/>
      <c r="F833" s="12"/>
      <c r="L833" s="12"/>
      <c r="M833" s="12"/>
      <c r="N833" s="12"/>
      <c r="O833" s="12"/>
      <c r="P833" s="12"/>
      <c r="Q833" s="12"/>
      <c r="R833" s="12"/>
      <c r="S833" s="12"/>
      <c r="T833" s="12"/>
      <c r="U833" s="12"/>
      <c r="V833" s="12"/>
      <c r="W833" s="12"/>
      <c r="X833" s="12"/>
      <c r="Y833" s="12"/>
      <c r="Z833" s="12"/>
      <c r="AA833" s="12"/>
      <c r="AB833" s="12"/>
      <c r="AC833" s="12"/>
      <c r="AE833" s="12"/>
      <c r="AF833" s="12"/>
      <c r="AG833" s="12"/>
      <c r="AH833" s="12"/>
    </row>
    <row r="834" ht="14.25" customHeight="1">
      <c r="A834" s="12"/>
      <c r="B834" s="12"/>
      <c r="C834" s="12"/>
      <c r="D834" s="12"/>
      <c r="E834" s="12"/>
      <c r="F834" s="12"/>
      <c r="L834" s="12"/>
      <c r="M834" s="12"/>
      <c r="N834" s="12"/>
      <c r="O834" s="12"/>
      <c r="P834" s="12"/>
      <c r="Q834" s="12"/>
      <c r="R834" s="12"/>
      <c r="S834" s="12"/>
      <c r="T834" s="12"/>
      <c r="U834" s="12"/>
      <c r="V834" s="12"/>
      <c r="W834" s="12"/>
      <c r="X834" s="12"/>
      <c r="Y834" s="12"/>
      <c r="Z834" s="12"/>
      <c r="AA834" s="12"/>
      <c r="AB834" s="12"/>
      <c r="AC834" s="12"/>
      <c r="AE834" s="12"/>
      <c r="AF834" s="12"/>
      <c r="AG834" s="12"/>
      <c r="AH834" s="12"/>
    </row>
    <row r="835" ht="14.25" customHeight="1">
      <c r="A835" s="12"/>
      <c r="B835" s="12"/>
      <c r="C835" s="12"/>
      <c r="D835" s="12"/>
      <c r="E835" s="12"/>
      <c r="F835" s="12"/>
      <c r="L835" s="12"/>
      <c r="M835" s="12"/>
      <c r="N835" s="12"/>
      <c r="O835" s="12"/>
      <c r="P835" s="12"/>
      <c r="Q835" s="12"/>
      <c r="R835" s="12"/>
      <c r="S835" s="12"/>
      <c r="T835" s="12"/>
      <c r="U835" s="12"/>
      <c r="V835" s="12"/>
      <c r="W835" s="12"/>
      <c r="X835" s="12"/>
      <c r="Y835" s="12"/>
      <c r="Z835" s="12"/>
      <c r="AA835" s="12"/>
      <c r="AB835" s="12"/>
      <c r="AC835" s="12"/>
      <c r="AE835" s="12"/>
      <c r="AF835" s="12"/>
      <c r="AG835" s="12"/>
      <c r="AH835" s="12"/>
    </row>
    <row r="836" ht="14.25" customHeight="1">
      <c r="A836" s="12"/>
      <c r="B836" s="12"/>
      <c r="C836" s="12"/>
      <c r="D836" s="12"/>
      <c r="E836" s="12"/>
      <c r="F836" s="12"/>
      <c r="L836" s="12"/>
      <c r="M836" s="12"/>
      <c r="N836" s="12"/>
      <c r="O836" s="12"/>
      <c r="P836" s="12"/>
      <c r="Q836" s="12"/>
      <c r="R836" s="12"/>
      <c r="S836" s="12"/>
      <c r="T836" s="12"/>
      <c r="U836" s="12"/>
      <c r="V836" s="12"/>
      <c r="W836" s="12"/>
      <c r="X836" s="12"/>
      <c r="Y836" s="12"/>
      <c r="Z836" s="12"/>
      <c r="AA836" s="12"/>
      <c r="AB836" s="12"/>
      <c r="AC836" s="12"/>
      <c r="AE836" s="12"/>
      <c r="AF836" s="12"/>
      <c r="AG836" s="12"/>
      <c r="AH836" s="12"/>
    </row>
    <row r="837" ht="14.25" customHeight="1">
      <c r="A837" s="12"/>
      <c r="B837" s="12"/>
      <c r="C837" s="12"/>
      <c r="D837" s="12"/>
      <c r="E837" s="12"/>
      <c r="F837" s="12"/>
      <c r="L837" s="12"/>
      <c r="M837" s="12"/>
      <c r="N837" s="12"/>
      <c r="O837" s="12"/>
      <c r="P837" s="12"/>
      <c r="Q837" s="12"/>
      <c r="R837" s="12"/>
      <c r="S837" s="12"/>
      <c r="T837" s="12"/>
      <c r="U837" s="12"/>
      <c r="V837" s="12"/>
      <c r="W837" s="12"/>
      <c r="X837" s="12"/>
      <c r="Y837" s="12"/>
      <c r="Z837" s="12"/>
      <c r="AA837" s="12"/>
      <c r="AB837" s="12"/>
      <c r="AC837" s="12"/>
      <c r="AE837" s="12"/>
      <c r="AF837" s="12"/>
      <c r="AG837" s="12"/>
      <c r="AH837" s="12"/>
    </row>
    <row r="838" ht="14.25" customHeight="1">
      <c r="A838" s="12"/>
      <c r="B838" s="12"/>
      <c r="C838" s="12"/>
      <c r="D838" s="12"/>
      <c r="E838" s="12"/>
      <c r="F838" s="12"/>
      <c r="L838" s="12"/>
      <c r="M838" s="12"/>
      <c r="N838" s="12"/>
      <c r="O838" s="12"/>
      <c r="P838" s="12"/>
      <c r="Q838" s="12"/>
      <c r="R838" s="12"/>
      <c r="S838" s="12"/>
      <c r="T838" s="12"/>
      <c r="U838" s="12"/>
      <c r="V838" s="12"/>
      <c r="W838" s="12"/>
      <c r="X838" s="12"/>
      <c r="Y838" s="12"/>
      <c r="Z838" s="12"/>
      <c r="AA838" s="12"/>
      <c r="AB838" s="12"/>
      <c r="AC838" s="12"/>
      <c r="AE838" s="12"/>
      <c r="AF838" s="12"/>
      <c r="AG838" s="12"/>
      <c r="AH838" s="12"/>
    </row>
    <row r="839" ht="14.25" customHeight="1">
      <c r="A839" s="12"/>
      <c r="B839" s="12"/>
      <c r="C839" s="12"/>
      <c r="D839" s="12"/>
      <c r="E839" s="12"/>
      <c r="F839" s="12"/>
      <c r="L839" s="12"/>
      <c r="M839" s="12"/>
      <c r="N839" s="12"/>
      <c r="O839" s="12"/>
      <c r="P839" s="12"/>
      <c r="Q839" s="12"/>
      <c r="R839" s="12"/>
      <c r="S839" s="12"/>
      <c r="T839" s="12"/>
      <c r="U839" s="12"/>
      <c r="V839" s="12"/>
      <c r="W839" s="12"/>
      <c r="X839" s="12"/>
      <c r="Y839" s="12"/>
      <c r="Z839" s="12"/>
      <c r="AA839" s="12"/>
      <c r="AB839" s="12"/>
      <c r="AC839" s="12"/>
      <c r="AE839" s="12"/>
      <c r="AF839" s="12"/>
      <c r="AG839" s="12"/>
      <c r="AH839" s="12"/>
    </row>
    <row r="840" ht="14.25" customHeight="1">
      <c r="A840" s="12"/>
      <c r="B840" s="12"/>
      <c r="C840" s="12"/>
      <c r="D840" s="12"/>
      <c r="E840" s="12"/>
      <c r="F840" s="12"/>
      <c r="L840" s="12"/>
      <c r="M840" s="12"/>
      <c r="N840" s="12"/>
      <c r="O840" s="12"/>
      <c r="P840" s="12"/>
      <c r="Q840" s="12"/>
      <c r="R840" s="12"/>
      <c r="S840" s="12"/>
      <c r="T840" s="12"/>
      <c r="U840" s="12"/>
      <c r="V840" s="12"/>
      <c r="W840" s="12"/>
      <c r="X840" s="12"/>
      <c r="Y840" s="12"/>
      <c r="Z840" s="12"/>
      <c r="AA840" s="12"/>
      <c r="AB840" s="12"/>
      <c r="AC840" s="12"/>
      <c r="AE840" s="12"/>
      <c r="AF840" s="12"/>
      <c r="AG840" s="12"/>
      <c r="AH840" s="12"/>
    </row>
    <row r="841" ht="14.25" customHeight="1">
      <c r="A841" s="12"/>
      <c r="B841" s="12"/>
      <c r="C841" s="12"/>
      <c r="D841" s="12"/>
      <c r="E841" s="12"/>
      <c r="F841" s="12"/>
      <c r="L841" s="12"/>
      <c r="M841" s="12"/>
      <c r="N841" s="12"/>
      <c r="O841" s="12"/>
      <c r="P841" s="12"/>
      <c r="Q841" s="12"/>
      <c r="R841" s="12"/>
      <c r="S841" s="12"/>
      <c r="T841" s="12"/>
      <c r="U841" s="12"/>
      <c r="V841" s="12"/>
      <c r="W841" s="12"/>
      <c r="X841" s="12"/>
      <c r="Y841" s="12"/>
      <c r="Z841" s="12"/>
      <c r="AA841" s="12"/>
      <c r="AB841" s="12"/>
      <c r="AC841" s="12"/>
      <c r="AE841" s="12"/>
      <c r="AF841" s="12"/>
      <c r="AG841" s="12"/>
      <c r="AH841" s="12"/>
    </row>
    <row r="842" ht="14.25" customHeight="1">
      <c r="A842" s="12"/>
      <c r="B842" s="12"/>
      <c r="C842" s="12"/>
      <c r="D842" s="12"/>
      <c r="E842" s="12"/>
      <c r="F842" s="12"/>
      <c r="L842" s="12"/>
      <c r="M842" s="12"/>
      <c r="N842" s="12"/>
      <c r="O842" s="12"/>
      <c r="P842" s="12"/>
      <c r="Q842" s="12"/>
      <c r="R842" s="12"/>
      <c r="S842" s="12"/>
      <c r="T842" s="12"/>
      <c r="U842" s="12"/>
      <c r="V842" s="12"/>
      <c r="W842" s="12"/>
      <c r="X842" s="12"/>
      <c r="Y842" s="12"/>
      <c r="Z842" s="12"/>
      <c r="AA842" s="12"/>
      <c r="AB842" s="12"/>
      <c r="AC842" s="12"/>
      <c r="AE842" s="12"/>
      <c r="AF842" s="12"/>
      <c r="AG842" s="12"/>
      <c r="AH842" s="12"/>
    </row>
    <row r="843" ht="14.25" customHeight="1">
      <c r="A843" s="12"/>
      <c r="B843" s="12"/>
      <c r="C843" s="12"/>
      <c r="D843" s="12"/>
      <c r="E843" s="12"/>
      <c r="F843" s="12"/>
      <c r="L843" s="12"/>
      <c r="M843" s="12"/>
      <c r="N843" s="12"/>
      <c r="O843" s="12"/>
      <c r="P843" s="12"/>
      <c r="Q843" s="12"/>
      <c r="R843" s="12"/>
      <c r="S843" s="12"/>
      <c r="T843" s="12"/>
      <c r="U843" s="12"/>
      <c r="V843" s="12"/>
      <c r="W843" s="12"/>
      <c r="X843" s="12"/>
      <c r="Y843" s="12"/>
      <c r="Z843" s="12"/>
      <c r="AA843" s="12"/>
      <c r="AB843" s="12"/>
      <c r="AC843" s="12"/>
      <c r="AE843" s="12"/>
      <c r="AF843" s="12"/>
      <c r="AG843" s="12"/>
      <c r="AH843" s="12"/>
    </row>
    <row r="844" ht="14.25" customHeight="1">
      <c r="A844" s="12"/>
      <c r="B844" s="12"/>
      <c r="C844" s="12"/>
      <c r="D844" s="12"/>
      <c r="E844" s="12"/>
      <c r="F844" s="12"/>
      <c r="L844" s="12"/>
      <c r="M844" s="12"/>
      <c r="N844" s="12"/>
      <c r="O844" s="12"/>
      <c r="P844" s="12"/>
      <c r="Q844" s="12"/>
      <c r="R844" s="12"/>
      <c r="S844" s="12"/>
      <c r="T844" s="12"/>
      <c r="U844" s="12"/>
      <c r="V844" s="12"/>
      <c r="W844" s="12"/>
      <c r="X844" s="12"/>
      <c r="Y844" s="12"/>
      <c r="Z844" s="12"/>
      <c r="AA844" s="12"/>
      <c r="AB844" s="12"/>
      <c r="AC844" s="12"/>
      <c r="AE844" s="12"/>
      <c r="AF844" s="12"/>
      <c r="AG844" s="12"/>
      <c r="AH844" s="12"/>
    </row>
    <row r="845" ht="14.25" customHeight="1">
      <c r="A845" s="12"/>
      <c r="B845" s="12"/>
      <c r="C845" s="12"/>
      <c r="D845" s="12"/>
      <c r="E845" s="12"/>
      <c r="F845" s="12"/>
      <c r="L845" s="12"/>
      <c r="M845" s="12"/>
      <c r="N845" s="12"/>
      <c r="O845" s="12"/>
      <c r="P845" s="12"/>
      <c r="Q845" s="12"/>
      <c r="R845" s="12"/>
      <c r="S845" s="12"/>
      <c r="T845" s="12"/>
      <c r="U845" s="12"/>
      <c r="V845" s="12"/>
      <c r="W845" s="12"/>
      <c r="X845" s="12"/>
      <c r="Y845" s="12"/>
      <c r="Z845" s="12"/>
      <c r="AA845" s="12"/>
      <c r="AB845" s="12"/>
      <c r="AC845" s="12"/>
      <c r="AE845" s="12"/>
      <c r="AF845" s="12"/>
      <c r="AG845" s="12"/>
      <c r="AH845" s="12"/>
    </row>
    <row r="846" ht="14.25" customHeight="1">
      <c r="A846" s="12"/>
      <c r="B846" s="12"/>
      <c r="C846" s="12"/>
      <c r="D846" s="12"/>
      <c r="E846" s="12"/>
      <c r="F846" s="12"/>
      <c r="L846" s="12"/>
      <c r="M846" s="12"/>
      <c r="N846" s="12"/>
      <c r="O846" s="12"/>
      <c r="P846" s="12"/>
      <c r="Q846" s="12"/>
      <c r="R846" s="12"/>
      <c r="S846" s="12"/>
      <c r="T846" s="12"/>
      <c r="U846" s="12"/>
      <c r="V846" s="12"/>
      <c r="W846" s="12"/>
      <c r="X846" s="12"/>
      <c r="Y846" s="12"/>
      <c r="Z846" s="12"/>
      <c r="AA846" s="12"/>
      <c r="AB846" s="12"/>
      <c r="AC846" s="12"/>
      <c r="AE846" s="12"/>
      <c r="AF846" s="12"/>
      <c r="AG846" s="12"/>
      <c r="AH846" s="12"/>
    </row>
    <row r="847" ht="14.25" customHeight="1">
      <c r="A847" s="12"/>
      <c r="B847" s="12"/>
      <c r="C847" s="12"/>
      <c r="D847" s="12"/>
      <c r="E847" s="12"/>
      <c r="F847" s="12"/>
      <c r="L847" s="12"/>
      <c r="M847" s="12"/>
      <c r="N847" s="12"/>
      <c r="O847" s="12"/>
      <c r="P847" s="12"/>
      <c r="Q847" s="12"/>
      <c r="R847" s="12"/>
      <c r="S847" s="12"/>
      <c r="T847" s="12"/>
      <c r="U847" s="12"/>
      <c r="V847" s="12"/>
      <c r="W847" s="12"/>
      <c r="X847" s="12"/>
      <c r="Y847" s="12"/>
      <c r="Z847" s="12"/>
      <c r="AA847" s="12"/>
      <c r="AB847" s="12"/>
      <c r="AC847" s="12"/>
      <c r="AE847" s="12"/>
      <c r="AF847" s="12"/>
      <c r="AG847" s="12"/>
      <c r="AH847" s="12"/>
    </row>
    <row r="848" ht="14.25" customHeight="1">
      <c r="A848" s="12"/>
      <c r="B848" s="12"/>
      <c r="C848" s="12"/>
      <c r="D848" s="12"/>
      <c r="E848" s="12"/>
      <c r="F848" s="12"/>
      <c r="L848" s="12"/>
      <c r="M848" s="12"/>
      <c r="N848" s="12"/>
      <c r="O848" s="12"/>
      <c r="P848" s="12"/>
      <c r="Q848" s="12"/>
      <c r="R848" s="12"/>
      <c r="S848" s="12"/>
      <c r="T848" s="12"/>
      <c r="U848" s="12"/>
      <c r="V848" s="12"/>
      <c r="W848" s="12"/>
      <c r="X848" s="12"/>
      <c r="Y848" s="12"/>
      <c r="Z848" s="12"/>
      <c r="AA848" s="12"/>
      <c r="AB848" s="12"/>
      <c r="AC848" s="12"/>
      <c r="AE848" s="12"/>
      <c r="AF848" s="12"/>
      <c r="AG848" s="12"/>
      <c r="AH848" s="12"/>
    </row>
    <row r="849" ht="14.25" customHeight="1">
      <c r="A849" s="12"/>
      <c r="B849" s="12"/>
      <c r="C849" s="12"/>
      <c r="D849" s="12"/>
      <c r="E849" s="12"/>
      <c r="F849" s="12"/>
      <c r="L849" s="12"/>
      <c r="M849" s="12"/>
      <c r="N849" s="12"/>
      <c r="O849" s="12"/>
      <c r="P849" s="12"/>
      <c r="Q849" s="12"/>
      <c r="R849" s="12"/>
      <c r="S849" s="12"/>
      <c r="T849" s="12"/>
      <c r="U849" s="12"/>
      <c r="V849" s="12"/>
      <c r="W849" s="12"/>
      <c r="X849" s="12"/>
      <c r="Y849" s="12"/>
      <c r="Z849" s="12"/>
      <c r="AA849" s="12"/>
      <c r="AB849" s="12"/>
      <c r="AC849" s="12"/>
      <c r="AE849" s="12"/>
      <c r="AF849" s="12"/>
      <c r="AG849" s="12"/>
      <c r="AH849" s="12"/>
    </row>
    <row r="850" ht="14.25" customHeight="1">
      <c r="A850" s="12"/>
      <c r="B850" s="12"/>
      <c r="C850" s="12"/>
      <c r="D850" s="12"/>
      <c r="E850" s="12"/>
      <c r="F850" s="12"/>
      <c r="L850" s="12"/>
      <c r="M850" s="12"/>
      <c r="N850" s="12"/>
      <c r="O850" s="12"/>
      <c r="P850" s="12"/>
      <c r="Q850" s="12"/>
      <c r="R850" s="12"/>
      <c r="S850" s="12"/>
      <c r="T850" s="12"/>
      <c r="U850" s="12"/>
      <c r="V850" s="12"/>
      <c r="W850" s="12"/>
      <c r="X850" s="12"/>
      <c r="Y850" s="12"/>
      <c r="Z850" s="12"/>
      <c r="AA850" s="12"/>
      <c r="AB850" s="12"/>
      <c r="AC850" s="12"/>
      <c r="AE850" s="12"/>
      <c r="AF850" s="12"/>
      <c r="AG850" s="12"/>
      <c r="AH850" s="12"/>
    </row>
    <row r="851" ht="14.25" customHeight="1">
      <c r="A851" s="12"/>
      <c r="B851" s="12"/>
      <c r="C851" s="12"/>
      <c r="D851" s="12"/>
      <c r="E851" s="12"/>
      <c r="F851" s="12"/>
      <c r="L851" s="12"/>
      <c r="M851" s="12"/>
      <c r="N851" s="12"/>
      <c r="O851" s="12"/>
      <c r="P851" s="12"/>
      <c r="Q851" s="12"/>
      <c r="R851" s="12"/>
      <c r="S851" s="12"/>
      <c r="T851" s="12"/>
      <c r="U851" s="12"/>
      <c r="V851" s="12"/>
      <c r="W851" s="12"/>
      <c r="X851" s="12"/>
      <c r="Y851" s="12"/>
      <c r="Z851" s="12"/>
      <c r="AA851" s="12"/>
      <c r="AB851" s="12"/>
      <c r="AC851" s="12"/>
      <c r="AE851" s="12"/>
      <c r="AF851" s="12"/>
      <c r="AG851" s="12"/>
      <c r="AH851" s="12"/>
    </row>
    <row r="852" ht="14.25" customHeight="1">
      <c r="A852" s="12"/>
      <c r="B852" s="12"/>
      <c r="C852" s="12"/>
      <c r="D852" s="12"/>
      <c r="E852" s="12"/>
      <c r="F852" s="12"/>
      <c r="L852" s="12"/>
      <c r="M852" s="12"/>
      <c r="N852" s="12"/>
      <c r="O852" s="12"/>
      <c r="P852" s="12"/>
      <c r="Q852" s="12"/>
      <c r="R852" s="12"/>
      <c r="S852" s="12"/>
      <c r="T852" s="12"/>
      <c r="U852" s="12"/>
      <c r="V852" s="12"/>
      <c r="W852" s="12"/>
      <c r="X852" s="12"/>
      <c r="Y852" s="12"/>
      <c r="Z852" s="12"/>
      <c r="AA852" s="12"/>
      <c r="AB852" s="12"/>
      <c r="AC852" s="12"/>
      <c r="AE852" s="12"/>
      <c r="AF852" s="12"/>
      <c r="AG852" s="12"/>
      <c r="AH852" s="12"/>
    </row>
    <row r="853" ht="14.25" customHeight="1">
      <c r="A853" s="12"/>
      <c r="B853" s="12"/>
      <c r="C853" s="12"/>
      <c r="D853" s="12"/>
      <c r="E853" s="12"/>
      <c r="F853" s="12"/>
      <c r="L853" s="12"/>
      <c r="M853" s="12"/>
      <c r="N853" s="12"/>
      <c r="O853" s="12"/>
      <c r="P853" s="12"/>
      <c r="Q853" s="12"/>
      <c r="R853" s="12"/>
      <c r="S853" s="12"/>
      <c r="T853" s="12"/>
      <c r="U853" s="12"/>
      <c r="V853" s="12"/>
      <c r="W853" s="12"/>
      <c r="X853" s="12"/>
      <c r="Y853" s="12"/>
      <c r="Z853" s="12"/>
      <c r="AA853" s="12"/>
      <c r="AB853" s="12"/>
      <c r="AC853" s="12"/>
      <c r="AE853" s="12"/>
      <c r="AF853" s="12"/>
      <c r="AG853" s="12"/>
      <c r="AH853" s="12"/>
    </row>
    <row r="854" ht="14.25" customHeight="1">
      <c r="A854" s="12"/>
      <c r="B854" s="12"/>
      <c r="C854" s="12"/>
      <c r="D854" s="12"/>
      <c r="E854" s="12"/>
      <c r="F854" s="12"/>
      <c r="L854" s="12"/>
      <c r="M854" s="12"/>
      <c r="N854" s="12"/>
      <c r="O854" s="12"/>
      <c r="P854" s="12"/>
      <c r="Q854" s="12"/>
      <c r="R854" s="12"/>
      <c r="S854" s="12"/>
      <c r="T854" s="12"/>
      <c r="U854" s="12"/>
      <c r="V854" s="12"/>
      <c r="W854" s="12"/>
      <c r="X854" s="12"/>
      <c r="Y854" s="12"/>
      <c r="Z854" s="12"/>
      <c r="AA854" s="12"/>
      <c r="AB854" s="12"/>
      <c r="AC854" s="12"/>
      <c r="AE854" s="12"/>
      <c r="AF854" s="12"/>
      <c r="AG854" s="12"/>
      <c r="AH854" s="12"/>
    </row>
    <row r="855" ht="14.25" customHeight="1">
      <c r="A855" s="12"/>
      <c r="B855" s="12"/>
      <c r="C855" s="12"/>
      <c r="D855" s="12"/>
      <c r="E855" s="12"/>
      <c r="F855" s="12"/>
      <c r="L855" s="12"/>
      <c r="M855" s="12"/>
      <c r="N855" s="12"/>
      <c r="O855" s="12"/>
      <c r="P855" s="12"/>
      <c r="Q855" s="12"/>
      <c r="R855" s="12"/>
      <c r="S855" s="12"/>
      <c r="T855" s="12"/>
      <c r="U855" s="12"/>
      <c r="V855" s="12"/>
      <c r="W855" s="12"/>
      <c r="X855" s="12"/>
      <c r="Y855" s="12"/>
      <c r="Z855" s="12"/>
      <c r="AA855" s="12"/>
      <c r="AB855" s="12"/>
      <c r="AC855" s="12"/>
      <c r="AE855" s="12"/>
      <c r="AF855" s="12"/>
      <c r="AG855" s="12"/>
      <c r="AH855" s="12"/>
    </row>
    <row r="856" ht="14.25" customHeight="1">
      <c r="A856" s="12"/>
      <c r="B856" s="12"/>
      <c r="C856" s="12"/>
      <c r="D856" s="12"/>
      <c r="E856" s="12"/>
      <c r="F856" s="12"/>
      <c r="L856" s="12"/>
      <c r="M856" s="12"/>
      <c r="N856" s="12"/>
      <c r="O856" s="12"/>
      <c r="P856" s="12"/>
      <c r="Q856" s="12"/>
      <c r="R856" s="12"/>
      <c r="S856" s="12"/>
      <c r="T856" s="12"/>
      <c r="U856" s="12"/>
      <c r="V856" s="12"/>
      <c r="W856" s="12"/>
      <c r="X856" s="12"/>
      <c r="Y856" s="12"/>
      <c r="Z856" s="12"/>
      <c r="AA856" s="12"/>
      <c r="AB856" s="12"/>
      <c r="AC856" s="12"/>
      <c r="AE856" s="12"/>
      <c r="AF856" s="12"/>
      <c r="AG856" s="12"/>
      <c r="AH856" s="12"/>
    </row>
    <row r="857" ht="14.25" customHeight="1">
      <c r="A857" s="12"/>
      <c r="B857" s="12"/>
      <c r="C857" s="12"/>
      <c r="D857" s="12"/>
      <c r="E857" s="12"/>
      <c r="F857" s="12"/>
      <c r="L857" s="12"/>
      <c r="M857" s="12"/>
      <c r="N857" s="12"/>
      <c r="O857" s="12"/>
      <c r="P857" s="12"/>
      <c r="Q857" s="12"/>
      <c r="R857" s="12"/>
      <c r="S857" s="12"/>
      <c r="T857" s="12"/>
      <c r="U857" s="12"/>
      <c r="V857" s="12"/>
      <c r="W857" s="12"/>
      <c r="X857" s="12"/>
      <c r="Y857" s="12"/>
      <c r="Z857" s="12"/>
      <c r="AA857" s="12"/>
      <c r="AB857" s="12"/>
      <c r="AC857" s="12"/>
      <c r="AE857" s="12"/>
      <c r="AF857" s="12"/>
      <c r="AG857" s="12"/>
      <c r="AH857" s="12"/>
    </row>
    <row r="858" ht="14.25" customHeight="1">
      <c r="A858" s="12"/>
      <c r="B858" s="12"/>
      <c r="C858" s="12"/>
      <c r="D858" s="12"/>
      <c r="E858" s="12"/>
      <c r="F858" s="12"/>
      <c r="L858" s="12"/>
      <c r="M858" s="12"/>
      <c r="N858" s="12"/>
      <c r="O858" s="12"/>
      <c r="P858" s="12"/>
      <c r="Q858" s="12"/>
      <c r="R858" s="12"/>
      <c r="S858" s="12"/>
      <c r="T858" s="12"/>
      <c r="U858" s="12"/>
      <c r="V858" s="12"/>
      <c r="W858" s="12"/>
      <c r="X858" s="12"/>
      <c r="Y858" s="12"/>
      <c r="Z858" s="12"/>
      <c r="AA858" s="12"/>
      <c r="AB858" s="12"/>
      <c r="AC858" s="12"/>
      <c r="AE858" s="12"/>
      <c r="AF858" s="12"/>
      <c r="AG858" s="12"/>
      <c r="AH858" s="12"/>
    </row>
    <row r="859" ht="14.25" customHeight="1">
      <c r="A859" s="12"/>
      <c r="B859" s="12"/>
      <c r="C859" s="12"/>
      <c r="D859" s="12"/>
      <c r="E859" s="12"/>
      <c r="F859" s="12"/>
      <c r="L859" s="12"/>
      <c r="M859" s="12"/>
      <c r="N859" s="12"/>
      <c r="O859" s="12"/>
      <c r="P859" s="12"/>
      <c r="Q859" s="12"/>
      <c r="R859" s="12"/>
      <c r="S859" s="12"/>
      <c r="T859" s="12"/>
      <c r="U859" s="12"/>
      <c r="V859" s="12"/>
      <c r="W859" s="12"/>
      <c r="X859" s="12"/>
      <c r="Y859" s="12"/>
      <c r="Z859" s="12"/>
      <c r="AA859" s="12"/>
      <c r="AB859" s="12"/>
      <c r="AC859" s="12"/>
      <c r="AE859" s="12"/>
      <c r="AF859" s="12"/>
      <c r="AG859" s="12"/>
      <c r="AH859" s="12"/>
    </row>
    <row r="860" ht="14.25" customHeight="1">
      <c r="A860" s="12"/>
      <c r="B860" s="12"/>
      <c r="C860" s="12"/>
      <c r="D860" s="12"/>
      <c r="E860" s="12"/>
      <c r="F860" s="12"/>
      <c r="L860" s="12"/>
      <c r="M860" s="12"/>
      <c r="N860" s="12"/>
      <c r="O860" s="12"/>
      <c r="P860" s="12"/>
      <c r="Q860" s="12"/>
      <c r="R860" s="12"/>
      <c r="S860" s="12"/>
      <c r="T860" s="12"/>
      <c r="U860" s="12"/>
      <c r="V860" s="12"/>
      <c r="W860" s="12"/>
      <c r="X860" s="12"/>
      <c r="Y860" s="12"/>
      <c r="Z860" s="12"/>
      <c r="AA860" s="12"/>
      <c r="AB860" s="12"/>
      <c r="AC860" s="12"/>
      <c r="AE860" s="12"/>
      <c r="AF860" s="12"/>
      <c r="AG860" s="12"/>
      <c r="AH860" s="12"/>
    </row>
    <row r="861" ht="14.25" customHeight="1">
      <c r="A861" s="12"/>
      <c r="B861" s="12"/>
      <c r="C861" s="12"/>
      <c r="D861" s="12"/>
      <c r="E861" s="12"/>
      <c r="F861" s="12"/>
      <c r="L861" s="12"/>
      <c r="M861" s="12"/>
      <c r="N861" s="12"/>
      <c r="O861" s="12"/>
      <c r="P861" s="12"/>
      <c r="Q861" s="12"/>
      <c r="R861" s="12"/>
      <c r="S861" s="12"/>
      <c r="T861" s="12"/>
      <c r="U861" s="12"/>
      <c r="V861" s="12"/>
      <c r="W861" s="12"/>
      <c r="X861" s="12"/>
      <c r="Y861" s="12"/>
      <c r="Z861" s="12"/>
      <c r="AA861" s="12"/>
      <c r="AB861" s="12"/>
      <c r="AC861" s="12"/>
      <c r="AE861" s="12"/>
      <c r="AF861" s="12"/>
      <c r="AG861" s="12"/>
      <c r="AH861" s="12"/>
    </row>
    <row r="862" ht="14.25" customHeight="1">
      <c r="A862" s="12"/>
      <c r="B862" s="12"/>
      <c r="C862" s="12"/>
      <c r="D862" s="12"/>
      <c r="E862" s="12"/>
      <c r="F862" s="12"/>
      <c r="L862" s="12"/>
      <c r="M862" s="12"/>
      <c r="N862" s="12"/>
      <c r="O862" s="12"/>
      <c r="P862" s="12"/>
      <c r="Q862" s="12"/>
      <c r="R862" s="12"/>
      <c r="S862" s="12"/>
      <c r="T862" s="12"/>
      <c r="U862" s="12"/>
      <c r="V862" s="12"/>
      <c r="W862" s="12"/>
      <c r="X862" s="12"/>
      <c r="Y862" s="12"/>
      <c r="Z862" s="12"/>
      <c r="AA862" s="12"/>
      <c r="AB862" s="12"/>
      <c r="AC862" s="12"/>
      <c r="AE862" s="12"/>
      <c r="AF862" s="12"/>
      <c r="AG862" s="12"/>
      <c r="AH862" s="12"/>
    </row>
    <row r="863" ht="14.25" customHeight="1">
      <c r="A863" s="12"/>
      <c r="B863" s="12"/>
      <c r="C863" s="12"/>
      <c r="D863" s="12"/>
      <c r="E863" s="12"/>
      <c r="F863" s="12"/>
      <c r="L863" s="12"/>
      <c r="M863" s="12"/>
      <c r="N863" s="12"/>
      <c r="O863" s="12"/>
      <c r="P863" s="12"/>
      <c r="Q863" s="12"/>
      <c r="R863" s="12"/>
      <c r="S863" s="12"/>
      <c r="T863" s="12"/>
      <c r="U863" s="12"/>
      <c r="V863" s="12"/>
      <c r="W863" s="12"/>
      <c r="X863" s="12"/>
      <c r="Y863" s="12"/>
      <c r="Z863" s="12"/>
      <c r="AA863" s="12"/>
      <c r="AB863" s="12"/>
      <c r="AC863" s="12"/>
      <c r="AE863" s="12"/>
      <c r="AF863" s="12"/>
      <c r="AG863" s="12"/>
      <c r="AH863" s="12"/>
    </row>
    <row r="864" ht="14.25" customHeight="1">
      <c r="A864" s="12"/>
      <c r="B864" s="12"/>
      <c r="C864" s="12"/>
      <c r="D864" s="12"/>
      <c r="E864" s="12"/>
      <c r="F864" s="12"/>
      <c r="L864" s="12"/>
      <c r="M864" s="12"/>
      <c r="N864" s="12"/>
      <c r="O864" s="12"/>
      <c r="P864" s="12"/>
      <c r="Q864" s="12"/>
      <c r="R864" s="12"/>
      <c r="S864" s="12"/>
      <c r="T864" s="12"/>
      <c r="U864" s="12"/>
      <c r="V864" s="12"/>
      <c r="W864" s="12"/>
      <c r="X864" s="12"/>
      <c r="Y864" s="12"/>
      <c r="Z864" s="12"/>
      <c r="AA864" s="12"/>
      <c r="AB864" s="12"/>
      <c r="AC864" s="12"/>
      <c r="AE864" s="12"/>
      <c r="AF864" s="12"/>
      <c r="AG864" s="12"/>
      <c r="AH864" s="12"/>
    </row>
    <row r="865" ht="14.25" customHeight="1">
      <c r="A865" s="12"/>
      <c r="B865" s="12"/>
      <c r="C865" s="12"/>
      <c r="D865" s="12"/>
      <c r="E865" s="12"/>
      <c r="F865" s="12"/>
      <c r="L865" s="12"/>
      <c r="M865" s="12"/>
      <c r="N865" s="12"/>
      <c r="O865" s="12"/>
      <c r="P865" s="12"/>
      <c r="Q865" s="12"/>
      <c r="R865" s="12"/>
      <c r="S865" s="12"/>
      <c r="T865" s="12"/>
      <c r="U865" s="12"/>
      <c r="V865" s="12"/>
      <c r="W865" s="12"/>
      <c r="X865" s="12"/>
      <c r="Y865" s="12"/>
      <c r="Z865" s="12"/>
      <c r="AA865" s="12"/>
      <c r="AB865" s="12"/>
      <c r="AC865" s="12"/>
      <c r="AE865" s="12"/>
      <c r="AF865" s="12"/>
      <c r="AG865" s="12"/>
      <c r="AH865" s="12"/>
    </row>
    <row r="866" ht="14.25" customHeight="1">
      <c r="A866" s="12"/>
      <c r="B866" s="12"/>
      <c r="C866" s="12"/>
      <c r="D866" s="12"/>
      <c r="E866" s="12"/>
      <c r="F866" s="12"/>
      <c r="L866" s="12"/>
      <c r="M866" s="12"/>
      <c r="N866" s="12"/>
      <c r="O866" s="12"/>
      <c r="P866" s="12"/>
      <c r="Q866" s="12"/>
      <c r="R866" s="12"/>
      <c r="S866" s="12"/>
      <c r="T866" s="12"/>
      <c r="U866" s="12"/>
      <c r="V866" s="12"/>
      <c r="W866" s="12"/>
      <c r="X866" s="12"/>
      <c r="Y866" s="12"/>
      <c r="Z866" s="12"/>
      <c r="AA866" s="12"/>
      <c r="AB866" s="12"/>
      <c r="AC866" s="12"/>
      <c r="AE866" s="12"/>
      <c r="AF866" s="12"/>
      <c r="AG866" s="12"/>
      <c r="AH866" s="12"/>
    </row>
    <row r="867" ht="14.25" customHeight="1">
      <c r="A867" s="12"/>
      <c r="B867" s="12"/>
      <c r="C867" s="12"/>
      <c r="D867" s="12"/>
      <c r="E867" s="12"/>
      <c r="F867" s="12"/>
      <c r="L867" s="12"/>
      <c r="M867" s="12"/>
      <c r="N867" s="12"/>
      <c r="O867" s="12"/>
      <c r="P867" s="12"/>
      <c r="Q867" s="12"/>
      <c r="R867" s="12"/>
      <c r="S867" s="12"/>
      <c r="T867" s="12"/>
      <c r="U867" s="12"/>
      <c r="V867" s="12"/>
      <c r="W867" s="12"/>
      <c r="X867" s="12"/>
      <c r="Y867" s="12"/>
      <c r="Z867" s="12"/>
      <c r="AA867" s="12"/>
      <c r="AB867" s="12"/>
      <c r="AC867" s="12"/>
      <c r="AE867" s="12"/>
      <c r="AF867" s="12"/>
      <c r="AG867" s="12"/>
      <c r="AH867" s="12"/>
    </row>
    <row r="868" ht="14.25" customHeight="1">
      <c r="A868" s="12"/>
      <c r="B868" s="12"/>
      <c r="C868" s="12"/>
      <c r="D868" s="12"/>
      <c r="E868" s="12"/>
      <c r="F868" s="12"/>
      <c r="L868" s="12"/>
      <c r="M868" s="12"/>
      <c r="N868" s="12"/>
      <c r="O868" s="12"/>
      <c r="P868" s="12"/>
      <c r="Q868" s="12"/>
      <c r="R868" s="12"/>
      <c r="S868" s="12"/>
      <c r="T868" s="12"/>
      <c r="U868" s="12"/>
      <c r="V868" s="12"/>
      <c r="W868" s="12"/>
      <c r="X868" s="12"/>
      <c r="Y868" s="12"/>
      <c r="Z868" s="12"/>
      <c r="AA868" s="12"/>
      <c r="AB868" s="12"/>
      <c r="AC868" s="12"/>
      <c r="AE868" s="12"/>
      <c r="AF868" s="12"/>
      <c r="AG868" s="12"/>
      <c r="AH868" s="12"/>
    </row>
    <row r="869" ht="14.25" customHeight="1">
      <c r="A869" s="12"/>
      <c r="B869" s="12"/>
      <c r="C869" s="12"/>
      <c r="D869" s="12"/>
      <c r="E869" s="12"/>
      <c r="F869" s="12"/>
      <c r="L869" s="12"/>
      <c r="M869" s="12"/>
      <c r="N869" s="12"/>
      <c r="O869" s="12"/>
      <c r="P869" s="12"/>
      <c r="Q869" s="12"/>
      <c r="R869" s="12"/>
      <c r="S869" s="12"/>
      <c r="T869" s="12"/>
      <c r="U869" s="12"/>
      <c r="V869" s="12"/>
      <c r="W869" s="12"/>
      <c r="X869" s="12"/>
      <c r="Y869" s="12"/>
      <c r="Z869" s="12"/>
      <c r="AA869" s="12"/>
      <c r="AB869" s="12"/>
      <c r="AC869" s="12"/>
      <c r="AE869" s="12"/>
      <c r="AF869" s="12"/>
      <c r="AG869" s="12"/>
      <c r="AH869" s="12"/>
    </row>
    <row r="870" ht="14.25" customHeight="1">
      <c r="A870" s="12"/>
      <c r="B870" s="12"/>
      <c r="C870" s="12"/>
      <c r="D870" s="12"/>
      <c r="E870" s="12"/>
      <c r="F870" s="12"/>
      <c r="L870" s="12"/>
      <c r="M870" s="12"/>
      <c r="N870" s="12"/>
      <c r="O870" s="12"/>
      <c r="P870" s="12"/>
      <c r="Q870" s="12"/>
      <c r="R870" s="12"/>
      <c r="S870" s="12"/>
      <c r="T870" s="12"/>
      <c r="U870" s="12"/>
      <c r="V870" s="12"/>
      <c r="W870" s="12"/>
      <c r="X870" s="12"/>
      <c r="Y870" s="12"/>
      <c r="Z870" s="12"/>
      <c r="AA870" s="12"/>
      <c r="AB870" s="12"/>
      <c r="AC870" s="12"/>
      <c r="AE870" s="12"/>
      <c r="AF870" s="12"/>
      <c r="AG870" s="12"/>
      <c r="AH870" s="12"/>
    </row>
    <row r="871" ht="14.25" customHeight="1">
      <c r="A871" s="12"/>
      <c r="B871" s="12"/>
      <c r="C871" s="12"/>
      <c r="D871" s="12"/>
      <c r="E871" s="12"/>
      <c r="F871" s="12"/>
      <c r="L871" s="12"/>
      <c r="M871" s="12"/>
      <c r="N871" s="12"/>
      <c r="O871" s="12"/>
      <c r="P871" s="12"/>
      <c r="Q871" s="12"/>
      <c r="R871" s="12"/>
      <c r="S871" s="12"/>
      <c r="T871" s="12"/>
      <c r="U871" s="12"/>
      <c r="V871" s="12"/>
      <c r="W871" s="12"/>
      <c r="X871" s="12"/>
      <c r="Y871" s="12"/>
      <c r="Z871" s="12"/>
      <c r="AA871" s="12"/>
      <c r="AB871" s="12"/>
      <c r="AC871" s="12"/>
      <c r="AE871" s="12"/>
      <c r="AF871" s="12"/>
      <c r="AG871" s="12"/>
      <c r="AH871" s="12"/>
    </row>
    <row r="872" ht="14.25" customHeight="1">
      <c r="A872" s="12"/>
      <c r="B872" s="12"/>
      <c r="C872" s="12"/>
      <c r="D872" s="12"/>
      <c r="E872" s="12"/>
      <c r="F872" s="12"/>
      <c r="L872" s="12"/>
      <c r="M872" s="12"/>
      <c r="N872" s="12"/>
      <c r="O872" s="12"/>
      <c r="P872" s="12"/>
      <c r="Q872" s="12"/>
      <c r="R872" s="12"/>
      <c r="S872" s="12"/>
      <c r="T872" s="12"/>
      <c r="U872" s="12"/>
      <c r="V872" s="12"/>
      <c r="W872" s="12"/>
      <c r="X872" s="12"/>
      <c r="Y872" s="12"/>
      <c r="Z872" s="12"/>
      <c r="AA872" s="12"/>
      <c r="AB872" s="12"/>
      <c r="AC872" s="12"/>
      <c r="AE872" s="12"/>
      <c r="AF872" s="12"/>
      <c r="AG872" s="12"/>
      <c r="AH872" s="12"/>
    </row>
    <row r="873" ht="14.25" customHeight="1">
      <c r="A873" s="12"/>
      <c r="B873" s="12"/>
      <c r="C873" s="12"/>
      <c r="D873" s="12"/>
      <c r="E873" s="12"/>
      <c r="F873" s="12"/>
      <c r="L873" s="12"/>
      <c r="M873" s="12"/>
      <c r="N873" s="12"/>
      <c r="O873" s="12"/>
      <c r="P873" s="12"/>
      <c r="Q873" s="12"/>
      <c r="R873" s="12"/>
      <c r="S873" s="12"/>
      <c r="T873" s="12"/>
      <c r="U873" s="12"/>
      <c r="V873" s="12"/>
      <c r="W873" s="12"/>
      <c r="X873" s="12"/>
      <c r="Y873" s="12"/>
      <c r="Z873" s="12"/>
      <c r="AA873" s="12"/>
      <c r="AB873" s="12"/>
      <c r="AC873" s="12"/>
      <c r="AE873" s="12"/>
      <c r="AF873" s="12"/>
      <c r="AG873" s="12"/>
      <c r="AH873" s="12"/>
    </row>
    <row r="874" ht="14.25" customHeight="1">
      <c r="A874" s="12"/>
      <c r="B874" s="12"/>
      <c r="C874" s="12"/>
      <c r="D874" s="12"/>
      <c r="E874" s="12"/>
      <c r="F874" s="12"/>
      <c r="L874" s="12"/>
      <c r="M874" s="12"/>
      <c r="N874" s="12"/>
      <c r="O874" s="12"/>
      <c r="P874" s="12"/>
      <c r="Q874" s="12"/>
      <c r="R874" s="12"/>
      <c r="S874" s="12"/>
      <c r="T874" s="12"/>
      <c r="U874" s="12"/>
      <c r="V874" s="12"/>
      <c r="W874" s="12"/>
      <c r="X874" s="12"/>
      <c r="Y874" s="12"/>
      <c r="Z874" s="12"/>
      <c r="AA874" s="12"/>
      <c r="AB874" s="12"/>
      <c r="AC874" s="12"/>
      <c r="AE874" s="12"/>
      <c r="AF874" s="12"/>
      <c r="AG874" s="12"/>
      <c r="AH874" s="12"/>
    </row>
    <row r="875" ht="14.25" customHeight="1">
      <c r="A875" s="12"/>
      <c r="B875" s="12"/>
      <c r="C875" s="12"/>
      <c r="D875" s="12"/>
      <c r="E875" s="12"/>
      <c r="F875" s="12"/>
      <c r="L875" s="12"/>
      <c r="M875" s="12"/>
      <c r="N875" s="12"/>
      <c r="O875" s="12"/>
      <c r="P875" s="12"/>
      <c r="Q875" s="12"/>
      <c r="R875" s="12"/>
      <c r="S875" s="12"/>
      <c r="T875" s="12"/>
      <c r="U875" s="12"/>
      <c r="V875" s="12"/>
      <c r="W875" s="12"/>
      <c r="X875" s="12"/>
      <c r="Y875" s="12"/>
      <c r="Z875" s="12"/>
      <c r="AA875" s="12"/>
      <c r="AB875" s="12"/>
      <c r="AC875" s="12"/>
      <c r="AE875" s="12"/>
      <c r="AF875" s="12"/>
      <c r="AG875" s="12"/>
      <c r="AH875" s="12"/>
    </row>
    <row r="876" ht="14.25" customHeight="1">
      <c r="A876" s="12"/>
      <c r="B876" s="12"/>
      <c r="C876" s="12"/>
      <c r="D876" s="12"/>
      <c r="E876" s="12"/>
      <c r="F876" s="12"/>
      <c r="L876" s="12"/>
      <c r="M876" s="12"/>
      <c r="N876" s="12"/>
      <c r="O876" s="12"/>
      <c r="P876" s="12"/>
      <c r="Q876" s="12"/>
      <c r="R876" s="12"/>
      <c r="S876" s="12"/>
      <c r="T876" s="12"/>
      <c r="U876" s="12"/>
      <c r="V876" s="12"/>
      <c r="W876" s="12"/>
      <c r="X876" s="12"/>
      <c r="Y876" s="12"/>
      <c r="Z876" s="12"/>
      <c r="AA876" s="12"/>
      <c r="AB876" s="12"/>
      <c r="AC876" s="12"/>
      <c r="AE876" s="12"/>
      <c r="AF876" s="12"/>
      <c r="AG876" s="12"/>
      <c r="AH876" s="12"/>
    </row>
    <row r="877" ht="14.25" customHeight="1">
      <c r="A877" s="12"/>
      <c r="B877" s="12"/>
      <c r="C877" s="12"/>
      <c r="D877" s="12"/>
      <c r="E877" s="12"/>
      <c r="F877" s="12"/>
      <c r="L877" s="12"/>
      <c r="M877" s="12"/>
      <c r="N877" s="12"/>
      <c r="O877" s="12"/>
      <c r="P877" s="12"/>
      <c r="Q877" s="12"/>
      <c r="R877" s="12"/>
      <c r="S877" s="12"/>
      <c r="T877" s="12"/>
      <c r="U877" s="12"/>
      <c r="V877" s="12"/>
      <c r="W877" s="12"/>
      <c r="X877" s="12"/>
      <c r="Y877" s="12"/>
      <c r="Z877" s="12"/>
      <c r="AA877" s="12"/>
      <c r="AB877" s="12"/>
      <c r="AC877" s="12"/>
      <c r="AE877" s="12"/>
      <c r="AF877" s="12"/>
      <c r="AG877" s="12"/>
      <c r="AH877" s="12"/>
    </row>
    <row r="878" ht="14.25" customHeight="1">
      <c r="A878" s="12"/>
      <c r="B878" s="12"/>
      <c r="C878" s="12"/>
      <c r="D878" s="12"/>
      <c r="E878" s="12"/>
      <c r="F878" s="12"/>
      <c r="L878" s="12"/>
      <c r="M878" s="12"/>
      <c r="N878" s="12"/>
      <c r="O878" s="12"/>
      <c r="P878" s="12"/>
      <c r="Q878" s="12"/>
      <c r="R878" s="12"/>
      <c r="S878" s="12"/>
      <c r="T878" s="12"/>
      <c r="U878" s="12"/>
      <c r="V878" s="12"/>
      <c r="W878" s="12"/>
      <c r="X878" s="12"/>
      <c r="Y878" s="12"/>
      <c r="Z878" s="12"/>
      <c r="AA878" s="12"/>
      <c r="AB878" s="12"/>
      <c r="AC878" s="12"/>
      <c r="AE878" s="12"/>
      <c r="AF878" s="12"/>
      <c r="AG878" s="12"/>
      <c r="AH878" s="12"/>
    </row>
    <row r="879" ht="14.25" customHeight="1">
      <c r="A879" s="12"/>
      <c r="B879" s="12"/>
      <c r="C879" s="12"/>
      <c r="D879" s="12"/>
      <c r="E879" s="12"/>
      <c r="F879" s="12"/>
      <c r="L879" s="12"/>
      <c r="M879" s="12"/>
      <c r="N879" s="12"/>
      <c r="O879" s="12"/>
      <c r="P879" s="12"/>
      <c r="Q879" s="12"/>
      <c r="R879" s="12"/>
      <c r="S879" s="12"/>
      <c r="T879" s="12"/>
      <c r="U879" s="12"/>
      <c r="V879" s="12"/>
      <c r="W879" s="12"/>
      <c r="X879" s="12"/>
      <c r="Y879" s="12"/>
      <c r="Z879" s="12"/>
      <c r="AA879" s="12"/>
      <c r="AB879" s="12"/>
      <c r="AC879" s="12"/>
      <c r="AE879" s="12"/>
      <c r="AF879" s="12"/>
      <c r="AG879" s="12"/>
      <c r="AH879" s="12"/>
    </row>
    <row r="880" ht="14.25" customHeight="1">
      <c r="A880" s="12"/>
      <c r="B880" s="12"/>
      <c r="C880" s="12"/>
      <c r="D880" s="12"/>
      <c r="E880" s="12"/>
      <c r="F880" s="12"/>
      <c r="L880" s="12"/>
      <c r="M880" s="12"/>
      <c r="N880" s="12"/>
      <c r="O880" s="12"/>
      <c r="P880" s="12"/>
      <c r="Q880" s="12"/>
      <c r="R880" s="12"/>
      <c r="S880" s="12"/>
      <c r="T880" s="12"/>
      <c r="U880" s="12"/>
      <c r="V880" s="12"/>
      <c r="W880" s="12"/>
      <c r="X880" s="12"/>
      <c r="Y880" s="12"/>
      <c r="Z880" s="12"/>
      <c r="AA880" s="12"/>
      <c r="AB880" s="12"/>
      <c r="AC880" s="12"/>
      <c r="AE880" s="12"/>
      <c r="AF880" s="12"/>
      <c r="AG880" s="12"/>
      <c r="AH880" s="12"/>
    </row>
    <row r="881" ht="14.25" customHeight="1">
      <c r="A881" s="12"/>
      <c r="B881" s="12"/>
      <c r="C881" s="12"/>
      <c r="D881" s="12"/>
      <c r="E881" s="12"/>
      <c r="F881" s="12"/>
      <c r="L881" s="12"/>
      <c r="M881" s="12"/>
      <c r="N881" s="12"/>
      <c r="O881" s="12"/>
      <c r="P881" s="12"/>
      <c r="Q881" s="12"/>
      <c r="R881" s="12"/>
      <c r="S881" s="12"/>
      <c r="T881" s="12"/>
      <c r="U881" s="12"/>
      <c r="V881" s="12"/>
      <c r="W881" s="12"/>
      <c r="X881" s="12"/>
      <c r="Y881" s="12"/>
      <c r="Z881" s="12"/>
      <c r="AA881" s="12"/>
      <c r="AB881" s="12"/>
      <c r="AC881" s="12"/>
      <c r="AE881" s="12"/>
      <c r="AF881" s="12"/>
      <c r="AG881" s="12"/>
      <c r="AH881" s="12"/>
    </row>
    <row r="882" ht="14.25" customHeight="1">
      <c r="A882" s="12"/>
      <c r="B882" s="12"/>
      <c r="C882" s="12"/>
      <c r="D882" s="12"/>
      <c r="E882" s="12"/>
      <c r="F882" s="12"/>
      <c r="L882" s="12"/>
      <c r="M882" s="12"/>
      <c r="N882" s="12"/>
      <c r="O882" s="12"/>
      <c r="P882" s="12"/>
      <c r="Q882" s="12"/>
      <c r="R882" s="12"/>
      <c r="S882" s="12"/>
      <c r="T882" s="12"/>
      <c r="U882" s="12"/>
      <c r="V882" s="12"/>
      <c r="W882" s="12"/>
      <c r="X882" s="12"/>
      <c r="Y882" s="12"/>
      <c r="Z882" s="12"/>
      <c r="AA882" s="12"/>
      <c r="AB882" s="12"/>
      <c r="AC882" s="12"/>
      <c r="AE882" s="12"/>
      <c r="AF882" s="12"/>
      <c r="AG882" s="12"/>
      <c r="AH882" s="12"/>
    </row>
    <row r="883" ht="14.25" customHeight="1">
      <c r="A883" s="12"/>
      <c r="B883" s="12"/>
      <c r="C883" s="12"/>
      <c r="D883" s="12"/>
      <c r="E883" s="12"/>
      <c r="F883" s="12"/>
      <c r="L883" s="12"/>
      <c r="M883" s="12"/>
      <c r="N883" s="12"/>
      <c r="O883" s="12"/>
      <c r="P883" s="12"/>
      <c r="Q883" s="12"/>
      <c r="R883" s="12"/>
      <c r="S883" s="12"/>
      <c r="T883" s="12"/>
      <c r="U883" s="12"/>
      <c r="V883" s="12"/>
      <c r="W883" s="12"/>
      <c r="X883" s="12"/>
      <c r="Y883" s="12"/>
      <c r="Z883" s="12"/>
      <c r="AA883" s="12"/>
      <c r="AB883" s="12"/>
      <c r="AC883" s="12"/>
      <c r="AE883" s="12"/>
      <c r="AF883" s="12"/>
      <c r="AG883" s="12"/>
      <c r="AH883" s="12"/>
    </row>
    <row r="884" ht="14.25" customHeight="1">
      <c r="A884" s="12"/>
      <c r="B884" s="12"/>
      <c r="C884" s="12"/>
      <c r="D884" s="12"/>
      <c r="E884" s="12"/>
      <c r="F884" s="12"/>
      <c r="L884" s="12"/>
      <c r="M884" s="12"/>
      <c r="N884" s="12"/>
      <c r="O884" s="12"/>
      <c r="P884" s="12"/>
      <c r="Q884" s="12"/>
      <c r="R884" s="12"/>
      <c r="S884" s="12"/>
      <c r="T884" s="12"/>
      <c r="U884" s="12"/>
      <c r="V884" s="12"/>
      <c r="W884" s="12"/>
      <c r="X884" s="12"/>
      <c r="Y884" s="12"/>
      <c r="Z884" s="12"/>
      <c r="AA884" s="12"/>
      <c r="AB884" s="12"/>
      <c r="AC884" s="12"/>
      <c r="AE884" s="12"/>
      <c r="AF884" s="12"/>
      <c r="AG884" s="12"/>
      <c r="AH884" s="12"/>
    </row>
    <row r="885" ht="14.25" customHeight="1">
      <c r="A885" s="12"/>
      <c r="B885" s="12"/>
      <c r="C885" s="12"/>
      <c r="D885" s="12"/>
      <c r="E885" s="12"/>
      <c r="F885" s="12"/>
      <c r="L885" s="12"/>
      <c r="M885" s="12"/>
      <c r="N885" s="12"/>
      <c r="O885" s="12"/>
      <c r="P885" s="12"/>
      <c r="Q885" s="12"/>
      <c r="R885" s="12"/>
      <c r="S885" s="12"/>
      <c r="T885" s="12"/>
      <c r="U885" s="12"/>
      <c r="V885" s="12"/>
      <c r="W885" s="12"/>
      <c r="X885" s="12"/>
      <c r="Y885" s="12"/>
      <c r="Z885" s="12"/>
      <c r="AA885" s="12"/>
      <c r="AB885" s="12"/>
      <c r="AC885" s="12"/>
      <c r="AE885" s="12"/>
      <c r="AF885" s="12"/>
      <c r="AG885" s="12"/>
      <c r="AH885" s="12"/>
    </row>
    <row r="886" ht="14.25" customHeight="1">
      <c r="A886" s="12"/>
      <c r="B886" s="12"/>
      <c r="C886" s="12"/>
      <c r="D886" s="12"/>
      <c r="E886" s="12"/>
      <c r="F886" s="12"/>
      <c r="L886" s="12"/>
      <c r="M886" s="12"/>
      <c r="N886" s="12"/>
      <c r="O886" s="12"/>
      <c r="P886" s="12"/>
      <c r="Q886" s="12"/>
      <c r="R886" s="12"/>
      <c r="S886" s="12"/>
      <c r="T886" s="12"/>
      <c r="U886" s="12"/>
      <c r="V886" s="12"/>
      <c r="W886" s="12"/>
      <c r="X886" s="12"/>
      <c r="Y886" s="12"/>
      <c r="Z886" s="12"/>
      <c r="AA886" s="12"/>
      <c r="AB886" s="12"/>
      <c r="AC886" s="12"/>
      <c r="AE886" s="12"/>
      <c r="AF886" s="12"/>
      <c r="AG886" s="12"/>
      <c r="AH886" s="12"/>
    </row>
    <row r="887" ht="14.25" customHeight="1">
      <c r="A887" s="12"/>
      <c r="B887" s="12"/>
      <c r="C887" s="12"/>
      <c r="D887" s="12"/>
      <c r="E887" s="12"/>
      <c r="F887" s="12"/>
      <c r="L887" s="12"/>
      <c r="M887" s="12"/>
      <c r="N887" s="12"/>
      <c r="O887" s="12"/>
      <c r="P887" s="12"/>
      <c r="Q887" s="12"/>
      <c r="R887" s="12"/>
      <c r="S887" s="12"/>
      <c r="T887" s="12"/>
      <c r="U887" s="12"/>
      <c r="V887" s="12"/>
      <c r="W887" s="12"/>
      <c r="X887" s="12"/>
      <c r="Y887" s="12"/>
      <c r="Z887" s="12"/>
      <c r="AA887" s="12"/>
      <c r="AB887" s="12"/>
      <c r="AC887" s="12"/>
      <c r="AE887" s="12"/>
      <c r="AF887" s="12"/>
      <c r="AG887" s="12"/>
      <c r="AH887" s="12"/>
    </row>
    <row r="888" ht="14.25" customHeight="1">
      <c r="A888" s="12"/>
      <c r="B888" s="12"/>
      <c r="C888" s="12"/>
      <c r="D888" s="12"/>
      <c r="E888" s="12"/>
      <c r="F888" s="12"/>
      <c r="L888" s="12"/>
      <c r="M888" s="12"/>
      <c r="N888" s="12"/>
      <c r="O888" s="12"/>
      <c r="P888" s="12"/>
      <c r="Q888" s="12"/>
      <c r="R888" s="12"/>
      <c r="S888" s="12"/>
      <c r="T888" s="12"/>
      <c r="U888" s="12"/>
      <c r="V888" s="12"/>
      <c r="W888" s="12"/>
      <c r="X888" s="12"/>
      <c r="Y888" s="12"/>
      <c r="Z888" s="12"/>
      <c r="AA888" s="12"/>
      <c r="AB888" s="12"/>
      <c r="AC888" s="12"/>
      <c r="AE888" s="12"/>
      <c r="AF888" s="12"/>
      <c r="AG888" s="12"/>
      <c r="AH888" s="12"/>
    </row>
    <row r="889" ht="14.25" customHeight="1">
      <c r="A889" s="12"/>
      <c r="B889" s="12"/>
      <c r="C889" s="12"/>
      <c r="D889" s="12"/>
      <c r="E889" s="12"/>
      <c r="F889" s="12"/>
      <c r="L889" s="12"/>
      <c r="M889" s="12"/>
      <c r="N889" s="12"/>
      <c r="O889" s="12"/>
      <c r="P889" s="12"/>
      <c r="Q889" s="12"/>
      <c r="R889" s="12"/>
      <c r="S889" s="12"/>
      <c r="T889" s="12"/>
      <c r="U889" s="12"/>
      <c r="V889" s="12"/>
      <c r="W889" s="12"/>
      <c r="X889" s="12"/>
      <c r="Y889" s="12"/>
      <c r="Z889" s="12"/>
      <c r="AA889" s="12"/>
      <c r="AB889" s="12"/>
      <c r="AC889" s="12"/>
      <c r="AE889" s="12"/>
      <c r="AF889" s="12"/>
      <c r="AG889" s="12"/>
      <c r="AH889" s="12"/>
    </row>
    <row r="890" ht="14.25" customHeight="1">
      <c r="A890" s="12"/>
      <c r="B890" s="12"/>
      <c r="C890" s="12"/>
      <c r="D890" s="12"/>
      <c r="E890" s="12"/>
      <c r="F890" s="12"/>
      <c r="L890" s="12"/>
      <c r="M890" s="12"/>
      <c r="N890" s="12"/>
      <c r="O890" s="12"/>
      <c r="P890" s="12"/>
      <c r="Q890" s="12"/>
      <c r="R890" s="12"/>
      <c r="S890" s="12"/>
      <c r="T890" s="12"/>
      <c r="U890" s="12"/>
      <c r="V890" s="12"/>
      <c r="W890" s="12"/>
      <c r="X890" s="12"/>
      <c r="Y890" s="12"/>
      <c r="Z890" s="12"/>
      <c r="AA890" s="12"/>
      <c r="AB890" s="12"/>
      <c r="AC890" s="12"/>
      <c r="AE890" s="12"/>
      <c r="AF890" s="12"/>
      <c r="AG890" s="12"/>
      <c r="AH890" s="12"/>
    </row>
    <row r="891" ht="14.25" customHeight="1">
      <c r="A891" s="12"/>
      <c r="B891" s="12"/>
      <c r="C891" s="12"/>
      <c r="D891" s="12"/>
      <c r="E891" s="12"/>
      <c r="F891" s="12"/>
      <c r="L891" s="12"/>
      <c r="M891" s="12"/>
      <c r="N891" s="12"/>
      <c r="O891" s="12"/>
      <c r="P891" s="12"/>
      <c r="Q891" s="12"/>
      <c r="R891" s="12"/>
      <c r="S891" s="12"/>
      <c r="T891" s="12"/>
      <c r="U891" s="12"/>
      <c r="V891" s="12"/>
      <c r="W891" s="12"/>
      <c r="X891" s="12"/>
      <c r="Y891" s="12"/>
      <c r="Z891" s="12"/>
      <c r="AA891" s="12"/>
      <c r="AB891" s="12"/>
      <c r="AC891" s="12"/>
      <c r="AE891" s="12"/>
      <c r="AF891" s="12"/>
      <c r="AG891" s="12"/>
      <c r="AH891" s="12"/>
    </row>
    <row r="892" ht="14.25" customHeight="1">
      <c r="A892" s="12"/>
      <c r="B892" s="12"/>
      <c r="C892" s="12"/>
      <c r="D892" s="12"/>
      <c r="E892" s="12"/>
      <c r="F892" s="12"/>
      <c r="L892" s="12"/>
      <c r="M892" s="12"/>
      <c r="N892" s="12"/>
      <c r="O892" s="12"/>
      <c r="P892" s="12"/>
      <c r="Q892" s="12"/>
      <c r="R892" s="12"/>
      <c r="S892" s="12"/>
      <c r="T892" s="12"/>
      <c r="U892" s="12"/>
      <c r="V892" s="12"/>
      <c r="W892" s="12"/>
      <c r="X892" s="12"/>
      <c r="Y892" s="12"/>
      <c r="Z892" s="12"/>
      <c r="AA892" s="12"/>
      <c r="AB892" s="12"/>
      <c r="AC892" s="12"/>
      <c r="AE892" s="12"/>
      <c r="AF892" s="12"/>
      <c r="AG892" s="12"/>
      <c r="AH892" s="12"/>
    </row>
    <row r="893" ht="14.25" customHeight="1">
      <c r="A893" s="12"/>
      <c r="B893" s="12"/>
      <c r="C893" s="12"/>
      <c r="D893" s="12"/>
      <c r="E893" s="12"/>
      <c r="F893" s="12"/>
      <c r="L893" s="12"/>
      <c r="M893" s="12"/>
      <c r="N893" s="12"/>
      <c r="O893" s="12"/>
      <c r="P893" s="12"/>
      <c r="Q893" s="12"/>
      <c r="R893" s="12"/>
      <c r="S893" s="12"/>
      <c r="T893" s="12"/>
      <c r="U893" s="12"/>
      <c r="V893" s="12"/>
      <c r="W893" s="12"/>
      <c r="X893" s="12"/>
      <c r="Y893" s="12"/>
      <c r="Z893" s="12"/>
      <c r="AA893" s="12"/>
      <c r="AB893" s="12"/>
      <c r="AC893" s="12"/>
      <c r="AE893" s="12"/>
      <c r="AF893" s="12"/>
      <c r="AG893" s="12"/>
      <c r="AH893" s="12"/>
    </row>
    <row r="894" ht="14.25" customHeight="1">
      <c r="A894" s="12"/>
      <c r="B894" s="12"/>
      <c r="C894" s="12"/>
      <c r="D894" s="12"/>
      <c r="E894" s="12"/>
      <c r="F894" s="12"/>
      <c r="L894" s="12"/>
      <c r="M894" s="12"/>
      <c r="N894" s="12"/>
      <c r="O894" s="12"/>
      <c r="P894" s="12"/>
      <c r="Q894" s="12"/>
      <c r="R894" s="12"/>
      <c r="S894" s="12"/>
      <c r="T894" s="12"/>
      <c r="U894" s="12"/>
      <c r="V894" s="12"/>
      <c r="W894" s="12"/>
      <c r="X894" s="12"/>
      <c r="Y894" s="12"/>
      <c r="Z894" s="12"/>
      <c r="AA894" s="12"/>
      <c r="AB894" s="12"/>
      <c r="AC894" s="12"/>
      <c r="AE894" s="12"/>
      <c r="AF894" s="12"/>
      <c r="AG894" s="12"/>
      <c r="AH894" s="12"/>
    </row>
    <row r="895" ht="14.25" customHeight="1">
      <c r="A895" s="12"/>
      <c r="B895" s="12"/>
      <c r="C895" s="12"/>
      <c r="D895" s="12"/>
      <c r="E895" s="12"/>
      <c r="F895" s="12"/>
      <c r="L895" s="12"/>
      <c r="M895" s="12"/>
      <c r="N895" s="12"/>
      <c r="O895" s="12"/>
      <c r="P895" s="12"/>
      <c r="Q895" s="12"/>
      <c r="R895" s="12"/>
      <c r="S895" s="12"/>
      <c r="T895" s="12"/>
      <c r="U895" s="12"/>
      <c r="V895" s="12"/>
      <c r="W895" s="12"/>
      <c r="X895" s="12"/>
      <c r="Y895" s="12"/>
      <c r="Z895" s="12"/>
      <c r="AA895" s="12"/>
      <c r="AB895" s="12"/>
      <c r="AC895" s="12"/>
      <c r="AE895" s="12"/>
      <c r="AF895" s="12"/>
      <c r="AG895" s="12"/>
      <c r="AH895" s="12"/>
    </row>
    <row r="896" ht="14.25" customHeight="1">
      <c r="A896" s="12"/>
      <c r="B896" s="12"/>
      <c r="C896" s="12"/>
      <c r="D896" s="12"/>
      <c r="E896" s="12"/>
      <c r="F896" s="12"/>
      <c r="L896" s="12"/>
      <c r="M896" s="12"/>
      <c r="N896" s="12"/>
      <c r="O896" s="12"/>
      <c r="P896" s="12"/>
      <c r="Q896" s="12"/>
      <c r="R896" s="12"/>
      <c r="S896" s="12"/>
      <c r="T896" s="12"/>
      <c r="U896" s="12"/>
      <c r="V896" s="12"/>
      <c r="W896" s="12"/>
      <c r="X896" s="12"/>
      <c r="Y896" s="12"/>
      <c r="Z896" s="12"/>
      <c r="AA896" s="12"/>
      <c r="AB896" s="12"/>
      <c r="AC896" s="12"/>
      <c r="AE896" s="12"/>
      <c r="AF896" s="12"/>
      <c r="AG896" s="12"/>
      <c r="AH896" s="12"/>
    </row>
    <row r="897" ht="14.25" customHeight="1">
      <c r="A897" s="12"/>
      <c r="B897" s="12"/>
      <c r="C897" s="12"/>
      <c r="D897" s="12"/>
      <c r="E897" s="12"/>
      <c r="F897" s="12"/>
      <c r="L897" s="12"/>
      <c r="M897" s="12"/>
      <c r="N897" s="12"/>
      <c r="O897" s="12"/>
      <c r="P897" s="12"/>
      <c r="Q897" s="12"/>
      <c r="R897" s="12"/>
      <c r="S897" s="12"/>
      <c r="T897" s="12"/>
      <c r="U897" s="12"/>
      <c r="V897" s="12"/>
      <c r="W897" s="12"/>
      <c r="X897" s="12"/>
      <c r="Y897" s="12"/>
      <c r="Z897" s="12"/>
      <c r="AA897" s="12"/>
      <c r="AB897" s="12"/>
      <c r="AC897" s="12"/>
      <c r="AE897" s="12"/>
      <c r="AF897" s="12"/>
      <c r="AG897" s="12"/>
      <c r="AH897" s="12"/>
    </row>
    <row r="898" ht="14.25" customHeight="1">
      <c r="A898" s="12"/>
      <c r="B898" s="12"/>
      <c r="C898" s="12"/>
      <c r="D898" s="12"/>
      <c r="E898" s="12"/>
      <c r="F898" s="12"/>
      <c r="L898" s="12"/>
      <c r="M898" s="12"/>
      <c r="N898" s="12"/>
      <c r="O898" s="12"/>
      <c r="P898" s="12"/>
      <c r="Q898" s="12"/>
      <c r="R898" s="12"/>
      <c r="S898" s="12"/>
      <c r="T898" s="12"/>
      <c r="U898" s="12"/>
      <c r="V898" s="12"/>
      <c r="W898" s="12"/>
      <c r="X898" s="12"/>
      <c r="Y898" s="12"/>
      <c r="Z898" s="12"/>
      <c r="AA898" s="12"/>
      <c r="AB898" s="12"/>
      <c r="AC898" s="12"/>
      <c r="AE898" s="12"/>
      <c r="AF898" s="12"/>
      <c r="AG898" s="12"/>
      <c r="AH898" s="12"/>
    </row>
    <row r="899" ht="14.25" customHeight="1">
      <c r="A899" s="12"/>
      <c r="B899" s="12"/>
      <c r="C899" s="12"/>
      <c r="D899" s="12"/>
      <c r="E899" s="12"/>
      <c r="F899" s="12"/>
      <c r="L899" s="12"/>
      <c r="M899" s="12"/>
      <c r="N899" s="12"/>
      <c r="O899" s="12"/>
      <c r="P899" s="12"/>
      <c r="Q899" s="12"/>
      <c r="R899" s="12"/>
      <c r="S899" s="12"/>
      <c r="T899" s="12"/>
      <c r="U899" s="12"/>
      <c r="V899" s="12"/>
      <c r="W899" s="12"/>
      <c r="X899" s="12"/>
      <c r="Y899" s="12"/>
      <c r="Z899" s="12"/>
      <c r="AA899" s="12"/>
      <c r="AB899" s="12"/>
      <c r="AC899" s="12"/>
      <c r="AE899" s="12"/>
      <c r="AF899" s="12"/>
      <c r="AG899" s="12"/>
      <c r="AH899" s="12"/>
    </row>
    <row r="900" ht="14.25" customHeight="1">
      <c r="A900" s="12"/>
      <c r="B900" s="12"/>
      <c r="C900" s="12"/>
      <c r="D900" s="12"/>
      <c r="E900" s="12"/>
      <c r="F900" s="12"/>
      <c r="L900" s="12"/>
      <c r="M900" s="12"/>
      <c r="N900" s="12"/>
      <c r="O900" s="12"/>
      <c r="P900" s="12"/>
      <c r="Q900" s="12"/>
      <c r="R900" s="12"/>
      <c r="S900" s="12"/>
      <c r="T900" s="12"/>
      <c r="U900" s="12"/>
      <c r="V900" s="12"/>
      <c r="W900" s="12"/>
      <c r="X900" s="12"/>
      <c r="Y900" s="12"/>
      <c r="Z900" s="12"/>
      <c r="AA900" s="12"/>
      <c r="AB900" s="12"/>
      <c r="AC900" s="12"/>
      <c r="AE900" s="12"/>
      <c r="AF900" s="12"/>
      <c r="AG900" s="12"/>
      <c r="AH900" s="12"/>
    </row>
    <row r="901" ht="14.25" customHeight="1">
      <c r="A901" s="12"/>
      <c r="B901" s="12"/>
      <c r="C901" s="12"/>
      <c r="D901" s="12"/>
      <c r="E901" s="12"/>
      <c r="F901" s="12"/>
      <c r="L901" s="12"/>
      <c r="M901" s="12"/>
      <c r="N901" s="12"/>
      <c r="O901" s="12"/>
      <c r="P901" s="12"/>
      <c r="Q901" s="12"/>
      <c r="R901" s="12"/>
      <c r="S901" s="12"/>
      <c r="T901" s="12"/>
      <c r="U901" s="12"/>
      <c r="V901" s="12"/>
      <c r="W901" s="12"/>
      <c r="X901" s="12"/>
      <c r="Y901" s="12"/>
      <c r="Z901" s="12"/>
      <c r="AA901" s="12"/>
      <c r="AB901" s="12"/>
      <c r="AC901" s="12"/>
      <c r="AE901" s="12"/>
      <c r="AF901" s="12"/>
      <c r="AG901" s="12"/>
      <c r="AH901" s="12"/>
    </row>
    <row r="902" ht="14.25" customHeight="1">
      <c r="A902" s="12"/>
      <c r="B902" s="12"/>
      <c r="C902" s="12"/>
      <c r="D902" s="12"/>
      <c r="E902" s="12"/>
      <c r="F902" s="12"/>
      <c r="L902" s="12"/>
      <c r="M902" s="12"/>
      <c r="N902" s="12"/>
      <c r="O902" s="12"/>
      <c r="P902" s="12"/>
      <c r="Q902" s="12"/>
      <c r="R902" s="12"/>
      <c r="S902" s="12"/>
      <c r="T902" s="12"/>
      <c r="U902" s="12"/>
      <c r="V902" s="12"/>
      <c r="W902" s="12"/>
      <c r="X902" s="12"/>
      <c r="Y902" s="12"/>
      <c r="Z902" s="12"/>
      <c r="AA902" s="12"/>
      <c r="AB902" s="12"/>
      <c r="AC902" s="12"/>
      <c r="AE902" s="12"/>
      <c r="AF902" s="12"/>
      <c r="AG902" s="12"/>
      <c r="AH902" s="12"/>
    </row>
    <row r="903" ht="14.25" customHeight="1">
      <c r="A903" s="12"/>
      <c r="B903" s="12"/>
      <c r="C903" s="12"/>
      <c r="D903" s="12"/>
      <c r="E903" s="12"/>
      <c r="F903" s="12"/>
      <c r="L903" s="12"/>
      <c r="M903" s="12"/>
      <c r="N903" s="12"/>
      <c r="O903" s="12"/>
      <c r="P903" s="12"/>
      <c r="Q903" s="12"/>
      <c r="R903" s="12"/>
      <c r="S903" s="12"/>
      <c r="T903" s="12"/>
      <c r="U903" s="12"/>
      <c r="V903" s="12"/>
      <c r="W903" s="12"/>
      <c r="X903" s="12"/>
      <c r="Y903" s="12"/>
      <c r="Z903" s="12"/>
      <c r="AA903" s="12"/>
      <c r="AB903" s="12"/>
      <c r="AC903" s="12"/>
      <c r="AE903" s="12"/>
      <c r="AF903" s="12"/>
      <c r="AG903" s="12"/>
      <c r="AH903" s="12"/>
    </row>
    <row r="904" ht="14.25" customHeight="1">
      <c r="A904" s="12"/>
      <c r="B904" s="12"/>
      <c r="C904" s="12"/>
      <c r="D904" s="12"/>
      <c r="E904" s="12"/>
      <c r="F904" s="12"/>
      <c r="L904" s="12"/>
      <c r="M904" s="12"/>
      <c r="N904" s="12"/>
      <c r="O904" s="12"/>
      <c r="P904" s="12"/>
      <c r="Q904" s="12"/>
      <c r="R904" s="12"/>
      <c r="S904" s="12"/>
      <c r="T904" s="12"/>
      <c r="U904" s="12"/>
      <c r="V904" s="12"/>
      <c r="W904" s="12"/>
      <c r="X904" s="12"/>
      <c r="Y904" s="12"/>
      <c r="Z904" s="12"/>
      <c r="AA904" s="12"/>
      <c r="AB904" s="12"/>
      <c r="AC904" s="12"/>
      <c r="AE904" s="12"/>
      <c r="AF904" s="12"/>
      <c r="AG904" s="12"/>
      <c r="AH904" s="12"/>
    </row>
    <row r="905" ht="14.25" customHeight="1">
      <c r="A905" s="12"/>
      <c r="B905" s="12"/>
      <c r="C905" s="12"/>
      <c r="D905" s="12"/>
      <c r="E905" s="12"/>
      <c r="F905" s="12"/>
      <c r="L905" s="12"/>
      <c r="M905" s="12"/>
      <c r="N905" s="12"/>
      <c r="O905" s="12"/>
      <c r="P905" s="12"/>
      <c r="Q905" s="12"/>
      <c r="R905" s="12"/>
      <c r="S905" s="12"/>
      <c r="T905" s="12"/>
      <c r="U905" s="12"/>
      <c r="V905" s="12"/>
      <c r="W905" s="12"/>
      <c r="X905" s="12"/>
      <c r="Y905" s="12"/>
      <c r="Z905" s="12"/>
      <c r="AA905" s="12"/>
      <c r="AB905" s="12"/>
      <c r="AC905" s="12"/>
      <c r="AE905" s="12"/>
      <c r="AF905" s="12"/>
      <c r="AG905" s="12"/>
      <c r="AH905" s="12"/>
    </row>
    <row r="906" ht="14.25" customHeight="1">
      <c r="A906" s="12"/>
      <c r="B906" s="12"/>
      <c r="C906" s="12"/>
      <c r="D906" s="12"/>
      <c r="E906" s="12"/>
      <c r="F906" s="12"/>
      <c r="L906" s="12"/>
      <c r="M906" s="12"/>
      <c r="N906" s="12"/>
      <c r="O906" s="12"/>
      <c r="P906" s="12"/>
      <c r="Q906" s="12"/>
      <c r="R906" s="12"/>
      <c r="S906" s="12"/>
      <c r="T906" s="12"/>
      <c r="U906" s="12"/>
      <c r="V906" s="12"/>
      <c r="W906" s="12"/>
      <c r="X906" s="12"/>
      <c r="Y906" s="12"/>
      <c r="Z906" s="12"/>
      <c r="AA906" s="12"/>
      <c r="AB906" s="12"/>
      <c r="AC906" s="12"/>
      <c r="AE906" s="12"/>
      <c r="AF906" s="12"/>
      <c r="AG906" s="12"/>
      <c r="AH906" s="12"/>
    </row>
    <row r="907" ht="14.25" customHeight="1">
      <c r="A907" s="12"/>
      <c r="B907" s="12"/>
      <c r="C907" s="12"/>
      <c r="D907" s="12"/>
      <c r="E907" s="12"/>
      <c r="F907" s="12"/>
      <c r="L907" s="12"/>
      <c r="M907" s="12"/>
      <c r="N907" s="12"/>
      <c r="O907" s="12"/>
      <c r="P907" s="12"/>
      <c r="Q907" s="12"/>
      <c r="R907" s="12"/>
      <c r="S907" s="12"/>
      <c r="T907" s="12"/>
      <c r="U907" s="12"/>
      <c r="V907" s="12"/>
      <c r="W907" s="12"/>
      <c r="X907" s="12"/>
      <c r="Y907" s="12"/>
      <c r="Z907" s="12"/>
      <c r="AA907" s="12"/>
      <c r="AB907" s="12"/>
      <c r="AC907" s="12"/>
      <c r="AE907" s="12"/>
      <c r="AF907" s="12"/>
      <c r="AG907" s="12"/>
      <c r="AH907" s="12"/>
    </row>
    <row r="908" ht="14.25" customHeight="1">
      <c r="A908" s="12"/>
      <c r="B908" s="12"/>
      <c r="C908" s="12"/>
      <c r="D908" s="12"/>
      <c r="E908" s="12"/>
      <c r="F908" s="12"/>
      <c r="L908" s="12"/>
      <c r="M908" s="12"/>
      <c r="N908" s="12"/>
      <c r="O908" s="12"/>
      <c r="P908" s="12"/>
      <c r="Q908" s="12"/>
      <c r="R908" s="12"/>
      <c r="S908" s="12"/>
      <c r="T908" s="12"/>
      <c r="U908" s="12"/>
      <c r="V908" s="12"/>
      <c r="W908" s="12"/>
      <c r="X908" s="12"/>
      <c r="Y908" s="12"/>
      <c r="Z908" s="12"/>
      <c r="AA908" s="12"/>
      <c r="AB908" s="12"/>
      <c r="AC908" s="12"/>
      <c r="AE908" s="12"/>
      <c r="AF908" s="12"/>
      <c r="AG908" s="12"/>
      <c r="AH908" s="12"/>
    </row>
    <row r="909" ht="14.25" customHeight="1">
      <c r="A909" s="12"/>
      <c r="B909" s="12"/>
      <c r="C909" s="12"/>
      <c r="D909" s="12"/>
      <c r="E909" s="12"/>
      <c r="F909" s="12"/>
      <c r="L909" s="12"/>
      <c r="M909" s="12"/>
      <c r="N909" s="12"/>
      <c r="O909" s="12"/>
      <c r="P909" s="12"/>
      <c r="Q909" s="12"/>
      <c r="R909" s="12"/>
      <c r="S909" s="12"/>
      <c r="T909" s="12"/>
      <c r="U909" s="12"/>
      <c r="V909" s="12"/>
      <c r="W909" s="12"/>
      <c r="X909" s="12"/>
      <c r="Y909" s="12"/>
      <c r="Z909" s="12"/>
      <c r="AA909" s="12"/>
      <c r="AB909" s="12"/>
      <c r="AC909" s="12"/>
      <c r="AE909" s="12"/>
      <c r="AF909" s="12"/>
      <c r="AG909" s="12"/>
      <c r="AH909" s="12"/>
    </row>
    <row r="910" ht="14.25" customHeight="1">
      <c r="A910" s="12"/>
      <c r="B910" s="12"/>
      <c r="C910" s="12"/>
      <c r="D910" s="12"/>
      <c r="E910" s="12"/>
      <c r="F910" s="12"/>
      <c r="L910" s="12"/>
      <c r="M910" s="12"/>
      <c r="N910" s="12"/>
      <c r="O910" s="12"/>
      <c r="P910" s="12"/>
      <c r="Q910" s="12"/>
      <c r="R910" s="12"/>
      <c r="S910" s="12"/>
      <c r="T910" s="12"/>
      <c r="U910" s="12"/>
      <c r="V910" s="12"/>
      <c r="W910" s="12"/>
      <c r="X910" s="12"/>
      <c r="Y910" s="12"/>
      <c r="Z910" s="12"/>
      <c r="AA910" s="12"/>
      <c r="AB910" s="12"/>
      <c r="AC910" s="12"/>
      <c r="AE910" s="12"/>
      <c r="AF910" s="12"/>
      <c r="AG910" s="12"/>
      <c r="AH910" s="12"/>
    </row>
    <row r="911" ht="14.25" customHeight="1">
      <c r="A911" s="12"/>
      <c r="B911" s="12"/>
      <c r="C911" s="12"/>
      <c r="D911" s="12"/>
      <c r="E911" s="12"/>
      <c r="F911" s="12"/>
      <c r="L911" s="12"/>
      <c r="M911" s="12"/>
      <c r="N911" s="12"/>
      <c r="O911" s="12"/>
      <c r="P911" s="12"/>
      <c r="Q911" s="12"/>
      <c r="R911" s="12"/>
      <c r="S911" s="12"/>
      <c r="T911" s="12"/>
      <c r="U911" s="12"/>
      <c r="V911" s="12"/>
      <c r="W911" s="12"/>
      <c r="X911" s="12"/>
      <c r="Y911" s="12"/>
      <c r="Z911" s="12"/>
      <c r="AA911" s="12"/>
      <c r="AB911" s="12"/>
      <c r="AC911" s="12"/>
      <c r="AE911" s="12"/>
      <c r="AF911" s="12"/>
      <c r="AG911" s="12"/>
      <c r="AH911" s="12"/>
    </row>
    <row r="912" ht="14.25" customHeight="1">
      <c r="A912" s="12"/>
      <c r="B912" s="12"/>
      <c r="C912" s="12"/>
      <c r="D912" s="12"/>
      <c r="E912" s="12"/>
      <c r="F912" s="12"/>
      <c r="L912" s="12"/>
      <c r="M912" s="12"/>
      <c r="N912" s="12"/>
      <c r="O912" s="12"/>
      <c r="P912" s="12"/>
      <c r="Q912" s="12"/>
      <c r="R912" s="12"/>
      <c r="S912" s="12"/>
      <c r="T912" s="12"/>
      <c r="U912" s="12"/>
      <c r="V912" s="12"/>
      <c r="W912" s="12"/>
      <c r="X912" s="12"/>
      <c r="Y912" s="12"/>
      <c r="Z912" s="12"/>
      <c r="AA912" s="12"/>
      <c r="AB912" s="12"/>
      <c r="AC912" s="12"/>
      <c r="AE912" s="12"/>
      <c r="AF912" s="12"/>
      <c r="AG912" s="12"/>
      <c r="AH912" s="12"/>
    </row>
    <row r="913" ht="14.25" customHeight="1">
      <c r="A913" s="12"/>
      <c r="B913" s="12"/>
      <c r="C913" s="12"/>
      <c r="D913" s="12"/>
      <c r="E913" s="12"/>
      <c r="F913" s="12"/>
      <c r="L913" s="12"/>
      <c r="M913" s="12"/>
      <c r="N913" s="12"/>
      <c r="O913" s="12"/>
      <c r="P913" s="12"/>
      <c r="Q913" s="12"/>
      <c r="R913" s="12"/>
      <c r="S913" s="12"/>
      <c r="T913" s="12"/>
      <c r="U913" s="12"/>
      <c r="V913" s="12"/>
      <c r="W913" s="12"/>
      <c r="X913" s="12"/>
      <c r="Y913" s="12"/>
      <c r="Z913" s="12"/>
      <c r="AA913" s="12"/>
      <c r="AB913" s="12"/>
      <c r="AC913" s="12"/>
      <c r="AE913" s="12"/>
      <c r="AF913" s="12"/>
      <c r="AG913" s="12"/>
      <c r="AH913" s="12"/>
    </row>
    <row r="914" ht="14.25" customHeight="1">
      <c r="A914" s="12"/>
      <c r="B914" s="12"/>
      <c r="C914" s="12"/>
      <c r="D914" s="12"/>
      <c r="E914" s="12"/>
      <c r="F914" s="12"/>
      <c r="L914" s="12"/>
      <c r="M914" s="12"/>
      <c r="N914" s="12"/>
      <c r="O914" s="12"/>
      <c r="P914" s="12"/>
      <c r="Q914" s="12"/>
      <c r="R914" s="12"/>
      <c r="S914" s="12"/>
      <c r="T914" s="12"/>
      <c r="U914" s="12"/>
      <c r="V914" s="12"/>
      <c r="W914" s="12"/>
      <c r="X914" s="12"/>
      <c r="Y914" s="12"/>
      <c r="Z914" s="12"/>
      <c r="AA914" s="12"/>
      <c r="AB914" s="12"/>
      <c r="AC914" s="12"/>
      <c r="AE914" s="12"/>
      <c r="AF914" s="12"/>
      <c r="AG914" s="12"/>
      <c r="AH914" s="12"/>
    </row>
    <row r="915" ht="14.25" customHeight="1">
      <c r="A915" s="12"/>
      <c r="B915" s="12"/>
      <c r="C915" s="12"/>
      <c r="D915" s="12"/>
      <c r="E915" s="12"/>
      <c r="F915" s="12"/>
      <c r="L915" s="12"/>
      <c r="M915" s="12"/>
      <c r="N915" s="12"/>
      <c r="O915" s="12"/>
      <c r="P915" s="12"/>
      <c r="Q915" s="12"/>
      <c r="R915" s="12"/>
      <c r="S915" s="12"/>
      <c r="T915" s="12"/>
      <c r="U915" s="12"/>
      <c r="V915" s="12"/>
      <c r="W915" s="12"/>
      <c r="X915" s="12"/>
      <c r="Y915" s="12"/>
      <c r="Z915" s="12"/>
      <c r="AA915" s="12"/>
      <c r="AB915" s="12"/>
      <c r="AC915" s="12"/>
      <c r="AE915" s="12"/>
      <c r="AF915" s="12"/>
      <c r="AG915" s="12"/>
      <c r="AH915" s="12"/>
    </row>
    <row r="916" ht="14.25" customHeight="1">
      <c r="A916" s="12"/>
      <c r="B916" s="12"/>
      <c r="C916" s="12"/>
      <c r="D916" s="12"/>
      <c r="E916" s="12"/>
      <c r="F916" s="12"/>
      <c r="L916" s="12"/>
      <c r="M916" s="12"/>
      <c r="N916" s="12"/>
      <c r="O916" s="12"/>
      <c r="P916" s="12"/>
      <c r="Q916" s="12"/>
      <c r="R916" s="12"/>
      <c r="S916" s="12"/>
      <c r="T916" s="12"/>
      <c r="U916" s="12"/>
      <c r="V916" s="12"/>
      <c r="W916" s="12"/>
      <c r="X916" s="12"/>
      <c r="Y916" s="12"/>
      <c r="Z916" s="12"/>
      <c r="AA916" s="12"/>
      <c r="AB916" s="12"/>
      <c r="AC916" s="12"/>
      <c r="AE916" s="12"/>
      <c r="AF916" s="12"/>
      <c r="AG916" s="12"/>
      <c r="AH916" s="12"/>
    </row>
    <row r="917" ht="14.25" customHeight="1">
      <c r="A917" s="12"/>
      <c r="B917" s="12"/>
      <c r="C917" s="12"/>
      <c r="D917" s="12"/>
      <c r="E917" s="12"/>
      <c r="F917" s="12"/>
      <c r="L917" s="12"/>
      <c r="M917" s="12"/>
      <c r="N917" s="12"/>
      <c r="O917" s="12"/>
      <c r="P917" s="12"/>
      <c r="Q917" s="12"/>
      <c r="R917" s="12"/>
      <c r="S917" s="12"/>
      <c r="T917" s="12"/>
      <c r="U917" s="12"/>
      <c r="V917" s="12"/>
      <c r="W917" s="12"/>
      <c r="X917" s="12"/>
      <c r="Y917" s="12"/>
      <c r="Z917" s="12"/>
      <c r="AA917" s="12"/>
      <c r="AB917" s="12"/>
      <c r="AC917" s="12"/>
      <c r="AE917" s="12"/>
      <c r="AF917" s="12"/>
      <c r="AG917" s="12"/>
      <c r="AH917" s="12"/>
    </row>
    <row r="918" ht="14.25" customHeight="1">
      <c r="A918" s="12"/>
      <c r="B918" s="12"/>
      <c r="C918" s="12"/>
      <c r="D918" s="12"/>
      <c r="E918" s="12"/>
      <c r="F918" s="12"/>
      <c r="L918" s="12"/>
      <c r="M918" s="12"/>
      <c r="N918" s="12"/>
      <c r="O918" s="12"/>
      <c r="P918" s="12"/>
      <c r="Q918" s="12"/>
      <c r="R918" s="12"/>
      <c r="S918" s="12"/>
      <c r="T918" s="12"/>
      <c r="U918" s="12"/>
      <c r="V918" s="12"/>
      <c r="W918" s="12"/>
      <c r="X918" s="12"/>
      <c r="Y918" s="12"/>
      <c r="Z918" s="12"/>
      <c r="AA918" s="12"/>
      <c r="AB918" s="12"/>
      <c r="AC918" s="12"/>
      <c r="AE918" s="12"/>
      <c r="AF918" s="12"/>
      <c r="AG918" s="12"/>
      <c r="AH918" s="12"/>
    </row>
    <row r="919" ht="14.25" customHeight="1">
      <c r="A919" s="12"/>
      <c r="B919" s="12"/>
      <c r="C919" s="12"/>
      <c r="D919" s="12"/>
      <c r="E919" s="12"/>
      <c r="F919" s="12"/>
      <c r="L919" s="12"/>
      <c r="M919" s="12"/>
      <c r="N919" s="12"/>
      <c r="O919" s="12"/>
      <c r="P919" s="12"/>
      <c r="Q919" s="12"/>
      <c r="R919" s="12"/>
      <c r="S919" s="12"/>
      <c r="T919" s="12"/>
      <c r="U919" s="12"/>
      <c r="V919" s="12"/>
      <c r="W919" s="12"/>
      <c r="X919" s="12"/>
      <c r="Y919" s="12"/>
      <c r="Z919" s="12"/>
      <c r="AA919" s="12"/>
      <c r="AB919" s="12"/>
      <c r="AC919" s="12"/>
      <c r="AE919" s="12"/>
      <c r="AF919" s="12"/>
      <c r="AG919" s="12"/>
      <c r="AH919" s="12"/>
    </row>
    <row r="920" ht="14.25" customHeight="1">
      <c r="A920" s="12"/>
      <c r="B920" s="12"/>
      <c r="C920" s="12"/>
      <c r="D920" s="12"/>
      <c r="E920" s="12"/>
      <c r="F920" s="12"/>
      <c r="L920" s="12"/>
      <c r="M920" s="12"/>
      <c r="N920" s="12"/>
      <c r="O920" s="12"/>
      <c r="P920" s="12"/>
      <c r="Q920" s="12"/>
      <c r="R920" s="12"/>
      <c r="S920" s="12"/>
      <c r="T920" s="12"/>
      <c r="U920" s="12"/>
      <c r="V920" s="12"/>
      <c r="W920" s="12"/>
      <c r="X920" s="12"/>
      <c r="Y920" s="12"/>
      <c r="Z920" s="12"/>
      <c r="AA920" s="12"/>
      <c r="AB920" s="12"/>
      <c r="AC920" s="12"/>
      <c r="AE920" s="12"/>
      <c r="AF920" s="12"/>
      <c r="AG920" s="12"/>
      <c r="AH920" s="12"/>
    </row>
    <row r="921" ht="14.25" customHeight="1">
      <c r="A921" s="12"/>
      <c r="B921" s="12"/>
      <c r="C921" s="12"/>
      <c r="D921" s="12"/>
      <c r="E921" s="12"/>
      <c r="F921" s="12"/>
      <c r="L921" s="12"/>
      <c r="M921" s="12"/>
      <c r="N921" s="12"/>
      <c r="O921" s="12"/>
      <c r="P921" s="12"/>
      <c r="Q921" s="12"/>
      <c r="R921" s="12"/>
      <c r="S921" s="12"/>
      <c r="T921" s="12"/>
      <c r="U921" s="12"/>
      <c r="V921" s="12"/>
      <c r="W921" s="12"/>
      <c r="X921" s="12"/>
      <c r="Y921" s="12"/>
      <c r="Z921" s="12"/>
      <c r="AA921" s="12"/>
      <c r="AB921" s="12"/>
      <c r="AC921" s="12"/>
      <c r="AE921" s="12"/>
      <c r="AF921" s="12"/>
      <c r="AG921" s="12"/>
      <c r="AH921" s="12"/>
    </row>
    <row r="922" ht="14.25" customHeight="1">
      <c r="A922" s="12"/>
      <c r="B922" s="12"/>
      <c r="C922" s="12"/>
      <c r="D922" s="12"/>
      <c r="E922" s="12"/>
      <c r="F922" s="12"/>
      <c r="L922" s="12"/>
      <c r="M922" s="12"/>
      <c r="N922" s="12"/>
      <c r="O922" s="12"/>
      <c r="P922" s="12"/>
      <c r="Q922" s="12"/>
      <c r="R922" s="12"/>
      <c r="S922" s="12"/>
      <c r="T922" s="12"/>
      <c r="U922" s="12"/>
      <c r="V922" s="12"/>
      <c r="W922" s="12"/>
      <c r="X922" s="12"/>
      <c r="Y922" s="12"/>
      <c r="Z922" s="12"/>
      <c r="AA922" s="12"/>
      <c r="AB922" s="12"/>
      <c r="AC922" s="12"/>
      <c r="AE922" s="12"/>
      <c r="AF922" s="12"/>
      <c r="AG922" s="12"/>
      <c r="AH922" s="12"/>
    </row>
    <row r="923" ht="14.25" customHeight="1">
      <c r="A923" s="12"/>
      <c r="B923" s="12"/>
      <c r="C923" s="12"/>
      <c r="D923" s="12"/>
      <c r="E923" s="12"/>
      <c r="F923" s="12"/>
      <c r="L923" s="12"/>
      <c r="M923" s="12"/>
      <c r="N923" s="12"/>
      <c r="O923" s="12"/>
      <c r="P923" s="12"/>
      <c r="Q923" s="12"/>
      <c r="R923" s="12"/>
      <c r="S923" s="12"/>
      <c r="T923" s="12"/>
      <c r="U923" s="12"/>
      <c r="V923" s="12"/>
      <c r="W923" s="12"/>
      <c r="X923" s="12"/>
      <c r="Y923" s="12"/>
      <c r="Z923" s="12"/>
      <c r="AA923" s="12"/>
      <c r="AB923" s="12"/>
      <c r="AC923" s="12"/>
      <c r="AE923" s="12"/>
      <c r="AF923" s="12"/>
      <c r="AG923" s="12"/>
      <c r="AH923" s="12"/>
    </row>
    <row r="924" ht="14.25" customHeight="1">
      <c r="A924" s="12"/>
      <c r="B924" s="12"/>
      <c r="C924" s="12"/>
      <c r="D924" s="12"/>
      <c r="E924" s="12"/>
      <c r="F924" s="12"/>
      <c r="L924" s="12"/>
      <c r="M924" s="12"/>
      <c r="N924" s="12"/>
      <c r="O924" s="12"/>
      <c r="P924" s="12"/>
      <c r="Q924" s="12"/>
      <c r="R924" s="12"/>
      <c r="S924" s="12"/>
      <c r="T924" s="12"/>
      <c r="U924" s="12"/>
      <c r="V924" s="12"/>
      <c r="W924" s="12"/>
      <c r="X924" s="12"/>
      <c r="Y924" s="12"/>
      <c r="Z924" s="12"/>
      <c r="AA924" s="12"/>
      <c r="AB924" s="12"/>
      <c r="AC924" s="12"/>
      <c r="AE924" s="12"/>
      <c r="AF924" s="12"/>
      <c r="AG924" s="12"/>
      <c r="AH924" s="12"/>
    </row>
    <row r="925" ht="14.25" customHeight="1">
      <c r="A925" s="12"/>
      <c r="B925" s="12"/>
      <c r="C925" s="12"/>
      <c r="D925" s="12"/>
      <c r="E925" s="12"/>
      <c r="F925" s="12"/>
      <c r="L925" s="12"/>
      <c r="M925" s="12"/>
      <c r="N925" s="12"/>
      <c r="O925" s="12"/>
      <c r="P925" s="12"/>
      <c r="Q925" s="12"/>
      <c r="R925" s="12"/>
      <c r="S925" s="12"/>
      <c r="T925" s="12"/>
      <c r="U925" s="12"/>
      <c r="V925" s="12"/>
      <c r="W925" s="12"/>
      <c r="X925" s="12"/>
      <c r="Y925" s="12"/>
      <c r="Z925" s="12"/>
      <c r="AA925" s="12"/>
      <c r="AB925" s="12"/>
      <c r="AC925" s="12"/>
      <c r="AE925" s="12"/>
      <c r="AF925" s="12"/>
      <c r="AG925" s="12"/>
      <c r="AH925" s="12"/>
    </row>
    <row r="926" ht="14.25" customHeight="1">
      <c r="A926" s="12"/>
      <c r="B926" s="12"/>
      <c r="C926" s="12"/>
      <c r="D926" s="12"/>
      <c r="E926" s="12"/>
      <c r="F926" s="12"/>
      <c r="L926" s="12"/>
      <c r="M926" s="12"/>
      <c r="N926" s="12"/>
      <c r="O926" s="12"/>
      <c r="P926" s="12"/>
      <c r="Q926" s="12"/>
      <c r="R926" s="12"/>
      <c r="S926" s="12"/>
      <c r="T926" s="12"/>
      <c r="U926" s="12"/>
      <c r="V926" s="12"/>
      <c r="W926" s="12"/>
      <c r="X926" s="12"/>
      <c r="Y926" s="12"/>
      <c r="Z926" s="12"/>
      <c r="AA926" s="12"/>
      <c r="AB926" s="12"/>
      <c r="AC926" s="12"/>
      <c r="AE926" s="12"/>
      <c r="AF926" s="12"/>
      <c r="AG926" s="12"/>
      <c r="AH926" s="12"/>
    </row>
    <row r="927" ht="14.25" customHeight="1">
      <c r="A927" s="12"/>
      <c r="B927" s="12"/>
      <c r="C927" s="12"/>
      <c r="D927" s="12"/>
      <c r="E927" s="12"/>
      <c r="F927" s="12"/>
      <c r="L927" s="12"/>
      <c r="M927" s="12"/>
      <c r="N927" s="12"/>
      <c r="O927" s="12"/>
      <c r="P927" s="12"/>
      <c r="Q927" s="12"/>
      <c r="R927" s="12"/>
      <c r="S927" s="12"/>
      <c r="T927" s="12"/>
      <c r="U927" s="12"/>
      <c r="V927" s="12"/>
      <c r="W927" s="12"/>
      <c r="X927" s="12"/>
      <c r="Y927" s="12"/>
      <c r="Z927" s="12"/>
      <c r="AA927" s="12"/>
      <c r="AB927" s="12"/>
      <c r="AC927" s="12"/>
      <c r="AE927" s="12"/>
      <c r="AF927" s="12"/>
      <c r="AG927" s="12"/>
      <c r="AH927" s="12"/>
    </row>
    <row r="928" ht="14.25" customHeight="1">
      <c r="A928" s="12"/>
      <c r="B928" s="12"/>
      <c r="C928" s="12"/>
      <c r="D928" s="12"/>
      <c r="E928" s="12"/>
      <c r="F928" s="12"/>
      <c r="L928" s="12"/>
      <c r="M928" s="12"/>
      <c r="N928" s="12"/>
      <c r="O928" s="12"/>
      <c r="P928" s="12"/>
      <c r="Q928" s="12"/>
      <c r="R928" s="12"/>
      <c r="S928" s="12"/>
      <c r="T928" s="12"/>
      <c r="U928" s="12"/>
      <c r="V928" s="12"/>
      <c r="W928" s="12"/>
      <c r="X928" s="12"/>
      <c r="Y928" s="12"/>
      <c r="Z928" s="12"/>
      <c r="AA928" s="12"/>
      <c r="AB928" s="12"/>
      <c r="AC928" s="12"/>
      <c r="AE928" s="12"/>
      <c r="AF928" s="12"/>
      <c r="AG928" s="12"/>
      <c r="AH928" s="12"/>
    </row>
    <row r="929" ht="14.25" customHeight="1">
      <c r="A929" s="12"/>
      <c r="B929" s="12"/>
      <c r="C929" s="12"/>
      <c r="D929" s="12"/>
      <c r="E929" s="12"/>
      <c r="F929" s="12"/>
      <c r="L929" s="12"/>
      <c r="M929" s="12"/>
      <c r="N929" s="12"/>
      <c r="O929" s="12"/>
      <c r="P929" s="12"/>
      <c r="Q929" s="12"/>
      <c r="R929" s="12"/>
      <c r="S929" s="12"/>
      <c r="T929" s="12"/>
      <c r="U929" s="12"/>
      <c r="V929" s="12"/>
      <c r="W929" s="12"/>
      <c r="X929" s="12"/>
      <c r="Y929" s="12"/>
      <c r="Z929" s="12"/>
      <c r="AA929" s="12"/>
      <c r="AB929" s="12"/>
      <c r="AC929" s="12"/>
      <c r="AE929" s="12"/>
      <c r="AF929" s="12"/>
      <c r="AG929" s="12"/>
      <c r="AH929" s="12"/>
    </row>
    <row r="930" ht="14.25" customHeight="1">
      <c r="A930" s="12"/>
      <c r="B930" s="12"/>
      <c r="C930" s="12"/>
      <c r="D930" s="12"/>
      <c r="E930" s="12"/>
      <c r="F930" s="12"/>
      <c r="L930" s="12"/>
      <c r="M930" s="12"/>
      <c r="N930" s="12"/>
      <c r="O930" s="12"/>
      <c r="P930" s="12"/>
      <c r="Q930" s="12"/>
      <c r="R930" s="12"/>
      <c r="S930" s="12"/>
      <c r="T930" s="12"/>
      <c r="U930" s="12"/>
      <c r="V930" s="12"/>
      <c r="W930" s="12"/>
      <c r="X930" s="12"/>
      <c r="Y930" s="12"/>
      <c r="Z930" s="12"/>
      <c r="AA930" s="12"/>
      <c r="AB930" s="12"/>
      <c r="AC930" s="12"/>
      <c r="AE930" s="12"/>
      <c r="AF930" s="12"/>
      <c r="AG930" s="12"/>
      <c r="AH930" s="12"/>
    </row>
    <row r="931" ht="14.25" customHeight="1">
      <c r="A931" s="12"/>
      <c r="B931" s="12"/>
      <c r="C931" s="12"/>
      <c r="D931" s="12"/>
      <c r="E931" s="12"/>
      <c r="F931" s="12"/>
      <c r="L931" s="12"/>
      <c r="M931" s="12"/>
      <c r="N931" s="12"/>
      <c r="O931" s="12"/>
      <c r="P931" s="12"/>
      <c r="Q931" s="12"/>
      <c r="R931" s="12"/>
      <c r="S931" s="12"/>
      <c r="T931" s="12"/>
      <c r="U931" s="12"/>
      <c r="V931" s="12"/>
      <c r="W931" s="12"/>
      <c r="X931" s="12"/>
      <c r="Y931" s="12"/>
      <c r="Z931" s="12"/>
      <c r="AA931" s="12"/>
      <c r="AB931" s="12"/>
      <c r="AC931" s="12"/>
      <c r="AE931" s="12"/>
      <c r="AF931" s="12"/>
      <c r="AG931" s="12"/>
      <c r="AH931" s="12"/>
    </row>
    <row r="932" ht="14.25" customHeight="1">
      <c r="A932" s="12"/>
      <c r="B932" s="12"/>
      <c r="C932" s="12"/>
      <c r="D932" s="12"/>
      <c r="E932" s="12"/>
      <c r="F932" s="12"/>
      <c r="L932" s="12"/>
      <c r="M932" s="12"/>
      <c r="N932" s="12"/>
      <c r="O932" s="12"/>
      <c r="P932" s="12"/>
      <c r="Q932" s="12"/>
      <c r="R932" s="12"/>
      <c r="S932" s="12"/>
      <c r="T932" s="12"/>
      <c r="U932" s="12"/>
      <c r="V932" s="12"/>
      <c r="W932" s="12"/>
      <c r="X932" s="12"/>
      <c r="Y932" s="12"/>
      <c r="Z932" s="12"/>
      <c r="AA932" s="12"/>
      <c r="AB932" s="12"/>
      <c r="AC932" s="12"/>
      <c r="AE932" s="12"/>
      <c r="AF932" s="12"/>
      <c r="AG932" s="12"/>
      <c r="AH932" s="12"/>
    </row>
    <row r="933" ht="14.25" customHeight="1">
      <c r="A933" s="12"/>
      <c r="B933" s="12"/>
      <c r="C933" s="12"/>
      <c r="D933" s="12"/>
      <c r="E933" s="12"/>
      <c r="F933" s="12"/>
      <c r="L933" s="12"/>
      <c r="M933" s="12"/>
      <c r="N933" s="12"/>
      <c r="O933" s="12"/>
      <c r="P933" s="12"/>
      <c r="Q933" s="12"/>
      <c r="R933" s="12"/>
      <c r="S933" s="12"/>
      <c r="T933" s="12"/>
      <c r="U933" s="12"/>
      <c r="V933" s="12"/>
      <c r="W933" s="12"/>
      <c r="X933" s="12"/>
      <c r="Y933" s="12"/>
      <c r="Z933" s="12"/>
      <c r="AA933" s="12"/>
      <c r="AB933" s="12"/>
      <c r="AC933" s="12"/>
      <c r="AE933" s="12"/>
      <c r="AF933" s="12"/>
      <c r="AG933" s="12"/>
      <c r="AH933" s="12"/>
    </row>
    <row r="934" ht="14.25" customHeight="1">
      <c r="A934" s="12"/>
      <c r="B934" s="12"/>
      <c r="C934" s="12"/>
      <c r="D934" s="12"/>
      <c r="E934" s="12"/>
      <c r="F934" s="12"/>
      <c r="L934" s="12"/>
      <c r="M934" s="12"/>
      <c r="N934" s="12"/>
      <c r="O934" s="12"/>
      <c r="P934" s="12"/>
      <c r="Q934" s="12"/>
      <c r="R934" s="12"/>
      <c r="S934" s="12"/>
      <c r="T934" s="12"/>
      <c r="U934" s="12"/>
      <c r="V934" s="12"/>
      <c r="W934" s="12"/>
      <c r="X934" s="12"/>
      <c r="Y934" s="12"/>
      <c r="Z934" s="12"/>
      <c r="AA934" s="12"/>
      <c r="AB934" s="12"/>
      <c r="AC934" s="12"/>
      <c r="AE934" s="12"/>
      <c r="AF934" s="12"/>
      <c r="AG934" s="12"/>
      <c r="AH934" s="12"/>
    </row>
    <row r="935" ht="14.25" customHeight="1">
      <c r="A935" s="12"/>
      <c r="B935" s="12"/>
      <c r="C935" s="12"/>
      <c r="D935" s="12"/>
      <c r="E935" s="12"/>
      <c r="F935" s="12"/>
      <c r="L935" s="12"/>
      <c r="M935" s="12"/>
      <c r="N935" s="12"/>
      <c r="O935" s="12"/>
      <c r="P935" s="12"/>
      <c r="Q935" s="12"/>
      <c r="R935" s="12"/>
      <c r="S935" s="12"/>
      <c r="T935" s="12"/>
      <c r="U935" s="12"/>
      <c r="V935" s="12"/>
      <c r="W935" s="12"/>
      <c r="X935" s="12"/>
      <c r="Y935" s="12"/>
      <c r="Z935" s="12"/>
      <c r="AA935" s="12"/>
      <c r="AB935" s="12"/>
      <c r="AC935" s="12"/>
      <c r="AE935" s="12"/>
      <c r="AF935" s="12"/>
      <c r="AG935" s="12"/>
      <c r="AH935" s="12"/>
    </row>
    <row r="936" ht="14.25" customHeight="1">
      <c r="A936" s="12"/>
      <c r="B936" s="12"/>
      <c r="C936" s="12"/>
      <c r="D936" s="12"/>
      <c r="E936" s="12"/>
      <c r="F936" s="12"/>
      <c r="L936" s="12"/>
      <c r="M936" s="12"/>
      <c r="N936" s="12"/>
      <c r="O936" s="12"/>
      <c r="P936" s="12"/>
      <c r="Q936" s="12"/>
      <c r="R936" s="12"/>
      <c r="S936" s="12"/>
      <c r="T936" s="12"/>
      <c r="U936" s="12"/>
      <c r="V936" s="12"/>
      <c r="W936" s="12"/>
      <c r="X936" s="12"/>
      <c r="Y936" s="12"/>
      <c r="Z936" s="12"/>
      <c r="AA936" s="12"/>
      <c r="AB936" s="12"/>
      <c r="AC936" s="12"/>
      <c r="AE936" s="12"/>
      <c r="AF936" s="12"/>
      <c r="AG936" s="12"/>
      <c r="AH936" s="12"/>
    </row>
    <row r="937" ht="14.25" customHeight="1">
      <c r="A937" s="12"/>
      <c r="B937" s="12"/>
      <c r="C937" s="12"/>
      <c r="D937" s="12"/>
      <c r="E937" s="12"/>
      <c r="F937" s="12"/>
      <c r="L937" s="12"/>
      <c r="M937" s="12"/>
      <c r="N937" s="12"/>
      <c r="O937" s="12"/>
      <c r="P937" s="12"/>
      <c r="Q937" s="12"/>
      <c r="R937" s="12"/>
      <c r="S937" s="12"/>
      <c r="T937" s="12"/>
      <c r="U937" s="12"/>
      <c r="V937" s="12"/>
      <c r="W937" s="12"/>
      <c r="X937" s="12"/>
      <c r="Y937" s="12"/>
      <c r="Z937" s="12"/>
      <c r="AA937" s="12"/>
      <c r="AB937" s="12"/>
      <c r="AC937" s="12"/>
      <c r="AE937" s="12"/>
      <c r="AF937" s="12"/>
      <c r="AG937" s="12"/>
      <c r="AH937" s="12"/>
    </row>
    <row r="938" ht="14.25" customHeight="1">
      <c r="A938" s="12"/>
      <c r="B938" s="12"/>
      <c r="C938" s="12"/>
      <c r="D938" s="12"/>
      <c r="E938" s="12"/>
      <c r="F938" s="12"/>
      <c r="L938" s="12"/>
      <c r="M938" s="12"/>
      <c r="N938" s="12"/>
      <c r="O938" s="12"/>
      <c r="P938" s="12"/>
      <c r="Q938" s="12"/>
      <c r="R938" s="12"/>
      <c r="S938" s="12"/>
      <c r="T938" s="12"/>
      <c r="U938" s="12"/>
      <c r="V938" s="12"/>
      <c r="W938" s="12"/>
      <c r="X938" s="12"/>
      <c r="Y938" s="12"/>
      <c r="Z938" s="12"/>
      <c r="AA938" s="12"/>
      <c r="AB938" s="12"/>
      <c r="AC938" s="12"/>
      <c r="AE938" s="12"/>
      <c r="AF938" s="12"/>
      <c r="AG938" s="12"/>
      <c r="AH938" s="12"/>
    </row>
    <row r="939" ht="14.25" customHeight="1">
      <c r="A939" s="12"/>
      <c r="B939" s="12"/>
      <c r="C939" s="12"/>
      <c r="D939" s="12"/>
      <c r="E939" s="12"/>
      <c r="F939" s="12"/>
      <c r="L939" s="12"/>
      <c r="M939" s="12"/>
      <c r="N939" s="12"/>
      <c r="O939" s="12"/>
      <c r="P939" s="12"/>
      <c r="Q939" s="12"/>
      <c r="R939" s="12"/>
      <c r="S939" s="12"/>
      <c r="T939" s="12"/>
      <c r="U939" s="12"/>
      <c r="V939" s="12"/>
      <c r="W939" s="12"/>
      <c r="X939" s="12"/>
      <c r="Y939" s="12"/>
      <c r="Z939" s="12"/>
      <c r="AA939" s="12"/>
      <c r="AB939" s="12"/>
      <c r="AC939" s="12"/>
      <c r="AE939" s="12"/>
      <c r="AF939" s="12"/>
      <c r="AG939" s="12"/>
      <c r="AH939" s="12"/>
    </row>
    <row r="940" ht="14.25" customHeight="1">
      <c r="A940" s="12"/>
      <c r="B940" s="12"/>
      <c r="C940" s="12"/>
      <c r="D940" s="12"/>
      <c r="E940" s="12"/>
      <c r="F940" s="12"/>
      <c r="L940" s="12"/>
      <c r="M940" s="12"/>
      <c r="N940" s="12"/>
      <c r="O940" s="12"/>
      <c r="P940" s="12"/>
      <c r="Q940" s="12"/>
      <c r="R940" s="12"/>
      <c r="S940" s="12"/>
      <c r="T940" s="12"/>
      <c r="U940" s="12"/>
      <c r="V940" s="12"/>
      <c r="W940" s="12"/>
      <c r="X940" s="12"/>
      <c r="Y940" s="12"/>
      <c r="Z940" s="12"/>
      <c r="AA940" s="12"/>
      <c r="AB940" s="12"/>
      <c r="AC940" s="12"/>
      <c r="AE940" s="12"/>
      <c r="AF940" s="12"/>
      <c r="AG940" s="12"/>
      <c r="AH940" s="12"/>
    </row>
    <row r="941" ht="14.25" customHeight="1">
      <c r="A941" s="12"/>
      <c r="B941" s="12"/>
      <c r="C941" s="12"/>
      <c r="D941" s="12"/>
      <c r="E941" s="12"/>
      <c r="F941" s="12"/>
      <c r="L941" s="12"/>
      <c r="M941" s="12"/>
      <c r="N941" s="12"/>
      <c r="O941" s="12"/>
      <c r="P941" s="12"/>
      <c r="Q941" s="12"/>
      <c r="R941" s="12"/>
      <c r="S941" s="12"/>
      <c r="T941" s="12"/>
      <c r="U941" s="12"/>
      <c r="V941" s="12"/>
      <c r="W941" s="12"/>
      <c r="X941" s="12"/>
      <c r="Y941" s="12"/>
      <c r="Z941" s="12"/>
      <c r="AA941" s="12"/>
      <c r="AB941" s="12"/>
      <c r="AC941" s="12"/>
      <c r="AE941" s="12"/>
      <c r="AF941" s="12"/>
      <c r="AG941" s="12"/>
      <c r="AH941" s="12"/>
    </row>
    <row r="942" ht="14.25" customHeight="1">
      <c r="A942" s="12"/>
      <c r="B942" s="12"/>
      <c r="C942" s="12"/>
      <c r="D942" s="12"/>
      <c r="E942" s="12"/>
      <c r="F942" s="12"/>
      <c r="L942" s="12"/>
      <c r="M942" s="12"/>
      <c r="N942" s="12"/>
      <c r="O942" s="12"/>
      <c r="P942" s="12"/>
      <c r="Q942" s="12"/>
      <c r="R942" s="12"/>
      <c r="S942" s="12"/>
      <c r="T942" s="12"/>
      <c r="U942" s="12"/>
      <c r="V942" s="12"/>
      <c r="W942" s="12"/>
      <c r="X942" s="12"/>
      <c r="Y942" s="12"/>
      <c r="Z942" s="12"/>
      <c r="AA942" s="12"/>
      <c r="AB942" s="12"/>
      <c r="AC942" s="12"/>
      <c r="AE942" s="12"/>
      <c r="AF942" s="12"/>
      <c r="AG942" s="12"/>
      <c r="AH942" s="12"/>
    </row>
    <row r="943" ht="14.25" customHeight="1">
      <c r="A943" s="12"/>
      <c r="B943" s="12"/>
      <c r="C943" s="12"/>
      <c r="D943" s="12"/>
      <c r="E943" s="12"/>
      <c r="F943" s="12"/>
      <c r="L943" s="12"/>
      <c r="M943" s="12"/>
      <c r="N943" s="12"/>
      <c r="O943" s="12"/>
      <c r="P943" s="12"/>
      <c r="Q943" s="12"/>
      <c r="R943" s="12"/>
      <c r="S943" s="12"/>
      <c r="T943" s="12"/>
      <c r="U943" s="12"/>
      <c r="V943" s="12"/>
      <c r="W943" s="12"/>
      <c r="X943" s="12"/>
      <c r="Y943" s="12"/>
      <c r="Z943" s="12"/>
      <c r="AA943" s="12"/>
      <c r="AB943" s="12"/>
      <c r="AC943" s="12"/>
      <c r="AE943" s="12"/>
      <c r="AF943" s="12"/>
      <c r="AG943" s="12"/>
      <c r="AH943" s="12"/>
    </row>
    <row r="944" ht="14.25" customHeight="1">
      <c r="A944" s="12"/>
      <c r="B944" s="12"/>
      <c r="C944" s="12"/>
      <c r="D944" s="12"/>
      <c r="E944" s="12"/>
      <c r="F944" s="12"/>
      <c r="L944" s="12"/>
      <c r="M944" s="12"/>
      <c r="N944" s="12"/>
      <c r="O944" s="12"/>
      <c r="P944" s="12"/>
      <c r="Q944" s="12"/>
      <c r="R944" s="12"/>
      <c r="S944" s="12"/>
      <c r="T944" s="12"/>
      <c r="U944" s="12"/>
      <c r="V944" s="12"/>
      <c r="W944" s="12"/>
      <c r="X944" s="12"/>
      <c r="Y944" s="12"/>
      <c r="Z944" s="12"/>
      <c r="AA944" s="12"/>
      <c r="AB944" s="12"/>
      <c r="AC944" s="12"/>
      <c r="AE944" s="12"/>
      <c r="AF944" s="12"/>
      <c r="AG944" s="12"/>
      <c r="AH944" s="12"/>
    </row>
    <row r="945" ht="14.25" customHeight="1">
      <c r="A945" s="12"/>
      <c r="B945" s="12"/>
      <c r="C945" s="12"/>
      <c r="D945" s="12"/>
      <c r="E945" s="12"/>
      <c r="F945" s="12"/>
      <c r="L945" s="12"/>
      <c r="M945" s="12"/>
      <c r="N945" s="12"/>
      <c r="O945" s="12"/>
      <c r="P945" s="12"/>
      <c r="Q945" s="12"/>
      <c r="R945" s="12"/>
      <c r="S945" s="12"/>
      <c r="T945" s="12"/>
      <c r="U945" s="12"/>
      <c r="V945" s="12"/>
      <c r="W945" s="12"/>
      <c r="X945" s="12"/>
      <c r="Y945" s="12"/>
      <c r="Z945" s="12"/>
      <c r="AA945" s="12"/>
      <c r="AB945" s="12"/>
      <c r="AC945" s="12"/>
      <c r="AE945" s="12"/>
      <c r="AF945" s="12"/>
      <c r="AG945" s="12"/>
      <c r="AH945" s="12"/>
    </row>
    <row r="946" ht="14.25" customHeight="1">
      <c r="A946" s="12"/>
      <c r="B946" s="12"/>
      <c r="C946" s="12"/>
      <c r="D946" s="12"/>
      <c r="E946" s="12"/>
      <c r="F946" s="12"/>
      <c r="L946" s="12"/>
      <c r="M946" s="12"/>
      <c r="N946" s="12"/>
      <c r="O946" s="12"/>
      <c r="P946" s="12"/>
      <c r="Q946" s="12"/>
      <c r="R946" s="12"/>
      <c r="S946" s="12"/>
      <c r="T946" s="12"/>
      <c r="U946" s="12"/>
      <c r="V946" s="12"/>
      <c r="W946" s="12"/>
      <c r="X946" s="12"/>
      <c r="Y946" s="12"/>
      <c r="Z946" s="12"/>
      <c r="AA946" s="12"/>
      <c r="AB946" s="12"/>
      <c r="AC946" s="12"/>
      <c r="AE946" s="12"/>
      <c r="AF946" s="12"/>
      <c r="AG946" s="12"/>
      <c r="AH946" s="12"/>
    </row>
    <row r="947" ht="14.25" customHeight="1">
      <c r="A947" s="12"/>
      <c r="B947" s="12"/>
      <c r="C947" s="12"/>
      <c r="D947" s="12"/>
      <c r="E947" s="12"/>
      <c r="F947" s="12"/>
      <c r="L947" s="12"/>
      <c r="M947" s="12"/>
      <c r="N947" s="12"/>
      <c r="O947" s="12"/>
      <c r="P947" s="12"/>
      <c r="Q947" s="12"/>
      <c r="R947" s="12"/>
      <c r="S947" s="12"/>
      <c r="T947" s="12"/>
      <c r="U947" s="12"/>
      <c r="V947" s="12"/>
      <c r="W947" s="12"/>
      <c r="X947" s="12"/>
      <c r="Y947" s="12"/>
      <c r="Z947" s="12"/>
      <c r="AA947" s="12"/>
      <c r="AB947" s="12"/>
      <c r="AC947" s="12"/>
      <c r="AE947" s="12"/>
      <c r="AF947" s="12"/>
      <c r="AG947" s="12"/>
      <c r="AH947" s="12"/>
    </row>
    <row r="948" ht="14.25" customHeight="1">
      <c r="A948" s="12"/>
      <c r="B948" s="12"/>
      <c r="C948" s="12"/>
      <c r="D948" s="12"/>
      <c r="E948" s="12"/>
      <c r="F948" s="12"/>
      <c r="L948" s="12"/>
      <c r="M948" s="12"/>
      <c r="N948" s="12"/>
      <c r="O948" s="12"/>
      <c r="P948" s="12"/>
      <c r="Q948" s="12"/>
      <c r="R948" s="12"/>
      <c r="S948" s="12"/>
      <c r="T948" s="12"/>
      <c r="U948" s="12"/>
      <c r="V948" s="12"/>
      <c r="W948" s="12"/>
      <c r="X948" s="12"/>
      <c r="Y948" s="12"/>
      <c r="Z948" s="12"/>
      <c r="AA948" s="12"/>
      <c r="AB948" s="12"/>
      <c r="AC948" s="12"/>
      <c r="AE948" s="12"/>
      <c r="AF948" s="12"/>
      <c r="AG948" s="12"/>
      <c r="AH948" s="12"/>
    </row>
    <row r="949" ht="14.25" customHeight="1">
      <c r="A949" s="12"/>
      <c r="B949" s="12"/>
      <c r="C949" s="12"/>
      <c r="D949" s="12"/>
      <c r="E949" s="12"/>
      <c r="F949" s="12"/>
      <c r="L949" s="12"/>
      <c r="M949" s="12"/>
      <c r="N949" s="12"/>
      <c r="O949" s="12"/>
      <c r="P949" s="12"/>
      <c r="Q949" s="12"/>
      <c r="R949" s="12"/>
      <c r="S949" s="12"/>
      <c r="T949" s="12"/>
      <c r="U949" s="12"/>
      <c r="V949" s="12"/>
      <c r="W949" s="12"/>
      <c r="X949" s="12"/>
      <c r="Y949" s="12"/>
      <c r="Z949" s="12"/>
      <c r="AA949" s="12"/>
      <c r="AB949" s="12"/>
      <c r="AC949" s="12"/>
      <c r="AE949" s="12"/>
      <c r="AF949" s="12"/>
      <c r="AG949" s="12"/>
      <c r="AH949" s="12"/>
    </row>
    <row r="950" ht="14.25" customHeight="1">
      <c r="A950" s="12"/>
      <c r="B950" s="12"/>
      <c r="C950" s="12"/>
      <c r="D950" s="12"/>
      <c r="E950" s="12"/>
      <c r="F950" s="12"/>
      <c r="L950" s="12"/>
      <c r="M950" s="12"/>
      <c r="N950" s="12"/>
      <c r="O950" s="12"/>
      <c r="P950" s="12"/>
      <c r="Q950" s="12"/>
      <c r="R950" s="12"/>
      <c r="S950" s="12"/>
      <c r="T950" s="12"/>
      <c r="U950" s="12"/>
      <c r="V950" s="12"/>
      <c r="W950" s="12"/>
      <c r="X950" s="12"/>
      <c r="Y950" s="12"/>
      <c r="Z950" s="12"/>
      <c r="AA950" s="12"/>
      <c r="AB950" s="12"/>
      <c r="AC950" s="12"/>
      <c r="AE950" s="12"/>
      <c r="AF950" s="12"/>
      <c r="AG950" s="12"/>
      <c r="AH950" s="12"/>
    </row>
    <row r="951" ht="14.25" customHeight="1">
      <c r="A951" s="12"/>
      <c r="B951" s="12"/>
      <c r="C951" s="12"/>
      <c r="D951" s="12"/>
      <c r="E951" s="12"/>
      <c r="F951" s="12"/>
      <c r="L951" s="12"/>
      <c r="M951" s="12"/>
      <c r="N951" s="12"/>
      <c r="O951" s="12"/>
      <c r="P951" s="12"/>
      <c r="Q951" s="12"/>
      <c r="R951" s="12"/>
      <c r="S951" s="12"/>
      <c r="T951" s="12"/>
      <c r="U951" s="12"/>
      <c r="V951" s="12"/>
      <c r="W951" s="12"/>
      <c r="X951" s="12"/>
      <c r="Y951" s="12"/>
      <c r="Z951" s="12"/>
      <c r="AA951" s="12"/>
      <c r="AB951" s="12"/>
      <c r="AC951" s="12"/>
      <c r="AE951" s="12"/>
      <c r="AF951" s="12"/>
      <c r="AG951" s="12"/>
      <c r="AH951" s="12"/>
    </row>
    <row r="952" ht="14.25" customHeight="1">
      <c r="A952" s="12"/>
      <c r="B952" s="12"/>
      <c r="C952" s="12"/>
      <c r="D952" s="12"/>
      <c r="E952" s="12"/>
      <c r="F952" s="12"/>
      <c r="L952" s="12"/>
      <c r="M952" s="12"/>
      <c r="N952" s="12"/>
      <c r="O952" s="12"/>
      <c r="P952" s="12"/>
      <c r="Q952" s="12"/>
      <c r="R952" s="12"/>
      <c r="S952" s="12"/>
      <c r="T952" s="12"/>
      <c r="U952" s="12"/>
      <c r="V952" s="12"/>
      <c r="W952" s="12"/>
      <c r="X952" s="12"/>
      <c r="Y952" s="12"/>
      <c r="Z952" s="12"/>
      <c r="AA952" s="12"/>
      <c r="AB952" s="12"/>
      <c r="AC952" s="12"/>
      <c r="AE952" s="12"/>
      <c r="AF952" s="12"/>
      <c r="AG952" s="12"/>
      <c r="AH952" s="12"/>
    </row>
    <row r="953" ht="14.25" customHeight="1">
      <c r="A953" s="12"/>
      <c r="B953" s="12"/>
      <c r="C953" s="12"/>
      <c r="D953" s="12"/>
      <c r="E953" s="12"/>
      <c r="F953" s="12"/>
      <c r="L953" s="12"/>
      <c r="M953" s="12"/>
      <c r="N953" s="12"/>
      <c r="O953" s="12"/>
      <c r="P953" s="12"/>
      <c r="Q953" s="12"/>
      <c r="R953" s="12"/>
      <c r="S953" s="12"/>
      <c r="T953" s="12"/>
      <c r="U953" s="12"/>
      <c r="V953" s="12"/>
      <c r="W953" s="12"/>
      <c r="X953" s="12"/>
      <c r="Y953" s="12"/>
      <c r="Z953" s="12"/>
      <c r="AA953" s="12"/>
      <c r="AB953" s="12"/>
      <c r="AC953" s="12"/>
      <c r="AE953" s="12"/>
      <c r="AF953" s="12"/>
      <c r="AG953" s="12"/>
      <c r="AH953" s="12"/>
    </row>
    <row r="954" ht="14.25" customHeight="1">
      <c r="A954" s="12"/>
      <c r="B954" s="12"/>
      <c r="C954" s="12"/>
      <c r="D954" s="12"/>
      <c r="E954" s="12"/>
      <c r="F954" s="12"/>
      <c r="L954" s="12"/>
      <c r="M954" s="12"/>
      <c r="N954" s="12"/>
      <c r="O954" s="12"/>
      <c r="P954" s="12"/>
      <c r="Q954" s="12"/>
      <c r="R954" s="12"/>
      <c r="S954" s="12"/>
      <c r="T954" s="12"/>
      <c r="U954" s="12"/>
      <c r="V954" s="12"/>
      <c r="W954" s="12"/>
      <c r="X954" s="12"/>
      <c r="Y954" s="12"/>
      <c r="Z954" s="12"/>
      <c r="AA954" s="12"/>
      <c r="AB954" s="12"/>
      <c r="AC954" s="12"/>
      <c r="AE954" s="12"/>
      <c r="AF954" s="12"/>
      <c r="AG954" s="12"/>
      <c r="AH954" s="12"/>
    </row>
    <row r="955" ht="14.25" customHeight="1">
      <c r="A955" s="12"/>
      <c r="B955" s="12"/>
      <c r="C955" s="12"/>
      <c r="D955" s="12"/>
      <c r="E955" s="12"/>
      <c r="F955" s="12"/>
      <c r="L955" s="12"/>
      <c r="M955" s="12"/>
      <c r="N955" s="12"/>
      <c r="O955" s="12"/>
      <c r="P955" s="12"/>
      <c r="Q955" s="12"/>
      <c r="R955" s="12"/>
      <c r="S955" s="12"/>
      <c r="T955" s="12"/>
      <c r="U955" s="12"/>
      <c r="V955" s="12"/>
      <c r="W955" s="12"/>
      <c r="X955" s="12"/>
      <c r="Y955" s="12"/>
      <c r="Z955" s="12"/>
      <c r="AA955" s="12"/>
      <c r="AB955" s="12"/>
      <c r="AC955" s="12"/>
      <c r="AE955" s="12"/>
      <c r="AF955" s="12"/>
      <c r="AG955" s="12"/>
      <c r="AH955" s="12"/>
    </row>
    <row r="956" ht="14.25" customHeight="1">
      <c r="A956" s="12"/>
      <c r="B956" s="12"/>
      <c r="C956" s="12"/>
      <c r="D956" s="12"/>
      <c r="E956" s="12"/>
      <c r="F956" s="12"/>
      <c r="L956" s="12"/>
      <c r="M956" s="12"/>
      <c r="N956" s="12"/>
      <c r="O956" s="12"/>
      <c r="P956" s="12"/>
      <c r="Q956" s="12"/>
      <c r="R956" s="12"/>
      <c r="S956" s="12"/>
      <c r="T956" s="12"/>
      <c r="U956" s="12"/>
      <c r="V956" s="12"/>
      <c r="W956" s="12"/>
      <c r="X956" s="12"/>
      <c r="Y956" s="12"/>
      <c r="Z956" s="12"/>
      <c r="AA956" s="12"/>
      <c r="AB956" s="12"/>
      <c r="AC956" s="12"/>
      <c r="AE956" s="12"/>
      <c r="AF956" s="12"/>
      <c r="AG956" s="12"/>
      <c r="AH956" s="12"/>
    </row>
    <row r="957" ht="14.25" customHeight="1">
      <c r="A957" s="12"/>
      <c r="B957" s="12"/>
      <c r="C957" s="12"/>
      <c r="D957" s="12"/>
      <c r="E957" s="12"/>
      <c r="F957" s="12"/>
      <c r="L957" s="12"/>
      <c r="M957" s="12"/>
      <c r="N957" s="12"/>
      <c r="O957" s="12"/>
      <c r="P957" s="12"/>
      <c r="Q957" s="12"/>
      <c r="R957" s="12"/>
      <c r="S957" s="12"/>
      <c r="T957" s="12"/>
      <c r="U957" s="12"/>
      <c r="V957" s="12"/>
      <c r="W957" s="12"/>
      <c r="X957" s="12"/>
      <c r="Y957" s="12"/>
      <c r="Z957" s="12"/>
      <c r="AA957" s="12"/>
      <c r="AB957" s="12"/>
      <c r="AC957" s="12"/>
      <c r="AE957" s="12"/>
      <c r="AF957" s="12"/>
      <c r="AG957" s="12"/>
      <c r="AH957" s="12"/>
    </row>
    <row r="958" ht="14.25" customHeight="1">
      <c r="A958" s="12"/>
      <c r="B958" s="12"/>
      <c r="C958" s="12"/>
      <c r="D958" s="12"/>
      <c r="E958" s="12"/>
      <c r="F958" s="12"/>
      <c r="L958" s="12"/>
      <c r="M958" s="12"/>
      <c r="N958" s="12"/>
      <c r="O958" s="12"/>
      <c r="P958" s="12"/>
      <c r="Q958" s="12"/>
      <c r="R958" s="12"/>
      <c r="S958" s="12"/>
      <c r="T958" s="12"/>
      <c r="U958" s="12"/>
      <c r="V958" s="12"/>
      <c r="W958" s="12"/>
      <c r="X958" s="12"/>
      <c r="Y958" s="12"/>
      <c r="Z958" s="12"/>
      <c r="AA958" s="12"/>
      <c r="AB958" s="12"/>
      <c r="AC958" s="12"/>
      <c r="AE958" s="12"/>
      <c r="AF958" s="12"/>
      <c r="AG958" s="12"/>
      <c r="AH958" s="12"/>
    </row>
    <row r="959" ht="14.25" customHeight="1">
      <c r="A959" s="12"/>
      <c r="B959" s="12"/>
      <c r="C959" s="12"/>
      <c r="D959" s="12"/>
      <c r="E959" s="12"/>
      <c r="F959" s="12"/>
      <c r="L959" s="12"/>
      <c r="M959" s="12"/>
      <c r="N959" s="12"/>
      <c r="O959" s="12"/>
      <c r="P959" s="12"/>
      <c r="Q959" s="12"/>
      <c r="R959" s="12"/>
      <c r="S959" s="12"/>
      <c r="T959" s="12"/>
      <c r="U959" s="12"/>
      <c r="V959" s="12"/>
      <c r="W959" s="12"/>
      <c r="X959" s="12"/>
      <c r="Y959" s="12"/>
      <c r="Z959" s="12"/>
      <c r="AA959" s="12"/>
      <c r="AB959" s="12"/>
      <c r="AC959" s="12"/>
      <c r="AE959" s="12"/>
      <c r="AF959" s="12"/>
      <c r="AG959" s="12"/>
      <c r="AH959" s="12"/>
    </row>
    <row r="960" ht="14.25" customHeight="1">
      <c r="A960" s="12"/>
      <c r="B960" s="12"/>
      <c r="C960" s="12"/>
      <c r="D960" s="12"/>
      <c r="E960" s="12"/>
      <c r="F960" s="12"/>
      <c r="L960" s="12"/>
      <c r="M960" s="12"/>
      <c r="N960" s="12"/>
      <c r="O960" s="12"/>
      <c r="P960" s="12"/>
      <c r="Q960" s="12"/>
      <c r="R960" s="12"/>
      <c r="S960" s="12"/>
      <c r="T960" s="12"/>
      <c r="U960" s="12"/>
      <c r="V960" s="12"/>
      <c r="W960" s="12"/>
      <c r="X960" s="12"/>
      <c r="Y960" s="12"/>
      <c r="Z960" s="12"/>
      <c r="AA960" s="12"/>
      <c r="AB960" s="12"/>
      <c r="AC960" s="12"/>
      <c r="AE960" s="12"/>
      <c r="AF960" s="12"/>
      <c r="AG960" s="12"/>
      <c r="AH960" s="12"/>
    </row>
    <row r="961" ht="14.25" customHeight="1">
      <c r="A961" s="12"/>
      <c r="B961" s="12"/>
      <c r="C961" s="12"/>
      <c r="D961" s="12"/>
      <c r="E961" s="12"/>
      <c r="F961" s="12"/>
      <c r="L961" s="12"/>
      <c r="M961" s="12"/>
      <c r="N961" s="12"/>
      <c r="O961" s="12"/>
      <c r="P961" s="12"/>
      <c r="Q961" s="12"/>
      <c r="R961" s="12"/>
      <c r="S961" s="12"/>
      <c r="T961" s="12"/>
      <c r="U961" s="12"/>
      <c r="V961" s="12"/>
      <c r="W961" s="12"/>
      <c r="X961" s="12"/>
      <c r="Y961" s="12"/>
      <c r="Z961" s="12"/>
      <c r="AA961" s="12"/>
      <c r="AB961" s="12"/>
      <c r="AC961" s="12"/>
      <c r="AE961" s="12"/>
      <c r="AF961" s="12"/>
      <c r="AG961" s="12"/>
      <c r="AH961" s="12"/>
    </row>
    <row r="962" ht="14.25" customHeight="1">
      <c r="A962" s="12"/>
      <c r="B962" s="12"/>
      <c r="C962" s="12"/>
      <c r="D962" s="12"/>
      <c r="E962" s="12"/>
      <c r="F962" s="12"/>
      <c r="L962" s="12"/>
      <c r="M962" s="12"/>
      <c r="N962" s="12"/>
      <c r="O962" s="12"/>
      <c r="P962" s="12"/>
      <c r="Q962" s="12"/>
      <c r="R962" s="12"/>
      <c r="S962" s="12"/>
      <c r="T962" s="12"/>
      <c r="U962" s="12"/>
      <c r="V962" s="12"/>
      <c r="W962" s="12"/>
      <c r="X962" s="12"/>
      <c r="Y962" s="12"/>
      <c r="Z962" s="12"/>
      <c r="AA962" s="12"/>
      <c r="AB962" s="12"/>
      <c r="AC962" s="12"/>
      <c r="AE962" s="12"/>
      <c r="AF962" s="12"/>
      <c r="AG962" s="12"/>
      <c r="AH962" s="12"/>
    </row>
    <row r="963" ht="14.25" customHeight="1">
      <c r="A963" s="12"/>
      <c r="B963" s="12"/>
      <c r="C963" s="12"/>
      <c r="D963" s="12"/>
      <c r="E963" s="12"/>
      <c r="F963" s="12"/>
      <c r="L963" s="12"/>
      <c r="M963" s="12"/>
      <c r="N963" s="12"/>
      <c r="O963" s="12"/>
      <c r="P963" s="12"/>
      <c r="Q963" s="12"/>
      <c r="R963" s="12"/>
      <c r="S963" s="12"/>
      <c r="T963" s="12"/>
      <c r="U963" s="12"/>
      <c r="V963" s="12"/>
      <c r="W963" s="12"/>
      <c r="X963" s="12"/>
      <c r="Y963" s="12"/>
      <c r="Z963" s="12"/>
      <c r="AA963" s="12"/>
      <c r="AB963" s="12"/>
      <c r="AC963" s="12"/>
      <c r="AE963" s="12"/>
      <c r="AF963" s="12"/>
      <c r="AG963" s="12"/>
      <c r="AH963" s="12"/>
    </row>
    <row r="964" ht="14.25" customHeight="1">
      <c r="A964" s="12"/>
      <c r="B964" s="12"/>
      <c r="C964" s="12"/>
      <c r="D964" s="12"/>
      <c r="E964" s="12"/>
      <c r="F964" s="12"/>
      <c r="L964" s="12"/>
      <c r="M964" s="12"/>
      <c r="N964" s="12"/>
      <c r="O964" s="12"/>
      <c r="P964" s="12"/>
      <c r="Q964" s="12"/>
      <c r="R964" s="12"/>
      <c r="S964" s="12"/>
      <c r="T964" s="12"/>
      <c r="U964" s="12"/>
      <c r="V964" s="12"/>
      <c r="W964" s="12"/>
      <c r="X964" s="12"/>
      <c r="Y964" s="12"/>
      <c r="Z964" s="12"/>
      <c r="AA964" s="12"/>
      <c r="AB964" s="12"/>
      <c r="AC964" s="12"/>
      <c r="AE964" s="12"/>
      <c r="AF964" s="12"/>
      <c r="AG964" s="12"/>
      <c r="AH964" s="12"/>
    </row>
    <row r="965" ht="14.25" customHeight="1">
      <c r="A965" s="12"/>
      <c r="B965" s="12"/>
      <c r="C965" s="12"/>
      <c r="D965" s="12"/>
      <c r="E965" s="12"/>
      <c r="F965" s="12"/>
      <c r="L965" s="12"/>
      <c r="M965" s="12"/>
      <c r="N965" s="12"/>
      <c r="O965" s="12"/>
      <c r="P965" s="12"/>
      <c r="Q965" s="12"/>
      <c r="R965" s="12"/>
      <c r="S965" s="12"/>
      <c r="T965" s="12"/>
      <c r="U965" s="12"/>
      <c r="V965" s="12"/>
      <c r="W965" s="12"/>
      <c r="X965" s="12"/>
      <c r="Y965" s="12"/>
      <c r="Z965" s="12"/>
      <c r="AA965" s="12"/>
      <c r="AB965" s="12"/>
      <c r="AC965" s="12"/>
      <c r="AE965" s="12"/>
      <c r="AF965" s="12"/>
      <c r="AG965" s="12"/>
      <c r="AH965" s="12"/>
    </row>
    <row r="966" ht="14.25" customHeight="1">
      <c r="A966" s="12"/>
      <c r="B966" s="12"/>
      <c r="C966" s="12"/>
      <c r="D966" s="12"/>
      <c r="E966" s="12"/>
      <c r="F966" s="12"/>
      <c r="L966" s="12"/>
      <c r="M966" s="12"/>
      <c r="N966" s="12"/>
      <c r="O966" s="12"/>
      <c r="P966" s="12"/>
      <c r="Q966" s="12"/>
      <c r="R966" s="12"/>
      <c r="S966" s="12"/>
      <c r="T966" s="12"/>
      <c r="U966" s="12"/>
      <c r="V966" s="12"/>
      <c r="W966" s="12"/>
      <c r="X966" s="12"/>
      <c r="Y966" s="12"/>
      <c r="Z966" s="12"/>
      <c r="AA966" s="12"/>
      <c r="AB966" s="12"/>
      <c r="AC966" s="12"/>
      <c r="AE966" s="12"/>
      <c r="AF966" s="12"/>
      <c r="AG966" s="12"/>
      <c r="AH966" s="12"/>
    </row>
    <row r="967" ht="14.25" customHeight="1">
      <c r="A967" s="12"/>
      <c r="B967" s="12"/>
      <c r="C967" s="12"/>
      <c r="D967" s="12"/>
      <c r="E967" s="12"/>
      <c r="F967" s="12"/>
      <c r="L967" s="12"/>
      <c r="M967" s="12"/>
      <c r="N967" s="12"/>
      <c r="O967" s="12"/>
      <c r="P967" s="12"/>
      <c r="Q967" s="12"/>
      <c r="R967" s="12"/>
      <c r="S967" s="12"/>
      <c r="T967" s="12"/>
      <c r="U967" s="12"/>
      <c r="V967" s="12"/>
      <c r="W967" s="12"/>
      <c r="X967" s="12"/>
      <c r="Y967" s="12"/>
      <c r="Z967" s="12"/>
      <c r="AA967" s="12"/>
      <c r="AB967" s="12"/>
      <c r="AC967" s="12"/>
      <c r="AE967" s="12"/>
      <c r="AF967" s="12"/>
      <c r="AG967" s="12"/>
      <c r="AH967" s="12"/>
    </row>
    <row r="968" ht="14.25" customHeight="1">
      <c r="A968" s="12"/>
      <c r="B968" s="12"/>
      <c r="C968" s="12"/>
      <c r="D968" s="12"/>
      <c r="E968" s="12"/>
      <c r="F968" s="12"/>
      <c r="L968" s="12"/>
      <c r="M968" s="12"/>
      <c r="N968" s="12"/>
      <c r="O968" s="12"/>
      <c r="P968" s="12"/>
      <c r="Q968" s="12"/>
      <c r="R968" s="12"/>
      <c r="S968" s="12"/>
      <c r="T968" s="12"/>
      <c r="U968" s="12"/>
      <c r="V968" s="12"/>
      <c r="W968" s="12"/>
      <c r="X968" s="12"/>
      <c r="Y968" s="12"/>
      <c r="Z968" s="12"/>
      <c r="AA968" s="12"/>
      <c r="AB968" s="12"/>
      <c r="AC968" s="12"/>
      <c r="AE968" s="12"/>
      <c r="AF968" s="12"/>
      <c r="AG968" s="12"/>
      <c r="AH968" s="12"/>
    </row>
    <row r="969" ht="14.25" customHeight="1">
      <c r="A969" s="12"/>
      <c r="B969" s="12"/>
      <c r="C969" s="12"/>
      <c r="D969" s="12"/>
      <c r="E969" s="12"/>
      <c r="F969" s="12"/>
      <c r="L969" s="12"/>
      <c r="M969" s="12"/>
      <c r="N969" s="12"/>
      <c r="O969" s="12"/>
      <c r="P969" s="12"/>
      <c r="Q969" s="12"/>
      <c r="R969" s="12"/>
      <c r="S969" s="12"/>
      <c r="T969" s="12"/>
      <c r="U969" s="12"/>
      <c r="V969" s="12"/>
      <c r="W969" s="12"/>
      <c r="X969" s="12"/>
      <c r="Y969" s="12"/>
      <c r="Z969" s="12"/>
      <c r="AA969" s="12"/>
      <c r="AB969" s="12"/>
      <c r="AC969" s="12"/>
      <c r="AE969" s="12"/>
      <c r="AF969" s="12"/>
      <c r="AG969" s="12"/>
      <c r="AH969" s="12"/>
    </row>
    <row r="970" ht="14.25" customHeight="1">
      <c r="A970" s="12"/>
      <c r="B970" s="12"/>
      <c r="C970" s="12"/>
      <c r="D970" s="12"/>
      <c r="E970" s="12"/>
      <c r="F970" s="12"/>
      <c r="L970" s="12"/>
      <c r="M970" s="12"/>
      <c r="N970" s="12"/>
      <c r="O970" s="12"/>
      <c r="P970" s="12"/>
      <c r="Q970" s="12"/>
      <c r="R970" s="12"/>
      <c r="S970" s="12"/>
      <c r="T970" s="12"/>
      <c r="U970" s="12"/>
      <c r="V970" s="12"/>
      <c r="W970" s="12"/>
      <c r="X970" s="12"/>
      <c r="Y970" s="12"/>
      <c r="Z970" s="12"/>
      <c r="AA970" s="12"/>
      <c r="AB970" s="12"/>
      <c r="AC970" s="12"/>
      <c r="AE970" s="12"/>
      <c r="AF970" s="12"/>
      <c r="AG970" s="12"/>
      <c r="AH970" s="12"/>
    </row>
    <row r="971" ht="14.25" customHeight="1">
      <c r="A971" s="12"/>
      <c r="B971" s="12"/>
      <c r="C971" s="12"/>
      <c r="D971" s="12"/>
      <c r="E971" s="12"/>
      <c r="F971" s="12"/>
      <c r="L971" s="12"/>
      <c r="M971" s="12"/>
      <c r="N971" s="12"/>
      <c r="O971" s="12"/>
      <c r="P971" s="12"/>
      <c r="Q971" s="12"/>
      <c r="R971" s="12"/>
      <c r="S971" s="12"/>
      <c r="T971" s="12"/>
      <c r="U971" s="12"/>
      <c r="V971" s="12"/>
      <c r="W971" s="12"/>
      <c r="X971" s="12"/>
      <c r="Y971" s="12"/>
      <c r="Z971" s="12"/>
      <c r="AA971" s="12"/>
      <c r="AB971" s="12"/>
      <c r="AC971" s="12"/>
      <c r="AE971" s="12"/>
      <c r="AF971" s="12"/>
      <c r="AG971" s="12"/>
      <c r="AH971" s="12"/>
    </row>
    <row r="972" ht="14.25" customHeight="1">
      <c r="A972" s="12"/>
      <c r="B972" s="12"/>
      <c r="C972" s="12"/>
      <c r="D972" s="12"/>
      <c r="E972" s="12"/>
      <c r="F972" s="12"/>
      <c r="L972" s="12"/>
      <c r="M972" s="12"/>
      <c r="N972" s="12"/>
      <c r="O972" s="12"/>
      <c r="P972" s="12"/>
      <c r="Q972" s="12"/>
      <c r="R972" s="12"/>
      <c r="S972" s="12"/>
      <c r="T972" s="12"/>
      <c r="U972" s="12"/>
      <c r="V972" s="12"/>
      <c r="W972" s="12"/>
      <c r="X972" s="12"/>
      <c r="Y972" s="12"/>
      <c r="Z972" s="12"/>
      <c r="AA972" s="12"/>
      <c r="AB972" s="12"/>
      <c r="AC972" s="12"/>
      <c r="AE972" s="12"/>
      <c r="AF972" s="12"/>
      <c r="AG972" s="12"/>
      <c r="AH972" s="12"/>
    </row>
    <row r="973" ht="14.25" customHeight="1">
      <c r="A973" s="12"/>
      <c r="B973" s="12"/>
      <c r="C973" s="12"/>
      <c r="D973" s="12"/>
      <c r="E973" s="12"/>
      <c r="F973" s="12"/>
      <c r="L973" s="12"/>
      <c r="M973" s="12"/>
      <c r="N973" s="12"/>
      <c r="O973" s="12"/>
      <c r="P973" s="12"/>
      <c r="Q973" s="12"/>
      <c r="R973" s="12"/>
      <c r="S973" s="12"/>
      <c r="T973" s="12"/>
      <c r="U973" s="12"/>
      <c r="V973" s="12"/>
      <c r="W973" s="12"/>
      <c r="X973" s="12"/>
      <c r="Y973" s="12"/>
      <c r="Z973" s="12"/>
      <c r="AA973" s="12"/>
      <c r="AB973" s="12"/>
      <c r="AC973" s="12"/>
      <c r="AE973" s="12"/>
      <c r="AF973" s="12"/>
      <c r="AG973" s="12"/>
      <c r="AH973" s="12"/>
    </row>
    <row r="974" ht="14.25" customHeight="1">
      <c r="A974" s="12"/>
      <c r="B974" s="12"/>
      <c r="C974" s="12"/>
      <c r="D974" s="12"/>
      <c r="E974" s="12"/>
      <c r="F974" s="12"/>
      <c r="L974" s="12"/>
      <c r="M974" s="12"/>
      <c r="N974" s="12"/>
      <c r="O974" s="12"/>
      <c r="P974" s="12"/>
      <c r="Q974" s="12"/>
      <c r="R974" s="12"/>
      <c r="S974" s="12"/>
      <c r="T974" s="12"/>
      <c r="U974" s="12"/>
      <c r="V974" s="12"/>
      <c r="W974" s="12"/>
      <c r="X974" s="12"/>
      <c r="Y974" s="12"/>
      <c r="Z974" s="12"/>
      <c r="AA974" s="12"/>
      <c r="AB974" s="12"/>
      <c r="AC974" s="12"/>
      <c r="AE974" s="12"/>
      <c r="AF974" s="12"/>
      <c r="AG974" s="12"/>
      <c r="AH974" s="12"/>
    </row>
    <row r="975" ht="14.25" customHeight="1">
      <c r="A975" s="12"/>
      <c r="B975" s="12"/>
      <c r="C975" s="12"/>
      <c r="D975" s="12"/>
      <c r="E975" s="12"/>
      <c r="F975" s="12"/>
      <c r="L975" s="12"/>
      <c r="M975" s="12"/>
      <c r="N975" s="12"/>
      <c r="O975" s="12"/>
      <c r="P975" s="12"/>
      <c r="Q975" s="12"/>
      <c r="R975" s="12"/>
      <c r="S975" s="12"/>
      <c r="T975" s="12"/>
      <c r="U975" s="12"/>
      <c r="V975" s="12"/>
      <c r="W975" s="12"/>
      <c r="X975" s="12"/>
      <c r="Y975" s="12"/>
      <c r="Z975" s="12"/>
      <c r="AA975" s="12"/>
      <c r="AB975" s="12"/>
      <c r="AC975" s="12"/>
      <c r="AE975" s="12"/>
      <c r="AF975" s="12"/>
      <c r="AG975" s="12"/>
      <c r="AH975" s="12"/>
    </row>
    <row r="976" ht="14.25" customHeight="1">
      <c r="A976" s="12"/>
      <c r="B976" s="12"/>
      <c r="C976" s="12"/>
      <c r="D976" s="12"/>
      <c r="E976" s="12"/>
      <c r="F976" s="12"/>
      <c r="L976" s="12"/>
      <c r="M976" s="12"/>
      <c r="N976" s="12"/>
      <c r="O976" s="12"/>
      <c r="P976" s="12"/>
      <c r="Q976" s="12"/>
      <c r="R976" s="12"/>
      <c r="S976" s="12"/>
      <c r="T976" s="12"/>
      <c r="U976" s="12"/>
      <c r="V976" s="12"/>
      <c r="W976" s="12"/>
      <c r="X976" s="12"/>
      <c r="Y976" s="12"/>
      <c r="Z976" s="12"/>
      <c r="AA976" s="12"/>
      <c r="AB976" s="12"/>
      <c r="AC976" s="12"/>
      <c r="AE976" s="12"/>
      <c r="AF976" s="12"/>
      <c r="AG976" s="12"/>
      <c r="AH976" s="12"/>
    </row>
    <row r="977" ht="14.25" customHeight="1">
      <c r="A977" s="12"/>
      <c r="B977" s="12"/>
      <c r="C977" s="12"/>
      <c r="D977" s="12"/>
      <c r="E977" s="12"/>
      <c r="F977" s="12"/>
      <c r="L977" s="12"/>
      <c r="M977" s="12"/>
      <c r="N977" s="12"/>
      <c r="O977" s="12"/>
      <c r="P977" s="12"/>
      <c r="Q977" s="12"/>
      <c r="R977" s="12"/>
      <c r="S977" s="12"/>
      <c r="T977" s="12"/>
      <c r="U977" s="12"/>
      <c r="V977" s="12"/>
      <c r="W977" s="12"/>
      <c r="X977" s="12"/>
      <c r="Y977" s="12"/>
      <c r="Z977" s="12"/>
      <c r="AA977" s="12"/>
      <c r="AB977" s="12"/>
      <c r="AC977" s="12"/>
      <c r="AE977" s="12"/>
      <c r="AF977" s="12"/>
      <c r="AG977" s="12"/>
      <c r="AH977" s="12"/>
    </row>
    <row r="978" ht="14.25" customHeight="1">
      <c r="A978" s="12"/>
      <c r="B978" s="12"/>
      <c r="C978" s="12"/>
      <c r="D978" s="12"/>
      <c r="E978" s="12"/>
      <c r="F978" s="12"/>
      <c r="L978" s="12"/>
      <c r="M978" s="12"/>
      <c r="N978" s="12"/>
      <c r="O978" s="12"/>
      <c r="P978" s="12"/>
      <c r="Q978" s="12"/>
      <c r="R978" s="12"/>
      <c r="S978" s="12"/>
      <c r="T978" s="12"/>
      <c r="U978" s="12"/>
      <c r="V978" s="12"/>
      <c r="W978" s="12"/>
      <c r="X978" s="12"/>
      <c r="Y978" s="12"/>
      <c r="Z978" s="12"/>
      <c r="AA978" s="12"/>
      <c r="AB978" s="12"/>
      <c r="AC978" s="12"/>
      <c r="AE978" s="12"/>
      <c r="AF978" s="12"/>
      <c r="AG978" s="12"/>
      <c r="AH978" s="12"/>
    </row>
    <row r="979" ht="14.25" customHeight="1">
      <c r="A979" s="12"/>
      <c r="B979" s="12"/>
      <c r="C979" s="12"/>
      <c r="D979" s="12"/>
      <c r="E979" s="12"/>
      <c r="F979" s="12"/>
      <c r="L979" s="12"/>
      <c r="M979" s="12"/>
      <c r="N979" s="12"/>
      <c r="O979" s="12"/>
      <c r="P979" s="12"/>
      <c r="Q979" s="12"/>
      <c r="R979" s="12"/>
      <c r="S979" s="12"/>
      <c r="T979" s="12"/>
      <c r="U979" s="12"/>
      <c r="V979" s="12"/>
      <c r="W979" s="12"/>
      <c r="X979" s="12"/>
      <c r="Y979" s="12"/>
      <c r="Z979" s="12"/>
      <c r="AA979" s="12"/>
      <c r="AB979" s="12"/>
      <c r="AC979" s="12"/>
      <c r="AE979" s="12"/>
      <c r="AF979" s="12"/>
      <c r="AG979" s="12"/>
      <c r="AH979" s="12"/>
    </row>
    <row r="980" ht="14.25" customHeight="1">
      <c r="A980" s="12"/>
      <c r="B980" s="12"/>
      <c r="C980" s="12"/>
      <c r="D980" s="12"/>
      <c r="E980" s="12"/>
      <c r="F980" s="12"/>
      <c r="L980" s="12"/>
      <c r="M980" s="12"/>
      <c r="N980" s="12"/>
      <c r="O980" s="12"/>
      <c r="P980" s="12"/>
      <c r="Q980" s="12"/>
      <c r="R980" s="12"/>
      <c r="S980" s="12"/>
      <c r="T980" s="12"/>
      <c r="U980" s="12"/>
      <c r="V980" s="12"/>
      <c r="W980" s="12"/>
      <c r="X980" s="12"/>
      <c r="Y980" s="12"/>
      <c r="Z980" s="12"/>
      <c r="AA980" s="12"/>
      <c r="AB980" s="12"/>
      <c r="AC980" s="12"/>
      <c r="AE980" s="12"/>
      <c r="AF980" s="12"/>
      <c r="AG980" s="12"/>
      <c r="AH980" s="12"/>
    </row>
    <row r="981" ht="14.25" customHeight="1">
      <c r="A981" s="12"/>
      <c r="B981" s="12"/>
      <c r="C981" s="12"/>
      <c r="D981" s="12"/>
      <c r="E981" s="12"/>
      <c r="F981" s="12"/>
      <c r="L981" s="12"/>
      <c r="M981" s="12"/>
      <c r="N981" s="12"/>
      <c r="O981" s="12"/>
      <c r="P981" s="12"/>
      <c r="Q981" s="12"/>
      <c r="R981" s="12"/>
      <c r="S981" s="12"/>
      <c r="T981" s="12"/>
      <c r="U981" s="12"/>
      <c r="V981" s="12"/>
      <c r="W981" s="12"/>
      <c r="X981" s="12"/>
      <c r="Y981" s="12"/>
      <c r="Z981" s="12"/>
      <c r="AA981" s="12"/>
      <c r="AB981" s="12"/>
      <c r="AC981" s="12"/>
      <c r="AE981" s="12"/>
      <c r="AF981" s="12"/>
      <c r="AG981" s="12"/>
      <c r="AH981" s="12"/>
    </row>
    <row r="982" ht="14.25" customHeight="1">
      <c r="A982" s="12"/>
      <c r="B982" s="12"/>
      <c r="C982" s="12"/>
      <c r="D982" s="12"/>
      <c r="E982" s="12"/>
      <c r="F982" s="12"/>
      <c r="L982" s="12"/>
      <c r="M982" s="12"/>
      <c r="N982" s="12"/>
      <c r="O982" s="12"/>
      <c r="P982" s="12"/>
      <c r="Q982" s="12"/>
      <c r="R982" s="12"/>
      <c r="S982" s="12"/>
      <c r="T982" s="12"/>
      <c r="U982" s="12"/>
      <c r="V982" s="12"/>
      <c r="W982" s="12"/>
      <c r="X982" s="12"/>
      <c r="Y982" s="12"/>
      <c r="Z982" s="12"/>
      <c r="AA982" s="12"/>
      <c r="AB982" s="12"/>
      <c r="AC982" s="12"/>
      <c r="AE982" s="12"/>
      <c r="AF982" s="12"/>
      <c r="AG982" s="12"/>
      <c r="AH982" s="12"/>
    </row>
    <row r="983" ht="14.25" customHeight="1">
      <c r="A983" s="12"/>
      <c r="B983" s="12"/>
      <c r="C983" s="12"/>
      <c r="D983" s="12"/>
      <c r="E983" s="12"/>
      <c r="F983" s="12"/>
      <c r="L983" s="12"/>
      <c r="M983" s="12"/>
      <c r="N983" s="12"/>
      <c r="O983" s="12"/>
      <c r="P983" s="12"/>
      <c r="Q983" s="12"/>
      <c r="R983" s="12"/>
      <c r="S983" s="12"/>
      <c r="T983" s="12"/>
      <c r="U983" s="12"/>
      <c r="V983" s="12"/>
      <c r="W983" s="12"/>
      <c r="X983" s="12"/>
      <c r="Y983" s="12"/>
      <c r="Z983" s="12"/>
      <c r="AA983" s="12"/>
      <c r="AB983" s="12"/>
      <c r="AC983" s="12"/>
      <c r="AE983" s="12"/>
      <c r="AF983" s="12"/>
      <c r="AG983" s="12"/>
      <c r="AH983" s="12"/>
    </row>
    <row r="984" ht="14.25" customHeight="1">
      <c r="A984" s="12"/>
      <c r="B984" s="12"/>
      <c r="C984" s="12"/>
      <c r="D984" s="12"/>
      <c r="E984" s="12"/>
      <c r="F984" s="12"/>
      <c r="L984" s="12"/>
      <c r="M984" s="12"/>
      <c r="N984" s="12"/>
      <c r="O984" s="12"/>
      <c r="P984" s="12"/>
      <c r="Q984" s="12"/>
      <c r="R984" s="12"/>
      <c r="S984" s="12"/>
      <c r="T984" s="12"/>
      <c r="U984" s="12"/>
      <c r="V984" s="12"/>
      <c r="W984" s="12"/>
      <c r="X984" s="12"/>
      <c r="Y984" s="12"/>
      <c r="Z984" s="12"/>
      <c r="AA984" s="12"/>
      <c r="AB984" s="12"/>
      <c r="AC984" s="12"/>
      <c r="AE984" s="12"/>
      <c r="AF984" s="12"/>
      <c r="AG984" s="12"/>
      <c r="AH984" s="12"/>
    </row>
    <row r="985" ht="14.25" customHeight="1">
      <c r="A985" s="12"/>
      <c r="B985" s="12"/>
      <c r="C985" s="12"/>
      <c r="D985" s="12"/>
      <c r="E985" s="12"/>
      <c r="F985" s="12"/>
      <c r="L985" s="12"/>
      <c r="M985" s="12"/>
      <c r="N985" s="12"/>
      <c r="O985" s="12"/>
      <c r="P985" s="12"/>
      <c r="Q985" s="12"/>
      <c r="R985" s="12"/>
      <c r="S985" s="12"/>
      <c r="T985" s="12"/>
      <c r="U985" s="12"/>
      <c r="V985" s="12"/>
      <c r="W985" s="12"/>
      <c r="X985" s="12"/>
      <c r="Y985" s="12"/>
      <c r="Z985" s="12"/>
      <c r="AA985" s="12"/>
      <c r="AB985" s="12"/>
      <c r="AC985" s="12"/>
      <c r="AE985" s="12"/>
      <c r="AF985" s="12"/>
      <c r="AG985" s="12"/>
      <c r="AH985" s="12"/>
    </row>
    <row r="986" ht="14.25" customHeight="1">
      <c r="A986" s="12"/>
      <c r="B986" s="12"/>
      <c r="C986" s="12"/>
      <c r="D986" s="12"/>
      <c r="E986" s="12"/>
      <c r="F986" s="12"/>
      <c r="L986" s="12"/>
      <c r="M986" s="12"/>
      <c r="N986" s="12"/>
      <c r="O986" s="12"/>
      <c r="P986" s="12"/>
      <c r="Q986" s="12"/>
      <c r="R986" s="12"/>
      <c r="S986" s="12"/>
      <c r="T986" s="12"/>
      <c r="U986" s="12"/>
      <c r="V986" s="12"/>
      <c r="W986" s="12"/>
      <c r="X986" s="12"/>
      <c r="Y986" s="12"/>
      <c r="Z986" s="12"/>
      <c r="AA986" s="12"/>
      <c r="AB986" s="12"/>
      <c r="AC986" s="12"/>
      <c r="AE986" s="12"/>
      <c r="AF986" s="12"/>
      <c r="AG986" s="12"/>
      <c r="AH986" s="12"/>
    </row>
    <row r="987" ht="14.25" customHeight="1">
      <c r="A987" s="12"/>
      <c r="B987" s="12"/>
      <c r="C987" s="12"/>
      <c r="D987" s="12"/>
      <c r="E987" s="12"/>
      <c r="F987" s="12"/>
      <c r="L987" s="12"/>
      <c r="M987" s="12"/>
      <c r="N987" s="12"/>
      <c r="O987" s="12"/>
      <c r="P987" s="12"/>
      <c r="Q987" s="12"/>
      <c r="R987" s="12"/>
      <c r="S987" s="12"/>
      <c r="T987" s="12"/>
      <c r="U987" s="12"/>
      <c r="V987" s="12"/>
      <c r="W987" s="12"/>
      <c r="X987" s="12"/>
      <c r="Y987" s="12"/>
      <c r="Z987" s="12"/>
      <c r="AA987" s="12"/>
      <c r="AB987" s="12"/>
      <c r="AC987" s="12"/>
      <c r="AE987" s="12"/>
      <c r="AF987" s="12"/>
      <c r="AG987" s="12"/>
      <c r="AH987" s="12"/>
    </row>
    <row r="988" ht="14.25" customHeight="1">
      <c r="A988" s="12"/>
      <c r="B988" s="12"/>
      <c r="C988" s="12"/>
      <c r="D988" s="12"/>
      <c r="E988" s="12"/>
      <c r="F988" s="12"/>
      <c r="L988" s="12"/>
      <c r="M988" s="12"/>
      <c r="N988" s="12"/>
      <c r="O988" s="12"/>
      <c r="P988" s="12"/>
      <c r="Q988" s="12"/>
      <c r="R988" s="12"/>
      <c r="S988" s="12"/>
      <c r="T988" s="12"/>
      <c r="U988" s="12"/>
      <c r="V988" s="12"/>
      <c r="W988" s="12"/>
      <c r="X988" s="12"/>
      <c r="Y988" s="12"/>
      <c r="Z988" s="12"/>
      <c r="AA988" s="12"/>
      <c r="AB988" s="12"/>
      <c r="AC988" s="12"/>
      <c r="AE988" s="12"/>
      <c r="AF988" s="12"/>
      <c r="AG988" s="12"/>
      <c r="AH988" s="12"/>
    </row>
    <row r="989" ht="14.25" customHeight="1">
      <c r="A989" s="12"/>
      <c r="B989" s="12"/>
      <c r="C989" s="12"/>
      <c r="D989" s="12"/>
      <c r="E989" s="12"/>
      <c r="F989" s="12"/>
      <c r="L989" s="12"/>
      <c r="M989" s="12"/>
      <c r="N989" s="12"/>
      <c r="O989" s="12"/>
      <c r="P989" s="12"/>
      <c r="Q989" s="12"/>
      <c r="R989" s="12"/>
      <c r="S989" s="12"/>
      <c r="T989" s="12"/>
      <c r="U989" s="12"/>
      <c r="V989" s="12"/>
      <c r="W989" s="12"/>
      <c r="X989" s="12"/>
      <c r="Y989" s="12"/>
      <c r="Z989" s="12"/>
      <c r="AA989" s="12"/>
      <c r="AB989" s="12"/>
      <c r="AC989" s="12"/>
      <c r="AE989" s="12"/>
      <c r="AF989" s="12"/>
      <c r="AG989" s="12"/>
      <c r="AH989" s="12"/>
    </row>
    <row r="990" ht="14.25" customHeight="1">
      <c r="A990" s="12"/>
      <c r="B990" s="12"/>
      <c r="C990" s="12"/>
      <c r="D990" s="12"/>
      <c r="E990" s="12"/>
      <c r="F990" s="12"/>
      <c r="L990" s="12"/>
      <c r="M990" s="12"/>
      <c r="N990" s="12"/>
      <c r="O990" s="12"/>
      <c r="P990" s="12"/>
      <c r="Q990" s="12"/>
      <c r="R990" s="12"/>
      <c r="S990" s="12"/>
      <c r="T990" s="12"/>
      <c r="U990" s="12"/>
      <c r="V990" s="12"/>
      <c r="W990" s="12"/>
      <c r="X990" s="12"/>
      <c r="Y990" s="12"/>
      <c r="Z990" s="12"/>
      <c r="AA990" s="12"/>
      <c r="AB990" s="12"/>
      <c r="AC990" s="12"/>
      <c r="AE990" s="12"/>
      <c r="AF990" s="12"/>
      <c r="AG990" s="12"/>
      <c r="AH990" s="12"/>
    </row>
    <row r="991" ht="14.25" customHeight="1">
      <c r="A991" s="12"/>
      <c r="B991" s="12"/>
      <c r="C991" s="12"/>
      <c r="D991" s="12"/>
      <c r="E991" s="12"/>
      <c r="F991" s="12"/>
      <c r="L991" s="12"/>
      <c r="M991" s="12"/>
      <c r="N991" s="12"/>
      <c r="O991" s="12"/>
      <c r="P991" s="12"/>
      <c r="Q991" s="12"/>
      <c r="R991" s="12"/>
      <c r="S991" s="12"/>
      <c r="T991" s="12"/>
      <c r="U991" s="12"/>
      <c r="V991" s="12"/>
      <c r="W991" s="12"/>
      <c r="X991" s="12"/>
      <c r="Y991" s="12"/>
      <c r="Z991" s="12"/>
      <c r="AA991" s="12"/>
      <c r="AB991" s="12"/>
      <c r="AC991" s="12"/>
      <c r="AE991" s="12"/>
      <c r="AF991" s="12"/>
      <c r="AG991" s="12"/>
      <c r="AH991" s="12"/>
    </row>
    <row r="992" ht="14.25" customHeight="1">
      <c r="A992" s="12"/>
      <c r="B992" s="12"/>
      <c r="C992" s="12"/>
      <c r="D992" s="12"/>
      <c r="E992" s="12"/>
      <c r="F992" s="12"/>
      <c r="L992" s="12"/>
      <c r="M992" s="12"/>
      <c r="N992" s="12"/>
      <c r="O992" s="12"/>
      <c r="P992" s="12"/>
      <c r="Q992" s="12"/>
      <c r="R992" s="12"/>
      <c r="S992" s="12"/>
      <c r="T992" s="12"/>
      <c r="U992" s="12"/>
      <c r="V992" s="12"/>
      <c r="W992" s="12"/>
      <c r="X992" s="12"/>
      <c r="Y992" s="12"/>
      <c r="Z992" s="12"/>
      <c r="AA992" s="12"/>
      <c r="AB992" s="12"/>
      <c r="AC992" s="12"/>
      <c r="AE992" s="12"/>
      <c r="AF992" s="12"/>
      <c r="AG992" s="12"/>
      <c r="AH992" s="12"/>
    </row>
    <row r="993" ht="14.25" customHeight="1">
      <c r="A993" s="12"/>
      <c r="B993" s="12"/>
      <c r="C993" s="12"/>
      <c r="D993" s="12"/>
      <c r="E993" s="12"/>
      <c r="F993" s="12"/>
      <c r="L993" s="12"/>
      <c r="M993" s="12"/>
      <c r="N993" s="12"/>
      <c r="O993" s="12"/>
      <c r="P993" s="12"/>
      <c r="Q993" s="12"/>
      <c r="R993" s="12"/>
      <c r="S993" s="12"/>
      <c r="T993" s="12"/>
      <c r="U993" s="12"/>
      <c r="V993" s="12"/>
      <c r="W993" s="12"/>
      <c r="X993" s="12"/>
      <c r="Y993" s="12"/>
      <c r="Z993" s="12"/>
      <c r="AA993" s="12"/>
      <c r="AB993" s="12"/>
      <c r="AC993" s="12"/>
      <c r="AE993" s="12"/>
      <c r="AF993" s="12"/>
      <c r="AG993" s="12"/>
      <c r="AH993" s="12"/>
    </row>
    <row r="994" ht="14.25" customHeight="1">
      <c r="A994" s="12"/>
      <c r="B994" s="12"/>
      <c r="C994" s="12"/>
      <c r="D994" s="12"/>
      <c r="E994" s="12"/>
      <c r="F994" s="12"/>
      <c r="L994" s="12"/>
      <c r="M994" s="12"/>
      <c r="N994" s="12"/>
      <c r="O994" s="12"/>
      <c r="P994" s="12"/>
      <c r="Q994" s="12"/>
      <c r="R994" s="12"/>
      <c r="S994" s="12"/>
      <c r="T994" s="12"/>
      <c r="U994" s="12"/>
      <c r="V994" s="12"/>
      <c r="W994" s="12"/>
      <c r="X994" s="12"/>
      <c r="Y994" s="12"/>
      <c r="Z994" s="12"/>
      <c r="AA994" s="12"/>
      <c r="AB994" s="12"/>
      <c r="AC994" s="12"/>
      <c r="AE994" s="12"/>
      <c r="AF994" s="12"/>
      <c r="AG994" s="12"/>
      <c r="AH994" s="12"/>
    </row>
    <row r="995" ht="14.25" customHeight="1">
      <c r="A995" s="12"/>
      <c r="B995" s="12"/>
      <c r="C995" s="12"/>
      <c r="D995" s="12"/>
      <c r="E995" s="12"/>
      <c r="F995" s="12"/>
      <c r="L995" s="12"/>
      <c r="M995" s="12"/>
      <c r="N995" s="12"/>
      <c r="O995" s="12"/>
      <c r="P995" s="12"/>
      <c r="Q995" s="12"/>
      <c r="R995" s="12"/>
      <c r="S995" s="12"/>
      <c r="T995" s="12"/>
      <c r="U995" s="12"/>
      <c r="V995" s="12"/>
      <c r="W995" s="12"/>
      <c r="X995" s="12"/>
      <c r="Y995" s="12"/>
      <c r="Z995" s="12"/>
      <c r="AA995" s="12"/>
      <c r="AB995" s="12"/>
      <c r="AC995" s="12"/>
      <c r="AE995" s="12"/>
      <c r="AF995" s="12"/>
      <c r="AG995" s="12"/>
      <c r="AH995" s="12"/>
    </row>
    <row r="996" ht="14.25" customHeight="1">
      <c r="A996" s="12"/>
      <c r="B996" s="12"/>
      <c r="C996" s="12"/>
      <c r="D996" s="12"/>
      <c r="E996" s="12"/>
      <c r="F996" s="12"/>
      <c r="L996" s="12"/>
      <c r="M996" s="12"/>
      <c r="N996" s="12"/>
      <c r="O996" s="12"/>
      <c r="P996" s="12"/>
      <c r="Q996" s="12"/>
      <c r="R996" s="12"/>
      <c r="S996" s="12"/>
      <c r="T996" s="12"/>
      <c r="U996" s="12"/>
      <c r="V996" s="12"/>
      <c r="W996" s="12"/>
      <c r="X996" s="12"/>
      <c r="Y996" s="12"/>
      <c r="Z996" s="12"/>
      <c r="AA996" s="12"/>
      <c r="AB996" s="12"/>
      <c r="AC996" s="12"/>
      <c r="AE996" s="12"/>
      <c r="AF996" s="12"/>
      <c r="AG996" s="12"/>
      <c r="AH996" s="12"/>
    </row>
    <row r="997" ht="14.25" customHeight="1">
      <c r="A997" s="12"/>
      <c r="B997" s="12"/>
      <c r="C997" s="12"/>
      <c r="D997" s="12"/>
      <c r="E997" s="12"/>
      <c r="F997" s="12"/>
      <c r="L997" s="12"/>
      <c r="M997" s="12"/>
      <c r="N997" s="12"/>
      <c r="O997" s="12"/>
      <c r="P997" s="12"/>
      <c r="Q997" s="12"/>
      <c r="R997" s="12"/>
      <c r="S997" s="12"/>
      <c r="T997" s="12"/>
      <c r="U997" s="12"/>
      <c r="V997" s="12"/>
      <c r="W997" s="12"/>
      <c r="X997" s="12"/>
      <c r="Y997" s="12"/>
      <c r="Z997" s="12"/>
      <c r="AA997" s="12"/>
      <c r="AB997" s="12"/>
      <c r="AC997" s="12"/>
      <c r="AE997" s="12"/>
      <c r="AF997" s="12"/>
      <c r="AG997" s="12"/>
      <c r="AH997" s="12"/>
    </row>
    <row r="998" ht="14.25" customHeight="1">
      <c r="A998" s="12"/>
      <c r="B998" s="12"/>
      <c r="C998" s="12"/>
      <c r="D998" s="12"/>
      <c r="E998" s="12"/>
      <c r="F998" s="12"/>
      <c r="L998" s="12"/>
      <c r="M998" s="12"/>
      <c r="N998" s="12"/>
      <c r="O998" s="12"/>
      <c r="P998" s="12"/>
      <c r="Q998" s="12"/>
      <c r="R998" s="12"/>
      <c r="S998" s="12"/>
      <c r="T998" s="12"/>
      <c r="U998" s="12"/>
      <c r="V998" s="12"/>
      <c r="W998" s="12"/>
      <c r="X998" s="12"/>
      <c r="Y998" s="12"/>
      <c r="Z998" s="12"/>
      <c r="AA998" s="12"/>
      <c r="AB998" s="12"/>
      <c r="AC998" s="12"/>
      <c r="AE998" s="12"/>
      <c r="AF998" s="12"/>
      <c r="AG998" s="12"/>
      <c r="AH998" s="12"/>
    </row>
    <row r="999" ht="14.25" customHeight="1">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12"/>
      <c r="AE999" s="12"/>
      <c r="AF999" s="12"/>
      <c r="AG999" s="12"/>
      <c r="AH999" s="12"/>
    </row>
  </sheetData>
  <mergeCells count="5">
    <mergeCell ref="G1:H1"/>
    <mergeCell ref="J1:K1"/>
    <mergeCell ref="L1:M1"/>
    <mergeCell ref="N1:O1"/>
    <mergeCell ref="Q1:V1"/>
  </mergeCells>
  <hyperlinks>
    <hyperlink r:id="rId1" ref="W3"/>
    <hyperlink r:id="rId2" ref="X3"/>
    <hyperlink r:id="rId3" ref="AB3"/>
    <hyperlink r:id="rId4" ref="AC3"/>
    <hyperlink r:id="rId5" ref="AD3"/>
    <hyperlink r:id="rId6" ref="AE3"/>
    <hyperlink r:id="rId7" ref="W4"/>
    <hyperlink r:id="rId8" ref="X4"/>
    <hyperlink r:id="rId9" ref="Z4"/>
    <hyperlink r:id="rId10" ref="AC4"/>
    <hyperlink r:id="rId11" ref="AD4"/>
    <hyperlink r:id="rId12" ref="AE4"/>
    <hyperlink r:id="rId13" ref="W5"/>
    <hyperlink r:id="rId14" ref="X5"/>
    <hyperlink r:id="rId15" ref="AB5"/>
    <hyperlink r:id="rId16" ref="AC5"/>
    <hyperlink r:id="rId17" ref="AE5"/>
    <hyperlink r:id="rId18" ref="AF5"/>
    <hyperlink r:id="rId19" ref="W6"/>
    <hyperlink r:id="rId20" ref="X6"/>
    <hyperlink r:id="rId21" ref="Z6"/>
    <hyperlink r:id="rId22" ref="AB6"/>
    <hyperlink r:id="rId23" ref="AC6"/>
    <hyperlink r:id="rId24" ref="AD6"/>
    <hyperlink r:id="rId25" ref="AE6"/>
    <hyperlink r:id="rId26" ref="AF6"/>
    <hyperlink r:id="rId27" ref="W7"/>
    <hyperlink r:id="rId28" ref="X7"/>
    <hyperlink r:id="rId29" ref="AD7"/>
    <hyperlink r:id="rId30" ref="W8"/>
    <hyperlink r:id="rId31" ref="X8"/>
    <hyperlink r:id="rId32" ref="Z8"/>
    <hyperlink r:id="rId33" ref="AB8"/>
    <hyperlink r:id="rId34" ref="AD8"/>
    <hyperlink r:id="rId35" ref="AE8"/>
    <hyperlink r:id="rId36" ref="AF8"/>
    <hyperlink r:id="rId37" ref="W9"/>
    <hyperlink r:id="rId38" ref="X9"/>
    <hyperlink r:id="rId39" ref="Z9"/>
    <hyperlink r:id="rId40" ref="AB9"/>
    <hyperlink r:id="rId41" ref="AD9"/>
    <hyperlink r:id="rId42" ref="AE9"/>
    <hyperlink r:id="rId43" ref="W10"/>
    <hyperlink r:id="rId44" ref="X10"/>
    <hyperlink r:id="rId45" ref="Z10"/>
    <hyperlink r:id="rId46" ref="AB10"/>
    <hyperlink r:id="rId47" ref="AC10"/>
    <hyperlink r:id="rId48" ref="AD10"/>
    <hyperlink r:id="rId49" ref="AE10"/>
    <hyperlink r:id="rId50" ref="AF10"/>
    <hyperlink r:id="rId51" ref="W11"/>
    <hyperlink r:id="rId52" ref="X11"/>
    <hyperlink r:id="rId53" ref="Z11"/>
    <hyperlink r:id="rId54" ref="AB11"/>
    <hyperlink r:id="rId55" ref="AD11"/>
    <hyperlink r:id="rId56" ref="AE11"/>
    <hyperlink r:id="rId57" ref="W12"/>
    <hyperlink r:id="rId58" ref="X12"/>
    <hyperlink r:id="rId59" ref="Z12"/>
    <hyperlink r:id="rId60" ref="AB12"/>
    <hyperlink r:id="rId61" ref="AC12"/>
    <hyperlink r:id="rId62" ref="AD12"/>
    <hyperlink r:id="rId63" ref="AE12"/>
    <hyperlink r:id="rId64" ref="AF12"/>
    <hyperlink r:id="rId65" ref="W14"/>
    <hyperlink r:id="rId66" ref="X14"/>
    <hyperlink r:id="rId67" ref="AB14"/>
    <hyperlink r:id="rId68" ref="AC14"/>
    <hyperlink r:id="rId69" ref="AD14"/>
    <hyperlink r:id="rId70" ref="AF14"/>
    <hyperlink r:id="rId71" ref="W15"/>
    <hyperlink r:id="rId72" ref="X15"/>
    <hyperlink r:id="rId73" ref="Z15"/>
    <hyperlink r:id="rId74" ref="AB15"/>
    <hyperlink r:id="rId75" ref="AC15"/>
    <hyperlink r:id="rId76" ref="AD15"/>
    <hyperlink r:id="rId77" ref="AE15"/>
    <hyperlink r:id="rId78" ref="W16"/>
    <hyperlink r:id="rId79" ref="X16"/>
    <hyperlink r:id="rId80" ref="AB16"/>
    <hyperlink r:id="rId81" ref="AC16"/>
    <hyperlink r:id="rId82" ref="AD16"/>
    <hyperlink r:id="rId83" ref="AE16"/>
    <hyperlink r:id="rId84" ref="W17"/>
    <hyperlink r:id="rId85" ref="X17"/>
    <hyperlink r:id="rId86" ref="AB17"/>
    <hyperlink r:id="rId87" ref="AD17"/>
    <hyperlink r:id="rId88" ref="AE17"/>
    <hyperlink r:id="rId89" ref="AF17"/>
    <hyperlink r:id="rId90" ref="W18"/>
    <hyperlink r:id="rId91" ref="X18"/>
    <hyperlink r:id="rId92" ref="Z18"/>
    <hyperlink r:id="rId93" ref="AB18"/>
    <hyperlink r:id="rId94" ref="AC18"/>
    <hyperlink r:id="rId95" ref="AD18"/>
    <hyperlink r:id="rId96" ref="AE18"/>
    <hyperlink r:id="rId97" ref="AF18"/>
    <hyperlink r:id="rId98" ref="W19"/>
    <hyperlink r:id="rId99" ref="X19"/>
    <hyperlink r:id="rId100" ref="Z19"/>
    <hyperlink r:id="rId101" ref="AC19"/>
    <hyperlink r:id="rId102" ref="AD19"/>
    <hyperlink r:id="rId103" ref="AE19"/>
    <hyperlink r:id="rId104" ref="W20"/>
    <hyperlink r:id="rId105" ref="X20"/>
    <hyperlink r:id="rId106" ref="Z20"/>
    <hyperlink r:id="rId107" ref="AB20"/>
    <hyperlink r:id="rId108" ref="AD20"/>
    <hyperlink r:id="rId109" ref="AE20"/>
    <hyperlink r:id="rId110" ref="X21"/>
    <hyperlink r:id="rId111" ref="AB21"/>
    <hyperlink r:id="rId112" ref="AC21"/>
    <hyperlink r:id="rId113" ref="AD21"/>
    <hyperlink r:id="rId114" ref="AF21"/>
    <hyperlink r:id="rId115" ref="W22"/>
    <hyperlink r:id="rId116" ref="X22"/>
    <hyperlink r:id="rId117" ref="Z22"/>
    <hyperlink r:id="rId118" ref="AC22"/>
    <hyperlink r:id="rId119" ref="AD22"/>
    <hyperlink r:id="rId120" ref="AE22"/>
    <hyperlink r:id="rId121" ref="W23"/>
    <hyperlink r:id="rId122" ref="X23"/>
    <hyperlink r:id="rId123" ref="AB23"/>
    <hyperlink r:id="rId124" ref="AC23"/>
    <hyperlink r:id="rId125" ref="AD23"/>
    <hyperlink r:id="rId126" ref="W24"/>
    <hyperlink r:id="rId127" ref="X24"/>
    <hyperlink r:id="rId128" ref="Z24"/>
    <hyperlink r:id="rId129" ref="AC24"/>
    <hyperlink r:id="rId130" ref="AD24"/>
    <hyperlink r:id="rId131" ref="AE24"/>
    <hyperlink r:id="rId132" ref="W25"/>
    <hyperlink r:id="rId133" ref="X25"/>
    <hyperlink r:id="rId134" ref="Z25"/>
    <hyperlink r:id="rId135" ref="AB25"/>
    <hyperlink r:id="rId136" ref="AC25"/>
    <hyperlink r:id="rId137" ref="AD25"/>
    <hyperlink r:id="rId138" ref="AE25"/>
    <hyperlink r:id="rId139" ref="AF25"/>
    <hyperlink r:id="rId140" ref="W26"/>
    <hyperlink r:id="rId141" ref="X26"/>
    <hyperlink r:id="rId142" ref="AB26"/>
    <hyperlink r:id="rId143" ref="AD26"/>
    <hyperlink r:id="rId144" ref="AE26"/>
    <hyperlink r:id="rId145" ref="AF26"/>
    <hyperlink r:id="rId146" ref="W27"/>
    <hyperlink r:id="rId147" ref="X27"/>
    <hyperlink r:id="rId148" ref="AB27"/>
    <hyperlink r:id="rId149" ref="AD27"/>
    <hyperlink r:id="rId150" ref="AE27"/>
    <hyperlink r:id="rId151" ref="AF27"/>
    <hyperlink r:id="rId152" ref="W28"/>
    <hyperlink r:id="rId153" ref="X28"/>
    <hyperlink r:id="rId154" ref="AD28"/>
    <hyperlink r:id="rId155" ref="AE28"/>
    <hyperlink r:id="rId156" ref="AF28"/>
    <hyperlink r:id="rId157" ref="W29"/>
    <hyperlink r:id="rId158" ref="X29"/>
    <hyperlink r:id="rId159" ref="AB29"/>
    <hyperlink r:id="rId160" ref="AC29"/>
    <hyperlink r:id="rId161" ref="AD29"/>
    <hyperlink r:id="rId162" ref="AE29"/>
    <hyperlink r:id="rId163" ref="W30"/>
    <hyperlink r:id="rId164" ref="X30"/>
    <hyperlink r:id="rId165" ref="AD30"/>
    <hyperlink r:id="rId166" ref="W31"/>
    <hyperlink r:id="rId167" ref="X31"/>
    <hyperlink r:id="rId168" ref="AB31"/>
    <hyperlink r:id="rId169" ref="AC31"/>
    <hyperlink r:id="rId170" ref="AD31"/>
    <hyperlink r:id="rId171" ref="AF31"/>
    <hyperlink r:id="rId172" ref="W32"/>
    <hyperlink r:id="rId173" ref="X32"/>
    <hyperlink r:id="rId174" ref="Z32"/>
    <hyperlink r:id="rId175" ref="AB32"/>
    <hyperlink r:id="rId176" ref="AE32"/>
    <hyperlink r:id="rId177" ref="AF32"/>
    <hyperlink r:id="rId178" ref="W34"/>
    <hyperlink r:id="rId179" ref="X34"/>
    <hyperlink r:id="rId180" ref="Z34"/>
    <hyperlink r:id="rId181" ref="AB34"/>
    <hyperlink r:id="rId182" ref="AC34"/>
    <hyperlink r:id="rId183" ref="AD34"/>
    <hyperlink r:id="rId184" ref="AE34"/>
    <hyperlink r:id="rId185" ref="AF34"/>
    <hyperlink r:id="rId186" ref="W36"/>
    <hyperlink r:id="rId187" ref="X36"/>
    <hyperlink r:id="rId188" ref="Z36"/>
    <hyperlink r:id="rId189" ref="AB36"/>
    <hyperlink r:id="rId190" ref="AD36"/>
    <hyperlink r:id="rId191" ref="AE36"/>
    <hyperlink r:id="rId192" ref="W37"/>
    <hyperlink r:id="rId193" ref="Z37"/>
    <hyperlink r:id="rId194" ref="AB37"/>
    <hyperlink r:id="rId195" ref="AD37"/>
    <hyperlink r:id="rId196" ref="AD38"/>
    <hyperlink r:id="rId197" ref="AE38"/>
    <hyperlink r:id="rId198" ref="W39"/>
    <hyperlink r:id="rId199" ref="X39"/>
    <hyperlink r:id="rId200" ref="AB39"/>
    <hyperlink r:id="rId201" ref="AE39"/>
    <hyperlink r:id="rId202" ref="AF39"/>
    <hyperlink r:id="rId203" ref="W40"/>
    <hyperlink r:id="rId204" ref="X40"/>
    <hyperlink r:id="rId205" ref="AB40"/>
    <hyperlink r:id="rId206" ref="AC40"/>
    <hyperlink r:id="rId207" ref="AD40"/>
    <hyperlink r:id="rId208" ref="AE40"/>
    <hyperlink r:id="rId209" ref="AF40"/>
    <hyperlink r:id="rId210" ref="W41"/>
    <hyperlink r:id="rId211" ref="X41"/>
    <hyperlink r:id="rId212" ref="AB41"/>
    <hyperlink r:id="rId213" ref="AC41"/>
    <hyperlink r:id="rId214" ref="AD41"/>
    <hyperlink r:id="rId215" ref="AE41"/>
    <hyperlink r:id="rId216" ref="AF41"/>
    <hyperlink r:id="rId217" ref="AE42"/>
    <hyperlink r:id="rId218" ref="W43"/>
    <hyperlink r:id="rId219" ref="X43"/>
    <hyperlink r:id="rId220" ref="AB43"/>
    <hyperlink r:id="rId221" ref="AD43"/>
    <hyperlink r:id="rId222" ref="AE43"/>
    <hyperlink r:id="rId223" ref="AF43"/>
    <hyperlink r:id="rId224" ref="W44"/>
    <hyperlink r:id="rId225" ref="X44"/>
    <hyperlink r:id="rId226" ref="AB44"/>
    <hyperlink r:id="rId227" ref="AC44"/>
    <hyperlink r:id="rId228" ref="AD44"/>
    <hyperlink r:id="rId229" ref="AE44"/>
    <hyperlink r:id="rId230" ref="AD45"/>
    <hyperlink r:id="rId231" ref="AE45"/>
    <hyperlink r:id="rId232" ref="W46"/>
    <hyperlink r:id="rId233" ref="X46"/>
    <hyperlink r:id="rId234" ref="AB46"/>
    <hyperlink r:id="rId235" ref="AC46"/>
    <hyperlink r:id="rId236" ref="AD46"/>
    <hyperlink r:id="rId237" ref="AE46"/>
    <hyperlink r:id="rId238" ref="AF46"/>
    <hyperlink r:id="rId239" ref="W47"/>
    <hyperlink r:id="rId240" ref="X47"/>
    <hyperlink r:id="rId241" ref="AB47"/>
    <hyperlink r:id="rId242" ref="AC47"/>
    <hyperlink r:id="rId243" ref="AD47"/>
    <hyperlink r:id="rId244" ref="W48"/>
    <hyperlink r:id="rId245" ref="X48"/>
    <hyperlink r:id="rId246" ref="AB48"/>
    <hyperlink r:id="rId247" ref="AC48"/>
    <hyperlink r:id="rId248" ref="AD48"/>
    <hyperlink r:id="rId249" ref="W49"/>
    <hyperlink r:id="rId250" ref="X49"/>
    <hyperlink r:id="rId251" ref="AB49"/>
    <hyperlink r:id="rId252" ref="AD49"/>
    <hyperlink r:id="rId253" ref="AE49"/>
    <hyperlink r:id="rId254" ref="AF49"/>
    <hyperlink r:id="rId255" ref="W50"/>
    <hyperlink r:id="rId256" ref="X50"/>
    <hyperlink r:id="rId257" ref="Z50"/>
    <hyperlink r:id="rId258" ref="AC50"/>
    <hyperlink r:id="rId259" ref="AD50"/>
    <hyperlink r:id="rId260" ref="AE50"/>
    <hyperlink r:id="rId261" ref="AF50"/>
    <hyperlink r:id="rId262" ref="W51"/>
    <hyperlink r:id="rId263" ref="X51"/>
    <hyperlink r:id="rId264" ref="Z51"/>
    <hyperlink r:id="rId265" ref="AC51"/>
    <hyperlink r:id="rId266" ref="AD51"/>
    <hyperlink r:id="rId267" ref="AE51"/>
    <hyperlink r:id="rId268" ref="AF51"/>
    <hyperlink r:id="rId269" ref="W52"/>
    <hyperlink r:id="rId270" ref="X52"/>
    <hyperlink r:id="rId271" ref="AB52"/>
    <hyperlink r:id="rId272" ref="AC52"/>
    <hyperlink r:id="rId273" ref="AD52"/>
    <hyperlink r:id="rId274" ref="AE52"/>
    <hyperlink r:id="rId275" ref="AF52"/>
    <hyperlink r:id="rId276" ref="W53"/>
    <hyperlink r:id="rId277" ref="X53"/>
    <hyperlink r:id="rId278" ref="AB53"/>
    <hyperlink r:id="rId279" ref="AC53"/>
    <hyperlink r:id="rId280" ref="AD53"/>
    <hyperlink r:id="rId281" ref="AE53"/>
    <hyperlink r:id="rId282" ref="AF53"/>
    <hyperlink r:id="rId283" ref="W54"/>
    <hyperlink r:id="rId284" ref="X54"/>
    <hyperlink r:id="rId285" ref="Z54"/>
    <hyperlink r:id="rId286" ref="AD54"/>
    <hyperlink r:id="rId287" ref="AE54"/>
    <hyperlink r:id="rId288" ref="W55"/>
    <hyperlink r:id="rId289" ref="X55"/>
    <hyperlink r:id="rId290" ref="AB55"/>
    <hyperlink r:id="rId291" ref="AD55"/>
    <hyperlink r:id="rId292" ref="W56"/>
    <hyperlink r:id="rId293" ref="X56"/>
    <hyperlink r:id="rId294" ref="Z56"/>
    <hyperlink r:id="rId295" ref="AB56"/>
    <hyperlink r:id="rId296" ref="AD56"/>
    <hyperlink r:id="rId297" ref="AE56"/>
    <hyperlink r:id="rId298" ref="AF56"/>
    <hyperlink r:id="rId299" ref="AC57"/>
    <hyperlink r:id="rId300" ref="AD57"/>
    <hyperlink r:id="rId301" ref="AF57"/>
    <hyperlink r:id="rId302" ref="AC58"/>
    <hyperlink r:id="rId303" ref="AD58"/>
    <hyperlink r:id="rId304" ref="AF58"/>
    <hyperlink r:id="rId305" ref="W59"/>
    <hyperlink r:id="rId306" ref="X59"/>
    <hyperlink r:id="rId307" ref="AB59"/>
    <hyperlink r:id="rId308" ref="AC59"/>
    <hyperlink r:id="rId309" ref="AD59"/>
    <hyperlink r:id="rId310" ref="AE59"/>
    <hyperlink r:id="rId311" ref="AF59"/>
    <hyperlink r:id="rId312" ref="W60"/>
    <hyperlink r:id="rId313" ref="X60"/>
    <hyperlink r:id="rId314" ref="AB60"/>
    <hyperlink r:id="rId315" ref="AC60"/>
    <hyperlink r:id="rId316" ref="AD60"/>
    <hyperlink r:id="rId317" ref="AE60"/>
    <hyperlink r:id="rId318" ref="AF60"/>
    <hyperlink r:id="rId319" ref="W61"/>
    <hyperlink r:id="rId320" ref="X61"/>
    <hyperlink r:id="rId321" ref="AB61"/>
    <hyperlink r:id="rId322" ref="AD61"/>
    <hyperlink r:id="rId323" ref="AE61"/>
    <hyperlink r:id="rId324" ref="AF61"/>
    <hyperlink r:id="rId325" ref="W62"/>
    <hyperlink r:id="rId326" ref="X62"/>
    <hyperlink r:id="rId327" ref="AB62"/>
    <hyperlink r:id="rId328" ref="AC62"/>
    <hyperlink r:id="rId329" ref="AD62"/>
    <hyperlink r:id="rId330" ref="AE62"/>
    <hyperlink r:id="rId331" ref="W63"/>
    <hyperlink r:id="rId332" ref="X63"/>
    <hyperlink r:id="rId333" ref="Z63"/>
    <hyperlink r:id="rId334" ref="AB63"/>
    <hyperlink r:id="rId335" ref="AC63"/>
    <hyperlink r:id="rId336" ref="AD63"/>
    <hyperlink r:id="rId337" ref="AE63"/>
    <hyperlink r:id="rId338" ref="W64"/>
    <hyperlink r:id="rId339" ref="X64"/>
    <hyperlink r:id="rId340" ref="Z64"/>
    <hyperlink r:id="rId341" ref="AC64"/>
    <hyperlink r:id="rId342" ref="AD64"/>
    <hyperlink r:id="rId343" ref="AE64"/>
    <hyperlink r:id="rId344" ref="AF64"/>
    <hyperlink r:id="rId345" ref="W65"/>
    <hyperlink r:id="rId346" ref="X65"/>
    <hyperlink r:id="rId347" ref="Z65"/>
    <hyperlink r:id="rId348" ref="AC65"/>
    <hyperlink r:id="rId349" ref="AD65"/>
    <hyperlink r:id="rId350" ref="AE65"/>
    <hyperlink r:id="rId351" ref="AF65"/>
    <hyperlink r:id="rId352" ref="W66"/>
    <hyperlink r:id="rId353" ref="X66"/>
    <hyperlink r:id="rId354" ref="AB66"/>
    <hyperlink r:id="rId355" ref="AD66"/>
    <hyperlink r:id="rId356" ref="AE66"/>
    <hyperlink r:id="rId357" ref="AF66"/>
    <hyperlink r:id="rId358" ref="W67"/>
    <hyperlink r:id="rId359" ref="X67"/>
    <hyperlink r:id="rId360" ref="AB67"/>
    <hyperlink r:id="rId361" ref="AC67"/>
    <hyperlink r:id="rId362" ref="AD67"/>
    <hyperlink r:id="rId363" ref="AE67"/>
    <hyperlink r:id="rId364" ref="AF67"/>
    <hyperlink r:id="rId365" ref="W68"/>
    <hyperlink r:id="rId366" ref="X68"/>
    <hyperlink r:id="rId367" ref="AB68"/>
    <hyperlink r:id="rId368" ref="AC68"/>
    <hyperlink r:id="rId369" ref="AD68"/>
    <hyperlink r:id="rId370" ref="AE68"/>
    <hyperlink r:id="rId371" ref="W69"/>
    <hyperlink r:id="rId372" ref="X69"/>
    <hyperlink r:id="rId373" ref="AB69"/>
    <hyperlink r:id="rId374" ref="AC69"/>
    <hyperlink r:id="rId375" ref="AD69"/>
    <hyperlink r:id="rId376" ref="AE69"/>
    <hyperlink r:id="rId377" ref="AF69"/>
    <hyperlink r:id="rId378" ref="W70"/>
    <hyperlink r:id="rId379" ref="X70"/>
    <hyperlink r:id="rId380" ref="AB70"/>
    <hyperlink r:id="rId381" ref="AC70"/>
    <hyperlink r:id="rId382" ref="AD70"/>
    <hyperlink r:id="rId383" ref="AE70"/>
    <hyperlink r:id="rId384" ref="W71"/>
    <hyperlink r:id="rId385" ref="X71"/>
    <hyperlink r:id="rId386" ref="AB71"/>
    <hyperlink r:id="rId387" ref="AC71"/>
    <hyperlink r:id="rId388" ref="AD71"/>
    <hyperlink r:id="rId389" ref="AF71"/>
    <hyperlink r:id="rId390" ref="W72"/>
    <hyperlink r:id="rId391" ref="X72"/>
    <hyperlink r:id="rId392" ref="AB72"/>
    <hyperlink r:id="rId393" ref="AC72"/>
    <hyperlink r:id="rId394" ref="AD72"/>
    <hyperlink r:id="rId395" ref="W73"/>
    <hyperlink r:id="rId396" ref="X73"/>
    <hyperlink r:id="rId397" ref="AB73"/>
    <hyperlink r:id="rId398" ref="AC73"/>
    <hyperlink r:id="rId399" ref="AD73"/>
    <hyperlink r:id="rId400" ref="AE73"/>
    <hyperlink r:id="rId401" ref="AF73"/>
    <hyperlink r:id="rId402" ref="W74"/>
    <hyperlink r:id="rId403" ref="X74"/>
    <hyperlink r:id="rId404" ref="Z74"/>
    <hyperlink r:id="rId405" ref="AC74"/>
    <hyperlink r:id="rId406" ref="AD74"/>
    <hyperlink r:id="rId407" ref="AE74"/>
    <hyperlink r:id="rId408" ref="AF74"/>
    <hyperlink r:id="rId409" ref="W75"/>
    <hyperlink r:id="rId410" ref="X75"/>
    <hyperlink r:id="rId411" ref="AB75"/>
    <hyperlink r:id="rId412" ref="AC75"/>
    <hyperlink r:id="rId413" ref="AD75"/>
    <hyperlink r:id="rId414" ref="AE75"/>
    <hyperlink r:id="rId415" ref="AF75"/>
    <hyperlink r:id="rId416" ref="W76"/>
    <hyperlink r:id="rId417" ref="X76"/>
    <hyperlink r:id="rId418" ref="AB76"/>
    <hyperlink r:id="rId419" ref="AC76"/>
    <hyperlink r:id="rId420" ref="AD76"/>
    <hyperlink r:id="rId421" ref="AE76"/>
    <hyperlink r:id="rId422" ref="AF76"/>
    <hyperlink r:id="rId423" ref="W77"/>
    <hyperlink r:id="rId424" ref="X77"/>
    <hyperlink r:id="rId425" ref="AB77"/>
    <hyperlink r:id="rId426" ref="AC77"/>
    <hyperlink r:id="rId427" ref="AD77"/>
    <hyperlink r:id="rId428" ref="AE77"/>
    <hyperlink r:id="rId429" ref="AF77"/>
    <hyperlink r:id="rId430" ref="W78"/>
    <hyperlink r:id="rId431" ref="X78"/>
    <hyperlink r:id="rId432" ref="AB78"/>
    <hyperlink r:id="rId433" ref="AC78"/>
    <hyperlink r:id="rId434" ref="AD78"/>
    <hyperlink r:id="rId435" ref="AF78"/>
    <hyperlink r:id="rId436" ref="W79"/>
    <hyperlink r:id="rId437" ref="X79"/>
    <hyperlink r:id="rId438" ref="AB79"/>
    <hyperlink r:id="rId439" ref="AC79"/>
    <hyperlink r:id="rId440" ref="AD79"/>
    <hyperlink r:id="rId441" ref="AE79"/>
    <hyperlink r:id="rId442" ref="AF79"/>
    <hyperlink r:id="rId443" ref="W80"/>
    <hyperlink r:id="rId444" ref="X80"/>
    <hyperlink r:id="rId445" ref="AB80"/>
    <hyperlink r:id="rId446" ref="AC80"/>
    <hyperlink r:id="rId447" ref="AD80"/>
    <hyperlink r:id="rId448" ref="AF80"/>
    <hyperlink r:id="rId449" ref="W81"/>
    <hyperlink r:id="rId450" ref="X81"/>
    <hyperlink r:id="rId451" ref="AB81"/>
    <hyperlink r:id="rId452" ref="AC81"/>
    <hyperlink r:id="rId453" ref="AD81"/>
    <hyperlink r:id="rId454" ref="AE81"/>
    <hyperlink r:id="rId455" ref="W82"/>
    <hyperlink r:id="rId456" ref="X82"/>
    <hyperlink r:id="rId457" ref="AB82"/>
    <hyperlink r:id="rId458" ref="AD82"/>
    <hyperlink r:id="rId459" ref="AE82"/>
    <hyperlink r:id="rId460" ref="AF82"/>
    <hyperlink r:id="rId461" ref="W84"/>
    <hyperlink r:id="rId462" ref="X84"/>
    <hyperlink r:id="rId463" ref="AB84"/>
    <hyperlink r:id="rId464" ref="AC84"/>
    <hyperlink r:id="rId465" ref="AD84"/>
    <hyperlink r:id="rId466" ref="AF84"/>
    <hyperlink r:id="rId467" ref="W85"/>
    <hyperlink r:id="rId468" ref="X85"/>
    <hyperlink r:id="rId469" ref="AB85"/>
    <hyperlink r:id="rId470" ref="AC85"/>
    <hyperlink r:id="rId471" ref="AD85"/>
    <hyperlink r:id="rId472" ref="AF85"/>
    <hyperlink r:id="rId473" ref="W86"/>
    <hyperlink r:id="rId474" ref="X86"/>
    <hyperlink r:id="rId475" ref="AB86"/>
    <hyperlink r:id="rId476" ref="AD86"/>
    <hyperlink r:id="rId477" ref="AF86"/>
    <hyperlink r:id="rId478" ref="W87"/>
    <hyperlink r:id="rId479" ref="X87"/>
    <hyperlink r:id="rId480" ref="AB87"/>
    <hyperlink r:id="rId481" ref="AD87"/>
    <hyperlink r:id="rId482" ref="AF87"/>
    <hyperlink r:id="rId483" ref="W88"/>
    <hyperlink r:id="rId484" ref="X88"/>
    <hyperlink r:id="rId485" ref="AB88"/>
    <hyperlink r:id="rId486" ref="AD88"/>
    <hyperlink r:id="rId487" ref="W89"/>
    <hyperlink r:id="rId488" ref="X89"/>
    <hyperlink r:id="rId489" ref="W90"/>
    <hyperlink r:id="rId490" ref="X90"/>
    <hyperlink r:id="rId491" ref="AB90"/>
    <hyperlink r:id="rId492" ref="AD90"/>
    <hyperlink r:id="rId493" ref="W91"/>
    <hyperlink r:id="rId494" ref="X91"/>
    <hyperlink r:id="rId495" ref="AB91"/>
    <hyperlink r:id="rId496" ref="AD91"/>
    <hyperlink r:id="rId497" ref="AE91"/>
    <hyperlink r:id="rId498" ref="W92"/>
    <hyperlink r:id="rId499" ref="X92"/>
    <hyperlink r:id="rId500" ref="AB92"/>
    <hyperlink r:id="rId501" ref="AC92"/>
    <hyperlink r:id="rId502" ref="AD92"/>
    <hyperlink r:id="rId503" ref="W93"/>
    <hyperlink r:id="rId504" ref="X93"/>
    <hyperlink r:id="rId505" ref="AB93"/>
    <hyperlink r:id="rId506" ref="AC93"/>
    <hyperlink r:id="rId507" ref="AD93"/>
    <hyperlink r:id="rId508" ref="AE93"/>
    <hyperlink r:id="rId509" ref="AF93"/>
    <hyperlink r:id="rId510" ref="W94"/>
    <hyperlink r:id="rId511" ref="X94"/>
    <hyperlink r:id="rId512" ref="W95"/>
    <hyperlink r:id="rId513" ref="X95"/>
    <hyperlink r:id="rId514" ref="AB95"/>
    <hyperlink r:id="rId515" ref="AD95"/>
    <hyperlink r:id="rId516" ref="AE95"/>
    <hyperlink r:id="rId517" ref="W96"/>
    <hyperlink r:id="rId518" ref="X96"/>
    <hyperlink r:id="rId519" ref="AB96"/>
    <hyperlink r:id="rId520" ref="AD96"/>
    <hyperlink r:id="rId521" ref="AF96"/>
    <hyperlink r:id="rId522" ref="W97"/>
    <hyperlink r:id="rId523" ref="X97"/>
    <hyperlink r:id="rId524" ref="AB97"/>
    <hyperlink r:id="rId525" ref="AD97"/>
    <hyperlink r:id="rId526" ref="W98"/>
    <hyperlink r:id="rId527" ref="X98"/>
    <hyperlink r:id="rId528" ref="AB98"/>
    <hyperlink r:id="rId529" ref="AD98"/>
    <hyperlink r:id="rId530" ref="AF98"/>
    <hyperlink r:id="rId531" ref="W99"/>
    <hyperlink r:id="rId532" ref="X99"/>
    <hyperlink r:id="rId533" ref="AC99"/>
    <hyperlink r:id="rId534" ref="AD99"/>
    <hyperlink r:id="rId535" ref="AE99"/>
    <hyperlink r:id="rId536" ref="W100"/>
    <hyperlink r:id="rId537" ref="X100"/>
    <hyperlink r:id="rId538" ref="Z100"/>
    <hyperlink r:id="rId539" ref="AB100"/>
    <hyperlink r:id="rId540" ref="AD100"/>
    <hyperlink r:id="rId541" ref="AE100"/>
    <hyperlink r:id="rId542" ref="W101"/>
    <hyperlink r:id="rId543" ref="X101"/>
    <hyperlink r:id="rId544" ref="AB101"/>
    <hyperlink r:id="rId545" ref="AD101"/>
    <hyperlink r:id="rId546" ref="AE101"/>
    <hyperlink r:id="rId547" ref="W102"/>
    <hyperlink r:id="rId548" ref="X102"/>
    <hyperlink r:id="rId549" ref="AB102"/>
    <hyperlink r:id="rId550" ref="AC102"/>
    <hyperlink r:id="rId551" ref="AD102"/>
    <hyperlink r:id="rId552" ref="AE102"/>
    <hyperlink r:id="rId553" ref="W103"/>
    <hyperlink r:id="rId554" ref="X103"/>
    <hyperlink r:id="rId555" ref="AB103"/>
    <hyperlink r:id="rId556" ref="AC103"/>
    <hyperlink r:id="rId557" ref="AD103"/>
    <hyperlink r:id="rId558" ref="AE103"/>
    <hyperlink r:id="rId559" ref="W105"/>
    <hyperlink r:id="rId560" ref="X105"/>
    <hyperlink r:id="rId561" ref="AB105"/>
    <hyperlink r:id="rId562" ref="AC105"/>
    <hyperlink r:id="rId563" ref="AD105"/>
    <hyperlink r:id="rId564" ref="AE105"/>
    <hyperlink r:id="rId565" ref="W106"/>
    <hyperlink r:id="rId566" ref="X106"/>
    <hyperlink r:id="rId567" ref="AB106"/>
    <hyperlink r:id="rId568" ref="AC106"/>
    <hyperlink r:id="rId569" ref="AD106"/>
    <hyperlink r:id="rId570" ref="AE106"/>
    <hyperlink r:id="rId571" ref="W107"/>
    <hyperlink r:id="rId572" ref="X107"/>
    <hyperlink r:id="rId573" ref="AB107"/>
    <hyperlink r:id="rId574" ref="AC107"/>
    <hyperlink r:id="rId575" ref="AD107"/>
    <hyperlink r:id="rId576" ref="AE107"/>
    <hyperlink r:id="rId577" ref="W109"/>
    <hyperlink r:id="rId578" ref="X109"/>
    <hyperlink r:id="rId579" ref="AB109"/>
    <hyperlink r:id="rId580" ref="AC109"/>
    <hyperlink r:id="rId581" ref="AD109"/>
    <hyperlink r:id="rId582" ref="AE109"/>
    <hyperlink r:id="rId583" ref="W111"/>
    <hyperlink r:id="rId584" ref="X111"/>
    <hyperlink r:id="rId585" ref="AB111"/>
    <hyperlink r:id="rId586" ref="AC111"/>
    <hyperlink r:id="rId587" ref="AD111"/>
    <hyperlink r:id="rId588" ref="W112"/>
    <hyperlink r:id="rId589" ref="X112"/>
    <hyperlink r:id="rId590" ref="AB112"/>
    <hyperlink r:id="rId591" ref="AC112"/>
    <hyperlink r:id="rId592" ref="AD112"/>
    <hyperlink r:id="rId593" ref="W114"/>
    <hyperlink r:id="rId594" ref="X114"/>
    <hyperlink r:id="rId595" ref="AB114"/>
    <hyperlink r:id="rId596" ref="W115"/>
    <hyperlink r:id="rId597" ref="X115"/>
    <hyperlink r:id="rId598" ref="AB115"/>
    <hyperlink r:id="rId599" ref="AD115"/>
    <hyperlink r:id="rId600" ref="AF115"/>
    <hyperlink r:id="rId601" ref="W116"/>
    <hyperlink r:id="rId602" ref="X116"/>
    <hyperlink r:id="rId603" ref="AB116"/>
    <hyperlink r:id="rId604" ref="AD116"/>
    <hyperlink r:id="rId605" ref="AE116"/>
    <hyperlink r:id="rId606" ref="AF116"/>
    <hyperlink r:id="rId607" ref="W117"/>
    <hyperlink r:id="rId608" ref="X117"/>
    <hyperlink r:id="rId609" ref="AB117"/>
    <hyperlink r:id="rId610" ref="AC117"/>
    <hyperlink r:id="rId611" ref="AD117"/>
    <hyperlink r:id="rId612" ref="AE117"/>
    <hyperlink r:id="rId613" ref="AF117"/>
    <hyperlink r:id="rId614" ref="W118"/>
    <hyperlink r:id="rId615" ref="X118"/>
    <hyperlink r:id="rId616" ref="Z118"/>
    <hyperlink r:id="rId617" ref="AB118"/>
    <hyperlink r:id="rId618" ref="AC118"/>
    <hyperlink r:id="rId619" ref="AD118"/>
    <hyperlink r:id="rId620" ref="AE118"/>
    <hyperlink r:id="rId621" ref="AF118"/>
    <hyperlink r:id="rId622" ref="W119"/>
    <hyperlink r:id="rId623" ref="X119"/>
    <hyperlink r:id="rId624" ref="AB119"/>
    <hyperlink r:id="rId625" ref="AD119"/>
    <hyperlink r:id="rId626" ref="AE119"/>
    <hyperlink r:id="rId627" ref="AF119"/>
    <hyperlink r:id="rId628" ref="W120"/>
    <hyperlink r:id="rId629" ref="X120"/>
    <hyperlink r:id="rId630" ref="AB120"/>
    <hyperlink r:id="rId631" ref="AD120"/>
    <hyperlink r:id="rId632" ref="AF120"/>
    <hyperlink r:id="rId633" ref="W121"/>
    <hyperlink r:id="rId634" location="cwh10h" ref="X121"/>
    <hyperlink r:id="rId635" location="cwh10h" ref="AB121"/>
    <hyperlink r:id="rId636" location="cwh10h" ref="AC121"/>
    <hyperlink r:id="rId637" location="cwh10h" ref="AD121"/>
    <hyperlink r:id="rId638" ref="AE121"/>
    <hyperlink r:id="rId639" location="cwh10h" ref="AF121"/>
    <hyperlink r:id="rId640" ref="W122"/>
    <hyperlink r:id="rId641" ref="X122"/>
    <hyperlink r:id="rId642" ref="AC122"/>
    <hyperlink r:id="rId643" ref="AD122"/>
    <hyperlink r:id="rId644" ref="AE122"/>
    <hyperlink r:id="rId645" ref="AF122"/>
    <hyperlink r:id="rId646" ref="W123"/>
    <hyperlink r:id="rId647" ref="X123"/>
    <hyperlink r:id="rId648" ref="AC123"/>
    <hyperlink r:id="rId649" ref="AD123"/>
    <hyperlink r:id="rId650" ref="AE123"/>
    <hyperlink r:id="rId651" ref="AF123"/>
    <hyperlink r:id="rId652" ref="W124"/>
    <hyperlink r:id="rId653" ref="X124"/>
    <hyperlink r:id="rId654" ref="AB124"/>
    <hyperlink r:id="rId655" ref="AC124"/>
    <hyperlink r:id="rId656" ref="AD124"/>
    <hyperlink r:id="rId657" ref="AE124"/>
    <hyperlink r:id="rId658" ref="W125"/>
    <hyperlink r:id="rId659" ref="X125"/>
    <hyperlink r:id="rId660" ref="Z125"/>
    <hyperlink r:id="rId661" ref="AB125"/>
    <hyperlink r:id="rId662" ref="AC125"/>
    <hyperlink r:id="rId663" ref="AD125"/>
    <hyperlink r:id="rId664" ref="AE125"/>
    <hyperlink r:id="rId665" ref="AF125"/>
    <hyperlink r:id="rId666" ref="W126"/>
    <hyperlink r:id="rId667" ref="X126"/>
    <hyperlink r:id="rId668" ref="Z126"/>
    <hyperlink r:id="rId669" ref="AB126"/>
    <hyperlink r:id="rId670" ref="AC126"/>
    <hyperlink r:id="rId671" ref="AD126"/>
    <hyperlink r:id="rId672" ref="AE126"/>
    <hyperlink r:id="rId673" ref="AF126"/>
    <hyperlink r:id="rId674" ref="W127"/>
    <hyperlink r:id="rId675" ref="X127"/>
    <hyperlink r:id="rId676" ref="Z127"/>
    <hyperlink r:id="rId677" ref="AB127"/>
    <hyperlink r:id="rId678" ref="AC127"/>
    <hyperlink r:id="rId679" ref="AD127"/>
    <hyperlink r:id="rId680" ref="AE127"/>
    <hyperlink r:id="rId681" ref="AF127"/>
    <hyperlink r:id="rId682" ref="W129"/>
    <hyperlink r:id="rId683" ref="X129"/>
    <hyperlink r:id="rId684" ref="AB129"/>
    <hyperlink r:id="rId685" ref="AC129"/>
    <hyperlink r:id="rId686" ref="AD129"/>
    <hyperlink r:id="rId687" ref="AE129"/>
    <hyperlink r:id="rId688" ref="AF129"/>
    <hyperlink r:id="rId689" ref="W130"/>
    <hyperlink r:id="rId690" ref="X130"/>
    <hyperlink r:id="rId691" ref="AB130"/>
    <hyperlink r:id="rId692" ref="AD130"/>
    <hyperlink r:id="rId693" ref="AE130"/>
    <hyperlink r:id="rId694" ref="W131"/>
    <hyperlink r:id="rId695" ref="X131"/>
    <hyperlink r:id="rId696" ref="AB131"/>
    <hyperlink r:id="rId697" ref="AC131"/>
    <hyperlink r:id="rId698" ref="AD131"/>
    <hyperlink r:id="rId699" ref="AE131"/>
    <hyperlink r:id="rId700" ref="AF131"/>
    <hyperlink r:id="rId701" ref="W132"/>
    <hyperlink r:id="rId702" ref="X132"/>
    <hyperlink r:id="rId703" ref="AC132"/>
    <hyperlink r:id="rId704" ref="AD132"/>
    <hyperlink r:id="rId705" ref="AE132"/>
    <hyperlink r:id="rId706" ref="W133"/>
    <hyperlink r:id="rId707" ref="X133"/>
    <hyperlink r:id="rId708" ref="AB133"/>
    <hyperlink r:id="rId709" ref="AC133"/>
    <hyperlink r:id="rId710" ref="AD133"/>
    <hyperlink r:id="rId711" ref="AE133"/>
    <hyperlink r:id="rId712" ref="AF133"/>
    <hyperlink r:id="rId713" ref="W134"/>
    <hyperlink r:id="rId714" location="!/?product-options-title=continuum-control-motor-cable-25ft-263368025" ref="X134"/>
    <hyperlink r:id="rId715" location="!/?product-options-title=continuum-control-motor-cable-25ft-263368025" ref="AB134"/>
    <hyperlink r:id="rId716" location="!/?product-options-title=continuum-control-motor-cable-25ft-263368025" ref="AC134"/>
    <hyperlink r:id="rId717" location="!/?product-options-title=continuum-control-motor-cable-25ft-263368025" ref="AD134"/>
    <hyperlink r:id="rId718" ref="AE134"/>
    <hyperlink r:id="rId719" ref="W135"/>
    <hyperlink r:id="rId720" ref="X135"/>
    <hyperlink r:id="rId721" ref="AB135"/>
    <hyperlink r:id="rId722" ref="AC135"/>
    <hyperlink r:id="rId723" ref="AD135"/>
    <hyperlink r:id="rId724" ref="W136"/>
    <hyperlink r:id="rId725" location="!/?product-options-title=subarc-control-cable-50-ft-260622050" ref="X136"/>
    <hyperlink r:id="rId726" location="!/?product-options-title=subarc-control-cable-50-ft-260622050" ref="AB136"/>
    <hyperlink r:id="rId727" location="!/?product-options-title=subarc-control-cable-50-ft-260622050" ref="AC136"/>
    <hyperlink r:id="rId728" location="!/?product-options-title=subarc-control-cable-50-ft-260622050" ref="AD136"/>
    <hyperlink r:id="rId729" ref="AE136"/>
    <hyperlink r:id="rId730" ref="W137"/>
    <hyperlink r:id="rId731" ref="X137"/>
    <hyperlink r:id="rId732" ref="AB137"/>
    <hyperlink r:id="rId733" ref="AC137"/>
    <hyperlink r:id="rId734" ref="AD137"/>
    <hyperlink r:id="rId735" ref="AE137"/>
    <hyperlink r:id="rId736" ref="AF137"/>
    <hyperlink r:id="rId737" ref="W138"/>
    <hyperlink r:id="rId738" ref="X138"/>
    <hyperlink r:id="rId739" ref="Z138"/>
    <hyperlink r:id="rId740" ref="AB138"/>
    <hyperlink r:id="rId741" ref="AC138"/>
    <hyperlink r:id="rId742" ref="AD138"/>
    <hyperlink r:id="rId743" ref="AE138"/>
    <hyperlink r:id="rId744" ref="W139"/>
    <hyperlink r:id="rId745" ref="X139"/>
    <hyperlink r:id="rId746" ref="Z139"/>
    <hyperlink r:id="rId747" ref="AB139"/>
    <hyperlink r:id="rId748" ref="AC139"/>
    <hyperlink r:id="rId749" ref="AD139"/>
    <hyperlink r:id="rId750" ref="AE139"/>
    <hyperlink r:id="rId751" ref="W140"/>
    <hyperlink r:id="rId752" ref="X140"/>
    <hyperlink r:id="rId753" ref="AB140"/>
    <hyperlink r:id="rId754" ref="AC140"/>
    <hyperlink r:id="rId755" ref="AD140"/>
    <hyperlink r:id="rId756" ref="AE140"/>
    <hyperlink r:id="rId757" ref="W141"/>
    <hyperlink r:id="rId758" ref="X141"/>
    <hyperlink r:id="rId759" ref="Z141"/>
    <hyperlink r:id="rId760" ref="AB141"/>
    <hyperlink r:id="rId761" ref="AC141"/>
    <hyperlink r:id="rId762" ref="AD141"/>
    <hyperlink r:id="rId763" ref="AE141"/>
    <hyperlink r:id="rId764" ref="W142"/>
    <hyperlink r:id="rId765" ref="X142"/>
    <hyperlink r:id="rId766" ref="AB142"/>
    <hyperlink r:id="rId767" ref="AC142"/>
    <hyperlink r:id="rId768" ref="AD142"/>
    <hyperlink r:id="rId769" ref="AE142"/>
    <hyperlink r:id="rId770" ref="W143"/>
    <hyperlink r:id="rId771" ref="X143"/>
    <hyperlink r:id="rId772" ref="AB143"/>
    <hyperlink r:id="rId773" ref="AC143"/>
    <hyperlink r:id="rId774" ref="AD143"/>
    <hyperlink r:id="rId775" ref="AE143"/>
    <hyperlink r:id="rId776" ref="W144"/>
    <hyperlink r:id="rId777" ref="X144"/>
    <hyperlink r:id="rId778" ref="AB144"/>
    <hyperlink r:id="rId779" ref="AC144"/>
    <hyperlink r:id="rId780" ref="AD144"/>
    <hyperlink r:id="rId781" ref="AE144"/>
    <hyperlink r:id="rId782" ref="AF144"/>
    <hyperlink r:id="rId783" ref="W145"/>
    <hyperlink r:id="rId784" ref="X145"/>
    <hyperlink r:id="rId785" ref="AB145"/>
    <hyperlink r:id="rId786" ref="AC145"/>
    <hyperlink r:id="rId787" ref="AD145"/>
    <hyperlink r:id="rId788" ref="AF145"/>
    <hyperlink r:id="rId789" ref="W146"/>
    <hyperlink r:id="rId790" ref="X146"/>
    <hyperlink r:id="rId791" ref="Z146"/>
    <hyperlink r:id="rId792" ref="AB146"/>
    <hyperlink r:id="rId793" ref="AC146"/>
    <hyperlink r:id="rId794" ref="AD146"/>
    <hyperlink r:id="rId795" ref="AE146"/>
    <hyperlink r:id="rId796" ref="W147"/>
    <hyperlink r:id="rId797" ref="X147"/>
    <hyperlink r:id="rId798" ref="Z147"/>
    <hyperlink r:id="rId799" ref="AB147"/>
    <hyperlink r:id="rId800" ref="AC147"/>
    <hyperlink r:id="rId801" ref="AD147"/>
    <hyperlink r:id="rId802" ref="AE147"/>
    <hyperlink r:id="rId803" ref="W148"/>
    <hyperlink r:id="rId804" ref="X148"/>
    <hyperlink r:id="rId805" ref="AB148"/>
    <hyperlink r:id="rId806" ref="AC148"/>
    <hyperlink r:id="rId807" ref="AD148"/>
    <hyperlink r:id="rId808" ref="AE148"/>
    <hyperlink r:id="rId809" ref="W149"/>
    <hyperlink r:id="rId810" ref="X149"/>
    <hyperlink r:id="rId811" ref="AB149"/>
    <hyperlink r:id="rId812" ref="AC149"/>
    <hyperlink r:id="rId813" ref="AD149"/>
    <hyperlink r:id="rId814" ref="AE149"/>
    <hyperlink r:id="rId815" ref="AF149"/>
    <hyperlink r:id="rId816" ref="W150"/>
    <hyperlink r:id="rId817" ref="X150"/>
    <hyperlink r:id="rId818" ref="Z150"/>
    <hyperlink r:id="rId819" ref="AB150"/>
    <hyperlink r:id="rId820" ref="AC150"/>
    <hyperlink r:id="rId821" ref="AD150"/>
    <hyperlink r:id="rId822" ref="AE150"/>
    <hyperlink r:id="rId823" ref="AF150"/>
    <hyperlink r:id="rId824" ref="W151"/>
    <hyperlink r:id="rId825" ref="X151"/>
    <hyperlink r:id="rId826" ref="AB151"/>
    <hyperlink r:id="rId827" ref="AC151"/>
    <hyperlink r:id="rId828" ref="AD151"/>
    <hyperlink r:id="rId829" ref="AE151"/>
    <hyperlink r:id="rId830" ref="W152"/>
    <hyperlink r:id="rId831" ref="X152"/>
    <hyperlink r:id="rId832" ref="AB152"/>
    <hyperlink r:id="rId833" ref="AC152"/>
    <hyperlink r:id="rId834" ref="AD152"/>
    <hyperlink r:id="rId835" ref="AE152"/>
    <hyperlink r:id="rId836" ref="W154"/>
    <hyperlink r:id="rId837" ref="X154"/>
    <hyperlink r:id="rId838" ref="Z154"/>
    <hyperlink r:id="rId839" ref="AB154"/>
    <hyperlink r:id="rId840" ref="AC154"/>
    <hyperlink r:id="rId841" ref="AD154"/>
    <hyperlink r:id="rId842" ref="AE154"/>
    <hyperlink r:id="rId843" ref="AF154"/>
    <hyperlink r:id="rId844" ref="W155"/>
    <hyperlink r:id="rId845" ref="X155"/>
    <hyperlink r:id="rId846" ref="Z155"/>
    <hyperlink r:id="rId847" ref="AB155"/>
    <hyperlink r:id="rId848" ref="AC155"/>
    <hyperlink r:id="rId849" ref="AD155"/>
    <hyperlink r:id="rId850" ref="AE155"/>
    <hyperlink r:id="rId851" ref="AF155"/>
    <hyperlink r:id="rId852" ref="W156"/>
    <hyperlink r:id="rId853" ref="X156"/>
    <hyperlink r:id="rId854" ref="Z156"/>
    <hyperlink r:id="rId855" ref="AB156"/>
    <hyperlink r:id="rId856" ref="AC156"/>
    <hyperlink r:id="rId857" ref="AD156"/>
    <hyperlink r:id="rId858" ref="AE156"/>
    <hyperlink r:id="rId859" ref="AF156"/>
    <hyperlink r:id="rId860" ref="W157"/>
    <hyperlink r:id="rId861" ref="X157"/>
    <hyperlink r:id="rId862" ref="Z157"/>
    <hyperlink r:id="rId863" ref="AB157"/>
    <hyperlink r:id="rId864" ref="AC157"/>
    <hyperlink r:id="rId865" ref="AD157"/>
    <hyperlink r:id="rId866" ref="AE157"/>
    <hyperlink r:id="rId867" ref="AF157"/>
    <hyperlink r:id="rId868" ref="W158"/>
    <hyperlink r:id="rId869" ref="X158"/>
    <hyperlink r:id="rId870" ref="AB158"/>
    <hyperlink r:id="rId871" ref="AC158"/>
    <hyperlink r:id="rId872" ref="AD158"/>
    <hyperlink r:id="rId873" ref="AE158"/>
    <hyperlink r:id="rId874" ref="AF158"/>
    <hyperlink r:id="rId875" ref="W159"/>
    <hyperlink r:id="rId876" ref="X159"/>
    <hyperlink r:id="rId877" ref="Z159"/>
    <hyperlink r:id="rId878" ref="AB159"/>
    <hyperlink r:id="rId879" ref="AC159"/>
    <hyperlink r:id="rId880" ref="AD159"/>
    <hyperlink r:id="rId881" ref="AE159"/>
    <hyperlink r:id="rId882" ref="AF159"/>
    <hyperlink r:id="rId883" ref="W160"/>
    <hyperlink r:id="rId884" ref="X160"/>
    <hyperlink r:id="rId885" ref="Z160"/>
    <hyperlink r:id="rId886" ref="AB160"/>
    <hyperlink r:id="rId887" ref="AC160"/>
    <hyperlink r:id="rId888" ref="AD160"/>
    <hyperlink r:id="rId889" ref="AE160"/>
    <hyperlink r:id="rId890" ref="AF160"/>
    <hyperlink r:id="rId891" ref="W161"/>
    <hyperlink r:id="rId892" ref="X161"/>
    <hyperlink r:id="rId893" ref="Z161"/>
    <hyperlink r:id="rId894" ref="AB161"/>
    <hyperlink r:id="rId895" ref="AC161"/>
    <hyperlink r:id="rId896" ref="AD161"/>
    <hyperlink r:id="rId897" ref="AE161"/>
    <hyperlink r:id="rId898" ref="AF161"/>
    <hyperlink r:id="rId899" ref="W162"/>
    <hyperlink r:id="rId900" ref="X162"/>
    <hyperlink r:id="rId901" ref="AB162"/>
    <hyperlink r:id="rId902" ref="AC162"/>
    <hyperlink r:id="rId903" ref="AD162"/>
    <hyperlink r:id="rId904" ref="AE162"/>
    <hyperlink r:id="rId905" ref="W163"/>
    <hyperlink r:id="rId906" ref="X163"/>
    <hyperlink r:id="rId907" ref="AB163"/>
    <hyperlink r:id="rId908" ref="AC163"/>
    <hyperlink r:id="rId909" ref="AD163"/>
    <hyperlink r:id="rId910" ref="AE163"/>
    <hyperlink r:id="rId911" ref="W164"/>
    <hyperlink r:id="rId912" ref="X164"/>
    <hyperlink r:id="rId913" ref="AB164"/>
    <hyperlink r:id="rId914" ref="AC164"/>
    <hyperlink r:id="rId915" ref="AD164"/>
    <hyperlink r:id="rId916" ref="AE164"/>
    <hyperlink r:id="rId917" ref="W166"/>
    <hyperlink r:id="rId918" ref="X166"/>
    <hyperlink r:id="rId919" ref="AB166"/>
    <hyperlink r:id="rId920" ref="AC166"/>
    <hyperlink r:id="rId921" ref="AD166"/>
    <hyperlink r:id="rId922" ref="AF166"/>
    <hyperlink r:id="rId923" ref="W167"/>
    <hyperlink r:id="rId924" ref="X167"/>
    <hyperlink r:id="rId925" ref="AB167"/>
    <hyperlink r:id="rId926" ref="AC167"/>
    <hyperlink r:id="rId927" ref="AD167"/>
    <hyperlink r:id="rId928" ref="AE167"/>
    <hyperlink r:id="rId929" ref="AF167"/>
    <hyperlink r:id="rId930" ref="W168"/>
    <hyperlink r:id="rId931" ref="X168"/>
    <hyperlink r:id="rId932" ref="AB168"/>
    <hyperlink r:id="rId933" ref="AC168"/>
    <hyperlink r:id="rId934" ref="AD168"/>
    <hyperlink r:id="rId935" ref="AE168"/>
    <hyperlink r:id="rId936" ref="W169"/>
    <hyperlink r:id="rId937" ref="X169"/>
    <hyperlink r:id="rId938" ref="Z169"/>
    <hyperlink r:id="rId939" ref="AB169"/>
    <hyperlink r:id="rId940" ref="AC169"/>
    <hyperlink r:id="rId941" ref="AD169"/>
    <hyperlink r:id="rId942" ref="AE169"/>
    <hyperlink r:id="rId943" ref="AF169"/>
    <hyperlink r:id="rId944" ref="W170"/>
    <hyperlink r:id="rId945" ref="X170"/>
    <hyperlink r:id="rId946" ref="Z170"/>
    <hyperlink r:id="rId947" ref="AB170"/>
    <hyperlink r:id="rId948" ref="AC170"/>
    <hyperlink r:id="rId949" ref="AD170"/>
    <hyperlink r:id="rId950" ref="AE170"/>
    <hyperlink r:id="rId951" ref="AF170"/>
    <hyperlink r:id="rId952" ref="W171"/>
    <hyperlink r:id="rId953" ref="X171"/>
    <hyperlink r:id="rId954" ref="AB171"/>
    <hyperlink r:id="rId955" ref="AC171"/>
    <hyperlink r:id="rId956" ref="AD171"/>
    <hyperlink r:id="rId957" ref="AE171"/>
    <hyperlink r:id="rId958" ref="W172"/>
    <hyperlink r:id="rId959" ref="X172"/>
    <hyperlink r:id="rId960" ref="AB172"/>
    <hyperlink r:id="rId961" ref="AC172"/>
    <hyperlink r:id="rId962" ref="AD172"/>
    <hyperlink r:id="rId963" ref="AE172"/>
    <hyperlink r:id="rId964" ref="W173"/>
    <hyperlink r:id="rId965" ref="X173"/>
    <hyperlink r:id="rId966" ref="AB173"/>
    <hyperlink r:id="rId967" ref="AC173"/>
    <hyperlink r:id="rId968" ref="AD173"/>
    <hyperlink r:id="rId969" ref="AE173"/>
    <hyperlink r:id="rId970" ref="W174"/>
    <hyperlink r:id="rId971" ref="X174"/>
    <hyperlink r:id="rId972" ref="AB174"/>
    <hyperlink r:id="rId973" ref="AC174"/>
    <hyperlink r:id="rId974" ref="AD174"/>
    <hyperlink r:id="rId975" ref="AE174"/>
    <hyperlink r:id="rId976" ref="W175"/>
    <hyperlink r:id="rId977" ref="X175"/>
    <hyperlink r:id="rId978" ref="AB175"/>
    <hyperlink r:id="rId979" ref="AC175"/>
    <hyperlink r:id="rId980" ref="AD175"/>
    <hyperlink r:id="rId981" ref="AE175"/>
    <hyperlink r:id="rId982" ref="W176"/>
    <hyperlink r:id="rId983" ref="X176"/>
    <hyperlink r:id="rId984" ref="AB176"/>
    <hyperlink r:id="rId985" ref="AC176"/>
    <hyperlink r:id="rId986" ref="AD176"/>
    <hyperlink r:id="rId987" ref="AE176"/>
    <hyperlink r:id="rId988" ref="W177"/>
    <hyperlink r:id="rId989" ref="X177"/>
    <hyperlink r:id="rId990" ref="AB177"/>
    <hyperlink r:id="rId991" ref="AC177"/>
    <hyperlink r:id="rId992" ref="AD177"/>
    <hyperlink r:id="rId993" ref="AE177"/>
    <hyperlink r:id="rId994" ref="W178"/>
    <hyperlink r:id="rId995" ref="X178"/>
    <hyperlink r:id="rId996" ref="AB178"/>
    <hyperlink r:id="rId997" ref="AC178"/>
    <hyperlink r:id="rId998" ref="AD178"/>
    <hyperlink r:id="rId999" ref="AE178"/>
    <hyperlink r:id="rId1000" ref="AF178"/>
    <hyperlink r:id="rId1001" ref="W179"/>
    <hyperlink r:id="rId1002" ref="X179"/>
    <hyperlink r:id="rId1003" ref="Z179"/>
    <hyperlink r:id="rId1004" ref="AB179"/>
    <hyperlink r:id="rId1005" ref="AC179"/>
    <hyperlink r:id="rId1006" ref="AD179"/>
    <hyperlink r:id="rId1007" ref="AE179"/>
    <hyperlink r:id="rId1008" ref="AF179"/>
    <hyperlink r:id="rId1009" ref="W180"/>
    <hyperlink r:id="rId1010" ref="X180"/>
    <hyperlink r:id="rId1011" ref="AB180"/>
    <hyperlink r:id="rId1012" ref="AC180"/>
    <hyperlink r:id="rId1013" ref="AD180"/>
    <hyperlink r:id="rId1014" ref="AE180"/>
    <hyperlink r:id="rId1015" ref="AF180"/>
    <hyperlink r:id="rId1016" ref="W181"/>
    <hyperlink r:id="rId1017" ref="X181"/>
    <hyperlink r:id="rId1018" ref="AB181"/>
    <hyperlink r:id="rId1019" ref="AC181"/>
    <hyperlink r:id="rId1020" ref="AD181"/>
    <hyperlink r:id="rId1021" ref="W182"/>
    <hyperlink r:id="rId1022" ref="X182"/>
    <hyperlink r:id="rId1023" ref="AB182"/>
    <hyperlink r:id="rId1024" ref="AC182"/>
    <hyperlink r:id="rId1025" ref="AD182"/>
    <hyperlink r:id="rId1026" ref="AE182"/>
    <hyperlink r:id="rId1027" ref="W183"/>
    <hyperlink r:id="rId1028" ref="X183"/>
    <hyperlink r:id="rId1029" ref="AB183"/>
    <hyperlink r:id="rId1030" ref="AC183"/>
    <hyperlink r:id="rId1031" ref="AD183"/>
    <hyperlink r:id="rId1032" ref="AE183"/>
    <hyperlink r:id="rId1033" ref="W184"/>
    <hyperlink r:id="rId1034" ref="X184"/>
    <hyperlink r:id="rId1035" ref="Z184"/>
    <hyperlink r:id="rId1036" ref="AB184"/>
    <hyperlink r:id="rId1037" ref="AC184"/>
    <hyperlink r:id="rId1038" ref="AD184"/>
    <hyperlink r:id="rId1039" ref="AE184"/>
    <hyperlink r:id="rId1040" ref="AF184"/>
    <hyperlink r:id="rId1041" ref="W185"/>
    <hyperlink r:id="rId1042" ref="X185"/>
    <hyperlink r:id="rId1043" ref="AB185"/>
    <hyperlink r:id="rId1044" ref="AC185"/>
    <hyperlink r:id="rId1045" ref="AD185"/>
    <hyperlink r:id="rId1046" ref="AE185"/>
    <hyperlink r:id="rId1047" ref="W186"/>
    <hyperlink r:id="rId1048" ref="X186"/>
    <hyperlink r:id="rId1049" ref="AB186"/>
    <hyperlink r:id="rId1050" ref="AC186"/>
    <hyperlink r:id="rId1051" ref="AD186"/>
    <hyperlink r:id="rId1052" ref="AE186"/>
    <hyperlink r:id="rId1053" ref="W187"/>
    <hyperlink r:id="rId1054" ref="X187"/>
    <hyperlink r:id="rId1055" ref="AB187"/>
    <hyperlink r:id="rId1056" ref="AC187"/>
    <hyperlink r:id="rId1057" ref="AD187"/>
    <hyperlink r:id="rId1058" ref="AE187"/>
    <hyperlink r:id="rId1059" ref="W188"/>
    <hyperlink r:id="rId1060" ref="X188"/>
    <hyperlink r:id="rId1061" ref="AB188"/>
    <hyperlink r:id="rId1062" ref="AC188"/>
    <hyperlink r:id="rId1063" ref="AD188"/>
    <hyperlink r:id="rId1064" ref="AE188"/>
    <hyperlink r:id="rId1065" ref="W189"/>
    <hyperlink r:id="rId1066" ref="X189"/>
    <hyperlink r:id="rId1067" ref="AB189"/>
    <hyperlink r:id="rId1068" ref="AC189"/>
    <hyperlink r:id="rId1069" ref="AD189"/>
    <hyperlink r:id="rId1070" ref="AE189"/>
    <hyperlink r:id="rId1071" ref="W190"/>
    <hyperlink r:id="rId1072" ref="X190"/>
    <hyperlink r:id="rId1073" ref="AB190"/>
    <hyperlink r:id="rId1074" ref="AC190"/>
    <hyperlink r:id="rId1075" ref="AD190"/>
    <hyperlink r:id="rId1076" ref="AE190"/>
    <hyperlink r:id="rId1077" ref="W191"/>
    <hyperlink r:id="rId1078" ref="X191"/>
    <hyperlink r:id="rId1079" ref="AB191"/>
    <hyperlink r:id="rId1080" ref="AC191"/>
    <hyperlink r:id="rId1081" ref="AD191"/>
    <hyperlink r:id="rId1082" ref="AE191"/>
    <hyperlink r:id="rId1083" ref="W192"/>
    <hyperlink r:id="rId1084" ref="X192"/>
    <hyperlink r:id="rId1085" ref="AB192"/>
    <hyperlink r:id="rId1086" ref="AC192"/>
    <hyperlink r:id="rId1087" ref="AD192"/>
    <hyperlink r:id="rId1088" ref="AE192"/>
    <hyperlink r:id="rId1089" ref="AF192"/>
    <hyperlink r:id="rId1090" ref="W193"/>
    <hyperlink r:id="rId1091" ref="X193"/>
    <hyperlink r:id="rId1092" ref="AB193"/>
    <hyperlink r:id="rId1093" ref="AC193"/>
    <hyperlink r:id="rId1094" ref="AD193"/>
    <hyperlink r:id="rId1095" ref="AE193"/>
    <hyperlink r:id="rId1096" ref="W194"/>
    <hyperlink r:id="rId1097" ref="X194"/>
    <hyperlink r:id="rId1098" ref="Z194"/>
    <hyperlink r:id="rId1099" ref="AB194"/>
    <hyperlink r:id="rId1100" ref="AC194"/>
    <hyperlink r:id="rId1101" ref="AD194"/>
    <hyperlink r:id="rId1102" ref="AE194"/>
    <hyperlink r:id="rId1103" ref="W195"/>
    <hyperlink r:id="rId1104" ref="X195"/>
    <hyperlink r:id="rId1105" ref="AB195"/>
    <hyperlink r:id="rId1106" ref="AC195"/>
    <hyperlink r:id="rId1107" ref="AD195"/>
    <hyperlink r:id="rId1108" ref="W196"/>
    <hyperlink r:id="rId1109" ref="X196"/>
    <hyperlink r:id="rId1110" ref="AB196"/>
    <hyperlink r:id="rId1111" ref="AC196"/>
    <hyperlink r:id="rId1112" ref="AD196"/>
    <hyperlink r:id="rId1113" ref="AE196"/>
    <hyperlink r:id="rId1114" ref="AF196"/>
    <hyperlink r:id="rId1115" ref="W197"/>
    <hyperlink r:id="rId1116" ref="X197"/>
    <hyperlink r:id="rId1117" ref="AB197"/>
    <hyperlink r:id="rId1118" ref="AC197"/>
    <hyperlink r:id="rId1119" ref="AD197"/>
    <hyperlink r:id="rId1120" ref="AE197"/>
    <hyperlink r:id="rId1121" ref="W198"/>
    <hyperlink r:id="rId1122" ref="X198"/>
    <hyperlink r:id="rId1123" ref="Z198"/>
    <hyperlink r:id="rId1124" ref="AB198"/>
    <hyperlink r:id="rId1125" ref="AC198"/>
    <hyperlink r:id="rId1126" ref="AD198"/>
    <hyperlink r:id="rId1127" ref="AE198"/>
    <hyperlink r:id="rId1128" ref="AF198"/>
    <hyperlink r:id="rId1129" ref="W199"/>
    <hyperlink r:id="rId1130" ref="X199"/>
    <hyperlink r:id="rId1131" ref="AB199"/>
    <hyperlink r:id="rId1132" ref="AC199"/>
    <hyperlink r:id="rId1133" ref="AD199"/>
    <hyperlink r:id="rId1134" ref="AF199"/>
    <hyperlink r:id="rId1135" ref="W201"/>
    <hyperlink r:id="rId1136" ref="X201"/>
    <hyperlink r:id="rId1137" ref="AB201"/>
    <hyperlink r:id="rId1138" ref="AC201"/>
    <hyperlink r:id="rId1139" ref="AD201"/>
    <hyperlink r:id="rId1140" ref="AF201"/>
    <hyperlink r:id="rId1141" ref="W203"/>
    <hyperlink r:id="rId1142" ref="X203"/>
    <hyperlink r:id="rId1143" ref="AB203"/>
    <hyperlink r:id="rId1144" ref="AC203"/>
    <hyperlink r:id="rId1145" ref="AD203"/>
    <hyperlink r:id="rId1146" ref="AE203"/>
    <hyperlink r:id="rId1147" ref="AF203"/>
    <hyperlink r:id="rId1148" ref="W204"/>
    <hyperlink r:id="rId1149" ref="X204"/>
    <hyperlink r:id="rId1150" ref="AB204"/>
    <hyperlink r:id="rId1151" ref="AC204"/>
    <hyperlink r:id="rId1152" ref="AE204"/>
    <hyperlink r:id="rId1153" ref="AF204"/>
    <hyperlink r:id="rId1154" ref="W205"/>
    <hyperlink r:id="rId1155" ref="X205"/>
    <hyperlink r:id="rId1156" ref="AB205"/>
    <hyperlink r:id="rId1157" ref="AC205"/>
    <hyperlink r:id="rId1158" ref="AD205"/>
    <hyperlink r:id="rId1159" ref="AE205"/>
    <hyperlink r:id="rId1160" ref="AF205"/>
    <hyperlink r:id="rId1161" ref="W206"/>
    <hyperlink r:id="rId1162" ref="X206"/>
    <hyperlink r:id="rId1163" ref="AB206"/>
    <hyperlink r:id="rId1164" ref="AC206"/>
    <hyperlink r:id="rId1165" ref="AD206"/>
    <hyperlink r:id="rId1166" ref="AE206"/>
    <hyperlink r:id="rId1167" ref="AF206"/>
    <hyperlink r:id="rId1168" ref="W207"/>
    <hyperlink r:id="rId1169" ref="X207"/>
    <hyperlink r:id="rId1170" ref="AB207"/>
    <hyperlink r:id="rId1171" ref="AC207"/>
    <hyperlink r:id="rId1172" ref="AD207"/>
    <hyperlink r:id="rId1173" ref="AE207"/>
    <hyperlink r:id="rId1174" ref="AF207"/>
    <hyperlink r:id="rId1175" ref="W208"/>
    <hyperlink r:id="rId1176" ref="X208"/>
    <hyperlink r:id="rId1177" ref="AB208"/>
    <hyperlink r:id="rId1178" ref="AC208"/>
    <hyperlink r:id="rId1179" ref="AE208"/>
    <hyperlink r:id="rId1180" ref="AF208"/>
    <hyperlink r:id="rId1181" ref="W209"/>
    <hyperlink r:id="rId1182" ref="X209"/>
    <hyperlink r:id="rId1183" ref="AB209"/>
    <hyperlink r:id="rId1184" ref="AC209"/>
    <hyperlink r:id="rId1185" ref="AD209"/>
    <hyperlink r:id="rId1186" ref="AE209"/>
    <hyperlink r:id="rId1187" ref="AF209"/>
    <hyperlink r:id="rId1188" ref="W210"/>
    <hyperlink r:id="rId1189" ref="X210"/>
    <hyperlink r:id="rId1190" ref="AB210"/>
    <hyperlink r:id="rId1191" ref="AC210"/>
    <hyperlink r:id="rId1192" ref="AD210"/>
    <hyperlink r:id="rId1193" ref="AE210"/>
    <hyperlink r:id="rId1194" ref="AF210"/>
    <hyperlink r:id="rId1195" ref="W211"/>
    <hyperlink r:id="rId1196" ref="X211"/>
    <hyperlink r:id="rId1197" ref="AB211"/>
    <hyperlink r:id="rId1198" ref="AC211"/>
    <hyperlink r:id="rId1199" ref="AD211"/>
    <hyperlink r:id="rId1200" ref="AE211"/>
    <hyperlink r:id="rId1201" ref="AF211"/>
    <hyperlink r:id="rId1202" ref="W212"/>
    <hyperlink r:id="rId1203" ref="X212"/>
    <hyperlink r:id="rId1204" ref="AB212"/>
    <hyperlink r:id="rId1205" ref="AC212"/>
    <hyperlink r:id="rId1206" ref="AD212"/>
    <hyperlink r:id="rId1207" ref="AE212"/>
    <hyperlink r:id="rId1208" ref="AF212"/>
    <hyperlink r:id="rId1209" ref="W213"/>
    <hyperlink r:id="rId1210" ref="X213"/>
    <hyperlink r:id="rId1211" ref="AB213"/>
    <hyperlink r:id="rId1212" ref="AC213"/>
    <hyperlink r:id="rId1213" ref="AD213"/>
    <hyperlink r:id="rId1214" ref="AE213"/>
    <hyperlink r:id="rId1215" ref="AF213"/>
    <hyperlink r:id="rId1216" ref="W214"/>
    <hyperlink r:id="rId1217" ref="X214"/>
    <hyperlink r:id="rId1218" ref="AB214"/>
    <hyperlink r:id="rId1219" ref="AC214"/>
    <hyperlink r:id="rId1220" ref="AD214"/>
    <hyperlink r:id="rId1221" ref="AE214"/>
    <hyperlink r:id="rId1222" ref="AF214"/>
    <hyperlink r:id="rId1223" ref="W215"/>
    <hyperlink r:id="rId1224" ref="X215"/>
    <hyperlink r:id="rId1225" ref="AB215"/>
    <hyperlink r:id="rId1226" ref="AC215"/>
    <hyperlink r:id="rId1227" ref="AD215"/>
    <hyperlink r:id="rId1228" ref="AE215"/>
    <hyperlink r:id="rId1229" ref="AF215"/>
    <hyperlink r:id="rId1230" ref="W216"/>
    <hyperlink r:id="rId1231" ref="X216"/>
    <hyperlink r:id="rId1232" ref="AB216"/>
    <hyperlink r:id="rId1233" ref="AC216"/>
    <hyperlink r:id="rId1234" ref="AD216"/>
    <hyperlink r:id="rId1235" ref="AE216"/>
    <hyperlink r:id="rId1236" ref="AF216"/>
    <hyperlink r:id="rId1237" ref="W217"/>
    <hyperlink r:id="rId1238" ref="X217"/>
    <hyperlink r:id="rId1239" ref="AB217"/>
    <hyperlink r:id="rId1240" ref="AC217"/>
    <hyperlink r:id="rId1241" ref="AD217"/>
    <hyperlink r:id="rId1242" ref="AE217"/>
    <hyperlink r:id="rId1243" ref="AF217"/>
    <hyperlink r:id="rId1244" ref="W218"/>
    <hyperlink r:id="rId1245" ref="X218"/>
    <hyperlink r:id="rId1246" ref="AB218"/>
    <hyperlink r:id="rId1247" ref="AC218"/>
    <hyperlink r:id="rId1248" ref="AD218"/>
    <hyperlink r:id="rId1249" ref="AE218"/>
    <hyperlink r:id="rId1250" ref="AF218"/>
    <hyperlink r:id="rId1251" ref="W219"/>
    <hyperlink r:id="rId1252" ref="X219"/>
    <hyperlink r:id="rId1253" ref="AB219"/>
    <hyperlink r:id="rId1254" ref="AC219"/>
    <hyperlink r:id="rId1255" ref="AD219"/>
    <hyperlink r:id="rId1256" ref="AE219"/>
    <hyperlink r:id="rId1257" ref="AF219"/>
    <hyperlink r:id="rId1258" ref="W220"/>
    <hyperlink r:id="rId1259" ref="X220"/>
    <hyperlink r:id="rId1260" ref="AB220"/>
    <hyperlink r:id="rId1261" ref="AC220"/>
    <hyperlink r:id="rId1262" ref="AD220"/>
    <hyperlink r:id="rId1263" ref="AE220"/>
    <hyperlink r:id="rId1264" ref="AF220"/>
    <hyperlink r:id="rId1265" ref="W221"/>
    <hyperlink r:id="rId1266" ref="X221"/>
    <hyperlink r:id="rId1267" ref="AB221"/>
    <hyperlink r:id="rId1268" ref="AC221"/>
    <hyperlink r:id="rId1269" ref="AD221"/>
    <hyperlink r:id="rId1270" ref="AE221"/>
    <hyperlink r:id="rId1271" ref="AF221"/>
    <hyperlink r:id="rId1272" ref="W222"/>
    <hyperlink r:id="rId1273" ref="X222"/>
    <hyperlink r:id="rId1274" ref="AB222"/>
    <hyperlink r:id="rId1275" ref="AC222"/>
    <hyperlink r:id="rId1276" ref="AD222"/>
    <hyperlink r:id="rId1277" ref="AE222"/>
    <hyperlink r:id="rId1278" ref="AF222"/>
    <hyperlink r:id="rId1279" ref="W223"/>
    <hyperlink r:id="rId1280" ref="X223"/>
    <hyperlink r:id="rId1281" ref="AB223"/>
    <hyperlink r:id="rId1282" ref="AC223"/>
    <hyperlink r:id="rId1283" ref="AD223"/>
    <hyperlink r:id="rId1284" ref="AE223"/>
    <hyperlink r:id="rId1285" ref="AF223"/>
    <hyperlink r:id="rId1286" ref="W224"/>
    <hyperlink r:id="rId1287" ref="X224"/>
    <hyperlink r:id="rId1288" ref="Z224"/>
    <hyperlink r:id="rId1289" ref="AB224"/>
    <hyperlink r:id="rId1290" ref="AC224"/>
    <hyperlink r:id="rId1291" ref="AD224"/>
    <hyperlink r:id="rId1292" ref="AE224"/>
    <hyperlink r:id="rId1293" ref="AF224"/>
    <hyperlink r:id="rId1294" ref="W225"/>
    <hyperlink r:id="rId1295" ref="X225"/>
    <hyperlink r:id="rId1296" ref="Z225"/>
    <hyperlink r:id="rId1297" ref="AB225"/>
    <hyperlink r:id="rId1298" ref="AC225"/>
    <hyperlink r:id="rId1299" ref="AD225"/>
    <hyperlink r:id="rId1300" ref="AE225"/>
    <hyperlink r:id="rId1301" ref="AF225"/>
    <hyperlink r:id="rId1302" ref="W226"/>
    <hyperlink r:id="rId1303" ref="X226"/>
    <hyperlink r:id="rId1304" ref="AB226"/>
    <hyperlink r:id="rId1305" ref="AC226"/>
    <hyperlink r:id="rId1306" ref="AD226"/>
    <hyperlink r:id="rId1307" ref="AE226"/>
    <hyperlink r:id="rId1308" ref="AF226"/>
    <hyperlink r:id="rId1309" ref="W227"/>
    <hyperlink r:id="rId1310" ref="X227"/>
    <hyperlink r:id="rId1311" ref="AB227"/>
    <hyperlink r:id="rId1312" ref="AD227"/>
    <hyperlink r:id="rId1313" ref="AE227"/>
    <hyperlink r:id="rId1314" ref="AF227"/>
    <hyperlink r:id="rId1315" ref="W228"/>
    <hyperlink r:id="rId1316" ref="X228"/>
    <hyperlink r:id="rId1317" ref="Z228"/>
    <hyperlink r:id="rId1318" ref="AB228"/>
    <hyperlink r:id="rId1319" ref="AC228"/>
    <hyperlink r:id="rId1320" ref="AD228"/>
    <hyperlink r:id="rId1321" ref="AE228"/>
    <hyperlink r:id="rId1322" ref="AF228"/>
    <hyperlink r:id="rId1323" ref="W229"/>
    <hyperlink r:id="rId1324" ref="X229"/>
    <hyperlink r:id="rId1325" ref="Z229"/>
    <hyperlink r:id="rId1326" ref="AB229"/>
    <hyperlink r:id="rId1327" ref="AC229"/>
    <hyperlink r:id="rId1328" ref="AD229"/>
    <hyperlink r:id="rId1329" ref="AE229"/>
    <hyperlink r:id="rId1330" ref="AF229"/>
    <hyperlink r:id="rId1331" ref="W230"/>
    <hyperlink r:id="rId1332" ref="X230"/>
    <hyperlink r:id="rId1333" ref="AC230"/>
    <hyperlink r:id="rId1334" ref="AD230"/>
    <hyperlink r:id="rId1335" ref="AE230"/>
    <hyperlink r:id="rId1336" ref="AF230"/>
    <hyperlink r:id="rId1337" ref="W231"/>
    <hyperlink r:id="rId1338" ref="X231"/>
    <hyperlink r:id="rId1339" ref="Z231"/>
    <hyperlink r:id="rId1340" ref="AB231"/>
    <hyperlink r:id="rId1341" ref="AC231"/>
    <hyperlink r:id="rId1342" ref="AD231"/>
    <hyperlink r:id="rId1343" ref="AE231"/>
    <hyperlink r:id="rId1344" ref="AF231"/>
    <hyperlink r:id="rId1345" ref="W232"/>
    <hyperlink r:id="rId1346" ref="X232"/>
    <hyperlink r:id="rId1347" ref="Z232"/>
    <hyperlink r:id="rId1348" ref="AB232"/>
    <hyperlink r:id="rId1349" ref="AC232"/>
    <hyperlink r:id="rId1350" ref="AD232"/>
    <hyperlink r:id="rId1351" ref="AE232"/>
    <hyperlink r:id="rId1352" ref="AF232"/>
    <hyperlink r:id="rId1353" ref="W233"/>
    <hyperlink r:id="rId1354" ref="X233"/>
    <hyperlink r:id="rId1355" ref="AB233"/>
    <hyperlink r:id="rId1356" ref="AC233"/>
    <hyperlink r:id="rId1357" ref="AD233"/>
    <hyperlink r:id="rId1358" ref="AE233"/>
    <hyperlink r:id="rId1359" ref="AF233"/>
    <hyperlink r:id="rId1360" ref="W234"/>
    <hyperlink r:id="rId1361" ref="X234"/>
    <hyperlink r:id="rId1362" ref="Z234"/>
    <hyperlink r:id="rId1363" ref="AB234"/>
    <hyperlink r:id="rId1364" ref="AC234"/>
    <hyperlink r:id="rId1365" ref="AD234"/>
    <hyperlink r:id="rId1366" ref="AE234"/>
    <hyperlink r:id="rId1367" ref="AF234"/>
    <hyperlink r:id="rId1368" ref="W235"/>
    <hyperlink r:id="rId1369" ref="X235"/>
    <hyperlink r:id="rId1370" ref="AB235"/>
    <hyperlink r:id="rId1371" ref="AC235"/>
    <hyperlink r:id="rId1372" ref="AD235"/>
    <hyperlink r:id="rId1373" ref="AF235"/>
    <hyperlink r:id="rId1374" ref="W236"/>
    <hyperlink r:id="rId1375" ref="X236"/>
    <hyperlink r:id="rId1376" ref="AB236"/>
    <hyperlink r:id="rId1377" ref="AC236"/>
    <hyperlink r:id="rId1378" ref="AD236"/>
    <hyperlink r:id="rId1379" ref="AE236"/>
    <hyperlink r:id="rId1380" ref="W237"/>
    <hyperlink r:id="rId1381" ref="X237"/>
    <hyperlink r:id="rId1382" ref="AB237"/>
    <hyperlink r:id="rId1383" ref="AC237"/>
    <hyperlink r:id="rId1384" ref="AD237"/>
    <hyperlink r:id="rId1385" ref="AE237"/>
    <hyperlink r:id="rId1386" ref="AF237"/>
    <hyperlink r:id="rId1387" ref="W238"/>
    <hyperlink r:id="rId1388" ref="X238"/>
    <hyperlink r:id="rId1389" ref="AB238"/>
    <hyperlink r:id="rId1390" ref="AC238"/>
    <hyperlink r:id="rId1391" ref="AD238"/>
    <hyperlink r:id="rId1392" ref="AF238"/>
    <hyperlink r:id="rId1393" ref="W239"/>
    <hyperlink r:id="rId1394" ref="X239"/>
    <hyperlink r:id="rId1395" ref="AB239"/>
    <hyperlink r:id="rId1396" ref="AC239"/>
    <hyperlink r:id="rId1397" ref="AD239"/>
    <hyperlink r:id="rId1398" ref="AF239"/>
    <hyperlink r:id="rId1399" ref="W240"/>
    <hyperlink r:id="rId1400" ref="X240"/>
    <hyperlink r:id="rId1401" ref="Z240"/>
    <hyperlink r:id="rId1402" ref="AB240"/>
    <hyperlink r:id="rId1403" ref="AC240"/>
    <hyperlink r:id="rId1404" ref="AD240"/>
    <hyperlink r:id="rId1405" ref="AE240"/>
    <hyperlink r:id="rId1406" ref="AF240"/>
    <hyperlink r:id="rId1407" ref="W241"/>
    <hyperlink r:id="rId1408" ref="X241"/>
    <hyperlink r:id="rId1409" ref="Z241"/>
    <hyperlink r:id="rId1410" ref="AB241"/>
    <hyperlink r:id="rId1411" ref="AC241"/>
    <hyperlink r:id="rId1412" ref="AD241"/>
    <hyperlink r:id="rId1413" ref="AE241"/>
    <hyperlink r:id="rId1414" ref="AF241"/>
    <hyperlink r:id="rId1415" ref="W242"/>
    <hyperlink r:id="rId1416" ref="X242"/>
    <hyperlink r:id="rId1417" ref="AB242"/>
    <hyperlink r:id="rId1418" ref="AC242"/>
    <hyperlink r:id="rId1419" ref="AD242"/>
    <hyperlink r:id="rId1420" ref="AE242"/>
    <hyperlink r:id="rId1421" ref="AF242"/>
    <hyperlink r:id="rId1422" ref="W243"/>
    <hyperlink r:id="rId1423" ref="X243"/>
    <hyperlink r:id="rId1424" ref="AB243"/>
    <hyperlink r:id="rId1425" ref="AC243"/>
    <hyperlink r:id="rId1426" ref="AD243"/>
    <hyperlink r:id="rId1427" ref="AE243"/>
    <hyperlink r:id="rId1428" ref="AF243"/>
    <hyperlink r:id="rId1429" ref="W244"/>
    <hyperlink r:id="rId1430" ref="X244"/>
    <hyperlink r:id="rId1431" ref="AB244"/>
    <hyperlink r:id="rId1432" ref="AC244"/>
    <hyperlink r:id="rId1433" ref="AD244"/>
    <hyperlink r:id="rId1434" ref="AE244"/>
    <hyperlink r:id="rId1435" ref="AF244"/>
    <hyperlink r:id="rId1436" ref="W245"/>
    <hyperlink r:id="rId1437" ref="X245"/>
    <hyperlink r:id="rId1438" ref="Z245"/>
    <hyperlink r:id="rId1439" ref="AB245"/>
    <hyperlink r:id="rId1440" ref="AC245"/>
    <hyperlink r:id="rId1441" ref="AD245"/>
    <hyperlink r:id="rId1442" ref="AE245"/>
    <hyperlink r:id="rId1443" ref="AF245"/>
    <hyperlink r:id="rId1444" ref="W246"/>
    <hyperlink r:id="rId1445" ref="X246"/>
    <hyperlink r:id="rId1446" ref="Z246"/>
    <hyperlink r:id="rId1447" ref="AB246"/>
    <hyperlink r:id="rId1448" ref="AC246"/>
    <hyperlink r:id="rId1449" ref="AD246"/>
    <hyperlink r:id="rId1450" ref="AE246"/>
    <hyperlink r:id="rId1451" ref="AF246"/>
    <hyperlink r:id="rId1452" ref="W247"/>
    <hyperlink r:id="rId1453" ref="X247"/>
    <hyperlink r:id="rId1454" ref="Z247"/>
    <hyperlink r:id="rId1455" ref="AB247"/>
    <hyperlink r:id="rId1456" ref="AC247"/>
    <hyperlink r:id="rId1457" ref="AD247"/>
    <hyperlink r:id="rId1458" ref="AF247"/>
    <hyperlink r:id="rId1459" ref="W248"/>
    <hyperlink r:id="rId1460" ref="X248"/>
    <hyperlink r:id="rId1461" ref="AB248"/>
    <hyperlink r:id="rId1462" ref="AC248"/>
    <hyperlink r:id="rId1463" ref="AD248"/>
    <hyperlink r:id="rId1464" ref="AE248"/>
    <hyperlink r:id="rId1465" ref="AF248"/>
    <hyperlink r:id="rId1466" ref="W249"/>
    <hyperlink r:id="rId1467" ref="X249"/>
    <hyperlink r:id="rId1468" ref="AB249"/>
    <hyperlink r:id="rId1469" ref="AC249"/>
    <hyperlink r:id="rId1470" ref="AD249"/>
    <hyperlink r:id="rId1471" ref="AE249"/>
    <hyperlink r:id="rId1472" ref="AF249"/>
    <hyperlink r:id="rId1473" ref="W250"/>
    <hyperlink r:id="rId1474" ref="X250"/>
    <hyperlink r:id="rId1475" ref="AB250"/>
    <hyperlink r:id="rId1476" ref="AC250"/>
    <hyperlink r:id="rId1477" ref="AD250"/>
    <hyperlink r:id="rId1478" ref="AE250"/>
    <hyperlink r:id="rId1479" ref="AC251"/>
    <hyperlink r:id="rId1480" ref="AD251"/>
    <hyperlink r:id="rId1481" ref="W252"/>
    <hyperlink r:id="rId1482" ref="X252"/>
    <hyperlink r:id="rId1483" ref="AB252"/>
    <hyperlink r:id="rId1484" ref="AC252"/>
    <hyperlink r:id="rId1485" ref="AD252"/>
    <hyperlink r:id="rId1486" ref="AE252"/>
    <hyperlink r:id="rId1487" ref="AF252"/>
    <hyperlink r:id="rId1488" ref="W253"/>
    <hyperlink r:id="rId1489" ref="X253"/>
    <hyperlink r:id="rId1490" ref="AB253"/>
    <hyperlink r:id="rId1491" ref="AC253"/>
    <hyperlink r:id="rId1492" ref="AD253"/>
    <hyperlink r:id="rId1493" ref="AE253"/>
    <hyperlink r:id="rId1494" ref="AF253"/>
    <hyperlink r:id="rId1495" ref="W254"/>
    <hyperlink r:id="rId1496" ref="X254"/>
    <hyperlink r:id="rId1497" ref="AB254"/>
    <hyperlink r:id="rId1498" ref="AC254"/>
    <hyperlink r:id="rId1499" ref="AD254"/>
    <hyperlink r:id="rId1500" ref="AE254"/>
    <hyperlink r:id="rId1501" ref="AF254"/>
    <hyperlink r:id="rId1502" ref="W255"/>
    <hyperlink r:id="rId1503" ref="X255"/>
    <hyperlink r:id="rId1504" ref="Z255"/>
    <hyperlink r:id="rId1505" ref="AB255"/>
    <hyperlink r:id="rId1506" ref="AC255"/>
    <hyperlink r:id="rId1507" ref="AD255"/>
    <hyperlink r:id="rId1508" ref="AE255"/>
    <hyperlink r:id="rId1509" ref="AF255"/>
    <hyperlink r:id="rId1510" ref="W256"/>
    <hyperlink r:id="rId1511" ref="X256"/>
    <hyperlink r:id="rId1512" ref="Z256"/>
    <hyperlink r:id="rId1513" ref="AB256"/>
    <hyperlink r:id="rId1514" ref="AC256"/>
    <hyperlink r:id="rId1515" ref="AD256"/>
    <hyperlink r:id="rId1516" ref="AE256"/>
    <hyperlink r:id="rId1517" ref="AF256"/>
    <hyperlink r:id="rId1518" ref="W257"/>
    <hyperlink r:id="rId1519" ref="X257"/>
    <hyperlink r:id="rId1520" ref="Z257"/>
    <hyperlink r:id="rId1521" ref="AB257"/>
    <hyperlink r:id="rId1522" ref="AC257"/>
    <hyperlink r:id="rId1523" ref="AD257"/>
    <hyperlink r:id="rId1524" ref="AE257"/>
    <hyperlink r:id="rId1525" ref="AF257"/>
    <hyperlink r:id="rId1526" ref="W258"/>
    <hyperlink r:id="rId1527" ref="X258"/>
    <hyperlink r:id="rId1528" ref="AB258"/>
    <hyperlink r:id="rId1529" ref="AC258"/>
    <hyperlink r:id="rId1530" ref="AD258"/>
    <hyperlink r:id="rId1531" ref="W259"/>
    <hyperlink r:id="rId1532" ref="X259"/>
    <hyperlink r:id="rId1533" ref="AB259"/>
    <hyperlink r:id="rId1534" ref="AC259"/>
    <hyperlink r:id="rId1535" ref="AD259"/>
    <hyperlink r:id="rId1536" ref="W260"/>
    <hyperlink r:id="rId1537" ref="X260"/>
    <hyperlink r:id="rId1538" ref="Z260"/>
    <hyperlink r:id="rId1539" ref="AB260"/>
    <hyperlink r:id="rId1540" ref="AC260"/>
    <hyperlink r:id="rId1541" ref="AD260"/>
    <hyperlink r:id="rId1542" ref="AE260"/>
    <hyperlink r:id="rId1543" ref="AF260"/>
    <hyperlink r:id="rId1544" ref="W261"/>
    <hyperlink r:id="rId1545" ref="X261"/>
    <hyperlink r:id="rId1546" ref="Z261"/>
    <hyperlink r:id="rId1547" ref="AB261"/>
    <hyperlink r:id="rId1548" ref="AC261"/>
    <hyperlink r:id="rId1549" ref="AD261"/>
    <hyperlink r:id="rId1550" ref="AE261"/>
    <hyperlink r:id="rId1551" ref="AF261"/>
    <hyperlink r:id="rId1552" ref="W262"/>
    <hyperlink r:id="rId1553" ref="X262"/>
    <hyperlink r:id="rId1554" ref="AB262"/>
    <hyperlink r:id="rId1555" ref="AC262"/>
    <hyperlink r:id="rId1556" ref="AD262"/>
    <hyperlink r:id="rId1557" ref="AE262"/>
    <hyperlink r:id="rId1558" ref="AF262"/>
    <hyperlink r:id="rId1559" ref="W263"/>
    <hyperlink r:id="rId1560" ref="X263"/>
    <hyperlink r:id="rId1561" ref="Z263"/>
    <hyperlink r:id="rId1562" ref="AB263"/>
    <hyperlink r:id="rId1563" ref="AC263"/>
    <hyperlink r:id="rId1564" ref="AD263"/>
    <hyperlink r:id="rId1565" ref="AE263"/>
    <hyperlink r:id="rId1566" ref="AF263"/>
    <hyperlink r:id="rId1567" ref="W264"/>
    <hyperlink r:id="rId1568" ref="X264"/>
    <hyperlink r:id="rId1569" ref="Z264"/>
    <hyperlink r:id="rId1570" ref="AB264"/>
    <hyperlink r:id="rId1571" ref="AC264"/>
    <hyperlink r:id="rId1572" ref="AD264"/>
    <hyperlink r:id="rId1573" ref="AE264"/>
    <hyperlink r:id="rId1574" ref="AF264"/>
    <hyperlink r:id="rId1575" ref="W265"/>
    <hyperlink r:id="rId1576" ref="X265"/>
    <hyperlink r:id="rId1577" ref="Z265"/>
    <hyperlink r:id="rId1578" ref="AB265"/>
    <hyperlink r:id="rId1579" ref="AC265"/>
    <hyperlink r:id="rId1580" ref="AD265"/>
    <hyperlink r:id="rId1581" ref="AE265"/>
    <hyperlink r:id="rId1582" ref="AF265"/>
    <hyperlink r:id="rId1583" ref="W266"/>
    <hyperlink r:id="rId1584" ref="X266"/>
    <hyperlink r:id="rId1585" ref="Z266"/>
    <hyperlink r:id="rId1586" ref="AB266"/>
    <hyperlink r:id="rId1587" ref="AC266"/>
    <hyperlink r:id="rId1588" ref="AD266"/>
    <hyperlink r:id="rId1589" ref="AE266"/>
    <hyperlink r:id="rId1590" ref="AF266"/>
    <hyperlink r:id="rId1591" ref="W267"/>
    <hyperlink r:id="rId1592" ref="X267"/>
    <hyperlink r:id="rId1593" ref="AB267"/>
    <hyperlink r:id="rId1594" ref="AC267"/>
    <hyperlink r:id="rId1595" ref="AD267"/>
    <hyperlink r:id="rId1596" ref="AE267"/>
    <hyperlink r:id="rId1597" ref="AF267"/>
    <hyperlink r:id="rId1598" ref="W268"/>
    <hyperlink r:id="rId1599" ref="X268"/>
    <hyperlink r:id="rId1600" ref="AB268"/>
    <hyperlink r:id="rId1601" ref="AC268"/>
    <hyperlink r:id="rId1602" ref="AD268"/>
    <hyperlink r:id="rId1603" ref="AE268"/>
    <hyperlink r:id="rId1604" ref="AF268"/>
    <hyperlink r:id="rId1605" ref="W269"/>
    <hyperlink r:id="rId1606" ref="X269"/>
    <hyperlink r:id="rId1607" ref="AB269"/>
    <hyperlink r:id="rId1608" ref="AC269"/>
    <hyperlink r:id="rId1609" ref="AD269"/>
    <hyperlink r:id="rId1610" ref="AE269"/>
    <hyperlink r:id="rId1611" ref="AF269"/>
    <hyperlink r:id="rId1612" ref="W270"/>
    <hyperlink r:id="rId1613" ref="X270"/>
    <hyperlink r:id="rId1614" ref="AB270"/>
    <hyperlink r:id="rId1615" ref="AC270"/>
    <hyperlink r:id="rId1616" ref="AD270"/>
    <hyperlink r:id="rId1617" ref="AE270"/>
    <hyperlink r:id="rId1618" ref="AF270"/>
    <hyperlink r:id="rId1619" ref="W271"/>
    <hyperlink r:id="rId1620" ref="X271"/>
    <hyperlink r:id="rId1621" ref="AB271"/>
    <hyperlink r:id="rId1622" ref="AC271"/>
    <hyperlink r:id="rId1623" ref="AD271"/>
    <hyperlink r:id="rId1624" ref="AE271"/>
    <hyperlink r:id="rId1625" ref="AF271"/>
    <hyperlink r:id="rId1626" ref="W272"/>
    <hyperlink r:id="rId1627" ref="X272"/>
    <hyperlink r:id="rId1628" ref="AB272"/>
    <hyperlink r:id="rId1629" ref="AC272"/>
    <hyperlink r:id="rId1630" ref="AD272"/>
    <hyperlink r:id="rId1631" ref="AE272"/>
    <hyperlink r:id="rId1632" ref="AF272"/>
    <hyperlink r:id="rId1633" ref="W273"/>
    <hyperlink r:id="rId1634" ref="X273"/>
    <hyperlink r:id="rId1635" ref="AB273"/>
    <hyperlink r:id="rId1636" ref="AC273"/>
    <hyperlink r:id="rId1637" ref="AD273"/>
    <hyperlink r:id="rId1638" ref="AE273"/>
    <hyperlink r:id="rId1639" ref="AF273"/>
    <hyperlink r:id="rId1640" ref="W274"/>
    <hyperlink r:id="rId1641" ref="X274"/>
    <hyperlink r:id="rId1642" ref="AB274"/>
    <hyperlink r:id="rId1643" ref="AC274"/>
    <hyperlink r:id="rId1644" ref="AD274"/>
    <hyperlink r:id="rId1645" ref="AE274"/>
    <hyperlink r:id="rId1646" ref="AF274"/>
    <hyperlink r:id="rId1647" ref="W275"/>
    <hyperlink r:id="rId1648" ref="X275"/>
    <hyperlink r:id="rId1649" ref="AB275"/>
    <hyperlink r:id="rId1650" ref="AC275"/>
    <hyperlink r:id="rId1651" ref="AD275"/>
    <hyperlink r:id="rId1652" ref="AE275"/>
    <hyperlink r:id="rId1653" ref="AF275"/>
    <hyperlink r:id="rId1654" ref="W276"/>
    <hyperlink r:id="rId1655" ref="X276"/>
    <hyperlink r:id="rId1656" ref="AB276"/>
    <hyperlink r:id="rId1657" ref="AC276"/>
    <hyperlink r:id="rId1658" ref="AD276"/>
    <hyperlink r:id="rId1659" ref="AE276"/>
    <hyperlink r:id="rId1660" ref="AF276"/>
    <hyperlink r:id="rId1661" ref="W277"/>
    <hyperlink r:id="rId1662" ref="X277"/>
    <hyperlink r:id="rId1663" ref="AB277"/>
    <hyperlink r:id="rId1664" ref="AC277"/>
    <hyperlink r:id="rId1665" ref="AD277"/>
    <hyperlink r:id="rId1666" ref="AE277"/>
    <hyperlink r:id="rId1667" ref="AF277"/>
    <hyperlink r:id="rId1668" ref="W278"/>
    <hyperlink r:id="rId1669" ref="X278"/>
    <hyperlink r:id="rId1670" ref="AB278"/>
    <hyperlink r:id="rId1671" ref="AC278"/>
    <hyperlink r:id="rId1672" ref="AD278"/>
    <hyperlink r:id="rId1673" ref="AE278"/>
    <hyperlink r:id="rId1674" ref="AF278"/>
    <hyperlink r:id="rId1675" ref="W279"/>
    <hyperlink r:id="rId1676" ref="X279"/>
    <hyperlink r:id="rId1677" ref="AB279"/>
    <hyperlink r:id="rId1678" ref="AC279"/>
    <hyperlink r:id="rId1679" ref="AD279"/>
    <hyperlink r:id="rId1680" ref="AE279"/>
    <hyperlink r:id="rId1681" ref="AF279"/>
    <hyperlink r:id="rId1682" ref="W280"/>
    <hyperlink r:id="rId1683" ref="X280"/>
    <hyperlink r:id="rId1684" ref="AB280"/>
    <hyperlink r:id="rId1685" ref="AC280"/>
    <hyperlink r:id="rId1686" ref="AD280"/>
    <hyperlink r:id="rId1687" ref="AE280"/>
    <hyperlink r:id="rId1688" ref="AF280"/>
    <hyperlink r:id="rId1689" ref="W281"/>
    <hyperlink r:id="rId1690" ref="X281"/>
    <hyperlink r:id="rId1691" ref="AB281"/>
    <hyperlink r:id="rId1692" ref="AC281"/>
    <hyperlink r:id="rId1693" ref="AD281"/>
    <hyperlink r:id="rId1694" ref="AE281"/>
    <hyperlink r:id="rId1695" ref="AF281"/>
    <hyperlink r:id="rId1696" ref="W282"/>
    <hyperlink r:id="rId1697" ref="X282"/>
    <hyperlink r:id="rId1698" ref="AB282"/>
    <hyperlink r:id="rId1699" ref="AC282"/>
    <hyperlink r:id="rId1700" ref="AD282"/>
    <hyperlink r:id="rId1701" ref="AE282"/>
    <hyperlink r:id="rId1702" ref="AF282"/>
    <hyperlink r:id="rId1703" ref="W283"/>
    <hyperlink r:id="rId1704" ref="X283"/>
    <hyperlink r:id="rId1705" ref="AB283"/>
    <hyperlink r:id="rId1706" ref="AC283"/>
    <hyperlink r:id="rId1707" ref="AD283"/>
    <hyperlink r:id="rId1708" ref="AE283"/>
    <hyperlink r:id="rId1709" ref="AF283"/>
    <hyperlink r:id="rId1710" ref="W284"/>
    <hyperlink r:id="rId1711" ref="X284"/>
    <hyperlink r:id="rId1712" ref="AB284"/>
    <hyperlink r:id="rId1713" ref="AC284"/>
    <hyperlink r:id="rId1714" ref="AD284"/>
    <hyperlink r:id="rId1715" ref="AE284"/>
    <hyperlink r:id="rId1716" ref="AF284"/>
    <hyperlink r:id="rId1717" ref="W285"/>
    <hyperlink r:id="rId1718" ref="X285"/>
    <hyperlink r:id="rId1719" ref="AB285"/>
    <hyperlink r:id="rId1720" ref="AC285"/>
    <hyperlink r:id="rId1721" ref="AD285"/>
    <hyperlink r:id="rId1722" ref="AE285"/>
    <hyperlink r:id="rId1723" ref="AF285"/>
    <hyperlink r:id="rId1724" ref="W286"/>
    <hyperlink r:id="rId1725" ref="X286"/>
    <hyperlink r:id="rId1726" ref="AB286"/>
    <hyperlink r:id="rId1727" ref="AC286"/>
    <hyperlink r:id="rId1728" ref="AD286"/>
    <hyperlink r:id="rId1729" ref="AE286"/>
    <hyperlink r:id="rId1730" ref="AF286"/>
    <hyperlink r:id="rId1731" ref="W287"/>
    <hyperlink r:id="rId1732" ref="X287"/>
    <hyperlink r:id="rId1733" ref="AB287"/>
    <hyperlink r:id="rId1734" ref="AC287"/>
    <hyperlink r:id="rId1735" ref="AD287"/>
    <hyperlink r:id="rId1736" ref="AE287"/>
    <hyperlink r:id="rId1737" ref="AF287"/>
    <hyperlink r:id="rId1738" ref="W288"/>
    <hyperlink r:id="rId1739" ref="X288"/>
    <hyperlink r:id="rId1740" ref="Z288"/>
    <hyperlink r:id="rId1741" ref="AB288"/>
    <hyperlink r:id="rId1742" ref="AC288"/>
    <hyperlink r:id="rId1743" ref="AD288"/>
    <hyperlink r:id="rId1744" ref="AE288"/>
    <hyperlink r:id="rId1745" ref="AF288"/>
    <hyperlink r:id="rId1746" ref="W289"/>
    <hyperlink r:id="rId1747" ref="X289"/>
    <hyperlink r:id="rId1748" ref="Z289"/>
    <hyperlink r:id="rId1749" ref="AB289"/>
    <hyperlink r:id="rId1750" ref="AC289"/>
    <hyperlink r:id="rId1751" ref="AD289"/>
    <hyperlink r:id="rId1752" ref="AE289"/>
    <hyperlink r:id="rId1753" ref="AF289"/>
    <hyperlink r:id="rId1754" ref="W290"/>
    <hyperlink r:id="rId1755" ref="X290"/>
    <hyperlink r:id="rId1756" ref="AB290"/>
    <hyperlink r:id="rId1757" ref="AC290"/>
    <hyperlink r:id="rId1758" ref="AD290"/>
    <hyperlink r:id="rId1759" ref="AE290"/>
    <hyperlink r:id="rId1760" ref="AF290"/>
    <hyperlink r:id="rId1761" ref="W291"/>
    <hyperlink r:id="rId1762" ref="X291"/>
    <hyperlink r:id="rId1763" ref="AB291"/>
    <hyperlink r:id="rId1764" ref="AC291"/>
    <hyperlink r:id="rId1765" ref="AD291"/>
    <hyperlink r:id="rId1766" ref="AE291"/>
    <hyperlink r:id="rId1767" ref="AF291"/>
    <hyperlink r:id="rId1768" ref="W292"/>
    <hyperlink r:id="rId1769" ref="X292"/>
    <hyperlink r:id="rId1770" ref="AB292"/>
    <hyperlink r:id="rId1771" ref="AC292"/>
    <hyperlink r:id="rId1772" ref="AD292"/>
    <hyperlink r:id="rId1773" ref="AE292"/>
    <hyperlink r:id="rId1774" ref="AF292"/>
    <hyperlink r:id="rId1775" ref="W293"/>
    <hyperlink r:id="rId1776" ref="X293"/>
    <hyperlink r:id="rId1777" ref="AB293"/>
    <hyperlink r:id="rId1778" ref="AC293"/>
    <hyperlink r:id="rId1779" ref="AD293"/>
    <hyperlink r:id="rId1780" ref="AE293"/>
    <hyperlink r:id="rId1781" ref="AF293"/>
    <hyperlink r:id="rId1782" ref="W294"/>
    <hyperlink r:id="rId1783" ref="X294"/>
    <hyperlink r:id="rId1784" ref="Z294"/>
    <hyperlink r:id="rId1785" ref="AB294"/>
    <hyperlink r:id="rId1786" ref="AC294"/>
    <hyperlink r:id="rId1787" ref="AD294"/>
    <hyperlink r:id="rId1788" ref="AE294"/>
    <hyperlink r:id="rId1789" ref="AF294"/>
    <hyperlink r:id="rId1790" ref="W295"/>
    <hyperlink r:id="rId1791" ref="X295"/>
    <hyperlink r:id="rId1792" ref="AB295"/>
    <hyperlink r:id="rId1793" ref="AC295"/>
    <hyperlink r:id="rId1794" ref="AD295"/>
    <hyperlink r:id="rId1795" ref="AE295"/>
    <hyperlink r:id="rId1796" ref="AF295"/>
    <hyperlink r:id="rId1797" ref="W296"/>
    <hyperlink r:id="rId1798" ref="X296"/>
    <hyperlink r:id="rId1799" ref="AB296"/>
    <hyperlink r:id="rId1800" ref="AC296"/>
    <hyperlink r:id="rId1801" ref="AD296"/>
    <hyperlink r:id="rId1802" ref="AE296"/>
    <hyperlink r:id="rId1803" ref="AF296"/>
    <hyperlink r:id="rId1804" ref="W297"/>
    <hyperlink r:id="rId1805" ref="X297"/>
    <hyperlink r:id="rId1806" ref="AB297"/>
    <hyperlink r:id="rId1807" ref="AC297"/>
    <hyperlink r:id="rId1808" ref="AD297"/>
    <hyperlink r:id="rId1809" ref="AE297"/>
    <hyperlink r:id="rId1810" ref="AF297"/>
    <hyperlink r:id="rId1811" ref="W298"/>
    <hyperlink r:id="rId1812" ref="X298"/>
    <hyperlink r:id="rId1813" ref="AB298"/>
    <hyperlink r:id="rId1814" ref="AC298"/>
    <hyperlink r:id="rId1815" ref="AD298"/>
    <hyperlink r:id="rId1816" ref="AE298"/>
    <hyperlink r:id="rId1817" ref="AF298"/>
    <hyperlink r:id="rId1818" ref="W299"/>
    <hyperlink r:id="rId1819" ref="X299"/>
    <hyperlink r:id="rId1820" ref="AB299"/>
    <hyperlink r:id="rId1821" ref="AC299"/>
    <hyperlink r:id="rId1822" ref="AD299"/>
    <hyperlink r:id="rId1823" ref="AE299"/>
    <hyperlink r:id="rId1824" ref="AF299"/>
    <hyperlink r:id="rId1825" ref="W300"/>
    <hyperlink r:id="rId1826" ref="X300"/>
    <hyperlink r:id="rId1827" ref="AB300"/>
    <hyperlink r:id="rId1828" ref="AC300"/>
    <hyperlink r:id="rId1829" ref="AD300"/>
    <hyperlink r:id="rId1830" ref="AE300"/>
    <hyperlink r:id="rId1831" ref="AF300"/>
    <hyperlink r:id="rId1832" ref="W301"/>
    <hyperlink r:id="rId1833" ref="X301"/>
    <hyperlink r:id="rId1834" ref="Z301"/>
    <hyperlink r:id="rId1835" ref="AB301"/>
    <hyperlink r:id="rId1836" ref="AC301"/>
    <hyperlink r:id="rId1837" ref="AD301"/>
    <hyperlink r:id="rId1838" ref="AE301"/>
    <hyperlink r:id="rId1839" ref="AF301"/>
    <hyperlink r:id="rId1840" ref="W302"/>
    <hyperlink r:id="rId1841" ref="X302"/>
    <hyperlink r:id="rId1842" ref="AB302"/>
    <hyperlink r:id="rId1843" ref="AC302"/>
    <hyperlink r:id="rId1844" ref="AD302"/>
    <hyperlink r:id="rId1845" ref="AE302"/>
    <hyperlink r:id="rId1846" ref="AF302"/>
    <hyperlink r:id="rId1847" ref="W303"/>
    <hyperlink r:id="rId1848" ref="X303"/>
    <hyperlink r:id="rId1849" ref="AB303"/>
    <hyperlink r:id="rId1850" ref="AC303"/>
    <hyperlink r:id="rId1851" ref="AD303"/>
    <hyperlink r:id="rId1852" ref="AE303"/>
    <hyperlink r:id="rId1853" ref="AF303"/>
    <hyperlink r:id="rId1854" ref="W304"/>
    <hyperlink r:id="rId1855" ref="X304"/>
    <hyperlink r:id="rId1856" ref="AB304"/>
    <hyperlink r:id="rId1857" ref="AC304"/>
    <hyperlink r:id="rId1858" ref="AD304"/>
    <hyperlink r:id="rId1859" ref="AE304"/>
    <hyperlink r:id="rId1860" ref="AF304"/>
    <hyperlink r:id="rId1861" ref="W305"/>
    <hyperlink r:id="rId1862" ref="X305"/>
    <hyperlink r:id="rId1863" ref="AB305"/>
    <hyperlink r:id="rId1864" ref="AC305"/>
    <hyperlink r:id="rId1865" ref="AD305"/>
    <hyperlink r:id="rId1866" ref="AE305"/>
    <hyperlink r:id="rId1867" ref="AF305"/>
    <hyperlink r:id="rId1868" ref="W306"/>
    <hyperlink r:id="rId1869" ref="X306"/>
    <hyperlink r:id="rId1870" ref="AB306"/>
    <hyperlink r:id="rId1871" ref="AC306"/>
    <hyperlink r:id="rId1872" ref="AD306"/>
    <hyperlink r:id="rId1873" ref="AE306"/>
    <hyperlink r:id="rId1874" ref="AF306"/>
    <hyperlink r:id="rId1875" ref="W307"/>
    <hyperlink r:id="rId1876" ref="X307"/>
    <hyperlink r:id="rId1877" ref="Z307"/>
    <hyperlink r:id="rId1878" ref="AB307"/>
    <hyperlink r:id="rId1879" ref="AC307"/>
    <hyperlink r:id="rId1880" ref="AD307"/>
    <hyperlink r:id="rId1881" ref="AE307"/>
    <hyperlink r:id="rId1882" ref="AF307"/>
    <hyperlink r:id="rId1883" ref="W308"/>
    <hyperlink r:id="rId1884" ref="X308"/>
    <hyperlink r:id="rId1885" ref="Z308"/>
    <hyperlink r:id="rId1886" ref="AB308"/>
    <hyperlink r:id="rId1887" ref="AC308"/>
    <hyperlink r:id="rId1888" ref="AD308"/>
    <hyperlink r:id="rId1889" ref="AE308"/>
    <hyperlink r:id="rId1890" ref="AF308"/>
    <hyperlink r:id="rId1891" ref="W309"/>
    <hyperlink r:id="rId1892" ref="X309"/>
    <hyperlink r:id="rId1893" ref="AB309"/>
    <hyperlink r:id="rId1894" ref="AC309"/>
    <hyperlink r:id="rId1895" ref="AD309"/>
    <hyperlink r:id="rId1896" ref="AE309"/>
    <hyperlink r:id="rId1897" ref="AF309"/>
    <hyperlink r:id="rId1898" ref="W310"/>
    <hyperlink r:id="rId1899" ref="X310"/>
    <hyperlink r:id="rId1900" ref="AB310"/>
    <hyperlink r:id="rId1901" ref="AC310"/>
    <hyperlink r:id="rId1902" ref="AD310"/>
    <hyperlink r:id="rId1903" ref="AE310"/>
    <hyperlink r:id="rId1904" ref="W311"/>
    <hyperlink r:id="rId1905" ref="X311"/>
    <hyperlink r:id="rId1906" ref="AB311"/>
    <hyperlink r:id="rId1907" ref="AC311"/>
    <hyperlink r:id="rId1908" ref="AD311"/>
    <hyperlink r:id="rId1909" ref="AE311"/>
    <hyperlink r:id="rId1910" ref="W312"/>
    <hyperlink r:id="rId1911" ref="X312"/>
    <hyperlink r:id="rId1912" ref="AB312"/>
    <hyperlink r:id="rId1913" ref="AC312"/>
    <hyperlink r:id="rId1914" ref="AD312"/>
    <hyperlink r:id="rId1915" ref="AE312"/>
    <hyperlink r:id="rId1916" ref="W313"/>
    <hyperlink r:id="rId1917" ref="X313"/>
    <hyperlink r:id="rId1918" ref="AB313"/>
    <hyperlink r:id="rId1919" ref="AC313"/>
    <hyperlink r:id="rId1920" ref="AD313"/>
    <hyperlink r:id="rId1921" ref="AE313"/>
    <hyperlink r:id="rId1922" ref="AF313"/>
    <hyperlink r:id="rId1923" ref="W314"/>
    <hyperlink r:id="rId1924" ref="X314"/>
    <hyperlink r:id="rId1925" ref="AB314"/>
    <hyperlink r:id="rId1926" ref="AC314"/>
    <hyperlink r:id="rId1927" ref="AD314"/>
    <hyperlink r:id="rId1928" ref="AE314"/>
    <hyperlink r:id="rId1929" ref="AF314"/>
    <hyperlink r:id="rId1930" ref="W315"/>
    <hyperlink r:id="rId1931" ref="X315"/>
    <hyperlink r:id="rId1932" ref="AB315"/>
    <hyperlink r:id="rId1933" ref="AC315"/>
    <hyperlink r:id="rId1934" ref="AD315"/>
    <hyperlink r:id="rId1935" ref="AE315"/>
    <hyperlink r:id="rId1936" ref="AF315"/>
    <hyperlink r:id="rId1937" ref="W316"/>
    <hyperlink r:id="rId1938" ref="X316"/>
    <hyperlink r:id="rId1939" ref="AB316"/>
    <hyperlink r:id="rId1940" ref="AC316"/>
    <hyperlink r:id="rId1941" ref="AD316"/>
    <hyperlink r:id="rId1942" ref="AE316"/>
    <hyperlink r:id="rId1943" ref="AF316"/>
    <hyperlink r:id="rId1944" ref="W317"/>
    <hyperlink r:id="rId1945" ref="X317"/>
    <hyperlink r:id="rId1946" ref="AB317"/>
    <hyperlink r:id="rId1947" ref="AC317"/>
    <hyperlink r:id="rId1948" ref="AD317"/>
    <hyperlink r:id="rId1949" ref="AE317"/>
    <hyperlink r:id="rId1950" ref="AF317"/>
    <hyperlink r:id="rId1951" ref="W318"/>
    <hyperlink r:id="rId1952" ref="X318"/>
    <hyperlink r:id="rId1953" ref="AB318"/>
    <hyperlink r:id="rId1954" ref="AC318"/>
    <hyperlink r:id="rId1955" ref="AD318"/>
    <hyperlink r:id="rId1956" ref="AE318"/>
    <hyperlink r:id="rId1957" ref="AF318"/>
    <hyperlink r:id="rId1958" ref="W319"/>
    <hyperlink r:id="rId1959" ref="X319"/>
    <hyperlink r:id="rId1960" ref="Z319"/>
    <hyperlink r:id="rId1961" ref="AB319"/>
    <hyperlink r:id="rId1962" ref="AC319"/>
    <hyperlink r:id="rId1963" ref="AD319"/>
    <hyperlink r:id="rId1964" ref="AE319"/>
    <hyperlink r:id="rId1965" ref="AF319"/>
    <hyperlink r:id="rId1966" ref="W320"/>
    <hyperlink r:id="rId1967" ref="X320"/>
    <hyperlink r:id="rId1968" ref="Z320"/>
    <hyperlink r:id="rId1969" ref="AB320"/>
    <hyperlink r:id="rId1970" ref="AC320"/>
    <hyperlink r:id="rId1971" ref="AD320"/>
    <hyperlink r:id="rId1972" ref="AE320"/>
    <hyperlink r:id="rId1973" ref="AF320"/>
    <hyperlink r:id="rId1974" ref="W321"/>
    <hyperlink r:id="rId1975" ref="X321"/>
    <hyperlink r:id="rId1976" ref="Z321"/>
    <hyperlink r:id="rId1977" ref="AB321"/>
    <hyperlink r:id="rId1978" ref="AC321"/>
    <hyperlink r:id="rId1979" ref="AD321"/>
    <hyperlink r:id="rId1980" ref="AE321"/>
    <hyperlink r:id="rId1981" ref="AF321"/>
    <hyperlink r:id="rId1982" ref="W322"/>
    <hyperlink r:id="rId1983" ref="X322"/>
    <hyperlink r:id="rId1984" ref="Z322"/>
    <hyperlink r:id="rId1985" ref="AB322"/>
    <hyperlink r:id="rId1986" ref="AC322"/>
    <hyperlink r:id="rId1987" ref="AD322"/>
    <hyperlink r:id="rId1988" ref="AE322"/>
    <hyperlink r:id="rId1989" ref="AF322"/>
    <hyperlink r:id="rId1990" ref="W323"/>
    <hyperlink r:id="rId1991" ref="X323"/>
    <hyperlink r:id="rId1992" ref="Z323"/>
    <hyperlink r:id="rId1993" ref="AB323"/>
    <hyperlink r:id="rId1994" ref="AC323"/>
    <hyperlink r:id="rId1995" ref="AD323"/>
    <hyperlink r:id="rId1996" ref="AE323"/>
    <hyperlink r:id="rId1997" ref="AF323"/>
    <hyperlink r:id="rId1998" ref="W324"/>
    <hyperlink r:id="rId1999" ref="X324"/>
    <hyperlink r:id="rId2000" ref="AB324"/>
    <hyperlink r:id="rId2001" ref="AC324"/>
    <hyperlink r:id="rId2002" ref="AD324"/>
    <hyperlink r:id="rId2003" ref="AE324"/>
    <hyperlink r:id="rId2004" ref="AF324"/>
    <hyperlink r:id="rId2005" ref="W325"/>
    <hyperlink r:id="rId2006" ref="X325"/>
    <hyperlink r:id="rId2007" ref="Z325"/>
    <hyperlink r:id="rId2008" ref="AB325"/>
    <hyperlink r:id="rId2009" ref="AC325"/>
    <hyperlink r:id="rId2010" ref="AD325"/>
    <hyperlink r:id="rId2011" ref="AE325"/>
    <hyperlink r:id="rId2012" ref="AF325"/>
    <hyperlink r:id="rId2013" ref="W326"/>
    <hyperlink r:id="rId2014" ref="X326"/>
    <hyperlink r:id="rId2015" ref="Z326"/>
    <hyperlink r:id="rId2016" ref="AB326"/>
    <hyperlink r:id="rId2017" ref="AC326"/>
    <hyperlink r:id="rId2018" ref="AD326"/>
    <hyperlink r:id="rId2019" ref="AE326"/>
    <hyperlink r:id="rId2020" ref="AF326"/>
    <hyperlink r:id="rId2021" ref="W327"/>
    <hyperlink r:id="rId2022" ref="X327"/>
    <hyperlink r:id="rId2023" ref="Z327"/>
    <hyperlink r:id="rId2024" ref="AB327"/>
    <hyperlink r:id="rId2025" ref="AC327"/>
    <hyperlink r:id="rId2026" ref="AD327"/>
    <hyperlink r:id="rId2027" ref="AE327"/>
    <hyperlink r:id="rId2028" ref="AF327"/>
    <hyperlink r:id="rId2029" ref="W328"/>
    <hyperlink r:id="rId2030" ref="X328"/>
    <hyperlink r:id="rId2031" ref="Z328"/>
    <hyperlink r:id="rId2032" ref="AB328"/>
    <hyperlink r:id="rId2033" ref="AC328"/>
    <hyperlink r:id="rId2034" ref="AD328"/>
    <hyperlink r:id="rId2035" ref="AE328"/>
    <hyperlink r:id="rId2036" ref="AF328"/>
    <hyperlink r:id="rId2037" ref="W329"/>
    <hyperlink r:id="rId2038" ref="X329"/>
    <hyperlink r:id="rId2039" ref="AB329"/>
    <hyperlink r:id="rId2040" ref="AC329"/>
    <hyperlink r:id="rId2041" ref="AD329"/>
    <hyperlink r:id="rId2042" ref="AE329"/>
    <hyperlink r:id="rId2043" ref="AF329"/>
    <hyperlink r:id="rId2044" ref="W330"/>
    <hyperlink r:id="rId2045" ref="X330"/>
    <hyperlink r:id="rId2046" ref="Z330"/>
    <hyperlink r:id="rId2047" ref="AB330"/>
    <hyperlink r:id="rId2048" ref="AC330"/>
    <hyperlink r:id="rId2049" ref="AD330"/>
    <hyperlink r:id="rId2050" ref="AE330"/>
    <hyperlink r:id="rId2051" ref="AF330"/>
    <hyperlink r:id="rId2052" ref="W331"/>
    <hyperlink r:id="rId2053" ref="X331"/>
    <hyperlink r:id="rId2054" ref="AB331"/>
    <hyperlink r:id="rId2055" ref="AC331"/>
    <hyperlink r:id="rId2056" ref="AD331"/>
    <hyperlink r:id="rId2057" ref="AE331"/>
    <hyperlink r:id="rId2058" ref="AF331"/>
    <hyperlink r:id="rId2059" ref="W332"/>
    <hyperlink r:id="rId2060" ref="X332"/>
    <hyperlink r:id="rId2061" ref="AB332"/>
    <hyperlink r:id="rId2062" ref="AC332"/>
    <hyperlink r:id="rId2063" ref="AD332"/>
    <hyperlink r:id="rId2064" ref="AE332"/>
    <hyperlink r:id="rId2065" ref="AF332"/>
    <hyperlink r:id="rId2066" ref="W333"/>
    <hyperlink r:id="rId2067" ref="X333"/>
    <hyperlink r:id="rId2068" ref="AB333"/>
    <hyperlink r:id="rId2069" ref="AC333"/>
    <hyperlink r:id="rId2070" ref="AD333"/>
    <hyperlink r:id="rId2071" ref="AE333"/>
    <hyperlink r:id="rId2072" ref="AF333"/>
    <hyperlink r:id="rId2073" ref="W334"/>
    <hyperlink r:id="rId2074" ref="X334"/>
    <hyperlink r:id="rId2075" ref="Z334"/>
    <hyperlink r:id="rId2076" ref="AB334"/>
    <hyperlink r:id="rId2077" ref="AC334"/>
    <hyperlink r:id="rId2078" ref="AD334"/>
    <hyperlink r:id="rId2079" ref="AE334"/>
    <hyperlink r:id="rId2080" ref="AF334"/>
    <hyperlink r:id="rId2081" ref="W335"/>
    <hyperlink r:id="rId2082" ref="X335"/>
    <hyperlink r:id="rId2083" ref="AB335"/>
    <hyperlink r:id="rId2084" ref="AC335"/>
    <hyperlink r:id="rId2085" ref="AD335"/>
    <hyperlink r:id="rId2086" ref="AE335"/>
    <hyperlink r:id="rId2087" ref="AF335"/>
    <hyperlink r:id="rId2088" ref="W336"/>
    <hyperlink r:id="rId2089" ref="X336"/>
    <hyperlink r:id="rId2090" ref="Z336"/>
    <hyperlink r:id="rId2091" ref="AB336"/>
    <hyperlink r:id="rId2092" ref="AC336"/>
    <hyperlink r:id="rId2093" ref="AD336"/>
    <hyperlink r:id="rId2094" ref="AE336"/>
    <hyperlink r:id="rId2095" ref="AF336"/>
    <hyperlink r:id="rId2096" ref="W337"/>
    <hyperlink r:id="rId2097" ref="X337"/>
    <hyperlink r:id="rId2098" ref="AB337"/>
    <hyperlink r:id="rId2099" ref="AC337"/>
    <hyperlink r:id="rId2100" ref="AD337"/>
    <hyperlink r:id="rId2101" ref="AE337"/>
    <hyperlink r:id="rId2102" ref="AF337"/>
    <hyperlink r:id="rId2103" ref="W338"/>
    <hyperlink r:id="rId2104" ref="X338"/>
    <hyperlink r:id="rId2105" ref="AB338"/>
    <hyperlink r:id="rId2106" ref="AC338"/>
    <hyperlink r:id="rId2107" ref="AD338"/>
    <hyperlink r:id="rId2108" ref="AE338"/>
    <hyperlink r:id="rId2109" ref="AF338"/>
    <hyperlink r:id="rId2110" ref="W339"/>
    <hyperlink r:id="rId2111" ref="X339"/>
    <hyperlink r:id="rId2112" ref="AB339"/>
    <hyperlink r:id="rId2113" ref="AC339"/>
    <hyperlink r:id="rId2114" ref="AD339"/>
    <hyperlink r:id="rId2115" ref="AE339"/>
    <hyperlink r:id="rId2116" ref="AF339"/>
    <hyperlink r:id="rId2117" ref="W340"/>
    <hyperlink r:id="rId2118" ref="X340"/>
    <hyperlink r:id="rId2119" ref="AB340"/>
    <hyperlink r:id="rId2120" ref="AC340"/>
    <hyperlink r:id="rId2121" ref="AD340"/>
    <hyperlink r:id="rId2122" ref="AE340"/>
    <hyperlink r:id="rId2123" ref="AF340"/>
    <hyperlink r:id="rId2124" ref="W341"/>
    <hyperlink r:id="rId2125" ref="X341"/>
    <hyperlink r:id="rId2126" ref="AB341"/>
    <hyperlink r:id="rId2127" ref="AC341"/>
    <hyperlink r:id="rId2128" ref="AD341"/>
    <hyperlink r:id="rId2129" ref="AE341"/>
    <hyperlink r:id="rId2130" ref="AF341"/>
    <hyperlink r:id="rId2131" ref="W342"/>
    <hyperlink r:id="rId2132" ref="X342"/>
    <hyperlink r:id="rId2133" ref="AB342"/>
    <hyperlink r:id="rId2134" ref="AC342"/>
    <hyperlink r:id="rId2135" ref="AD342"/>
    <hyperlink r:id="rId2136" ref="AE342"/>
    <hyperlink r:id="rId2137" ref="AF342"/>
    <hyperlink r:id="rId2138" ref="W343"/>
    <hyperlink r:id="rId2139" ref="X343"/>
    <hyperlink r:id="rId2140" ref="Z343"/>
    <hyperlink r:id="rId2141" ref="AB343"/>
    <hyperlink r:id="rId2142" ref="AC343"/>
    <hyperlink r:id="rId2143" ref="AD343"/>
    <hyperlink r:id="rId2144" ref="AE343"/>
    <hyperlink r:id="rId2145" ref="AF343"/>
    <hyperlink r:id="rId2146" ref="W344"/>
    <hyperlink r:id="rId2147" ref="X344"/>
    <hyperlink r:id="rId2148" ref="Z344"/>
    <hyperlink r:id="rId2149" ref="AB344"/>
    <hyperlink r:id="rId2150" ref="AC344"/>
    <hyperlink r:id="rId2151" ref="AD344"/>
    <hyperlink r:id="rId2152" ref="AE344"/>
    <hyperlink r:id="rId2153" ref="W345"/>
    <hyperlink r:id="rId2154" ref="X345"/>
    <hyperlink r:id="rId2155" ref="Z345"/>
    <hyperlink r:id="rId2156" ref="AB345"/>
    <hyperlink r:id="rId2157" ref="AC345"/>
    <hyperlink r:id="rId2158" ref="AD345"/>
    <hyperlink r:id="rId2159" ref="AE345"/>
    <hyperlink r:id="rId2160" ref="AF345"/>
    <hyperlink r:id="rId2161" ref="W346"/>
    <hyperlink r:id="rId2162" ref="X346"/>
    <hyperlink r:id="rId2163" ref="Z346"/>
    <hyperlink r:id="rId2164" ref="AB346"/>
    <hyperlink r:id="rId2165" ref="AC346"/>
    <hyperlink r:id="rId2166" ref="AD346"/>
    <hyperlink r:id="rId2167" ref="AE346"/>
    <hyperlink r:id="rId2168" ref="AF346"/>
    <hyperlink r:id="rId2169" ref="W347"/>
    <hyperlink r:id="rId2170" ref="X347"/>
    <hyperlink r:id="rId2171" ref="Z347"/>
    <hyperlink r:id="rId2172" ref="AB347"/>
    <hyperlink r:id="rId2173" ref="AC347"/>
    <hyperlink r:id="rId2174" ref="AD347"/>
    <hyperlink r:id="rId2175" ref="AE347"/>
    <hyperlink r:id="rId2176" ref="AF347"/>
    <hyperlink r:id="rId2177" ref="W348"/>
    <hyperlink r:id="rId2178" ref="X348"/>
    <hyperlink r:id="rId2179" ref="AB348"/>
    <hyperlink r:id="rId2180" ref="AC348"/>
    <hyperlink r:id="rId2181" ref="AD348"/>
    <hyperlink r:id="rId2182" ref="AE348"/>
    <hyperlink r:id="rId2183" ref="AF348"/>
    <hyperlink r:id="rId2184" ref="W349"/>
    <hyperlink r:id="rId2185" ref="X349"/>
    <hyperlink r:id="rId2186" ref="Z349"/>
    <hyperlink r:id="rId2187" ref="AB349"/>
    <hyperlink r:id="rId2188" ref="AC349"/>
    <hyperlink r:id="rId2189" ref="AD349"/>
    <hyperlink r:id="rId2190" ref="AE349"/>
    <hyperlink r:id="rId2191" ref="AF349"/>
    <hyperlink r:id="rId2192" ref="W350"/>
    <hyperlink r:id="rId2193" ref="X350"/>
    <hyperlink r:id="rId2194" ref="AB350"/>
    <hyperlink r:id="rId2195" ref="AC350"/>
    <hyperlink r:id="rId2196" ref="AD350"/>
    <hyperlink r:id="rId2197" ref="AE350"/>
    <hyperlink r:id="rId2198" ref="AF350"/>
    <hyperlink r:id="rId2199" ref="W351"/>
    <hyperlink r:id="rId2200" ref="X351"/>
    <hyperlink r:id="rId2201" ref="AB351"/>
    <hyperlink r:id="rId2202" ref="AC351"/>
    <hyperlink r:id="rId2203" ref="AD351"/>
    <hyperlink r:id="rId2204" ref="AE351"/>
    <hyperlink r:id="rId2205" ref="AF351"/>
    <hyperlink r:id="rId2206" ref="W352"/>
    <hyperlink r:id="rId2207" ref="X352"/>
    <hyperlink r:id="rId2208" ref="AB352"/>
    <hyperlink r:id="rId2209" ref="AC352"/>
    <hyperlink r:id="rId2210" ref="AD352"/>
    <hyperlink r:id="rId2211" ref="AE352"/>
    <hyperlink r:id="rId2212" ref="AF352"/>
    <hyperlink r:id="rId2213" ref="W353"/>
    <hyperlink r:id="rId2214" ref="X353"/>
    <hyperlink r:id="rId2215" ref="Z353"/>
    <hyperlink r:id="rId2216" ref="AB353"/>
    <hyperlink r:id="rId2217" ref="AC353"/>
    <hyperlink r:id="rId2218" ref="AD353"/>
    <hyperlink r:id="rId2219" ref="AE353"/>
    <hyperlink r:id="rId2220" ref="AF353"/>
    <hyperlink r:id="rId2221" ref="W354"/>
    <hyperlink r:id="rId2222" ref="X354"/>
    <hyperlink r:id="rId2223" ref="AB354"/>
    <hyperlink r:id="rId2224" ref="AC354"/>
    <hyperlink r:id="rId2225" ref="AD354"/>
    <hyperlink r:id="rId2226" ref="AE354"/>
    <hyperlink r:id="rId2227" ref="AF354"/>
    <hyperlink r:id="rId2228" ref="W355"/>
    <hyperlink r:id="rId2229" ref="X355"/>
    <hyperlink r:id="rId2230" ref="Z355"/>
    <hyperlink r:id="rId2231" ref="AB355"/>
    <hyperlink r:id="rId2232" ref="AC355"/>
    <hyperlink r:id="rId2233" ref="AD355"/>
    <hyperlink r:id="rId2234" ref="AE355"/>
    <hyperlink r:id="rId2235" ref="AF355"/>
    <hyperlink r:id="rId2236" ref="W356"/>
    <hyperlink r:id="rId2237" ref="X356"/>
    <hyperlink r:id="rId2238" ref="Z356"/>
    <hyperlink r:id="rId2239" ref="AB356"/>
    <hyperlink r:id="rId2240" ref="AC356"/>
    <hyperlink r:id="rId2241" ref="AD356"/>
    <hyperlink r:id="rId2242" ref="AE356"/>
    <hyperlink r:id="rId2243" ref="AF356"/>
    <hyperlink r:id="rId2244" ref="W357"/>
    <hyperlink r:id="rId2245" ref="X357"/>
    <hyperlink r:id="rId2246" ref="AB357"/>
    <hyperlink r:id="rId2247" ref="AC357"/>
    <hyperlink r:id="rId2248" ref="AD357"/>
    <hyperlink r:id="rId2249" ref="AE357"/>
    <hyperlink r:id="rId2250" ref="AF357"/>
    <hyperlink r:id="rId2251" ref="W358"/>
    <hyperlink r:id="rId2252" ref="X358"/>
    <hyperlink r:id="rId2253" ref="AB358"/>
    <hyperlink r:id="rId2254" ref="AC358"/>
    <hyperlink r:id="rId2255" ref="AD358"/>
    <hyperlink r:id="rId2256" ref="AE358"/>
    <hyperlink r:id="rId2257" ref="AF358"/>
    <hyperlink r:id="rId2258" ref="W359"/>
    <hyperlink r:id="rId2259" ref="X359"/>
    <hyperlink r:id="rId2260" ref="AB359"/>
    <hyperlink r:id="rId2261" ref="AC359"/>
    <hyperlink r:id="rId2262" ref="AD359"/>
    <hyperlink r:id="rId2263" ref="AE359"/>
    <hyperlink r:id="rId2264" ref="AF359"/>
    <hyperlink r:id="rId2265" ref="W360"/>
    <hyperlink r:id="rId2266" ref="X360"/>
    <hyperlink r:id="rId2267" ref="Z360"/>
    <hyperlink r:id="rId2268" ref="AB360"/>
    <hyperlink r:id="rId2269" ref="AC360"/>
    <hyperlink r:id="rId2270" ref="AD360"/>
    <hyperlink r:id="rId2271" ref="AE360"/>
    <hyperlink r:id="rId2272" ref="AF360"/>
    <hyperlink r:id="rId2273" ref="W361"/>
    <hyperlink r:id="rId2274" ref="X361"/>
    <hyperlink r:id="rId2275" ref="AB361"/>
    <hyperlink r:id="rId2276" ref="AC361"/>
    <hyperlink r:id="rId2277" ref="AD361"/>
    <hyperlink r:id="rId2278" ref="AE361"/>
    <hyperlink r:id="rId2279" ref="AF361"/>
    <hyperlink r:id="rId2280" ref="W362"/>
    <hyperlink r:id="rId2281" ref="X362"/>
    <hyperlink r:id="rId2282" ref="Z362"/>
    <hyperlink r:id="rId2283" ref="AB362"/>
    <hyperlink r:id="rId2284" ref="AC362"/>
    <hyperlink r:id="rId2285" ref="AD362"/>
    <hyperlink r:id="rId2286" ref="AE362"/>
    <hyperlink r:id="rId2287" ref="AF362"/>
    <hyperlink r:id="rId2288" ref="W363"/>
    <hyperlink r:id="rId2289" ref="X363"/>
    <hyperlink r:id="rId2290" ref="AB363"/>
    <hyperlink r:id="rId2291" ref="AC363"/>
    <hyperlink r:id="rId2292" ref="AD363"/>
    <hyperlink r:id="rId2293" ref="AE363"/>
    <hyperlink r:id="rId2294" ref="AF363"/>
    <hyperlink r:id="rId2295" ref="W364"/>
    <hyperlink r:id="rId2296" ref="X364"/>
    <hyperlink r:id="rId2297" ref="Z364"/>
    <hyperlink r:id="rId2298" ref="AB364"/>
    <hyperlink r:id="rId2299" ref="AC364"/>
    <hyperlink r:id="rId2300" ref="AD364"/>
    <hyperlink r:id="rId2301" ref="AE364"/>
    <hyperlink r:id="rId2302" ref="AF364"/>
    <hyperlink r:id="rId2303" ref="W365"/>
    <hyperlink r:id="rId2304" ref="X365"/>
    <hyperlink r:id="rId2305" ref="AB365"/>
    <hyperlink r:id="rId2306" ref="AC365"/>
    <hyperlink r:id="rId2307" ref="AD365"/>
    <hyperlink r:id="rId2308" ref="AE365"/>
    <hyperlink r:id="rId2309" ref="AF365"/>
    <hyperlink r:id="rId2310" ref="W366"/>
    <hyperlink r:id="rId2311" ref="X366"/>
    <hyperlink r:id="rId2312" ref="AB366"/>
    <hyperlink r:id="rId2313" ref="AC366"/>
    <hyperlink r:id="rId2314" ref="AD366"/>
    <hyperlink r:id="rId2315" ref="AE366"/>
    <hyperlink r:id="rId2316" ref="AF366"/>
    <hyperlink r:id="rId2317" ref="W367"/>
    <hyperlink r:id="rId2318" ref="X367"/>
    <hyperlink r:id="rId2319" ref="AB367"/>
    <hyperlink r:id="rId2320" ref="AC367"/>
    <hyperlink r:id="rId2321" ref="AD367"/>
    <hyperlink r:id="rId2322" ref="AE367"/>
    <hyperlink r:id="rId2323" ref="AF367"/>
    <hyperlink r:id="rId2324" ref="W368"/>
    <hyperlink r:id="rId2325" ref="X368"/>
    <hyperlink r:id="rId2326" ref="AB368"/>
    <hyperlink r:id="rId2327" ref="AC368"/>
    <hyperlink r:id="rId2328" ref="AD368"/>
    <hyperlink r:id="rId2329" ref="AE368"/>
    <hyperlink r:id="rId2330" ref="AF368"/>
    <hyperlink r:id="rId2331" ref="W369"/>
    <hyperlink r:id="rId2332" ref="X369"/>
    <hyperlink r:id="rId2333" ref="AB369"/>
    <hyperlink r:id="rId2334" ref="AC369"/>
    <hyperlink r:id="rId2335" ref="AD369"/>
    <hyperlink r:id="rId2336" ref="AE369"/>
    <hyperlink r:id="rId2337" ref="AF369"/>
    <hyperlink r:id="rId2338" ref="W370"/>
    <hyperlink r:id="rId2339" ref="X370"/>
    <hyperlink r:id="rId2340" ref="AB370"/>
    <hyperlink r:id="rId2341" ref="AC370"/>
    <hyperlink r:id="rId2342" ref="AD370"/>
    <hyperlink r:id="rId2343" ref="AE370"/>
    <hyperlink r:id="rId2344" ref="AF370"/>
    <hyperlink r:id="rId2345" ref="W371"/>
    <hyperlink r:id="rId2346" ref="X371"/>
    <hyperlink r:id="rId2347" ref="AB371"/>
    <hyperlink r:id="rId2348" ref="AC371"/>
    <hyperlink r:id="rId2349" ref="AD371"/>
    <hyperlink r:id="rId2350" ref="AE371"/>
    <hyperlink r:id="rId2351" ref="AF371"/>
    <hyperlink r:id="rId2352" ref="W372"/>
    <hyperlink r:id="rId2353" ref="X372"/>
    <hyperlink r:id="rId2354" ref="AB372"/>
    <hyperlink r:id="rId2355" ref="AC372"/>
    <hyperlink r:id="rId2356" ref="AD372"/>
    <hyperlink r:id="rId2357" ref="AE372"/>
    <hyperlink r:id="rId2358" ref="AF372"/>
    <hyperlink r:id="rId2359" ref="W373"/>
    <hyperlink r:id="rId2360" ref="X373"/>
    <hyperlink r:id="rId2361" ref="AB373"/>
    <hyperlink r:id="rId2362" ref="AC373"/>
    <hyperlink r:id="rId2363" ref="AD373"/>
    <hyperlink r:id="rId2364" ref="AE373"/>
    <hyperlink r:id="rId2365" ref="AF373"/>
    <hyperlink r:id="rId2366" ref="W374"/>
    <hyperlink r:id="rId2367" ref="X374"/>
    <hyperlink r:id="rId2368" ref="Z374"/>
    <hyperlink r:id="rId2369" ref="AB374"/>
    <hyperlink r:id="rId2370" ref="AC374"/>
    <hyperlink r:id="rId2371" ref="AD374"/>
    <hyperlink r:id="rId2372" ref="AE374"/>
    <hyperlink r:id="rId2373" ref="AF374"/>
    <hyperlink r:id="rId2374" ref="W375"/>
    <hyperlink r:id="rId2375" ref="X375"/>
    <hyperlink r:id="rId2376" ref="AB375"/>
    <hyperlink r:id="rId2377" ref="AC375"/>
    <hyperlink r:id="rId2378" ref="AD375"/>
    <hyperlink r:id="rId2379" ref="AE375"/>
    <hyperlink r:id="rId2380" ref="AF375"/>
    <hyperlink r:id="rId2381" ref="W376"/>
    <hyperlink r:id="rId2382" ref="X376"/>
    <hyperlink r:id="rId2383" ref="AB376"/>
    <hyperlink r:id="rId2384" ref="AC376"/>
    <hyperlink r:id="rId2385" ref="AD376"/>
    <hyperlink r:id="rId2386" ref="AE376"/>
    <hyperlink r:id="rId2387" ref="AF376"/>
    <hyperlink r:id="rId2388" ref="W377"/>
    <hyperlink r:id="rId2389" ref="X377"/>
    <hyperlink r:id="rId2390" ref="Z377"/>
    <hyperlink r:id="rId2391" ref="AB377"/>
    <hyperlink r:id="rId2392" ref="AC377"/>
    <hyperlink r:id="rId2393" ref="AD377"/>
    <hyperlink r:id="rId2394" ref="AE377"/>
    <hyperlink r:id="rId2395" ref="AF377"/>
    <hyperlink r:id="rId2396" ref="W378"/>
    <hyperlink r:id="rId2397" ref="X378"/>
    <hyperlink r:id="rId2398" ref="Z378"/>
    <hyperlink r:id="rId2399" ref="AB378"/>
    <hyperlink r:id="rId2400" ref="AC378"/>
    <hyperlink r:id="rId2401" ref="AD378"/>
    <hyperlink r:id="rId2402" ref="AE378"/>
    <hyperlink r:id="rId2403" ref="AF378"/>
    <hyperlink r:id="rId2404" ref="W379"/>
    <hyperlink r:id="rId2405" ref="X379"/>
    <hyperlink r:id="rId2406" ref="Z379"/>
    <hyperlink r:id="rId2407" ref="AB379"/>
    <hyperlink r:id="rId2408" ref="AC379"/>
    <hyperlink r:id="rId2409" ref="AD379"/>
    <hyperlink r:id="rId2410" ref="AE379"/>
    <hyperlink r:id="rId2411" ref="AF379"/>
    <hyperlink r:id="rId2412" ref="W380"/>
    <hyperlink r:id="rId2413" ref="X380"/>
    <hyperlink r:id="rId2414" ref="Z380"/>
    <hyperlink r:id="rId2415" ref="AB380"/>
    <hyperlink r:id="rId2416" ref="AC380"/>
    <hyperlink r:id="rId2417" ref="AD380"/>
    <hyperlink r:id="rId2418" ref="AE380"/>
    <hyperlink r:id="rId2419" ref="AF380"/>
    <hyperlink r:id="rId2420" ref="W381"/>
    <hyperlink r:id="rId2421" ref="X381"/>
    <hyperlink r:id="rId2422" ref="Z381"/>
    <hyperlink r:id="rId2423" ref="AB381"/>
    <hyperlink r:id="rId2424" ref="AC381"/>
    <hyperlink r:id="rId2425" ref="AD381"/>
    <hyperlink r:id="rId2426" ref="AE381"/>
    <hyperlink r:id="rId2427" ref="AF381"/>
    <hyperlink r:id="rId2428" ref="W382"/>
    <hyperlink r:id="rId2429" ref="X382"/>
    <hyperlink r:id="rId2430" ref="Z382"/>
    <hyperlink r:id="rId2431" ref="AB382"/>
    <hyperlink r:id="rId2432" ref="AC382"/>
    <hyperlink r:id="rId2433" ref="AD382"/>
    <hyperlink r:id="rId2434" ref="AE382"/>
    <hyperlink r:id="rId2435" ref="AF382"/>
    <hyperlink r:id="rId2436" ref="W383"/>
    <hyperlink r:id="rId2437" ref="X383"/>
    <hyperlink r:id="rId2438" ref="Z383"/>
    <hyperlink r:id="rId2439" ref="AB383"/>
    <hyperlink r:id="rId2440" ref="AC383"/>
    <hyperlink r:id="rId2441" ref="AD383"/>
    <hyperlink r:id="rId2442" ref="AE383"/>
    <hyperlink r:id="rId2443" ref="AF383"/>
    <hyperlink r:id="rId2444" ref="W384"/>
    <hyperlink r:id="rId2445" ref="X384"/>
    <hyperlink r:id="rId2446" ref="Z384"/>
    <hyperlink r:id="rId2447" ref="AB384"/>
    <hyperlink r:id="rId2448" ref="AC384"/>
    <hyperlink r:id="rId2449" ref="AD384"/>
    <hyperlink r:id="rId2450" ref="AE384"/>
    <hyperlink r:id="rId2451" ref="AF384"/>
    <hyperlink r:id="rId2452" ref="W385"/>
    <hyperlink r:id="rId2453" ref="X385"/>
    <hyperlink r:id="rId2454" ref="Z385"/>
    <hyperlink r:id="rId2455" ref="AB385"/>
    <hyperlink r:id="rId2456" ref="AC385"/>
    <hyperlink r:id="rId2457" ref="AD385"/>
    <hyperlink r:id="rId2458" ref="AE385"/>
    <hyperlink r:id="rId2459" ref="AF385"/>
    <hyperlink r:id="rId2460" ref="W386"/>
    <hyperlink r:id="rId2461" ref="X386"/>
    <hyperlink r:id="rId2462" ref="Z386"/>
    <hyperlink r:id="rId2463" ref="AB386"/>
    <hyperlink r:id="rId2464" ref="AC386"/>
    <hyperlink r:id="rId2465" ref="AD386"/>
    <hyperlink r:id="rId2466" ref="AE386"/>
    <hyperlink r:id="rId2467" ref="AF386"/>
    <hyperlink r:id="rId2468" ref="W387"/>
    <hyperlink r:id="rId2469" ref="X387"/>
    <hyperlink r:id="rId2470" ref="Z387"/>
    <hyperlink r:id="rId2471" ref="AB387"/>
    <hyperlink r:id="rId2472" ref="AC387"/>
    <hyperlink r:id="rId2473" ref="AD387"/>
    <hyperlink r:id="rId2474" ref="AE387"/>
    <hyperlink r:id="rId2475" ref="AF387"/>
    <hyperlink r:id="rId2476" ref="W388"/>
    <hyperlink r:id="rId2477" ref="X388"/>
    <hyperlink r:id="rId2478" ref="Z388"/>
    <hyperlink r:id="rId2479" ref="AB388"/>
    <hyperlink r:id="rId2480" ref="AC388"/>
    <hyperlink r:id="rId2481" ref="AD388"/>
    <hyperlink r:id="rId2482" ref="AE388"/>
    <hyperlink r:id="rId2483" ref="AF388"/>
    <hyperlink r:id="rId2484" ref="W389"/>
    <hyperlink r:id="rId2485" ref="X389"/>
    <hyperlink r:id="rId2486" ref="Z389"/>
    <hyperlink r:id="rId2487" ref="AB389"/>
    <hyperlink r:id="rId2488" ref="AC389"/>
    <hyperlink r:id="rId2489" ref="AD389"/>
    <hyperlink r:id="rId2490" ref="AE389"/>
    <hyperlink r:id="rId2491" ref="AF389"/>
    <hyperlink r:id="rId2492" ref="W390"/>
    <hyperlink r:id="rId2493" ref="X390"/>
    <hyperlink r:id="rId2494" ref="AB390"/>
    <hyperlink r:id="rId2495" ref="AC390"/>
    <hyperlink r:id="rId2496" ref="AD390"/>
    <hyperlink r:id="rId2497" ref="AE390"/>
    <hyperlink r:id="rId2498" ref="AF390"/>
    <hyperlink r:id="rId2499" ref="W392"/>
    <hyperlink r:id="rId2500" ref="X392"/>
    <hyperlink r:id="rId2501" ref="AB392"/>
    <hyperlink r:id="rId2502" ref="AC392"/>
    <hyperlink r:id="rId2503" ref="AD392"/>
    <hyperlink r:id="rId2504" ref="W396"/>
    <hyperlink r:id="rId2505" ref="X396"/>
    <hyperlink r:id="rId2506" ref="AB396"/>
    <hyperlink r:id="rId2507" ref="AC396"/>
    <hyperlink r:id="rId2508" ref="AD396"/>
    <hyperlink r:id="rId2509" ref="AE396"/>
    <hyperlink r:id="rId2510" ref="W397"/>
    <hyperlink r:id="rId2511" ref="X397"/>
    <hyperlink r:id="rId2512" ref="AB397"/>
    <hyperlink r:id="rId2513" ref="AC397"/>
    <hyperlink r:id="rId2514" ref="AD397"/>
    <hyperlink r:id="rId2515" ref="AE397"/>
    <hyperlink r:id="rId2516" ref="W398"/>
    <hyperlink r:id="rId2517" ref="X398"/>
    <hyperlink r:id="rId2518" ref="AB398"/>
    <hyperlink r:id="rId2519" ref="AC398"/>
    <hyperlink r:id="rId2520" ref="AD398"/>
    <hyperlink r:id="rId2521" ref="AE398"/>
    <hyperlink r:id="rId2522" ref="W399"/>
    <hyperlink r:id="rId2523" ref="X399"/>
    <hyperlink r:id="rId2524" ref="AB399"/>
    <hyperlink r:id="rId2525" ref="AC399"/>
    <hyperlink r:id="rId2526" ref="AD399"/>
    <hyperlink r:id="rId2527" ref="AE399"/>
    <hyperlink r:id="rId2528" ref="AF399"/>
    <hyperlink r:id="rId2529" ref="W401"/>
    <hyperlink r:id="rId2530" ref="X401"/>
    <hyperlink r:id="rId2531" ref="Z401"/>
    <hyperlink r:id="rId2532" ref="AB401"/>
    <hyperlink r:id="rId2533" ref="AC401"/>
    <hyperlink r:id="rId2534" ref="AD401"/>
    <hyperlink r:id="rId2535" ref="AF401"/>
    <hyperlink r:id="rId2536" ref="W402"/>
    <hyperlink r:id="rId2537" ref="X402"/>
    <hyperlink r:id="rId2538" ref="Z402"/>
    <hyperlink r:id="rId2539" ref="AB402"/>
    <hyperlink r:id="rId2540" ref="AC402"/>
    <hyperlink r:id="rId2541" ref="AD402"/>
    <hyperlink r:id="rId2542" ref="AF402"/>
    <hyperlink r:id="rId2543" ref="W403"/>
    <hyperlink r:id="rId2544" ref="X403"/>
    <hyperlink r:id="rId2545" ref="Z403"/>
    <hyperlink r:id="rId2546" ref="AB403"/>
    <hyperlink r:id="rId2547" ref="AC403"/>
    <hyperlink r:id="rId2548" ref="AD403"/>
    <hyperlink r:id="rId2549" ref="AE403"/>
    <hyperlink r:id="rId2550" ref="AF403"/>
    <hyperlink r:id="rId2551" ref="W404"/>
    <hyperlink r:id="rId2552" ref="X404"/>
    <hyperlink r:id="rId2553" ref="Z404"/>
    <hyperlink r:id="rId2554" ref="AB404"/>
    <hyperlink r:id="rId2555" ref="AC404"/>
    <hyperlink r:id="rId2556" ref="AD404"/>
    <hyperlink r:id="rId2557" ref="AE404"/>
    <hyperlink r:id="rId2558" ref="AF404"/>
    <hyperlink r:id="rId2559" ref="W405"/>
    <hyperlink r:id="rId2560" ref="X405"/>
    <hyperlink r:id="rId2561" ref="Z405"/>
    <hyperlink r:id="rId2562" ref="AB405"/>
    <hyperlink r:id="rId2563" ref="AC405"/>
    <hyperlink r:id="rId2564" ref="AD405"/>
    <hyperlink r:id="rId2565" ref="AE405"/>
    <hyperlink r:id="rId2566" ref="AF405"/>
    <hyperlink r:id="rId2567" ref="W406"/>
    <hyperlink r:id="rId2568" ref="X406"/>
    <hyperlink r:id="rId2569" ref="Z406"/>
    <hyperlink r:id="rId2570" ref="AB406"/>
    <hyperlink r:id="rId2571" ref="AC406"/>
    <hyperlink r:id="rId2572" ref="AD406"/>
    <hyperlink r:id="rId2573" ref="AE406"/>
    <hyperlink r:id="rId2574" ref="AF406"/>
    <hyperlink r:id="rId2575" ref="W407"/>
    <hyperlink r:id="rId2576" ref="X407"/>
    <hyperlink r:id="rId2577" ref="AB407"/>
    <hyperlink r:id="rId2578" ref="AC407"/>
    <hyperlink r:id="rId2579" ref="AD407"/>
    <hyperlink r:id="rId2580" ref="AE407"/>
    <hyperlink r:id="rId2581" ref="W408"/>
    <hyperlink r:id="rId2582" ref="X408"/>
    <hyperlink r:id="rId2583" ref="Z408"/>
    <hyperlink r:id="rId2584" ref="AB408"/>
    <hyperlink r:id="rId2585" ref="AC408"/>
    <hyperlink r:id="rId2586" ref="AD408"/>
    <hyperlink r:id="rId2587" ref="AE408"/>
    <hyperlink r:id="rId2588" ref="AF408"/>
    <hyperlink r:id="rId2589" ref="W409"/>
    <hyperlink r:id="rId2590" ref="X409"/>
    <hyperlink r:id="rId2591" ref="Z409"/>
    <hyperlink r:id="rId2592" ref="AB409"/>
    <hyperlink r:id="rId2593" ref="AC409"/>
    <hyperlink r:id="rId2594" ref="AD409"/>
    <hyperlink r:id="rId2595" ref="AE409"/>
    <hyperlink r:id="rId2596" ref="AF409"/>
    <hyperlink r:id="rId2597" ref="W410"/>
    <hyperlink r:id="rId2598" ref="X410"/>
    <hyperlink r:id="rId2599" ref="Z410"/>
    <hyperlink r:id="rId2600" ref="AB410"/>
    <hyperlink r:id="rId2601" ref="AC410"/>
    <hyperlink r:id="rId2602" ref="AD410"/>
    <hyperlink r:id="rId2603" ref="AE410"/>
    <hyperlink r:id="rId2604" ref="AF410"/>
    <hyperlink r:id="rId2605" ref="W411"/>
    <hyperlink r:id="rId2606" ref="X411"/>
    <hyperlink r:id="rId2607" ref="Z411"/>
    <hyperlink r:id="rId2608" ref="AB411"/>
    <hyperlink r:id="rId2609" ref="AC411"/>
    <hyperlink r:id="rId2610" ref="AD411"/>
    <hyperlink r:id="rId2611" ref="AE411"/>
    <hyperlink r:id="rId2612" ref="AF411"/>
    <hyperlink r:id="rId2613" ref="W412"/>
    <hyperlink r:id="rId2614" ref="X412"/>
    <hyperlink r:id="rId2615" ref="AB412"/>
    <hyperlink r:id="rId2616" ref="AC412"/>
    <hyperlink r:id="rId2617" ref="AD412"/>
    <hyperlink r:id="rId2618" ref="AE412"/>
    <hyperlink r:id="rId2619" ref="W413"/>
    <hyperlink r:id="rId2620" ref="X413"/>
    <hyperlink r:id="rId2621" ref="AB413"/>
    <hyperlink r:id="rId2622" ref="AC413"/>
    <hyperlink r:id="rId2623" ref="AD413"/>
    <hyperlink r:id="rId2624" ref="AE413"/>
    <hyperlink r:id="rId2625" ref="W414"/>
    <hyperlink r:id="rId2626" ref="X414"/>
    <hyperlink r:id="rId2627" ref="AB414"/>
    <hyperlink r:id="rId2628" ref="AC414"/>
    <hyperlink r:id="rId2629" ref="AD414"/>
    <hyperlink r:id="rId2630" ref="AE414"/>
    <hyperlink r:id="rId2631" ref="AF414"/>
    <hyperlink r:id="rId2632" ref="W415"/>
    <hyperlink r:id="rId2633" ref="X415"/>
    <hyperlink r:id="rId2634" ref="AB415"/>
    <hyperlink r:id="rId2635" ref="AC415"/>
    <hyperlink r:id="rId2636" ref="AD415"/>
    <hyperlink r:id="rId2637" ref="W416"/>
    <hyperlink r:id="rId2638" ref="X416"/>
    <hyperlink r:id="rId2639" ref="AB416"/>
    <hyperlink r:id="rId2640" ref="AC416"/>
    <hyperlink r:id="rId2641" ref="AD416"/>
    <hyperlink r:id="rId2642" ref="AE416"/>
    <hyperlink r:id="rId2643" ref="W417"/>
    <hyperlink r:id="rId2644" ref="X417"/>
    <hyperlink r:id="rId2645" ref="AB417"/>
    <hyperlink r:id="rId2646" ref="AC417"/>
    <hyperlink r:id="rId2647" ref="AD417"/>
    <hyperlink r:id="rId2648" ref="AE417"/>
    <hyperlink r:id="rId2649" ref="W418"/>
    <hyperlink r:id="rId2650" ref="X418"/>
    <hyperlink r:id="rId2651" ref="AB418"/>
    <hyperlink r:id="rId2652" ref="AC418"/>
    <hyperlink r:id="rId2653" ref="AD418"/>
    <hyperlink r:id="rId2654" ref="W419"/>
    <hyperlink r:id="rId2655" ref="X419"/>
    <hyperlink r:id="rId2656" ref="Z419"/>
    <hyperlink r:id="rId2657" ref="AB419"/>
    <hyperlink r:id="rId2658" ref="AC419"/>
    <hyperlink r:id="rId2659" ref="AD419"/>
    <hyperlink r:id="rId2660" ref="AE419"/>
    <hyperlink r:id="rId2661" ref="W420"/>
    <hyperlink r:id="rId2662" ref="X420"/>
    <hyperlink r:id="rId2663" ref="AB420"/>
    <hyperlink r:id="rId2664" ref="AC420"/>
    <hyperlink r:id="rId2665" ref="AD420"/>
    <hyperlink r:id="rId2666" ref="AE420"/>
    <hyperlink r:id="rId2667" ref="W421"/>
    <hyperlink r:id="rId2668" ref="X421"/>
    <hyperlink r:id="rId2669" ref="AB421"/>
    <hyperlink r:id="rId2670" ref="AC421"/>
    <hyperlink r:id="rId2671" ref="AD421"/>
    <hyperlink r:id="rId2672" ref="AE421"/>
    <hyperlink r:id="rId2673" ref="W422"/>
    <hyperlink r:id="rId2674" ref="X422"/>
    <hyperlink r:id="rId2675" ref="AB422"/>
    <hyperlink r:id="rId2676" ref="AC422"/>
    <hyperlink r:id="rId2677" ref="AD422"/>
    <hyperlink r:id="rId2678" ref="AE422"/>
    <hyperlink r:id="rId2679" ref="W423"/>
    <hyperlink r:id="rId2680" ref="X423"/>
    <hyperlink r:id="rId2681" ref="AB423"/>
    <hyperlink r:id="rId2682" ref="AC423"/>
    <hyperlink r:id="rId2683" ref="AD423"/>
    <hyperlink r:id="rId2684" ref="AE423"/>
    <hyperlink r:id="rId2685" ref="W424"/>
    <hyperlink r:id="rId2686" ref="X424"/>
    <hyperlink r:id="rId2687" ref="AB424"/>
    <hyperlink r:id="rId2688" ref="AC424"/>
    <hyperlink r:id="rId2689" ref="AD424"/>
    <hyperlink r:id="rId2690" ref="AE424"/>
    <hyperlink r:id="rId2691" ref="W425"/>
    <hyperlink r:id="rId2692" ref="X425"/>
    <hyperlink r:id="rId2693" ref="AB425"/>
    <hyperlink r:id="rId2694" ref="AC425"/>
    <hyperlink r:id="rId2695" ref="AD425"/>
    <hyperlink r:id="rId2696" ref="AE425"/>
    <hyperlink r:id="rId2697" ref="W426"/>
    <hyperlink r:id="rId2698" ref="X426"/>
    <hyperlink r:id="rId2699" ref="AB426"/>
    <hyperlink r:id="rId2700" ref="AC426"/>
    <hyperlink r:id="rId2701" ref="AD426"/>
    <hyperlink r:id="rId2702" ref="AE426"/>
    <hyperlink r:id="rId2703" ref="W427"/>
    <hyperlink r:id="rId2704" ref="X427"/>
    <hyperlink r:id="rId2705" ref="AB427"/>
    <hyperlink r:id="rId2706" ref="AC427"/>
    <hyperlink r:id="rId2707" ref="AD427"/>
    <hyperlink r:id="rId2708" ref="AE427"/>
    <hyperlink r:id="rId2709" ref="W428"/>
    <hyperlink r:id="rId2710" ref="X428"/>
    <hyperlink r:id="rId2711" ref="AB428"/>
    <hyperlink r:id="rId2712" ref="AC428"/>
    <hyperlink r:id="rId2713" ref="AD428"/>
    <hyperlink r:id="rId2714" ref="AE428"/>
    <hyperlink r:id="rId2715" ref="W429"/>
    <hyperlink r:id="rId2716" ref="X429"/>
    <hyperlink r:id="rId2717" ref="AB429"/>
    <hyperlink r:id="rId2718" ref="AC429"/>
    <hyperlink r:id="rId2719" ref="AD429"/>
    <hyperlink r:id="rId2720" ref="AE429"/>
    <hyperlink r:id="rId2721" ref="W430"/>
    <hyperlink r:id="rId2722" ref="X430"/>
    <hyperlink r:id="rId2723" ref="AB430"/>
    <hyperlink r:id="rId2724" ref="AC430"/>
    <hyperlink r:id="rId2725" ref="AD430"/>
    <hyperlink r:id="rId2726" ref="AE430"/>
    <hyperlink r:id="rId2727" ref="W431"/>
    <hyperlink r:id="rId2728" ref="X431"/>
    <hyperlink r:id="rId2729" ref="AB431"/>
    <hyperlink r:id="rId2730" ref="AC431"/>
    <hyperlink r:id="rId2731" ref="AD431"/>
    <hyperlink r:id="rId2732" ref="AE431"/>
    <hyperlink r:id="rId2733" ref="W432"/>
    <hyperlink r:id="rId2734" ref="X432"/>
    <hyperlink r:id="rId2735" ref="AB432"/>
    <hyperlink r:id="rId2736" ref="AC432"/>
    <hyperlink r:id="rId2737" ref="AD432"/>
    <hyperlink r:id="rId2738" ref="AE432"/>
    <hyperlink r:id="rId2739" ref="W433"/>
    <hyperlink r:id="rId2740" ref="X433"/>
    <hyperlink r:id="rId2741" ref="AB433"/>
    <hyperlink r:id="rId2742" ref="AC433"/>
    <hyperlink r:id="rId2743" ref="AD433"/>
    <hyperlink r:id="rId2744" ref="AE433"/>
    <hyperlink r:id="rId2745" ref="W434"/>
    <hyperlink r:id="rId2746" ref="X434"/>
    <hyperlink r:id="rId2747" ref="AB434"/>
    <hyperlink r:id="rId2748" ref="AC434"/>
    <hyperlink r:id="rId2749" ref="AD434"/>
    <hyperlink r:id="rId2750" ref="AE434"/>
    <hyperlink r:id="rId2751" ref="W435"/>
    <hyperlink r:id="rId2752" ref="X435"/>
    <hyperlink r:id="rId2753" ref="AB435"/>
    <hyperlink r:id="rId2754" ref="AC435"/>
    <hyperlink r:id="rId2755" ref="AD435"/>
    <hyperlink r:id="rId2756" ref="AE435"/>
    <hyperlink r:id="rId2757" ref="W436"/>
    <hyperlink r:id="rId2758" ref="X436"/>
    <hyperlink r:id="rId2759" ref="AB436"/>
    <hyperlink r:id="rId2760" ref="AC436"/>
    <hyperlink r:id="rId2761" ref="AD436"/>
    <hyperlink r:id="rId2762" ref="AE436"/>
    <hyperlink r:id="rId2763" ref="W437"/>
    <hyperlink r:id="rId2764" ref="X437"/>
    <hyperlink r:id="rId2765" ref="AB437"/>
    <hyperlink r:id="rId2766" ref="AC437"/>
    <hyperlink r:id="rId2767" ref="AD437"/>
    <hyperlink r:id="rId2768" ref="AE437"/>
    <hyperlink r:id="rId2769" ref="W438"/>
    <hyperlink r:id="rId2770" ref="X438"/>
    <hyperlink r:id="rId2771" ref="AB438"/>
    <hyperlink r:id="rId2772" ref="AC438"/>
    <hyperlink r:id="rId2773" ref="AD438"/>
    <hyperlink r:id="rId2774" ref="AE438"/>
    <hyperlink r:id="rId2775" ref="W439"/>
    <hyperlink r:id="rId2776" ref="X439"/>
    <hyperlink r:id="rId2777" ref="AB439"/>
    <hyperlink r:id="rId2778" ref="AC439"/>
    <hyperlink r:id="rId2779" ref="AD439"/>
    <hyperlink r:id="rId2780" ref="AE439"/>
    <hyperlink r:id="rId2781" ref="W440"/>
    <hyperlink r:id="rId2782" ref="X440"/>
    <hyperlink r:id="rId2783" ref="AB440"/>
    <hyperlink r:id="rId2784" ref="AC440"/>
    <hyperlink r:id="rId2785" ref="AD440"/>
    <hyperlink r:id="rId2786" ref="AE440"/>
    <hyperlink r:id="rId2787" ref="W441"/>
    <hyperlink r:id="rId2788" ref="X441"/>
    <hyperlink r:id="rId2789" ref="Z441"/>
    <hyperlink r:id="rId2790" ref="AC441"/>
    <hyperlink r:id="rId2791" ref="AD441"/>
    <hyperlink r:id="rId2792" ref="AE441"/>
    <hyperlink r:id="rId2793" ref="W442"/>
    <hyperlink r:id="rId2794" ref="X442"/>
    <hyperlink r:id="rId2795" ref="AB442"/>
    <hyperlink r:id="rId2796" ref="AC442"/>
    <hyperlink r:id="rId2797" ref="AD442"/>
    <hyperlink r:id="rId2798" ref="AE442"/>
    <hyperlink r:id="rId2799" ref="W443"/>
    <hyperlink r:id="rId2800" ref="X443"/>
    <hyperlink r:id="rId2801" ref="Z443"/>
    <hyperlink r:id="rId2802" ref="AC443"/>
    <hyperlink r:id="rId2803" ref="AD443"/>
    <hyperlink r:id="rId2804" ref="AE443"/>
    <hyperlink r:id="rId2805" ref="W444"/>
    <hyperlink r:id="rId2806" ref="X444"/>
    <hyperlink r:id="rId2807" ref="Z444"/>
    <hyperlink r:id="rId2808" ref="AB444"/>
    <hyperlink r:id="rId2809" ref="AC444"/>
    <hyperlink r:id="rId2810" ref="AD444"/>
    <hyperlink r:id="rId2811" ref="AE444"/>
    <hyperlink r:id="rId2812" ref="W445"/>
    <hyperlink r:id="rId2813" ref="X445"/>
    <hyperlink r:id="rId2814" ref="AB445"/>
    <hyperlink r:id="rId2815" ref="AC445"/>
    <hyperlink r:id="rId2816" ref="AD445"/>
    <hyperlink r:id="rId2817" ref="AE445"/>
    <hyperlink r:id="rId2818" ref="W446"/>
    <hyperlink r:id="rId2819" ref="X446"/>
    <hyperlink r:id="rId2820" ref="Z446"/>
    <hyperlink r:id="rId2821" ref="AB446"/>
    <hyperlink r:id="rId2822" ref="AC446"/>
    <hyperlink r:id="rId2823" ref="AD446"/>
    <hyperlink r:id="rId2824" ref="AE446"/>
    <hyperlink r:id="rId2825" ref="AF446"/>
    <hyperlink r:id="rId2826" ref="W447"/>
    <hyperlink r:id="rId2827" ref="X447"/>
    <hyperlink r:id="rId2828" ref="Z447"/>
    <hyperlink r:id="rId2829" ref="AB447"/>
    <hyperlink r:id="rId2830" ref="AC447"/>
    <hyperlink r:id="rId2831" ref="AE447"/>
    <hyperlink r:id="rId2832" ref="AF447"/>
    <hyperlink r:id="rId2833" ref="W448"/>
    <hyperlink r:id="rId2834" ref="X448"/>
    <hyperlink r:id="rId2835" ref="AB448"/>
    <hyperlink r:id="rId2836" ref="AC448"/>
    <hyperlink r:id="rId2837" ref="AD448"/>
    <hyperlink r:id="rId2838" ref="AE448"/>
    <hyperlink r:id="rId2839" ref="AF448"/>
    <hyperlink r:id="rId2840" ref="W449"/>
    <hyperlink r:id="rId2841" ref="X449"/>
    <hyperlink r:id="rId2842" ref="AB449"/>
    <hyperlink r:id="rId2843" ref="AC449"/>
    <hyperlink r:id="rId2844" ref="AD449"/>
    <hyperlink r:id="rId2845" ref="AE449"/>
    <hyperlink r:id="rId2846" ref="AF449"/>
    <hyperlink r:id="rId2847" ref="W450"/>
    <hyperlink r:id="rId2848" ref="X450"/>
    <hyperlink r:id="rId2849" ref="AB450"/>
    <hyperlink r:id="rId2850" ref="AC450"/>
    <hyperlink r:id="rId2851" ref="AD450"/>
    <hyperlink r:id="rId2852" ref="AE450"/>
    <hyperlink r:id="rId2853" ref="AF450"/>
    <hyperlink r:id="rId2854" ref="W451"/>
    <hyperlink r:id="rId2855" ref="X451"/>
    <hyperlink r:id="rId2856" ref="AB451"/>
    <hyperlink r:id="rId2857" ref="AC451"/>
    <hyperlink r:id="rId2858" ref="AD451"/>
    <hyperlink r:id="rId2859" ref="AE451"/>
    <hyperlink r:id="rId2860" ref="AF451"/>
    <hyperlink r:id="rId2861" ref="W452"/>
    <hyperlink r:id="rId2862" ref="X452"/>
    <hyperlink r:id="rId2863" ref="AB452"/>
    <hyperlink r:id="rId2864" ref="AC452"/>
    <hyperlink r:id="rId2865" ref="AD452"/>
    <hyperlink r:id="rId2866" ref="AE452"/>
    <hyperlink r:id="rId2867" ref="AF452"/>
    <hyperlink r:id="rId2868" ref="W453"/>
    <hyperlink r:id="rId2869" ref="X453"/>
    <hyperlink r:id="rId2870" ref="AB453"/>
    <hyperlink r:id="rId2871" ref="AC453"/>
    <hyperlink r:id="rId2872" ref="AD453"/>
    <hyperlink r:id="rId2873" ref="AE453"/>
    <hyperlink r:id="rId2874" ref="AF453"/>
    <hyperlink r:id="rId2875" ref="W454"/>
    <hyperlink r:id="rId2876" ref="X454"/>
    <hyperlink r:id="rId2877" ref="AB454"/>
    <hyperlink r:id="rId2878" ref="AC454"/>
    <hyperlink r:id="rId2879" ref="AD454"/>
    <hyperlink r:id="rId2880" ref="AE454"/>
    <hyperlink r:id="rId2881" ref="AF454"/>
    <hyperlink r:id="rId2882" ref="W455"/>
    <hyperlink r:id="rId2883" ref="X455"/>
    <hyperlink r:id="rId2884" ref="AB455"/>
    <hyperlink r:id="rId2885" ref="AC455"/>
    <hyperlink r:id="rId2886" ref="AD455"/>
    <hyperlink r:id="rId2887" ref="AE455"/>
    <hyperlink r:id="rId2888" ref="AF455"/>
    <hyperlink r:id="rId2889" ref="W456"/>
    <hyperlink r:id="rId2890" ref="X456"/>
    <hyperlink r:id="rId2891" ref="AB456"/>
    <hyperlink r:id="rId2892" ref="AC456"/>
    <hyperlink r:id="rId2893" ref="AD456"/>
    <hyperlink r:id="rId2894" ref="AE456"/>
    <hyperlink r:id="rId2895" ref="AF456"/>
    <hyperlink r:id="rId2896" ref="W457"/>
    <hyperlink r:id="rId2897" ref="X457"/>
    <hyperlink r:id="rId2898" ref="AB457"/>
    <hyperlink r:id="rId2899" ref="AC457"/>
    <hyperlink r:id="rId2900" ref="AD457"/>
    <hyperlink r:id="rId2901" ref="AF457"/>
    <hyperlink r:id="rId2902" ref="W458"/>
    <hyperlink r:id="rId2903" ref="X458"/>
    <hyperlink r:id="rId2904" ref="AB458"/>
    <hyperlink r:id="rId2905" ref="AC458"/>
    <hyperlink r:id="rId2906" ref="AD458"/>
    <hyperlink r:id="rId2907" ref="AE458"/>
    <hyperlink r:id="rId2908" ref="AF458"/>
    <hyperlink r:id="rId2909" ref="W459"/>
    <hyperlink r:id="rId2910" ref="X459"/>
    <hyperlink r:id="rId2911" ref="AB459"/>
    <hyperlink r:id="rId2912" ref="AC459"/>
    <hyperlink r:id="rId2913" ref="AD459"/>
    <hyperlink r:id="rId2914" ref="AE459"/>
    <hyperlink r:id="rId2915" ref="AF459"/>
    <hyperlink r:id="rId2916" ref="W460"/>
    <hyperlink r:id="rId2917" ref="X460"/>
    <hyperlink r:id="rId2918" ref="AB460"/>
    <hyperlink r:id="rId2919" ref="AC460"/>
    <hyperlink r:id="rId2920" ref="AD460"/>
    <hyperlink r:id="rId2921" ref="AE460"/>
    <hyperlink r:id="rId2922" ref="AF460"/>
    <hyperlink r:id="rId2923" ref="W461"/>
    <hyperlink r:id="rId2924" ref="X461"/>
    <hyperlink r:id="rId2925" ref="AB461"/>
    <hyperlink r:id="rId2926" ref="AC461"/>
    <hyperlink r:id="rId2927" ref="AD461"/>
    <hyperlink r:id="rId2928" ref="AE461"/>
    <hyperlink r:id="rId2929" ref="AF461"/>
    <hyperlink r:id="rId2930" ref="W462"/>
    <hyperlink r:id="rId2931" ref="X462"/>
    <hyperlink r:id="rId2932" ref="AB462"/>
    <hyperlink r:id="rId2933" ref="AC462"/>
    <hyperlink r:id="rId2934" ref="AD462"/>
    <hyperlink r:id="rId2935" ref="AE462"/>
    <hyperlink r:id="rId2936" ref="AF462"/>
    <hyperlink r:id="rId2937" ref="W463"/>
    <hyperlink r:id="rId2938" ref="X463"/>
    <hyperlink r:id="rId2939" ref="AB463"/>
    <hyperlink r:id="rId2940" ref="AC463"/>
    <hyperlink r:id="rId2941" ref="AD463"/>
    <hyperlink r:id="rId2942" ref="AE463"/>
    <hyperlink r:id="rId2943" ref="W464"/>
    <hyperlink r:id="rId2944" ref="X464"/>
    <hyperlink r:id="rId2945" ref="AB464"/>
    <hyperlink r:id="rId2946" ref="AC464"/>
    <hyperlink r:id="rId2947" ref="AD464"/>
    <hyperlink r:id="rId2948" ref="AE464"/>
    <hyperlink r:id="rId2949" ref="AF464"/>
    <hyperlink r:id="rId2950" ref="W465"/>
    <hyperlink r:id="rId2951" ref="X465"/>
    <hyperlink r:id="rId2952" ref="AB465"/>
    <hyperlink r:id="rId2953" ref="AC465"/>
    <hyperlink r:id="rId2954" ref="AD465"/>
    <hyperlink r:id="rId2955" ref="AE465"/>
    <hyperlink r:id="rId2956" ref="AF465"/>
    <hyperlink r:id="rId2957" ref="W466"/>
    <hyperlink r:id="rId2958" ref="X466"/>
    <hyperlink r:id="rId2959" ref="AB466"/>
    <hyperlink r:id="rId2960" ref="AC466"/>
    <hyperlink r:id="rId2961" ref="AD466"/>
    <hyperlink r:id="rId2962" ref="AE466"/>
    <hyperlink r:id="rId2963" ref="AF466"/>
    <hyperlink r:id="rId2964" ref="W467"/>
    <hyperlink r:id="rId2965" ref="X467"/>
    <hyperlink r:id="rId2966" ref="AB467"/>
    <hyperlink r:id="rId2967" ref="AC467"/>
    <hyperlink r:id="rId2968" ref="AD467"/>
    <hyperlink r:id="rId2969" ref="AE467"/>
    <hyperlink r:id="rId2970" ref="AF467"/>
    <hyperlink r:id="rId2971" ref="W468"/>
    <hyperlink r:id="rId2972" ref="X468"/>
    <hyperlink r:id="rId2973" ref="AB468"/>
    <hyperlink r:id="rId2974" ref="AC468"/>
    <hyperlink r:id="rId2975" ref="AD468"/>
    <hyperlink r:id="rId2976" ref="AE468"/>
    <hyperlink r:id="rId2977" ref="W469"/>
    <hyperlink r:id="rId2978" ref="X469"/>
    <hyperlink r:id="rId2979" ref="AB469"/>
    <hyperlink r:id="rId2980" ref="AC469"/>
    <hyperlink r:id="rId2981" ref="AD469"/>
    <hyperlink r:id="rId2982" ref="AE469"/>
    <hyperlink r:id="rId2983" ref="AF469"/>
    <hyperlink r:id="rId2984" ref="W470"/>
    <hyperlink r:id="rId2985" ref="X470"/>
    <hyperlink r:id="rId2986" ref="AB470"/>
    <hyperlink r:id="rId2987" ref="AC470"/>
    <hyperlink r:id="rId2988" ref="AD470"/>
    <hyperlink r:id="rId2989" ref="AE470"/>
    <hyperlink r:id="rId2990" ref="AF470"/>
    <hyperlink r:id="rId2991" ref="W471"/>
    <hyperlink r:id="rId2992" ref="X471"/>
    <hyperlink r:id="rId2993" ref="AB471"/>
    <hyperlink r:id="rId2994" ref="AC471"/>
    <hyperlink r:id="rId2995" ref="AD471"/>
    <hyperlink r:id="rId2996" ref="AE471"/>
    <hyperlink r:id="rId2997" ref="AF471"/>
    <hyperlink r:id="rId2998" ref="W472"/>
    <hyperlink r:id="rId2999" ref="X472"/>
    <hyperlink r:id="rId3000" ref="AB472"/>
    <hyperlink r:id="rId3001" ref="AC472"/>
    <hyperlink r:id="rId3002" ref="AD472"/>
    <hyperlink r:id="rId3003" ref="AE472"/>
    <hyperlink r:id="rId3004" ref="W473"/>
    <hyperlink r:id="rId3005" ref="X473"/>
    <hyperlink r:id="rId3006" ref="AB473"/>
    <hyperlink r:id="rId3007" ref="AC473"/>
    <hyperlink r:id="rId3008" ref="AD473"/>
    <hyperlink r:id="rId3009" ref="AE473"/>
    <hyperlink r:id="rId3010" ref="AF473"/>
    <hyperlink r:id="rId3011" ref="W474"/>
    <hyperlink r:id="rId3012" ref="X474"/>
    <hyperlink r:id="rId3013" ref="AB474"/>
    <hyperlink r:id="rId3014" ref="AC474"/>
    <hyperlink r:id="rId3015" ref="AD474"/>
    <hyperlink r:id="rId3016" ref="AE474"/>
    <hyperlink r:id="rId3017" ref="AF474"/>
    <hyperlink r:id="rId3018" ref="W475"/>
    <hyperlink r:id="rId3019" ref="X475"/>
    <hyperlink r:id="rId3020" ref="AB475"/>
    <hyperlink r:id="rId3021" ref="AC475"/>
    <hyperlink r:id="rId3022" ref="AD475"/>
    <hyperlink r:id="rId3023" ref="AE475"/>
    <hyperlink r:id="rId3024" ref="AF475"/>
    <hyperlink r:id="rId3025" ref="W476"/>
    <hyperlink r:id="rId3026" ref="X476"/>
    <hyperlink r:id="rId3027" ref="AB476"/>
    <hyperlink r:id="rId3028" ref="AC476"/>
    <hyperlink r:id="rId3029" ref="AD476"/>
    <hyperlink r:id="rId3030" ref="AE476"/>
    <hyperlink r:id="rId3031" ref="AF476"/>
    <hyperlink r:id="rId3032" ref="W477"/>
    <hyperlink r:id="rId3033" ref="X477"/>
    <hyperlink r:id="rId3034" ref="AB477"/>
    <hyperlink r:id="rId3035" ref="AC477"/>
    <hyperlink r:id="rId3036" ref="AD477"/>
    <hyperlink r:id="rId3037" ref="AE477"/>
    <hyperlink r:id="rId3038" ref="W478"/>
    <hyperlink r:id="rId3039" ref="X478"/>
    <hyperlink r:id="rId3040" ref="AB478"/>
    <hyperlink r:id="rId3041" ref="AC478"/>
    <hyperlink r:id="rId3042" ref="AD478"/>
    <hyperlink r:id="rId3043" ref="AE478"/>
    <hyperlink r:id="rId3044" ref="W479"/>
    <hyperlink r:id="rId3045" ref="X479"/>
    <hyperlink r:id="rId3046" ref="AB479"/>
    <hyperlink r:id="rId3047" ref="AC479"/>
    <hyperlink r:id="rId3048" ref="AD479"/>
    <hyperlink r:id="rId3049" ref="AE479"/>
    <hyperlink r:id="rId3050" ref="AF479"/>
    <hyperlink r:id="rId3051" ref="W480"/>
    <hyperlink r:id="rId3052" ref="X480"/>
    <hyperlink r:id="rId3053" ref="AB480"/>
    <hyperlink r:id="rId3054" ref="AC480"/>
    <hyperlink r:id="rId3055" ref="AD480"/>
    <hyperlink r:id="rId3056" ref="AE480"/>
    <hyperlink r:id="rId3057" ref="AF480"/>
    <hyperlink r:id="rId3058" ref="W481"/>
    <hyperlink r:id="rId3059" ref="X481"/>
    <hyperlink r:id="rId3060" ref="AB481"/>
    <hyperlink r:id="rId3061" ref="AC481"/>
    <hyperlink r:id="rId3062" ref="AD481"/>
    <hyperlink r:id="rId3063" ref="AE481"/>
    <hyperlink r:id="rId3064" ref="AF481"/>
    <hyperlink r:id="rId3065" ref="W482"/>
    <hyperlink r:id="rId3066" ref="X482"/>
    <hyperlink r:id="rId3067" ref="AB482"/>
    <hyperlink r:id="rId3068" ref="AC482"/>
    <hyperlink r:id="rId3069" ref="AD482"/>
    <hyperlink r:id="rId3070" ref="AE482"/>
    <hyperlink r:id="rId3071" ref="AF482"/>
    <hyperlink r:id="rId3072" ref="W483"/>
    <hyperlink r:id="rId3073" ref="X483"/>
    <hyperlink r:id="rId3074" ref="AB483"/>
    <hyperlink r:id="rId3075" ref="AC483"/>
    <hyperlink r:id="rId3076" ref="AD483"/>
    <hyperlink r:id="rId3077" ref="AE483"/>
    <hyperlink r:id="rId3078" ref="AF483"/>
    <hyperlink r:id="rId3079" ref="W484"/>
    <hyperlink r:id="rId3080" ref="X484"/>
    <hyperlink r:id="rId3081" ref="AB484"/>
    <hyperlink r:id="rId3082" ref="AC484"/>
    <hyperlink r:id="rId3083" ref="AD484"/>
    <hyperlink r:id="rId3084" ref="AE484"/>
    <hyperlink r:id="rId3085" ref="AF484"/>
    <hyperlink r:id="rId3086" ref="W485"/>
    <hyperlink r:id="rId3087" ref="X485"/>
    <hyperlink r:id="rId3088" ref="AB485"/>
    <hyperlink r:id="rId3089" ref="AC485"/>
    <hyperlink r:id="rId3090" ref="AD485"/>
    <hyperlink r:id="rId3091" ref="AE485"/>
    <hyperlink r:id="rId3092" ref="AF485"/>
    <hyperlink r:id="rId3093" ref="W486"/>
    <hyperlink r:id="rId3094" ref="X486"/>
    <hyperlink r:id="rId3095" ref="AB486"/>
    <hyperlink r:id="rId3096" ref="AC486"/>
    <hyperlink r:id="rId3097" ref="AD486"/>
    <hyperlink r:id="rId3098" ref="AE486"/>
    <hyperlink r:id="rId3099" ref="AF486"/>
    <hyperlink r:id="rId3100" ref="W487"/>
    <hyperlink r:id="rId3101" ref="X487"/>
    <hyperlink r:id="rId3102" ref="AB487"/>
    <hyperlink r:id="rId3103" ref="AC487"/>
    <hyperlink r:id="rId3104" ref="AD487"/>
    <hyperlink r:id="rId3105" ref="AE487"/>
    <hyperlink r:id="rId3106" ref="AF487"/>
    <hyperlink r:id="rId3107" ref="W488"/>
    <hyperlink r:id="rId3108" ref="X488"/>
    <hyperlink r:id="rId3109" ref="AB488"/>
    <hyperlink r:id="rId3110" ref="AC488"/>
    <hyperlink r:id="rId3111" ref="AD488"/>
    <hyperlink r:id="rId3112" ref="AE488"/>
    <hyperlink r:id="rId3113" ref="AF488"/>
    <hyperlink r:id="rId3114" ref="W489"/>
    <hyperlink r:id="rId3115" ref="X489"/>
    <hyperlink r:id="rId3116" ref="AB489"/>
    <hyperlink r:id="rId3117" ref="AC489"/>
    <hyperlink r:id="rId3118" ref="AD489"/>
    <hyperlink r:id="rId3119" ref="AE489"/>
    <hyperlink r:id="rId3120" ref="AF489"/>
    <hyperlink r:id="rId3121" ref="W490"/>
    <hyperlink r:id="rId3122" ref="X490"/>
    <hyperlink r:id="rId3123" ref="AB490"/>
    <hyperlink r:id="rId3124" ref="AC490"/>
    <hyperlink r:id="rId3125" ref="AD490"/>
    <hyperlink r:id="rId3126" ref="AE490"/>
    <hyperlink r:id="rId3127" ref="AF490"/>
    <hyperlink r:id="rId3128" ref="W491"/>
    <hyperlink r:id="rId3129" ref="X491"/>
    <hyperlink r:id="rId3130" ref="Z491"/>
    <hyperlink r:id="rId3131" ref="AB491"/>
    <hyperlink r:id="rId3132" ref="AC491"/>
    <hyperlink r:id="rId3133" ref="AD491"/>
    <hyperlink r:id="rId3134" ref="AE491"/>
    <hyperlink r:id="rId3135" ref="AF491"/>
    <hyperlink r:id="rId3136" ref="W492"/>
    <hyperlink r:id="rId3137" ref="X492"/>
    <hyperlink r:id="rId3138" ref="AB492"/>
    <hyperlink r:id="rId3139" ref="AC492"/>
    <hyperlink r:id="rId3140" ref="AD492"/>
    <hyperlink r:id="rId3141" ref="AE492"/>
    <hyperlink r:id="rId3142" ref="AF492"/>
    <hyperlink r:id="rId3143" ref="W493"/>
    <hyperlink r:id="rId3144" ref="X493"/>
    <hyperlink r:id="rId3145" ref="AB493"/>
    <hyperlink r:id="rId3146" ref="AC493"/>
    <hyperlink r:id="rId3147" ref="AD493"/>
    <hyperlink r:id="rId3148" ref="AE493"/>
    <hyperlink r:id="rId3149" ref="AF493"/>
    <hyperlink r:id="rId3150" ref="W494"/>
    <hyperlink r:id="rId3151" ref="X494"/>
    <hyperlink r:id="rId3152" ref="AB494"/>
    <hyperlink r:id="rId3153" ref="AC494"/>
    <hyperlink r:id="rId3154" ref="AD494"/>
    <hyperlink r:id="rId3155" ref="AE494"/>
    <hyperlink r:id="rId3156" ref="AF494"/>
    <hyperlink r:id="rId3157" ref="W495"/>
    <hyperlink r:id="rId3158" ref="X495"/>
    <hyperlink r:id="rId3159" ref="AB495"/>
    <hyperlink r:id="rId3160" ref="AC495"/>
    <hyperlink r:id="rId3161" ref="AD495"/>
    <hyperlink r:id="rId3162" ref="AE495"/>
    <hyperlink r:id="rId3163" ref="AF495"/>
    <hyperlink r:id="rId3164" ref="W496"/>
    <hyperlink r:id="rId3165" ref="X496"/>
    <hyperlink r:id="rId3166" ref="AB496"/>
    <hyperlink r:id="rId3167" ref="AC496"/>
    <hyperlink r:id="rId3168" ref="AD496"/>
    <hyperlink r:id="rId3169" ref="AE496"/>
    <hyperlink r:id="rId3170" ref="AF496"/>
    <hyperlink r:id="rId3171" ref="W497"/>
    <hyperlink r:id="rId3172" ref="X497"/>
    <hyperlink r:id="rId3173" ref="AB497"/>
    <hyperlink r:id="rId3174" ref="AC497"/>
    <hyperlink r:id="rId3175" ref="AD497"/>
    <hyperlink r:id="rId3176" ref="AE497"/>
    <hyperlink r:id="rId3177" ref="AF497"/>
    <hyperlink r:id="rId3178" ref="W498"/>
    <hyperlink r:id="rId3179" ref="X498"/>
    <hyperlink r:id="rId3180" ref="Z498"/>
    <hyperlink r:id="rId3181" ref="AB498"/>
    <hyperlink r:id="rId3182" ref="AC498"/>
    <hyperlink r:id="rId3183" ref="AD498"/>
    <hyperlink r:id="rId3184" ref="AE498"/>
    <hyperlink r:id="rId3185" ref="AF498"/>
    <hyperlink r:id="rId3186" ref="W499"/>
    <hyperlink r:id="rId3187" ref="X499"/>
    <hyperlink r:id="rId3188" ref="AB499"/>
    <hyperlink r:id="rId3189" ref="AC499"/>
    <hyperlink r:id="rId3190" ref="AD499"/>
    <hyperlink r:id="rId3191" ref="AE499"/>
    <hyperlink r:id="rId3192" ref="AF499"/>
    <hyperlink r:id="rId3193" ref="W500"/>
    <hyperlink r:id="rId3194" ref="X500"/>
    <hyperlink r:id="rId3195" ref="AB500"/>
    <hyperlink r:id="rId3196" ref="AC500"/>
    <hyperlink r:id="rId3197" ref="AD500"/>
    <hyperlink r:id="rId3198" ref="AE500"/>
    <hyperlink r:id="rId3199" ref="AF500"/>
    <hyperlink r:id="rId3200" ref="W501"/>
    <hyperlink r:id="rId3201" ref="X501"/>
    <hyperlink r:id="rId3202" ref="Z501"/>
    <hyperlink r:id="rId3203" ref="AB501"/>
    <hyperlink r:id="rId3204" ref="AC501"/>
    <hyperlink r:id="rId3205" ref="AD501"/>
    <hyperlink r:id="rId3206" ref="AE501"/>
    <hyperlink r:id="rId3207" ref="AF501"/>
    <hyperlink r:id="rId3208" ref="W502"/>
    <hyperlink r:id="rId3209" ref="X502"/>
    <hyperlink r:id="rId3210" ref="AB502"/>
    <hyperlink r:id="rId3211" ref="AC502"/>
    <hyperlink r:id="rId3212" ref="AD502"/>
    <hyperlink r:id="rId3213" ref="AE502"/>
    <hyperlink r:id="rId3214" ref="W503"/>
    <hyperlink r:id="rId3215" ref="X503"/>
    <hyperlink r:id="rId3216" ref="AB503"/>
    <hyperlink r:id="rId3217" ref="AC503"/>
    <hyperlink r:id="rId3218" ref="AD503"/>
    <hyperlink r:id="rId3219" ref="AE503"/>
    <hyperlink r:id="rId3220" ref="W504"/>
    <hyperlink r:id="rId3221" ref="X504"/>
    <hyperlink r:id="rId3222" ref="AA504"/>
    <hyperlink r:id="rId3223" ref="AB504"/>
    <hyperlink r:id="rId3224" ref="AC504"/>
    <hyperlink r:id="rId3225" ref="AD504"/>
    <hyperlink r:id="rId3226" ref="AE504"/>
    <hyperlink r:id="rId3227" ref="AF504"/>
    <hyperlink r:id="rId3228" ref="W505"/>
    <hyperlink r:id="rId3229" ref="X505"/>
    <hyperlink r:id="rId3230" ref="Z505"/>
    <hyperlink r:id="rId3231" ref="AB505"/>
    <hyperlink r:id="rId3232" ref="AC505"/>
    <hyperlink r:id="rId3233" ref="AD505"/>
    <hyperlink r:id="rId3234" ref="AE505"/>
    <hyperlink r:id="rId3235" ref="AF505"/>
    <hyperlink r:id="rId3236" ref="W506"/>
    <hyperlink r:id="rId3237" ref="X506"/>
    <hyperlink r:id="rId3238" ref="Z506"/>
    <hyperlink r:id="rId3239" ref="AB506"/>
    <hyperlink r:id="rId3240" ref="AC506"/>
    <hyperlink r:id="rId3241" ref="AD506"/>
    <hyperlink r:id="rId3242" ref="AE506"/>
    <hyperlink r:id="rId3243" ref="AF506"/>
    <hyperlink r:id="rId3244" ref="W507"/>
    <hyperlink r:id="rId3245" ref="X507"/>
    <hyperlink r:id="rId3246" ref="AB507"/>
    <hyperlink r:id="rId3247" ref="AC507"/>
    <hyperlink r:id="rId3248" ref="AD507"/>
    <hyperlink r:id="rId3249" ref="AE507"/>
    <hyperlink r:id="rId3250" ref="AF507"/>
    <hyperlink r:id="rId3251" ref="W508"/>
    <hyperlink r:id="rId3252" ref="X508"/>
    <hyperlink r:id="rId3253" ref="AB508"/>
    <hyperlink r:id="rId3254" ref="AC508"/>
    <hyperlink r:id="rId3255" ref="AD508"/>
    <hyperlink r:id="rId3256" ref="AE508"/>
    <hyperlink r:id="rId3257" ref="AF508"/>
    <hyperlink r:id="rId3258" ref="W509"/>
    <hyperlink r:id="rId3259" ref="X509"/>
    <hyperlink r:id="rId3260" ref="AB509"/>
    <hyperlink r:id="rId3261" ref="AC509"/>
    <hyperlink r:id="rId3262" ref="AD509"/>
    <hyperlink r:id="rId3263" ref="AF509"/>
    <hyperlink r:id="rId3264" ref="W510"/>
    <hyperlink r:id="rId3265" ref="X510"/>
    <hyperlink r:id="rId3266" ref="AB510"/>
    <hyperlink r:id="rId3267" ref="AC510"/>
    <hyperlink r:id="rId3268" ref="AD510"/>
    <hyperlink r:id="rId3269" ref="AE510"/>
    <hyperlink r:id="rId3270" ref="AF510"/>
    <hyperlink r:id="rId3271" ref="W511"/>
    <hyperlink r:id="rId3272" ref="X511"/>
    <hyperlink r:id="rId3273" ref="AB511"/>
    <hyperlink r:id="rId3274" ref="AC511"/>
    <hyperlink r:id="rId3275" ref="AD511"/>
    <hyperlink r:id="rId3276" ref="W512"/>
    <hyperlink r:id="rId3277" ref="X512"/>
    <hyperlink r:id="rId3278" ref="AB512"/>
    <hyperlink r:id="rId3279" ref="AC512"/>
    <hyperlink r:id="rId3280" ref="AD512"/>
    <hyperlink r:id="rId3281" ref="AE512"/>
    <hyperlink r:id="rId3282" ref="AF512"/>
    <hyperlink r:id="rId3283" ref="W513"/>
    <hyperlink r:id="rId3284" ref="X513"/>
    <hyperlink r:id="rId3285" ref="AB513"/>
    <hyperlink r:id="rId3286" ref="AC513"/>
    <hyperlink r:id="rId3287" ref="AD513"/>
    <hyperlink r:id="rId3288" ref="AE513"/>
    <hyperlink r:id="rId3289" ref="AF513"/>
    <hyperlink r:id="rId3290" ref="W514"/>
    <hyperlink r:id="rId3291" ref="X514"/>
    <hyperlink r:id="rId3292" ref="AB514"/>
    <hyperlink r:id="rId3293" ref="AC514"/>
    <hyperlink r:id="rId3294" ref="AD514"/>
    <hyperlink r:id="rId3295" ref="AE514"/>
    <hyperlink r:id="rId3296" ref="W515"/>
    <hyperlink r:id="rId3297" ref="X515"/>
    <hyperlink r:id="rId3298" ref="AB515"/>
    <hyperlink r:id="rId3299" ref="AD515"/>
    <hyperlink r:id="rId3300" ref="W516"/>
    <hyperlink r:id="rId3301" ref="X516"/>
    <hyperlink r:id="rId3302" ref="Z516"/>
    <hyperlink r:id="rId3303" ref="AB516"/>
    <hyperlink r:id="rId3304" ref="AC516"/>
    <hyperlink r:id="rId3305" ref="AD516"/>
    <hyperlink r:id="rId3306" ref="AE516"/>
    <hyperlink r:id="rId3307" ref="AF516"/>
    <hyperlink r:id="rId3308" ref="W517"/>
    <hyperlink r:id="rId3309" ref="X517"/>
    <hyperlink r:id="rId3310" ref="Z517"/>
    <hyperlink r:id="rId3311" ref="AB517"/>
    <hyperlink r:id="rId3312" ref="AC517"/>
    <hyperlink r:id="rId3313" ref="AD517"/>
    <hyperlink r:id="rId3314" ref="AE517"/>
    <hyperlink r:id="rId3315" ref="AF517"/>
    <hyperlink r:id="rId3316" ref="W518"/>
    <hyperlink r:id="rId3317" ref="X518"/>
    <hyperlink r:id="rId3318" ref="AB518"/>
    <hyperlink r:id="rId3319" ref="AC518"/>
    <hyperlink r:id="rId3320" ref="AD518"/>
    <hyperlink r:id="rId3321" ref="AE518"/>
    <hyperlink r:id="rId3322" ref="AF518"/>
    <hyperlink r:id="rId3323" ref="W519"/>
    <hyperlink r:id="rId3324" ref="X519"/>
    <hyperlink r:id="rId3325" ref="AB519"/>
    <hyperlink r:id="rId3326" ref="AC519"/>
    <hyperlink r:id="rId3327" ref="AD519"/>
    <hyperlink r:id="rId3328" ref="AE519"/>
    <hyperlink r:id="rId3329" ref="AF519"/>
    <hyperlink r:id="rId3330" ref="W520"/>
    <hyperlink r:id="rId3331" ref="X520"/>
    <hyperlink r:id="rId3332" ref="AB520"/>
    <hyperlink r:id="rId3333" ref="AC520"/>
    <hyperlink r:id="rId3334" ref="AD520"/>
    <hyperlink r:id="rId3335" ref="AE520"/>
    <hyperlink r:id="rId3336" ref="AF520"/>
    <hyperlink r:id="rId3337" ref="W521"/>
    <hyperlink r:id="rId3338" ref="X521"/>
    <hyperlink r:id="rId3339" ref="AB521"/>
    <hyperlink r:id="rId3340" ref="AC521"/>
    <hyperlink r:id="rId3341" ref="AD521"/>
    <hyperlink r:id="rId3342" ref="AE521"/>
    <hyperlink r:id="rId3343" ref="AF521"/>
    <hyperlink r:id="rId3344" ref="W522"/>
    <hyperlink r:id="rId3345" ref="X522"/>
    <hyperlink r:id="rId3346" ref="Z522"/>
    <hyperlink r:id="rId3347" ref="AB522"/>
    <hyperlink r:id="rId3348" ref="AC522"/>
    <hyperlink r:id="rId3349" ref="AD522"/>
    <hyperlink r:id="rId3350" ref="AE522"/>
    <hyperlink r:id="rId3351" ref="AF522"/>
    <hyperlink r:id="rId3352" ref="W523"/>
    <hyperlink r:id="rId3353" ref="X523"/>
    <hyperlink r:id="rId3354" ref="Z523"/>
    <hyperlink r:id="rId3355" ref="AB523"/>
    <hyperlink r:id="rId3356" ref="AC523"/>
    <hyperlink r:id="rId3357" ref="AD523"/>
    <hyperlink r:id="rId3358" ref="AE523"/>
    <hyperlink r:id="rId3359" ref="AF523"/>
    <hyperlink r:id="rId3360" ref="W524"/>
    <hyperlink r:id="rId3361" ref="X524"/>
    <hyperlink r:id="rId3362" ref="Z524"/>
    <hyperlink r:id="rId3363" ref="AB524"/>
    <hyperlink r:id="rId3364" ref="AC524"/>
    <hyperlink r:id="rId3365" ref="AD524"/>
    <hyperlink r:id="rId3366" ref="AE524"/>
    <hyperlink r:id="rId3367" ref="AF524"/>
    <hyperlink r:id="rId3368" ref="W525"/>
    <hyperlink r:id="rId3369" ref="X525"/>
    <hyperlink r:id="rId3370" ref="Z525"/>
    <hyperlink r:id="rId3371" ref="AB525"/>
    <hyperlink r:id="rId3372" ref="AC525"/>
    <hyperlink r:id="rId3373" ref="AD525"/>
    <hyperlink r:id="rId3374" ref="AE525"/>
    <hyperlink r:id="rId3375" ref="AF525"/>
    <hyperlink r:id="rId3376" ref="W526"/>
    <hyperlink r:id="rId3377" ref="X526"/>
    <hyperlink r:id="rId3378" ref="Z526"/>
    <hyperlink r:id="rId3379" ref="AB526"/>
    <hyperlink r:id="rId3380" ref="AC526"/>
    <hyperlink r:id="rId3381" ref="AD526"/>
    <hyperlink r:id="rId3382" ref="AE526"/>
    <hyperlink r:id="rId3383" ref="AF526"/>
    <hyperlink r:id="rId3384" ref="W527"/>
    <hyperlink r:id="rId3385" ref="X527"/>
    <hyperlink r:id="rId3386" ref="Z527"/>
    <hyperlink r:id="rId3387" ref="AB527"/>
    <hyperlink r:id="rId3388" ref="AC527"/>
    <hyperlink r:id="rId3389" ref="AD527"/>
    <hyperlink r:id="rId3390" ref="AE527"/>
    <hyperlink r:id="rId3391" ref="AF527"/>
    <hyperlink r:id="rId3392" ref="W528"/>
    <hyperlink r:id="rId3393" ref="X528"/>
    <hyperlink r:id="rId3394" ref="AC528"/>
    <hyperlink r:id="rId3395" ref="AD528"/>
    <hyperlink r:id="rId3396" ref="AE528"/>
    <hyperlink r:id="rId3397" ref="W529"/>
    <hyperlink r:id="rId3398" ref="X529"/>
    <hyperlink r:id="rId3399" ref="Z529"/>
    <hyperlink r:id="rId3400" ref="AB529"/>
    <hyperlink r:id="rId3401" ref="AC529"/>
    <hyperlink r:id="rId3402" ref="AD529"/>
    <hyperlink r:id="rId3403" ref="AE529"/>
    <hyperlink r:id="rId3404" ref="AF529"/>
    <hyperlink r:id="rId3405" ref="W530"/>
    <hyperlink r:id="rId3406" ref="X530"/>
    <hyperlink r:id="rId3407" ref="AB530"/>
    <hyperlink r:id="rId3408" ref="AC530"/>
    <hyperlink r:id="rId3409" ref="AD530"/>
    <hyperlink r:id="rId3410" ref="AE530"/>
    <hyperlink r:id="rId3411" ref="W531"/>
    <hyperlink r:id="rId3412" ref="X531"/>
    <hyperlink r:id="rId3413" ref="AB531"/>
    <hyperlink r:id="rId3414" ref="AC531"/>
    <hyperlink r:id="rId3415" ref="AD531"/>
    <hyperlink r:id="rId3416" ref="AE531"/>
    <hyperlink r:id="rId3417" ref="AF531"/>
    <hyperlink r:id="rId3418" ref="W532"/>
    <hyperlink r:id="rId3419" ref="X532"/>
    <hyperlink r:id="rId3420" ref="AB532"/>
    <hyperlink r:id="rId3421" ref="AC532"/>
    <hyperlink r:id="rId3422" ref="AD532"/>
    <hyperlink r:id="rId3423" ref="AE532"/>
    <hyperlink r:id="rId3424" ref="AF532"/>
    <hyperlink r:id="rId3425" ref="W533"/>
    <hyperlink r:id="rId3426" ref="X533"/>
    <hyperlink r:id="rId3427" ref="Z533"/>
    <hyperlink r:id="rId3428" ref="AB533"/>
    <hyperlink r:id="rId3429" ref="AC533"/>
    <hyperlink r:id="rId3430" ref="AD533"/>
    <hyperlink r:id="rId3431" ref="AE533"/>
    <hyperlink r:id="rId3432" ref="W534"/>
    <hyperlink r:id="rId3433" ref="X534"/>
    <hyperlink r:id="rId3434" ref="Z534"/>
    <hyperlink r:id="rId3435" ref="AB534"/>
    <hyperlink r:id="rId3436" ref="AC534"/>
    <hyperlink r:id="rId3437" ref="AD534"/>
    <hyperlink r:id="rId3438" ref="AE534"/>
    <hyperlink r:id="rId3439" ref="W535"/>
    <hyperlink r:id="rId3440" ref="X535"/>
    <hyperlink r:id="rId3441" ref="Z535"/>
    <hyperlink r:id="rId3442" ref="AB535"/>
    <hyperlink r:id="rId3443" ref="AC535"/>
    <hyperlink r:id="rId3444" ref="AD535"/>
    <hyperlink r:id="rId3445" ref="AE535"/>
    <hyperlink r:id="rId3446" ref="W536"/>
    <hyperlink r:id="rId3447" ref="X536"/>
    <hyperlink r:id="rId3448" ref="Z536"/>
    <hyperlink r:id="rId3449" ref="AB536"/>
    <hyperlink r:id="rId3450" ref="AC536"/>
    <hyperlink r:id="rId3451" ref="AD536"/>
    <hyperlink r:id="rId3452" ref="AE536"/>
    <hyperlink r:id="rId3453" ref="W537"/>
    <hyperlink r:id="rId3454" ref="X537"/>
    <hyperlink r:id="rId3455" ref="Z537"/>
    <hyperlink r:id="rId3456" ref="AB537"/>
    <hyperlink r:id="rId3457" ref="AC537"/>
    <hyperlink r:id="rId3458" ref="AD537"/>
    <hyperlink r:id="rId3459" ref="AE537"/>
    <hyperlink r:id="rId3460" ref="W538"/>
    <hyperlink r:id="rId3461" ref="X538"/>
    <hyperlink r:id="rId3462" ref="AB538"/>
    <hyperlink r:id="rId3463" ref="AC538"/>
    <hyperlink r:id="rId3464" ref="AD538"/>
    <hyperlink r:id="rId3465" ref="AE538"/>
    <hyperlink r:id="rId3466" ref="W539"/>
    <hyperlink r:id="rId3467" ref="X539"/>
    <hyperlink r:id="rId3468" ref="AB539"/>
    <hyperlink r:id="rId3469" ref="AC539"/>
    <hyperlink r:id="rId3470" ref="AD539"/>
    <hyperlink r:id="rId3471" ref="AE539"/>
    <hyperlink r:id="rId3472" ref="AF539"/>
    <hyperlink r:id="rId3473" ref="W540"/>
    <hyperlink r:id="rId3474" ref="X540"/>
    <hyperlink r:id="rId3475" ref="Z540"/>
    <hyperlink r:id="rId3476" ref="AB540"/>
    <hyperlink r:id="rId3477" ref="AC540"/>
    <hyperlink r:id="rId3478" ref="AD540"/>
    <hyperlink r:id="rId3479" ref="AE540"/>
    <hyperlink r:id="rId3480" ref="AF540"/>
    <hyperlink r:id="rId3481" ref="W541"/>
    <hyperlink r:id="rId3482" ref="X541"/>
    <hyperlink r:id="rId3483" ref="Z541"/>
    <hyperlink r:id="rId3484" ref="AB541"/>
    <hyperlink r:id="rId3485" ref="AC541"/>
    <hyperlink r:id="rId3486" ref="AD541"/>
    <hyperlink r:id="rId3487" ref="AE541"/>
    <hyperlink r:id="rId3488" ref="AF541"/>
    <hyperlink r:id="rId3489" ref="W542"/>
    <hyperlink r:id="rId3490" ref="X542"/>
    <hyperlink r:id="rId3491" ref="Z542"/>
    <hyperlink r:id="rId3492" ref="AB542"/>
    <hyperlink r:id="rId3493" ref="AC542"/>
    <hyperlink r:id="rId3494" ref="AD542"/>
    <hyperlink r:id="rId3495" ref="AE542"/>
    <hyperlink r:id="rId3496" ref="AF542"/>
  </hyperlinks>
  <printOptions/>
  <pageMargins bottom="0.75" footer="0.0" header="0.0" left="0.7" right="0.7" top="0.75"/>
  <pageSetup orientation="portrait"/>
  <drawing r:id="rId34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13"/>
    <col customWidth="1" min="8" max="8" width="19.5"/>
    <col customWidth="1" min="9" max="9" width="14.75"/>
  </cols>
  <sheetData>
    <row r="1">
      <c r="A1" s="87" t="s">
        <v>9109</v>
      </c>
      <c r="B1" s="87" t="s">
        <v>31</v>
      </c>
      <c r="C1" s="88" t="s">
        <v>9110</v>
      </c>
      <c r="D1" s="88" t="s">
        <v>9111</v>
      </c>
      <c r="E1" s="88" t="s">
        <v>9112</v>
      </c>
      <c r="F1" s="88" t="s">
        <v>9113</v>
      </c>
      <c r="G1" s="88" t="s">
        <v>9114</v>
      </c>
      <c r="H1" s="87" t="s">
        <v>14</v>
      </c>
      <c r="I1" s="87" t="s">
        <v>9115</v>
      </c>
    </row>
    <row r="2" ht="16.5" customHeight="1">
      <c r="A2" s="16" t="s">
        <v>37</v>
      </c>
      <c r="B2" s="18" t="s">
        <v>9116</v>
      </c>
      <c r="C2" s="18" t="s">
        <v>9116</v>
      </c>
      <c r="D2" s="20" t="s">
        <v>9117</v>
      </c>
      <c r="E2" s="16" t="s">
        <v>41</v>
      </c>
      <c r="F2" s="16" t="s">
        <v>41</v>
      </c>
      <c r="G2" s="16" t="s">
        <v>41</v>
      </c>
      <c r="H2" s="16" t="s">
        <v>41</v>
      </c>
      <c r="I2" s="18" t="s">
        <v>58</v>
      </c>
    </row>
    <row r="3" ht="16.5" customHeight="1">
      <c r="A3" s="16" t="s">
        <v>61</v>
      </c>
      <c r="B3" s="18" t="s">
        <v>79</v>
      </c>
      <c r="C3" s="18" t="s">
        <v>79</v>
      </c>
      <c r="D3" s="16" t="s">
        <v>9118</v>
      </c>
      <c r="E3" s="16" t="s">
        <v>41</v>
      </c>
      <c r="F3" s="16" t="s">
        <v>41</v>
      </c>
      <c r="G3" s="16" t="s">
        <v>41</v>
      </c>
      <c r="H3" s="16" t="s">
        <v>41</v>
      </c>
      <c r="I3" s="18" t="s">
        <v>80</v>
      </c>
    </row>
    <row r="4" ht="16.5" customHeight="1">
      <c r="A4" s="16" t="s">
        <v>82</v>
      </c>
      <c r="B4" s="16" t="s">
        <v>101</v>
      </c>
      <c r="C4" s="16" t="s">
        <v>101</v>
      </c>
      <c r="D4" s="16" t="s">
        <v>9119</v>
      </c>
      <c r="E4" s="18" t="s">
        <v>102</v>
      </c>
      <c r="F4" s="18" t="s">
        <v>99</v>
      </c>
      <c r="G4" s="18" t="s">
        <v>100</v>
      </c>
      <c r="H4" s="16" t="s">
        <v>9120</v>
      </c>
      <c r="I4" s="18" t="s">
        <v>58</v>
      </c>
    </row>
    <row r="5" ht="16.5" customHeight="1">
      <c r="A5" s="16" t="s">
        <v>104</v>
      </c>
      <c r="B5" s="18" t="s">
        <v>122</v>
      </c>
      <c r="C5" s="18" t="s">
        <v>122</v>
      </c>
      <c r="D5" s="16" t="s">
        <v>9121</v>
      </c>
      <c r="E5" s="20" t="s">
        <v>120</v>
      </c>
      <c r="F5" s="20"/>
      <c r="G5" s="18" t="s">
        <v>121</v>
      </c>
      <c r="H5" s="16" t="s">
        <v>41</v>
      </c>
      <c r="I5" s="18" t="s">
        <v>58</v>
      </c>
    </row>
    <row r="6" ht="16.5" customHeight="1">
      <c r="A6" s="16" t="s">
        <v>125</v>
      </c>
      <c r="B6" s="18" t="s">
        <v>9122</v>
      </c>
      <c r="C6" s="18" t="s">
        <v>9122</v>
      </c>
      <c r="D6" s="16" t="s">
        <v>9123</v>
      </c>
      <c r="E6" s="16" t="s">
        <v>41</v>
      </c>
      <c r="F6" s="16" t="s">
        <v>41</v>
      </c>
      <c r="G6" s="16" t="s">
        <v>41</v>
      </c>
      <c r="H6" s="16" t="s">
        <v>41</v>
      </c>
      <c r="I6" s="18" t="s">
        <v>58</v>
      </c>
    </row>
    <row r="7" ht="16.5" customHeight="1">
      <c r="A7" s="16" t="s">
        <v>142</v>
      </c>
      <c r="B7" s="18" t="s">
        <v>162</v>
      </c>
      <c r="C7" s="18" t="s">
        <v>162</v>
      </c>
      <c r="D7" s="16" t="s">
        <v>9119</v>
      </c>
      <c r="E7" s="18" t="s">
        <v>159</v>
      </c>
      <c r="F7" s="18" t="s">
        <v>9124</v>
      </c>
      <c r="G7" s="18" t="s">
        <v>161</v>
      </c>
      <c r="H7" s="18" t="s">
        <v>163</v>
      </c>
      <c r="I7" s="18" t="s">
        <v>58</v>
      </c>
    </row>
    <row r="8" ht="16.5" customHeight="1">
      <c r="A8" s="16" t="s">
        <v>165</v>
      </c>
      <c r="B8" s="18" t="s">
        <v>179</v>
      </c>
      <c r="C8" s="18" t="s">
        <v>179</v>
      </c>
      <c r="D8" s="16" t="s">
        <v>9125</v>
      </c>
      <c r="E8" s="16" t="s">
        <v>41</v>
      </c>
      <c r="F8" s="16" t="s">
        <v>41</v>
      </c>
      <c r="G8" s="16" t="s">
        <v>41</v>
      </c>
      <c r="H8" s="16" t="s">
        <v>41</v>
      </c>
      <c r="I8" s="18" t="s">
        <v>58</v>
      </c>
    </row>
    <row r="9" ht="16.5" customHeight="1">
      <c r="A9" s="16" t="s">
        <v>181</v>
      </c>
      <c r="B9" s="18" t="s">
        <v>9126</v>
      </c>
      <c r="C9" s="18" t="s">
        <v>9126</v>
      </c>
      <c r="D9" s="16" t="s">
        <v>9127</v>
      </c>
      <c r="E9" s="18" t="s">
        <v>198</v>
      </c>
      <c r="F9" s="18" t="s">
        <v>199</v>
      </c>
      <c r="G9" s="16"/>
      <c r="H9" s="18" t="s">
        <v>9128</v>
      </c>
      <c r="I9" s="18" t="s">
        <v>58</v>
      </c>
    </row>
    <row r="10" ht="16.5" customHeight="1">
      <c r="A10" s="16" t="s">
        <v>203</v>
      </c>
      <c r="B10" s="18" t="s">
        <v>221</v>
      </c>
      <c r="C10" s="18" t="s">
        <v>221</v>
      </c>
      <c r="D10" s="16" t="s">
        <v>9129</v>
      </c>
      <c r="E10" s="18" t="s">
        <v>198</v>
      </c>
      <c r="F10" s="18" t="s">
        <v>219</v>
      </c>
      <c r="G10" s="18" t="s">
        <v>220</v>
      </c>
      <c r="H10" s="16" t="s">
        <v>41</v>
      </c>
      <c r="I10" s="18" t="s">
        <v>58</v>
      </c>
    </row>
    <row r="11" ht="16.5" customHeight="1">
      <c r="A11" s="16" t="s">
        <v>223</v>
      </c>
      <c r="B11" s="18" t="s">
        <v>243</v>
      </c>
      <c r="C11" s="18" t="s">
        <v>243</v>
      </c>
      <c r="D11" s="16" t="s">
        <v>9130</v>
      </c>
      <c r="E11" s="18" t="s">
        <v>240</v>
      </c>
      <c r="F11" s="18" t="s">
        <v>241</v>
      </c>
      <c r="G11" s="18" t="s">
        <v>242</v>
      </c>
      <c r="H11" s="16" t="s">
        <v>9131</v>
      </c>
      <c r="I11" s="18" t="s">
        <v>58</v>
      </c>
    </row>
    <row r="12" ht="16.5" customHeight="1">
      <c r="A12" s="16" t="s">
        <v>245</v>
      </c>
      <c r="B12" s="18" t="s">
        <v>242</v>
      </c>
      <c r="C12" s="18" t="s">
        <v>242</v>
      </c>
      <c r="D12" s="16" t="s">
        <v>9132</v>
      </c>
      <c r="E12" s="16" t="s">
        <v>41</v>
      </c>
      <c r="F12" s="16" t="s">
        <v>41</v>
      </c>
      <c r="G12" s="18" t="s">
        <v>343</v>
      </c>
      <c r="H12" s="16" t="s">
        <v>41</v>
      </c>
      <c r="I12" s="18" t="s">
        <v>58</v>
      </c>
    </row>
    <row r="13" ht="16.5" customHeight="1">
      <c r="A13" s="16" t="s">
        <v>247</v>
      </c>
      <c r="B13" s="18" t="s">
        <v>343</v>
      </c>
      <c r="C13" s="18" t="s">
        <v>343</v>
      </c>
      <c r="D13" s="16" t="s">
        <v>9133</v>
      </c>
      <c r="E13" s="16" t="s">
        <v>41</v>
      </c>
      <c r="F13" s="16" t="s">
        <v>41</v>
      </c>
      <c r="G13" s="16" t="s">
        <v>41</v>
      </c>
      <c r="H13" s="16" t="s">
        <v>41</v>
      </c>
      <c r="I13" s="18" t="s">
        <v>58</v>
      </c>
    </row>
    <row r="14" ht="16.5" customHeight="1">
      <c r="A14" s="16" t="s">
        <v>265</v>
      </c>
      <c r="B14" s="18" t="s">
        <v>279</v>
      </c>
      <c r="C14" s="18" t="s">
        <v>279</v>
      </c>
      <c r="D14" s="16" t="s">
        <v>9134</v>
      </c>
      <c r="E14" s="16" t="s">
        <v>41</v>
      </c>
      <c r="F14" s="16" t="s">
        <v>9135</v>
      </c>
      <c r="G14" s="16"/>
      <c r="H14" s="16" t="s">
        <v>41</v>
      </c>
      <c r="I14" s="18" t="s">
        <v>3686</v>
      </c>
    </row>
    <row r="15" ht="16.5" customHeight="1">
      <c r="A15" s="16" t="s">
        <v>283</v>
      </c>
      <c r="B15" s="16" t="s">
        <v>9136</v>
      </c>
      <c r="C15" s="16" t="s">
        <v>9136</v>
      </c>
      <c r="D15" s="16" t="s">
        <v>9137</v>
      </c>
      <c r="E15" s="16" t="s">
        <v>41</v>
      </c>
      <c r="F15" s="18" t="s">
        <v>9138</v>
      </c>
      <c r="G15" s="18" t="s">
        <v>2252</v>
      </c>
      <c r="H15" s="16" t="s">
        <v>41</v>
      </c>
      <c r="I15" s="18" t="s">
        <v>9139</v>
      </c>
    </row>
    <row r="16" ht="16.5" customHeight="1">
      <c r="A16" s="16" t="s">
        <v>303</v>
      </c>
      <c r="B16" s="18" t="s">
        <v>321</v>
      </c>
      <c r="C16" s="18" t="s">
        <v>321</v>
      </c>
      <c r="D16" s="16" t="s">
        <v>9140</v>
      </c>
      <c r="E16" s="16" t="s">
        <v>41</v>
      </c>
      <c r="F16" s="16" t="s">
        <v>41</v>
      </c>
      <c r="G16" s="16" t="s">
        <v>41</v>
      </c>
      <c r="H16" s="16" t="s">
        <v>9141</v>
      </c>
      <c r="I16" s="18" t="s">
        <v>322</v>
      </c>
    </row>
    <row r="17" ht="16.5" customHeight="1">
      <c r="A17" s="16" t="s">
        <v>325</v>
      </c>
      <c r="B17" s="16" t="s">
        <v>9142</v>
      </c>
      <c r="C17" s="16" t="s">
        <v>9142</v>
      </c>
      <c r="D17" s="16" t="s">
        <v>9143</v>
      </c>
      <c r="E17" s="18" t="s">
        <v>9144</v>
      </c>
      <c r="F17" s="18" t="s">
        <v>342</v>
      </c>
      <c r="G17" s="18" t="s">
        <v>343</v>
      </c>
      <c r="H17" s="16" t="s">
        <v>9145</v>
      </c>
      <c r="I17" s="18" t="s">
        <v>344</v>
      </c>
    </row>
    <row r="18" ht="16.5" customHeight="1">
      <c r="A18" s="16" t="s">
        <v>346</v>
      </c>
      <c r="B18" s="16" t="s">
        <v>9146</v>
      </c>
      <c r="C18" s="16" t="s">
        <v>9146</v>
      </c>
      <c r="D18" s="16" t="s">
        <v>9143</v>
      </c>
      <c r="E18" s="18" t="s">
        <v>9147</v>
      </c>
      <c r="F18" s="16"/>
      <c r="G18" s="18" t="s">
        <v>9148</v>
      </c>
      <c r="H18" s="16" t="s">
        <v>41</v>
      </c>
      <c r="I18" s="18" t="s">
        <v>344</v>
      </c>
    </row>
    <row r="19" ht="16.5" customHeight="1">
      <c r="A19" s="16" t="s">
        <v>366</v>
      </c>
      <c r="B19" s="18" t="s">
        <v>384</v>
      </c>
      <c r="C19" s="18" t="s">
        <v>384</v>
      </c>
      <c r="D19" s="16" t="s">
        <v>9149</v>
      </c>
      <c r="E19" s="16" t="s">
        <v>41</v>
      </c>
      <c r="F19" s="16" t="s">
        <v>41</v>
      </c>
      <c r="G19" s="18" t="s">
        <v>383</v>
      </c>
      <c r="H19" s="16" t="s">
        <v>41</v>
      </c>
      <c r="I19" s="18" t="s">
        <v>344</v>
      </c>
    </row>
    <row r="20" ht="16.5" customHeight="1">
      <c r="A20" s="16" t="s">
        <v>386</v>
      </c>
      <c r="B20" s="18" t="s">
        <v>381</v>
      </c>
      <c r="C20" s="18" t="s">
        <v>381</v>
      </c>
      <c r="D20" s="16" t="s">
        <v>41</v>
      </c>
      <c r="E20" s="16" t="s">
        <v>41</v>
      </c>
      <c r="F20" s="16" t="s">
        <v>41</v>
      </c>
      <c r="G20" s="16" t="s">
        <v>41</v>
      </c>
      <c r="H20" s="16" t="s">
        <v>41</v>
      </c>
      <c r="I20" s="18" t="s">
        <v>344</v>
      </c>
    </row>
    <row r="21" ht="16.5" customHeight="1">
      <c r="A21" s="16" t="s">
        <v>406</v>
      </c>
      <c r="B21" s="18" t="s">
        <v>380</v>
      </c>
      <c r="C21" s="18" t="s">
        <v>380</v>
      </c>
      <c r="D21" s="16" t="s">
        <v>9143</v>
      </c>
      <c r="E21" s="18" t="s">
        <v>381</v>
      </c>
      <c r="F21" s="18" t="s">
        <v>9150</v>
      </c>
      <c r="G21" s="18" t="s">
        <v>421</v>
      </c>
      <c r="H21" s="16" t="s">
        <v>41</v>
      </c>
      <c r="I21" s="18" t="s">
        <v>344</v>
      </c>
    </row>
    <row r="22" ht="16.5" customHeight="1">
      <c r="A22" s="16" t="s">
        <v>423</v>
      </c>
      <c r="B22" s="18" t="s">
        <v>9151</v>
      </c>
      <c r="C22" s="18" t="s">
        <v>9151</v>
      </c>
      <c r="D22" s="16" t="s">
        <v>41</v>
      </c>
      <c r="E22" s="16" t="s">
        <v>41</v>
      </c>
      <c r="F22" s="18" t="s">
        <v>9152</v>
      </c>
      <c r="G22" s="16" t="s">
        <v>41</v>
      </c>
      <c r="H22" s="16" t="s">
        <v>41</v>
      </c>
      <c r="I22" s="18" t="s">
        <v>344</v>
      </c>
    </row>
    <row r="23" ht="16.5" customHeight="1">
      <c r="A23" s="16" t="s">
        <v>442</v>
      </c>
      <c r="B23" s="18" t="s">
        <v>380</v>
      </c>
      <c r="C23" s="18" t="s">
        <v>380</v>
      </c>
      <c r="D23" s="16" t="s">
        <v>9153</v>
      </c>
      <c r="E23" s="18" t="s">
        <v>381</v>
      </c>
      <c r="F23" s="18" t="s">
        <v>9152</v>
      </c>
      <c r="G23" s="18" t="s">
        <v>9154</v>
      </c>
      <c r="H23" s="16" t="s">
        <v>41</v>
      </c>
      <c r="I23" s="18" t="s">
        <v>58</v>
      </c>
    </row>
    <row r="24" ht="16.5" customHeight="1">
      <c r="A24" s="16" t="s">
        <v>456</v>
      </c>
      <c r="B24" s="18" t="s">
        <v>9155</v>
      </c>
      <c r="C24" s="18" t="s">
        <v>9155</v>
      </c>
      <c r="D24" s="16" t="s">
        <v>9156</v>
      </c>
      <c r="E24" s="18" t="s">
        <v>9157</v>
      </c>
      <c r="F24" s="16"/>
      <c r="G24" s="16" t="s">
        <v>41</v>
      </c>
      <c r="H24" s="16" t="s">
        <v>9158</v>
      </c>
      <c r="I24" s="18" t="s">
        <v>58</v>
      </c>
    </row>
    <row r="25" ht="16.5" customHeight="1">
      <c r="A25" s="16" t="s">
        <v>473</v>
      </c>
      <c r="B25" s="18" t="s">
        <v>490</v>
      </c>
      <c r="C25" s="18" t="s">
        <v>490</v>
      </c>
      <c r="D25" s="16" t="s">
        <v>9159</v>
      </c>
      <c r="E25" s="16" t="s">
        <v>41</v>
      </c>
      <c r="F25" s="18" t="s">
        <v>488</v>
      </c>
      <c r="G25" s="18" t="s">
        <v>489</v>
      </c>
      <c r="H25" s="16" t="s">
        <v>9158</v>
      </c>
      <c r="I25" s="18" t="s">
        <v>58</v>
      </c>
    </row>
    <row r="26" ht="16.5" customHeight="1">
      <c r="A26" s="16" t="s">
        <v>493</v>
      </c>
      <c r="B26" s="18" t="s">
        <v>490</v>
      </c>
      <c r="C26" s="18" t="s">
        <v>490</v>
      </c>
      <c r="D26" s="16" t="s">
        <v>9160</v>
      </c>
      <c r="E26" s="16" t="s">
        <v>41</v>
      </c>
      <c r="F26" s="18" t="s">
        <v>488</v>
      </c>
      <c r="G26" s="18" t="s">
        <v>509</v>
      </c>
      <c r="H26" s="16" t="s">
        <v>9158</v>
      </c>
      <c r="I26" s="18" t="s">
        <v>58</v>
      </c>
    </row>
    <row r="27" ht="16.5" customHeight="1">
      <c r="A27" s="16" t="s">
        <v>511</v>
      </c>
      <c r="B27" s="18" t="s">
        <v>9161</v>
      </c>
      <c r="C27" s="18" t="s">
        <v>9161</v>
      </c>
      <c r="D27" s="16" t="s">
        <v>9162</v>
      </c>
      <c r="E27" s="16" t="s">
        <v>41</v>
      </c>
      <c r="F27" s="18" t="s">
        <v>9163</v>
      </c>
      <c r="G27" s="18" t="s">
        <v>489</v>
      </c>
      <c r="H27" s="16" t="s">
        <v>9158</v>
      </c>
      <c r="I27" s="18" t="s">
        <v>58</v>
      </c>
    </row>
    <row r="28" ht="16.5" customHeight="1">
      <c r="A28" s="16" t="s">
        <v>528</v>
      </c>
      <c r="B28" s="18" t="s">
        <v>9164</v>
      </c>
      <c r="C28" s="18" t="s">
        <v>9164</v>
      </c>
      <c r="D28" s="16" t="s">
        <v>9165</v>
      </c>
      <c r="E28" s="16" t="s">
        <v>41</v>
      </c>
      <c r="F28" s="16" t="s">
        <v>41</v>
      </c>
      <c r="G28" s="16" t="s">
        <v>41</v>
      </c>
      <c r="H28" s="16" t="s">
        <v>41</v>
      </c>
      <c r="I28" s="18" t="s">
        <v>3686</v>
      </c>
    </row>
    <row r="29" ht="16.5" customHeight="1">
      <c r="A29" s="16" t="s">
        <v>545</v>
      </c>
      <c r="B29" s="18" t="s">
        <v>9166</v>
      </c>
      <c r="C29" s="18" t="s">
        <v>9166</v>
      </c>
      <c r="D29" s="16" t="s">
        <v>9167</v>
      </c>
      <c r="E29" s="16" t="s">
        <v>41</v>
      </c>
      <c r="F29" s="16" t="s">
        <v>560</v>
      </c>
      <c r="G29" s="16" t="s">
        <v>41</v>
      </c>
      <c r="H29" s="16" t="s">
        <v>41</v>
      </c>
      <c r="I29" s="18" t="s">
        <v>3686</v>
      </c>
    </row>
    <row r="30" ht="16.5" customHeight="1">
      <c r="A30" s="16" t="s">
        <v>563</v>
      </c>
      <c r="B30" s="18" t="s">
        <v>9168</v>
      </c>
      <c r="C30" s="18" t="s">
        <v>9168</v>
      </c>
      <c r="D30" s="16" t="s">
        <v>41</v>
      </c>
      <c r="E30" s="18" t="s">
        <v>9169</v>
      </c>
      <c r="F30" s="18" t="s">
        <v>9170</v>
      </c>
      <c r="G30" s="16" t="s">
        <v>41</v>
      </c>
      <c r="H30" s="16" t="s">
        <v>41</v>
      </c>
      <c r="I30" s="18" t="s">
        <v>281</v>
      </c>
    </row>
    <row r="31" ht="16.5" customHeight="1">
      <c r="A31" s="16" t="s">
        <v>580</v>
      </c>
      <c r="B31" s="16" t="s">
        <v>597</v>
      </c>
      <c r="C31" s="16" t="s">
        <v>597</v>
      </c>
      <c r="D31" s="16" t="s">
        <v>9171</v>
      </c>
      <c r="E31" s="18" t="s">
        <v>595</v>
      </c>
      <c r="F31" s="18" t="s">
        <v>595</v>
      </c>
      <c r="G31" s="18" t="s">
        <v>596</v>
      </c>
      <c r="H31" s="16" t="s">
        <v>9158</v>
      </c>
      <c r="I31" s="18" t="s">
        <v>344</v>
      </c>
    </row>
    <row r="32" ht="16.5" customHeight="1">
      <c r="A32" s="16" t="s">
        <v>599</v>
      </c>
      <c r="B32" s="16" t="s">
        <v>41</v>
      </c>
      <c r="C32" s="16" t="s">
        <v>41</v>
      </c>
      <c r="D32" s="16" t="s">
        <v>41</v>
      </c>
      <c r="E32" s="16" t="s">
        <v>41</v>
      </c>
      <c r="F32" s="16" t="s">
        <v>41</v>
      </c>
      <c r="G32" s="16" t="s">
        <v>41</v>
      </c>
      <c r="H32" s="16" t="s">
        <v>41</v>
      </c>
      <c r="I32" s="16" t="s">
        <v>41</v>
      </c>
    </row>
    <row r="33" ht="16.5" customHeight="1">
      <c r="A33" s="16" t="s">
        <v>601</v>
      </c>
      <c r="B33" s="16" t="s">
        <v>9172</v>
      </c>
      <c r="C33" s="16" t="s">
        <v>9172</v>
      </c>
      <c r="D33" s="16" t="s">
        <v>9173</v>
      </c>
      <c r="E33" s="18" t="s">
        <v>617</v>
      </c>
      <c r="F33" s="18" t="s">
        <v>9174</v>
      </c>
      <c r="G33" s="18" t="s">
        <v>9175</v>
      </c>
      <c r="H33" s="16" t="s">
        <v>9176</v>
      </c>
      <c r="I33" s="18" t="s">
        <v>344</v>
      </c>
    </row>
    <row r="34" ht="16.5" customHeight="1">
      <c r="A34" s="16" t="s">
        <v>621</v>
      </c>
      <c r="B34" s="16" t="s">
        <v>41</v>
      </c>
      <c r="C34" s="16" t="s">
        <v>41</v>
      </c>
      <c r="D34" s="16" t="s">
        <v>41</v>
      </c>
      <c r="E34" s="16" t="s">
        <v>41</v>
      </c>
      <c r="F34" s="16" t="s">
        <v>41</v>
      </c>
      <c r="G34" s="16" t="s">
        <v>41</v>
      </c>
      <c r="H34" s="16" t="s">
        <v>41</v>
      </c>
      <c r="I34" s="16" t="s">
        <v>41</v>
      </c>
    </row>
    <row r="35" ht="16.5" customHeight="1">
      <c r="A35" s="16" t="s">
        <v>623</v>
      </c>
      <c r="B35" s="18" t="s">
        <v>641</v>
      </c>
      <c r="C35" s="18" t="s">
        <v>641</v>
      </c>
      <c r="D35" s="16" t="s">
        <v>9177</v>
      </c>
      <c r="E35" s="18" t="s">
        <v>639</v>
      </c>
      <c r="F35" s="18" t="s">
        <v>639</v>
      </c>
      <c r="G35" s="18" t="s">
        <v>640</v>
      </c>
      <c r="H35" s="16" t="s">
        <v>642</v>
      </c>
      <c r="I35" s="18" t="s">
        <v>344</v>
      </c>
    </row>
    <row r="36" ht="16.5" customHeight="1">
      <c r="A36" s="16" t="s">
        <v>644</v>
      </c>
      <c r="B36" s="18" t="s">
        <v>9178</v>
      </c>
      <c r="C36" s="18" t="s">
        <v>9178</v>
      </c>
      <c r="D36" s="16" t="s">
        <v>9179</v>
      </c>
      <c r="E36" s="16" t="s">
        <v>41</v>
      </c>
      <c r="F36" s="16" t="s">
        <v>41</v>
      </c>
      <c r="G36" s="16" t="s">
        <v>41</v>
      </c>
      <c r="H36" s="16" t="s">
        <v>41</v>
      </c>
      <c r="I36" s="18" t="s">
        <v>9180</v>
      </c>
    </row>
    <row r="37" ht="16.5" customHeight="1">
      <c r="A37" s="16" t="s">
        <v>661</v>
      </c>
      <c r="B37" s="18" t="s">
        <v>676</v>
      </c>
      <c r="C37" s="18" t="s">
        <v>676</v>
      </c>
      <c r="D37" s="16" t="s">
        <v>9181</v>
      </c>
      <c r="E37" s="16" t="s">
        <v>41</v>
      </c>
      <c r="F37" s="16" t="s">
        <v>41</v>
      </c>
      <c r="G37" s="18" t="s">
        <v>675</v>
      </c>
      <c r="H37" s="16" t="s">
        <v>41</v>
      </c>
      <c r="I37" s="18" t="s">
        <v>344</v>
      </c>
    </row>
    <row r="38" ht="16.5" customHeight="1">
      <c r="A38" s="16" t="s">
        <v>678</v>
      </c>
      <c r="B38" s="16" t="s">
        <v>9182</v>
      </c>
      <c r="C38" s="16" t="s">
        <v>9182</v>
      </c>
      <c r="D38" s="16" t="s">
        <v>9183</v>
      </c>
      <c r="E38" s="16" t="s">
        <v>41</v>
      </c>
      <c r="F38" s="18" t="s">
        <v>9184</v>
      </c>
      <c r="G38" s="18" t="s">
        <v>694</v>
      </c>
      <c r="H38" s="18" t="s">
        <v>9185</v>
      </c>
      <c r="I38" s="18" t="s">
        <v>344</v>
      </c>
    </row>
    <row r="39" ht="16.5" customHeight="1">
      <c r="A39" s="16" t="s">
        <v>696</v>
      </c>
      <c r="B39" s="18" t="s">
        <v>9186</v>
      </c>
      <c r="C39" s="18" t="s">
        <v>9186</v>
      </c>
      <c r="D39" s="16" t="s">
        <v>9187</v>
      </c>
      <c r="E39" s="16" t="s">
        <v>41</v>
      </c>
      <c r="F39" s="18" t="s">
        <v>9188</v>
      </c>
      <c r="G39" s="18" t="s">
        <v>9188</v>
      </c>
      <c r="H39" s="18" t="s">
        <v>9185</v>
      </c>
      <c r="I39" s="18" t="s">
        <v>344</v>
      </c>
    </row>
    <row r="40" ht="16.5" customHeight="1">
      <c r="A40" s="16" t="s">
        <v>713</v>
      </c>
      <c r="B40" s="18" t="s">
        <v>487</v>
      </c>
      <c r="C40" s="18" t="s">
        <v>487</v>
      </c>
      <c r="D40" s="16" t="s">
        <v>9189</v>
      </c>
      <c r="E40" s="16" t="s">
        <v>41</v>
      </c>
      <c r="F40" s="16" t="s">
        <v>41</v>
      </c>
      <c r="G40" s="18" t="s">
        <v>343</v>
      </c>
      <c r="H40" s="18" t="s">
        <v>9185</v>
      </c>
      <c r="I40" s="18" t="s">
        <v>344</v>
      </c>
    </row>
    <row r="41" ht="16.5" customHeight="1">
      <c r="A41" s="16" t="s">
        <v>728</v>
      </c>
      <c r="B41" s="18" t="s">
        <v>9190</v>
      </c>
      <c r="C41" s="18" t="s">
        <v>9190</v>
      </c>
      <c r="D41" s="16" t="s">
        <v>9191</v>
      </c>
      <c r="E41" s="16" t="s">
        <v>41</v>
      </c>
      <c r="F41" s="16" t="s">
        <v>41</v>
      </c>
      <c r="G41" s="18" t="s">
        <v>9192</v>
      </c>
      <c r="H41" s="16" t="s">
        <v>41</v>
      </c>
      <c r="I41" s="18" t="s">
        <v>344</v>
      </c>
    </row>
    <row r="42" ht="16.5" customHeight="1">
      <c r="A42" s="16" t="s">
        <v>743</v>
      </c>
      <c r="B42" s="18" t="s">
        <v>9193</v>
      </c>
      <c r="C42" s="18" t="s">
        <v>9193</v>
      </c>
      <c r="D42" s="16" t="s">
        <v>41</v>
      </c>
      <c r="E42" s="16" t="s">
        <v>41</v>
      </c>
      <c r="F42" s="18" t="s">
        <v>9194</v>
      </c>
      <c r="G42" s="18" t="s">
        <v>759</v>
      </c>
      <c r="H42" s="16" t="s">
        <v>9195</v>
      </c>
      <c r="I42" s="18" t="s">
        <v>9196</v>
      </c>
    </row>
    <row r="43" ht="16.5" customHeight="1">
      <c r="A43" s="16" t="s">
        <v>764</v>
      </c>
      <c r="B43" s="18" t="s">
        <v>9197</v>
      </c>
      <c r="C43" s="18" t="s">
        <v>9197</v>
      </c>
      <c r="D43" s="18" t="s">
        <v>782</v>
      </c>
      <c r="E43" s="18" t="s">
        <v>9198</v>
      </c>
      <c r="F43" s="18" t="s">
        <v>780</v>
      </c>
      <c r="G43" s="18" t="s">
        <v>800</v>
      </c>
      <c r="H43" s="16" t="s">
        <v>783</v>
      </c>
      <c r="I43" s="18" t="s">
        <v>782</v>
      </c>
    </row>
    <row r="44" ht="16.5" customHeight="1">
      <c r="A44" s="16" t="s">
        <v>785</v>
      </c>
      <c r="B44" s="18" t="s">
        <v>801</v>
      </c>
      <c r="C44" s="18" t="s">
        <v>801</v>
      </c>
      <c r="D44" s="18" t="s">
        <v>782</v>
      </c>
      <c r="E44" s="16" t="s">
        <v>41</v>
      </c>
      <c r="F44" s="16" t="s">
        <v>41</v>
      </c>
      <c r="G44" s="18" t="s">
        <v>800</v>
      </c>
      <c r="H44" s="16" t="s">
        <v>783</v>
      </c>
      <c r="I44" s="18" t="s">
        <v>782</v>
      </c>
    </row>
    <row r="45" ht="16.5" customHeight="1">
      <c r="A45" s="16" t="s">
        <v>803</v>
      </c>
      <c r="B45" s="18" t="s">
        <v>9199</v>
      </c>
      <c r="C45" s="18" t="s">
        <v>9199</v>
      </c>
      <c r="D45" s="18" t="s">
        <v>9200</v>
      </c>
      <c r="E45" s="18" t="s">
        <v>9201</v>
      </c>
      <c r="F45" s="16"/>
      <c r="G45" s="18" t="s">
        <v>9202</v>
      </c>
      <c r="H45" s="16" t="s">
        <v>9203</v>
      </c>
      <c r="I45" s="18" t="s">
        <v>9200</v>
      </c>
    </row>
    <row r="46" ht="16.5" customHeight="1">
      <c r="A46" s="16" t="s">
        <v>821</v>
      </c>
      <c r="B46" s="18" t="s">
        <v>9204</v>
      </c>
      <c r="C46" s="18" t="s">
        <v>9204</v>
      </c>
      <c r="D46" s="18" t="s">
        <v>9205</v>
      </c>
      <c r="E46" s="18" t="s">
        <v>9206</v>
      </c>
      <c r="F46" s="18" t="s">
        <v>9207</v>
      </c>
      <c r="G46" s="16" t="s">
        <v>41</v>
      </c>
      <c r="H46" s="16" t="s">
        <v>9208</v>
      </c>
      <c r="I46" s="18" t="s">
        <v>9205</v>
      </c>
    </row>
    <row r="47" ht="16.5" customHeight="1">
      <c r="A47" s="16" t="s">
        <v>837</v>
      </c>
      <c r="B47" s="18" t="s">
        <v>9209</v>
      </c>
      <c r="C47" s="18" t="s">
        <v>9209</v>
      </c>
      <c r="D47" s="16" t="s">
        <v>41</v>
      </c>
      <c r="E47" s="16" t="s">
        <v>41</v>
      </c>
      <c r="F47" s="16" t="s">
        <v>41</v>
      </c>
      <c r="G47" s="18" t="s">
        <v>9210</v>
      </c>
      <c r="H47" s="16" t="s">
        <v>41</v>
      </c>
      <c r="I47" s="16" t="s">
        <v>41</v>
      </c>
    </row>
    <row r="48" ht="16.5" customHeight="1">
      <c r="A48" s="16" t="s">
        <v>853</v>
      </c>
      <c r="B48" s="18" t="s">
        <v>961</v>
      </c>
      <c r="C48" s="18" t="s">
        <v>961</v>
      </c>
      <c r="D48" s="18" t="s">
        <v>8448</v>
      </c>
      <c r="E48" s="18" t="s">
        <v>9211</v>
      </c>
      <c r="F48" s="16"/>
      <c r="G48" s="18" t="s">
        <v>9212</v>
      </c>
      <c r="H48" s="18" t="s">
        <v>9213</v>
      </c>
      <c r="I48" s="18" t="s">
        <v>8448</v>
      </c>
    </row>
    <row r="49" ht="16.5" customHeight="1">
      <c r="A49" s="16" t="s">
        <v>872</v>
      </c>
      <c r="B49" s="18" t="s">
        <v>9214</v>
      </c>
      <c r="C49" s="18" t="s">
        <v>9214</v>
      </c>
      <c r="D49" s="18" t="s">
        <v>889</v>
      </c>
      <c r="E49" s="16" t="s">
        <v>41</v>
      </c>
      <c r="F49" s="16" t="s">
        <v>41</v>
      </c>
      <c r="G49" s="18" t="s">
        <v>9215</v>
      </c>
      <c r="H49" s="18" t="s">
        <v>9216</v>
      </c>
      <c r="I49" s="18" t="s">
        <v>889</v>
      </c>
    </row>
    <row r="50" ht="16.5" customHeight="1">
      <c r="A50" s="16" t="s">
        <v>892</v>
      </c>
      <c r="B50" s="18" t="s">
        <v>9217</v>
      </c>
      <c r="C50" s="18" t="s">
        <v>9217</v>
      </c>
      <c r="D50" s="18" t="s">
        <v>889</v>
      </c>
      <c r="E50" s="16" t="s">
        <v>41</v>
      </c>
      <c r="F50" s="16" t="s">
        <v>41</v>
      </c>
      <c r="G50" s="18" t="s">
        <v>9215</v>
      </c>
      <c r="H50" s="18" t="s">
        <v>960</v>
      </c>
      <c r="I50" s="18" t="s">
        <v>889</v>
      </c>
    </row>
    <row r="51" ht="16.5" customHeight="1">
      <c r="A51" s="16" t="s">
        <v>908</v>
      </c>
      <c r="B51" s="18" t="s">
        <v>961</v>
      </c>
      <c r="C51" s="18" t="s">
        <v>961</v>
      </c>
      <c r="D51" s="18" t="s">
        <v>889</v>
      </c>
      <c r="E51" s="16" t="s">
        <v>41</v>
      </c>
      <c r="F51" s="16" t="s">
        <v>41</v>
      </c>
      <c r="G51" s="18" t="s">
        <v>9215</v>
      </c>
      <c r="H51" s="18" t="s">
        <v>926</v>
      </c>
      <c r="I51" s="18" t="s">
        <v>889</v>
      </c>
    </row>
    <row r="52" ht="16.5" customHeight="1">
      <c r="A52" s="16" t="s">
        <v>928</v>
      </c>
      <c r="B52" s="18" t="s">
        <v>961</v>
      </c>
      <c r="C52" s="18" t="s">
        <v>961</v>
      </c>
      <c r="D52" s="18" t="s">
        <v>889</v>
      </c>
      <c r="E52" s="16" t="s">
        <v>41</v>
      </c>
      <c r="F52" s="16" t="s">
        <v>41</v>
      </c>
      <c r="G52" s="18" t="s">
        <v>960</v>
      </c>
      <c r="H52" s="16" t="s">
        <v>9218</v>
      </c>
      <c r="I52" s="18" t="s">
        <v>889</v>
      </c>
    </row>
    <row r="53" ht="16.5" customHeight="1">
      <c r="A53" s="16" t="s">
        <v>946</v>
      </c>
      <c r="B53" s="18" t="s">
        <v>961</v>
      </c>
      <c r="C53" s="18" t="s">
        <v>961</v>
      </c>
      <c r="D53" s="18" t="s">
        <v>962</v>
      </c>
      <c r="E53" s="16" t="s">
        <v>41</v>
      </c>
      <c r="F53" s="16" t="s">
        <v>41</v>
      </c>
      <c r="G53" s="18" t="s">
        <v>960</v>
      </c>
      <c r="H53" s="16" t="s">
        <v>9218</v>
      </c>
      <c r="I53" s="18" t="s">
        <v>962</v>
      </c>
    </row>
    <row r="54" ht="16.5" customHeight="1">
      <c r="A54" s="16" t="s">
        <v>964</v>
      </c>
      <c r="B54" s="18" t="s">
        <v>9199</v>
      </c>
      <c r="C54" s="18" t="s">
        <v>9199</v>
      </c>
      <c r="D54" s="18" t="s">
        <v>9219</v>
      </c>
      <c r="E54" s="16" t="s">
        <v>41</v>
      </c>
      <c r="F54" s="16" t="s">
        <v>41</v>
      </c>
      <c r="G54" s="16" t="s">
        <v>41</v>
      </c>
      <c r="H54" s="16" t="s">
        <v>9218</v>
      </c>
      <c r="I54" s="18" t="s">
        <v>9219</v>
      </c>
    </row>
    <row r="55" ht="16.5" customHeight="1">
      <c r="A55" s="16" t="s">
        <v>979</v>
      </c>
      <c r="B55" s="18" t="s">
        <v>9220</v>
      </c>
      <c r="C55" s="18" t="s">
        <v>9220</v>
      </c>
      <c r="D55" s="16" t="s">
        <v>9221</v>
      </c>
      <c r="E55" s="16" t="s">
        <v>41</v>
      </c>
      <c r="F55" s="16" t="s">
        <v>41</v>
      </c>
      <c r="G55" s="16" t="s">
        <v>41</v>
      </c>
      <c r="H55" s="16" t="s">
        <v>9218</v>
      </c>
      <c r="I55" s="18" t="s">
        <v>5322</v>
      </c>
    </row>
    <row r="56" ht="16.5" customHeight="1">
      <c r="A56" s="16" t="s">
        <v>999</v>
      </c>
      <c r="B56" s="18" t="s">
        <v>9222</v>
      </c>
      <c r="C56" s="18" t="s">
        <v>9222</v>
      </c>
      <c r="D56" s="16" t="s">
        <v>9223</v>
      </c>
      <c r="E56" s="16" t="s">
        <v>41</v>
      </c>
      <c r="F56" s="16" t="s">
        <v>41</v>
      </c>
      <c r="G56" s="18" t="s">
        <v>960</v>
      </c>
      <c r="H56" s="16" t="s">
        <v>9218</v>
      </c>
      <c r="I56" s="18" t="s">
        <v>5981</v>
      </c>
    </row>
    <row r="57" ht="16.5" customHeight="1">
      <c r="A57" s="16" t="s">
        <v>1015</v>
      </c>
      <c r="B57" s="18" t="s">
        <v>9222</v>
      </c>
      <c r="C57" s="18" t="s">
        <v>9222</v>
      </c>
      <c r="D57" s="16" t="s">
        <v>9223</v>
      </c>
      <c r="E57" s="16" t="s">
        <v>41</v>
      </c>
      <c r="F57" s="16" t="s">
        <v>41</v>
      </c>
      <c r="G57" s="18" t="s">
        <v>960</v>
      </c>
      <c r="H57" s="16" t="s">
        <v>9218</v>
      </c>
      <c r="I57" s="18" t="s">
        <v>5981</v>
      </c>
    </row>
    <row r="58" ht="16.5" customHeight="1">
      <c r="A58" s="16" t="s">
        <v>1029</v>
      </c>
      <c r="B58" s="18" t="s">
        <v>9224</v>
      </c>
      <c r="C58" s="18" t="s">
        <v>9224</v>
      </c>
      <c r="D58" s="16" t="s">
        <v>9225</v>
      </c>
      <c r="E58" s="18" t="s">
        <v>9226</v>
      </c>
      <c r="F58" s="16" t="s">
        <v>41</v>
      </c>
      <c r="G58" s="18" t="s">
        <v>9227</v>
      </c>
      <c r="H58" s="16" t="s">
        <v>9218</v>
      </c>
      <c r="I58" s="18" t="s">
        <v>58</v>
      </c>
    </row>
    <row r="59" ht="16.5" customHeight="1">
      <c r="A59" s="16" t="s">
        <v>1047</v>
      </c>
      <c r="B59" s="18" t="s">
        <v>9224</v>
      </c>
      <c r="C59" s="18" t="s">
        <v>9224</v>
      </c>
      <c r="D59" s="16" t="s">
        <v>9225</v>
      </c>
      <c r="E59" s="18" t="s">
        <v>9228</v>
      </c>
      <c r="F59" s="16" t="s">
        <v>41</v>
      </c>
      <c r="G59" s="18" t="s">
        <v>9227</v>
      </c>
      <c r="H59" s="16" t="s">
        <v>9218</v>
      </c>
      <c r="I59" s="18" t="s">
        <v>58</v>
      </c>
    </row>
    <row r="60" ht="16.5" customHeight="1">
      <c r="A60" s="16" t="s">
        <v>1062</v>
      </c>
      <c r="B60" s="18" t="s">
        <v>9224</v>
      </c>
      <c r="C60" s="18" t="s">
        <v>9224</v>
      </c>
      <c r="D60" s="16" t="s">
        <v>9225</v>
      </c>
      <c r="E60" s="18" t="s">
        <v>9226</v>
      </c>
      <c r="F60" s="16" t="s">
        <v>41</v>
      </c>
      <c r="G60" s="18" t="s">
        <v>9229</v>
      </c>
      <c r="H60" s="16" t="s">
        <v>9230</v>
      </c>
      <c r="I60" s="18" t="s">
        <v>58</v>
      </c>
    </row>
    <row r="61" ht="16.5" customHeight="1">
      <c r="A61" s="16" t="s">
        <v>1078</v>
      </c>
      <c r="B61" s="18" t="s">
        <v>9231</v>
      </c>
      <c r="C61" s="18" t="s">
        <v>9231</v>
      </c>
      <c r="D61" s="16" t="s">
        <v>9232</v>
      </c>
      <c r="E61" s="16" t="s">
        <v>41</v>
      </c>
      <c r="F61" s="16" t="s">
        <v>41</v>
      </c>
      <c r="G61" s="16" t="s">
        <v>41</v>
      </c>
      <c r="H61" s="16" t="s">
        <v>41</v>
      </c>
      <c r="I61" s="18" t="s">
        <v>1095</v>
      </c>
    </row>
    <row r="62" ht="16.5" customHeight="1">
      <c r="A62" s="16" t="s">
        <v>1097</v>
      </c>
      <c r="B62" s="18" t="s">
        <v>9233</v>
      </c>
      <c r="C62" s="18" t="s">
        <v>9233</v>
      </c>
      <c r="D62" s="16" t="s">
        <v>9234</v>
      </c>
      <c r="E62" s="16" t="s">
        <v>41</v>
      </c>
      <c r="F62" s="16" t="s">
        <v>41</v>
      </c>
      <c r="G62" s="18" t="s">
        <v>9235</v>
      </c>
      <c r="H62" s="16" t="s">
        <v>41</v>
      </c>
      <c r="I62" s="18" t="s">
        <v>9236</v>
      </c>
    </row>
    <row r="63" ht="16.5" customHeight="1">
      <c r="A63" s="16" t="s">
        <v>1114</v>
      </c>
      <c r="B63" s="18" t="s">
        <v>9237</v>
      </c>
      <c r="C63" s="18" t="s">
        <v>9237</v>
      </c>
      <c r="D63" s="16" t="s">
        <v>9238</v>
      </c>
      <c r="E63" s="16" t="s">
        <v>41</v>
      </c>
      <c r="F63" s="18" t="s">
        <v>9239</v>
      </c>
      <c r="G63" s="18" t="s">
        <v>1131</v>
      </c>
      <c r="H63" s="16" t="s">
        <v>9240</v>
      </c>
      <c r="I63" s="18" t="s">
        <v>5322</v>
      </c>
    </row>
    <row r="64" ht="16.5" customHeight="1">
      <c r="A64" s="16" t="s">
        <v>9241</v>
      </c>
      <c r="B64" s="18" t="s">
        <v>9242</v>
      </c>
      <c r="C64" s="18" t="s">
        <v>9242</v>
      </c>
      <c r="D64" s="16" t="s">
        <v>9243</v>
      </c>
      <c r="E64" s="18" t="s">
        <v>1130</v>
      </c>
      <c r="F64" s="18" t="s">
        <v>9244</v>
      </c>
      <c r="G64" s="18" t="s">
        <v>9245</v>
      </c>
      <c r="H64" s="16" t="s">
        <v>9240</v>
      </c>
      <c r="I64" s="18" t="s">
        <v>5322</v>
      </c>
    </row>
    <row r="65" ht="16.5" customHeight="1">
      <c r="A65" s="16" t="s">
        <v>1153</v>
      </c>
      <c r="B65" s="18" t="s">
        <v>1170</v>
      </c>
      <c r="C65" s="18" t="s">
        <v>1170</v>
      </c>
      <c r="D65" s="16" t="s">
        <v>9246</v>
      </c>
      <c r="E65" s="16" t="s">
        <v>41</v>
      </c>
      <c r="F65" s="18" t="s">
        <v>1169</v>
      </c>
      <c r="G65" s="16" t="s">
        <v>41</v>
      </c>
      <c r="H65" s="16" t="s">
        <v>9247</v>
      </c>
      <c r="I65" s="18" t="s">
        <v>9248</v>
      </c>
    </row>
    <row r="66" ht="16.5" customHeight="1">
      <c r="A66" s="16" t="s">
        <v>1174</v>
      </c>
      <c r="B66" s="18" t="s">
        <v>9249</v>
      </c>
      <c r="C66" s="18" t="s">
        <v>9249</v>
      </c>
      <c r="D66" s="16" t="s">
        <v>9250</v>
      </c>
      <c r="E66" s="16" t="s">
        <v>41</v>
      </c>
      <c r="F66" s="18" t="s">
        <v>9251</v>
      </c>
      <c r="G66" s="16" t="s">
        <v>41</v>
      </c>
      <c r="H66" s="16" t="s">
        <v>9247</v>
      </c>
      <c r="I66" s="18" t="s">
        <v>9248</v>
      </c>
    </row>
  </sheetData>
  <hyperlinks>
    <hyperlink r:id="rId1" ref="B2"/>
    <hyperlink r:id="rId2" ref="C2"/>
    <hyperlink r:id="rId3" ref="D2"/>
    <hyperlink r:id="rId4" ref="I2"/>
    <hyperlink r:id="rId5" ref="B3"/>
    <hyperlink r:id="rId6" ref="C3"/>
    <hyperlink r:id="rId7" ref="I3"/>
    <hyperlink r:id="rId8" ref="E4"/>
    <hyperlink r:id="rId9" ref="F4"/>
    <hyperlink r:id="rId10" ref="G4"/>
    <hyperlink r:id="rId11" ref="I4"/>
    <hyperlink r:id="rId12" ref="B5"/>
    <hyperlink r:id="rId13" ref="C5"/>
    <hyperlink r:id="rId14" ref="E5"/>
    <hyperlink r:id="rId15" ref="G5"/>
    <hyperlink r:id="rId16" ref="I5"/>
    <hyperlink r:id="rId17" ref="B6"/>
    <hyperlink r:id="rId18" ref="C6"/>
    <hyperlink r:id="rId19" ref="I6"/>
    <hyperlink r:id="rId20" ref="B7"/>
    <hyperlink r:id="rId21" ref="C7"/>
    <hyperlink r:id="rId22" ref="E7"/>
    <hyperlink r:id="rId23" ref="F7"/>
    <hyperlink r:id="rId24" ref="G7"/>
    <hyperlink r:id="rId25" ref="H7"/>
    <hyperlink r:id="rId26" ref="I7"/>
    <hyperlink r:id="rId27" ref="B8"/>
    <hyperlink r:id="rId28" ref="C8"/>
    <hyperlink r:id="rId29" ref="I8"/>
    <hyperlink r:id="rId30" ref="B9"/>
    <hyperlink r:id="rId31" ref="C9"/>
    <hyperlink r:id="rId32" ref="E9"/>
    <hyperlink r:id="rId33" ref="F9"/>
    <hyperlink r:id="rId34" ref="H9"/>
    <hyperlink r:id="rId35" ref="I9"/>
    <hyperlink r:id="rId36" ref="B10"/>
    <hyperlink r:id="rId37" ref="C10"/>
    <hyperlink r:id="rId38" ref="E10"/>
    <hyperlink r:id="rId39" ref="F10"/>
    <hyperlink r:id="rId40" ref="G10"/>
    <hyperlink r:id="rId41" ref="I10"/>
    <hyperlink r:id="rId42" ref="B11"/>
    <hyperlink r:id="rId43" ref="C11"/>
    <hyperlink r:id="rId44" ref="E11"/>
    <hyperlink r:id="rId45" ref="F11"/>
    <hyperlink r:id="rId46" ref="G11"/>
    <hyperlink r:id="rId47" ref="I11"/>
    <hyperlink r:id="rId48" ref="B12"/>
    <hyperlink r:id="rId49" ref="C12"/>
    <hyperlink r:id="rId50" ref="G12"/>
    <hyperlink r:id="rId51" ref="I12"/>
    <hyperlink r:id="rId52" ref="B13"/>
    <hyperlink r:id="rId53" ref="C13"/>
    <hyperlink r:id="rId54" ref="I13"/>
    <hyperlink r:id="rId55" ref="B14"/>
    <hyperlink r:id="rId56" ref="C14"/>
    <hyperlink r:id="rId57" ref="I14"/>
    <hyperlink r:id="rId58" ref="F15"/>
    <hyperlink r:id="rId59" ref="G15"/>
    <hyperlink r:id="rId60" ref="I15"/>
    <hyperlink r:id="rId61" ref="B16"/>
    <hyperlink r:id="rId62" ref="C16"/>
    <hyperlink r:id="rId63" ref="I16"/>
    <hyperlink r:id="rId64" ref="E17"/>
    <hyperlink r:id="rId65" ref="F17"/>
    <hyperlink r:id="rId66" ref="G17"/>
    <hyperlink r:id="rId67" ref="I17"/>
    <hyperlink r:id="rId68" ref="E18"/>
    <hyperlink r:id="rId69" ref="G18"/>
    <hyperlink r:id="rId70" ref="I18"/>
    <hyperlink r:id="rId71" ref="B19"/>
    <hyperlink r:id="rId72" ref="C19"/>
    <hyperlink r:id="rId73" ref="G19"/>
    <hyperlink r:id="rId74" ref="I19"/>
    <hyperlink r:id="rId75" ref="B20"/>
    <hyperlink r:id="rId76" ref="C20"/>
    <hyperlink r:id="rId77" ref="I20"/>
    <hyperlink r:id="rId78" ref="B21"/>
    <hyperlink r:id="rId79" ref="C21"/>
    <hyperlink r:id="rId80" ref="E21"/>
    <hyperlink r:id="rId81" ref="F21"/>
    <hyperlink r:id="rId82" ref="G21"/>
    <hyperlink r:id="rId83" ref="I21"/>
    <hyperlink r:id="rId84" ref="B22"/>
    <hyperlink r:id="rId85" ref="C22"/>
    <hyperlink r:id="rId86" ref="F22"/>
    <hyperlink r:id="rId87" ref="I22"/>
    <hyperlink r:id="rId88" ref="B23"/>
    <hyperlink r:id="rId89" ref="C23"/>
    <hyperlink r:id="rId90" ref="E23"/>
    <hyperlink r:id="rId91" ref="F23"/>
    <hyperlink r:id="rId92" ref="G23"/>
    <hyperlink r:id="rId93" ref="I23"/>
    <hyperlink r:id="rId94" ref="B24"/>
    <hyperlink r:id="rId95" ref="C24"/>
    <hyperlink r:id="rId96" ref="E24"/>
    <hyperlink r:id="rId97" ref="I24"/>
    <hyperlink r:id="rId98" ref="B25"/>
    <hyperlink r:id="rId99" ref="C25"/>
    <hyperlink r:id="rId100" ref="F25"/>
    <hyperlink r:id="rId101" ref="G25"/>
    <hyperlink r:id="rId102" ref="I25"/>
    <hyperlink r:id="rId103" ref="B26"/>
    <hyperlink r:id="rId104" ref="C26"/>
    <hyperlink r:id="rId105" ref="F26"/>
    <hyperlink r:id="rId106" ref="G26"/>
    <hyperlink r:id="rId107" ref="I26"/>
    <hyperlink r:id="rId108" ref="B27"/>
    <hyperlink r:id="rId109" ref="C27"/>
    <hyperlink r:id="rId110" ref="F27"/>
    <hyperlink r:id="rId111" ref="G27"/>
    <hyperlink r:id="rId112" ref="I27"/>
    <hyperlink r:id="rId113" ref="B28"/>
    <hyperlink r:id="rId114" ref="C28"/>
    <hyperlink r:id="rId115" ref="I28"/>
    <hyperlink r:id="rId116" ref="B29"/>
    <hyperlink r:id="rId117" ref="C29"/>
    <hyperlink r:id="rId118" ref="I29"/>
    <hyperlink r:id="rId119" ref="B30"/>
    <hyperlink r:id="rId120" ref="C30"/>
    <hyperlink r:id="rId121" ref="E30"/>
    <hyperlink r:id="rId122" ref="F30"/>
    <hyperlink r:id="rId123" ref="I30"/>
    <hyperlink r:id="rId124" ref="E31"/>
    <hyperlink r:id="rId125" ref="F31"/>
    <hyperlink r:id="rId126" ref="G31"/>
    <hyperlink r:id="rId127" ref="I31"/>
    <hyperlink r:id="rId128" ref="E33"/>
    <hyperlink r:id="rId129" ref="F33"/>
    <hyperlink r:id="rId130" ref="G33"/>
    <hyperlink r:id="rId131" ref="I33"/>
    <hyperlink r:id="rId132" ref="B35"/>
    <hyperlink r:id="rId133" ref="C35"/>
    <hyperlink r:id="rId134" ref="E35"/>
    <hyperlink r:id="rId135" ref="F35"/>
    <hyperlink r:id="rId136" ref="G35"/>
    <hyperlink r:id="rId137" ref="I35"/>
    <hyperlink r:id="rId138" ref="B36"/>
    <hyperlink r:id="rId139" ref="C36"/>
    <hyperlink r:id="rId140" ref="I36"/>
    <hyperlink r:id="rId141" ref="B37"/>
    <hyperlink r:id="rId142" ref="C37"/>
    <hyperlink r:id="rId143" ref="G37"/>
    <hyperlink r:id="rId144" ref="I37"/>
    <hyperlink r:id="rId145" ref="F38"/>
    <hyperlink r:id="rId146" ref="G38"/>
    <hyperlink r:id="rId147" ref="H38"/>
    <hyperlink r:id="rId148" ref="I38"/>
    <hyperlink r:id="rId149" ref="B39"/>
    <hyperlink r:id="rId150" ref="C39"/>
    <hyperlink r:id="rId151" ref="F39"/>
    <hyperlink r:id="rId152" ref="G39"/>
    <hyperlink r:id="rId153" ref="H39"/>
    <hyperlink r:id="rId154" ref="I39"/>
    <hyperlink r:id="rId155" ref="B40"/>
    <hyperlink r:id="rId156" ref="C40"/>
    <hyperlink r:id="rId157" ref="G40"/>
    <hyperlink r:id="rId158" ref="H40"/>
    <hyperlink r:id="rId159" ref="I40"/>
    <hyperlink r:id="rId160" ref="B41"/>
    <hyperlink r:id="rId161" ref="C41"/>
    <hyperlink r:id="rId162" ref="G41"/>
    <hyperlink r:id="rId163" ref="I41"/>
    <hyperlink r:id="rId164" ref="B42"/>
    <hyperlink r:id="rId165" ref="C42"/>
    <hyperlink r:id="rId166" ref="F42"/>
    <hyperlink r:id="rId167" ref="G42"/>
    <hyperlink r:id="rId168" ref="I42"/>
    <hyperlink r:id="rId169" ref="B43"/>
    <hyperlink r:id="rId170" ref="C43"/>
    <hyperlink r:id="rId171" ref="D43"/>
    <hyperlink r:id="rId172" ref="E43"/>
    <hyperlink r:id="rId173" ref="F43"/>
    <hyperlink r:id="rId174" ref="G43"/>
    <hyperlink r:id="rId175" ref="I43"/>
    <hyperlink r:id="rId176" ref="B44"/>
    <hyperlink r:id="rId177" ref="C44"/>
    <hyperlink r:id="rId178" ref="D44"/>
    <hyperlink r:id="rId179" ref="G44"/>
    <hyperlink r:id="rId180" ref="I44"/>
    <hyperlink r:id="rId181" ref="B45"/>
    <hyperlink r:id="rId182" ref="C45"/>
    <hyperlink r:id="rId183" ref="D45"/>
    <hyperlink r:id="rId184" ref="E45"/>
    <hyperlink r:id="rId185" ref="G45"/>
    <hyperlink r:id="rId186" ref="I45"/>
    <hyperlink r:id="rId187" ref="B46"/>
    <hyperlink r:id="rId188" ref="C46"/>
    <hyperlink r:id="rId189" ref="D46"/>
    <hyperlink r:id="rId190" ref="E46"/>
    <hyperlink r:id="rId191" ref="F46"/>
    <hyperlink r:id="rId192" ref="I46"/>
    <hyperlink r:id="rId193" ref="B47"/>
    <hyperlink r:id="rId194" ref="C47"/>
    <hyperlink r:id="rId195" ref="G47"/>
    <hyperlink r:id="rId196" ref="B48"/>
    <hyperlink r:id="rId197" ref="C48"/>
    <hyperlink r:id="rId198" ref="D48"/>
    <hyperlink r:id="rId199" ref="E48"/>
    <hyperlink r:id="rId200" ref="G48"/>
    <hyperlink r:id="rId201" ref="H48"/>
    <hyperlink r:id="rId202" ref="I48"/>
    <hyperlink r:id="rId203" ref="B49"/>
    <hyperlink r:id="rId204" ref="C49"/>
    <hyperlink r:id="rId205" ref="D49"/>
    <hyperlink r:id="rId206" ref="G49"/>
    <hyperlink r:id="rId207" ref="H49"/>
    <hyperlink r:id="rId208" ref="I49"/>
    <hyperlink r:id="rId209" ref="B50"/>
    <hyperlink r:id="rId210" ref="C50"/>
    <hyperlink r:id="rId211" ref="D50"/>
    <hyperlink r:id="rId212" ref="G50"/>
    <hyperlink r:id="rId213" ref="H50"/>
    <hyperlink r:id="rId214" ref="I50"/>
    <hyperlink r:id="rId215" ref="B51"/>
    <hyperlink r:id="rId216" ref="C51"/>
    <hyperlink r:id="rId217" ref="D51"/>
    <hyperlink r:id="rId218" ref="G51"/>
    <hyperlink r:id="rId219" ref="H51"/>
    <hyperlink r:id="rId220" ref="I51"/>
    <hyperlink r:id="rId221" ref="B52"/>
    <hyperlink r:id="rId222" ref="C52"/>
    <hyperlink r:id="rId223" ref="D52"/>
    <hyperlink r:id="rId224" ref="G52"/>
    <hyperlink r:id="rId225" ref="I52"/>
    <hyperlink r:id="rId226" ref="B53"/>
    <hyperlink r:id="rId227" ref="C53"/>
    <hyperlink r:id="rId228" ref="D53"/>
    <hyperlink r:id="rId229" ref="G53"/>
    <hyperlink r:id="rId230" ref="I53"/>
    <hyperlink r:id="rId231" ref="B54"/>
    <hyperlink r:id="rId232" ref="C54"/>
    <hyperlink r:id="rId233" ref="D54"/>
    <hyperlink r:id="rId234" ref="I54"/>
    <hyperlink r:id="rId235" ref="B55"/>
    <hyperlink r:id="rId236" ref="C55"/>
    <hyperlink r:id="rId237" ref="I55"/>
    <hyperlink r:id="rId238" ref="B56"/>
    <hyperlink r:id="rId239" ref="C56"/>
    <hyperlink r:id="rId240" ref="G56"/>
    <hyperlink r:id="rId241" ref="I56"/>
    <hyperlink r:id="rId242" ref="B57"/>
    <hyperlink r:id="rId243" ref="C57"/>
    <hyperlink r:id="rId244" ref="G57"/>
    <hyperlink r:id="rId245" ref="I57"/>
    <hyperlink r:id="rId246" ref="B58"/>
    <hyperlink r:id="rId247" ref="C58"/>
    <hyperlink r:id="rId248" ref="E58"/>
    <hyperlink r:id="rId249" ref="G58"/>
    <hyperlink r:id="rId250" ref="I58"/>
    <hyperlink r:id="rId251" ref="B59"/>
    <hyperlink r:id="rId252" ref="C59"/>
    <hyperlink r:id="rId253" ref="E59"/>
    <hyperlink r:id="rId254" ref="G59"/>
    <hyperlink r:id="rId255" ref="I59"/>
    <hyperlink r:id="rId256" ref="B60"/>
    <hyperlink r:id="rId257" ref="C60"/>
    <hyperlink r:id="rId258" ref="E60"/>
    <hyperlink r:id="rId259" ref="G60"/>
    <hyperlink r:id="rId260" ref="I60"/>
    <hyperlink r:id="rId261" ref="B61"/>
    <hyperlink r:id="rId262" ref="C61"/>
    <hyperlink r:id="rId263" ref="I61"/>
    <hyperlink r:id="rId264" ref="B62"/>
    <hyperlink r:id="rId265" ref="C62"/>
    <hyperlink r:id="rId266" ref="G62"/>
    <hyperlink r:id="rId267" ref="I62"/>
    <hyperlink r:id="rId268" ref="B63"/>
    <hyperlink r:id="rId269" ref="C63"/>
    <hyperlink r:id="rId270" ref="F63"/>
    <hyperlink r:id="rId271" ref="G63"/>
    <hyperlink r:id="rId272" ref="I63"/>
    <hyperlink r:id="rId273" ref="B64"/>
    <hyperlink r:id="rId274" ref="C64"/>
    <hyperlink r:id="rId275" ref="E64"/>
    <hyperlink r:id="rId276" ref="F64"/>
    <hyperlink r:id="rId277" ref="G64"/>
    <hyperlink r:id="rId278" ref="I64"/>
    <hyperlink r:id="rId279" ref="B65"/>
    <hyperlink r:id="rId280" ref="C65"/>
    <hyperlink r:id="rId281" ref="F65"/>
    <hyperlink r:id="rId282" ref="I65"/>
    <hyperlink r:id="rId283" ref="B66"/>
    <hyperlink r:id="rId284" ref="C66"/>
    <hyperlink r:id="rId285" ref="F66"/>
    <hyperlink r:id="rId286" ref="I66"/>
  </hyperlinks>
  <drawing r:id="rId2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1.63"/>
    <col customWidth="1" min="2" max="6" width="53.13"/>
    <col customWidth="1" min="7" max="7" width="14.63"/>
    <col customWidth="1" min="8" max="8" width="15.0"/>
    <col customWidth="1" min="9" max="10" width="17.38"/>
    <col customWidth="1" min="11" max="31" width="53.13"/>
  </cols>
  <sheetData>
    <row r="1">
      <c r="A1" s="76"/>
      <c r="B1" s="89"/>
      <c r="C1" s="90"/>
      <c r="D1" s="91" t="s">
        <v>0</v>
      </c>
      <c r="E1" s="92"/>
      <c r="F1" s="92"/>
      <c r="G1" s="92"/>
      <c r="H1" s="92"/>
      <c r="I1" s="92"/>
      <c r="J1" s="92"/>
      <c r="K1" s="93" t="s">
        <v>1</v>
      </c>
      <c r="L1" s="94"/>
      <c r="M1" s="95"/>
      <c r="N1" s="93"/>
      <c r="O1" s="96"/>
      <c r="P1" s="97" t="s">
        <v>2</v>
      </c>
      <c r="Q1" s="98"/>
      <c r="R1" s="97" t="s">
        <v>3</v>
      </c>
      <c r="S1" s="98"/>
      <c r="T1" s="97" t="s">
        <v>4</v>
      </c>
      <c r="U1" s="98"/>
      <c r="V1" s="99" t="s">
        <v>5</v>
      </c>
      <c r="W1" s="97" t="s">
        <v>6</v>
      </c>
      <c r="X1" s="94"/>
      <c r="Y1" s="98"/>
      <c r="Z1" s="100"/>
      <c r="AA1" s="100"/>
      <c r="AB1" s="100"/>
      <c r="AC1" s="100"/>
      <c r="AD1" s="100"/>
      <c r="AE1" s="100"/>
    </row>
    <row r="2" ht="18.75" customHeight="1">
      <c r="A2" s="101" t="s">
        <v>9109</v>
      </c>
      <c r="B2" s="102" t="s">
        <v>9252</v>
      </c>
      <c r="C2" s="102" t="s">
        <v>11</v>
      </c>
      <c r="D2" s="102" t="s">
        <v>12</v>
      </c>
      <c r="E2" s="102" t="s">
        <v>24</v>
      </c>
      <c r="F2" s="102" t="s">
        <v>25</v>
      </c>
      <c r="G2" s="102" t="s">
        <v>26</v>
      </c>
      <c r="H2" s="102" t="s">
        <v>28</v>
      </c>
      <c r="I2" s="103" t="s">
        <v>9253</v>
      </c>
      <c r="J2" s="103" t="s">
        <v>9254</v>
      </c>
      <c r="K2" s="102" t="s">
        <v>13</v>
      </c>
      <c r="L2" s="102" t="s">
        <v>30</v>
      </c>
      <c r="M2" s="102" t="s">
        <v>14</v>
      </c>
      <c r="N2" s="103" t="s">
        <v>9255</v>
      </c>
      <c r="O2" s="102" t="s">
        <v>15</v>
      </c>
      <c r="P2" s="102" t="s">
        <v>16</v>
      </c>
      <c r="Q2" s="102" t="s">
        <v>17</v>
      </c>
      <c r="R2" s="102" t="s">
        <v>18</v>
      </c>
      <c r="S2" s="102" t="s">
        <v>19</v>
      </c>
      <c r="T2" s="102" t="s">
        <v>20</v>
      </c>
      <c r="U2" s="102" t="s">
        <v>21</v>
      </c>
      <c r="V2" s="102" t="s">
        <v>22</v>
      </c>
      <c r="W2" s="102" t="s">
        <v>11</v>
      </c>
      <c r="X2" s="102" t="s">
        <v>23</v>
      </c>
      <c r="Y2" s="104"/>
      <c r="Z2" s="104"/>
      <c r="AA2" s="104"/>
      <c r="AB2" s="104"/>
      <c r="AC2" s="104"/>
      <c r="AD2" s="104"/>
      <c r="AE2" s="12"/>
    </row>
    <row r="3" ht="16.5" customHeight="1">
      <c r="A3" s="32" t="s">
        <v>9256</v>
      </c>
      <c r="B3" s="12" t="s">
        <v>37</v>
      </c>
      <c r="C3" s="105" t="s">
        <v>38</v>
      </c>
      <c r="D3" s="106" t="s">
        <v>9257</v>
      </c>
      <c r="E3" s="107" t="s">
        <v>9258</v>
      </c>
      <c r="F3" s="17" t="s">
        <v>9259</v>
      </c>
      <c r="G3" s="108" t="s">
        <v>54</v>
      </c>
      <c r="H3" s="108" t="s">
        <v>54</v>
      </c>
      <c r="I3" s="108"/>
      <c r="J3" s="108"/>
      <c r="K3" s="106" t="s">
        <v>9260</v>
      </c>
      <c r="L3" s="109"/>
      <c r="M3" s="108" t="s">
        <v>41</v>
      </c>
      <c r="N3" s="16" t="s">
        <v>41</v>
      </c>
      <c r="O3" s="108" t="s">
        <v>42</v>
      </c>
      <c r="P3" s="108" t="s">
        <v>43</v>
      </c>
      <c r="Q3" s="110" t="s">
        <v>44</v>
      </c>
      <c r="R3" s="111" t="s">
        <v>9261</v>
      </c>
      <c r="S3" s="108" t="s">
        <v>46</v>
      </c>
      <c r="T3" s="106" t="s">
        <v>9262</v>
      </c>
      <c r="U3" s="106" t="s">
        <v>9263</v>
      </c>
      <c r="V3" s="108" t="s">
        <v>49</v>
      </c>
      <c r="W3" s="108" t="s">
        <v>50</v>
      </c>
      <c r="X3" s="112" t="s">
        <v>51</v>
      </c>
      <c r="Z3" s="113"/>
      <c r="AA3" s="12"/>
      <c r="AB3" s="12"/>
      <c r="AC3" s="12"/>
      <c r="AD3" s="12"/>
      <c r="AE3" s="12"/>
    </row>
    <row r="4" ht="16.5" customHeight="1">
      <c r="A4" s="32" t="s">
        <v>9264</v>
      </c>
      <c r="B4" s="12" t="s">
        <v>9265</v>
      </c>
      <c r="C4" s="105" t="s">
        <v>9266</v>
      </c>
      <c r="D4" s="106" t="s">
        <v>9267</v>
      </c>
      <c r="E4" s="107" t="s">
        <v>9268</v>
      </c>
      <c r="F4" s="17" t="s">
        <v>9269</v>
      </c>
      <c r="G4" s="108" t="s">
        <v>54</v>
      </c>
      <c r="H4" s="108" t="s">
        <v>54</v>
      </c>
      <c r="I4" s="108"/>
      <c r="J4" s="108"/>
      <c r="K4" s="106" t="s">
        <v>9270</v>
      </c>
      <c r="L4" s="114" t="s">
        <v>9271</v>
      </c>
      <c r="M4" s="108" t="s">
        <v>9272</v>
      </c>
      <c r="N4" s="115" t="s">
        <v>9273</v>
      </c>
      <c r="O4" s="108" t="s">
        <v>9274</v>
      </c>
      <c r="P4" s="108" t="s">
        <v>9275</v>
      </c>
      <c r="Q4" s="111" t="s">
        <v>9276</v>
      </c>
      <c r="R4" s="110" t="s">
        <v>9277</v>
      </c>
      <c r="S4" s="108" t="s">
        <v>9278</v>
      </c>
      <c r="T4" s="106" t="s">
        <v>9279</v>
      </c>
      <c r="U4" s="106" t="s">
        <v>9280</v>
      </c>
      <c r="V4" s="108" t="s">
        <v>9281</v>
      </c>
      <c r="W4" s="108" t="s">
        <v>9282</v>
      </c>
      <c r="X4" s="112" t="s">
        <v>9283</v>
      </c>
      <c r="Z4" s="113"/>
      <c r="AA4" s="12"/>
      <c r="AB4" s="12"/>
      <c r="AC4" s="12"/>
      <c r="AD4" s="12"/>
      <c r="AE4" s="12"/>
    </row>
    <row r="5" ht="16.5" customHeight="1">
      <c r="A5" s="32" t="s">
        <v>9284</v>
      </c>
      <c r="B5" s="12" t="s">
        <v>9285</v>
      </c>
      <c r="C5" s="116" t="s">
        <v>9286</v>
      </c>
      <c r="D5" s="106" t="s">
        <v>9287</v>
      </c>
      <c r="E5" s="107" t="s">
        <v>9288</v>
      </c>
      <c r="F5" s="20" t="s">
        <v>9289</v>
      </c>
      <c r="G5" s="108" t="s">
        <v>54</v>
      </c>
      <c r="H5" s="108" t="s">
        <v>54</v>
      </c>
      <c r="I5" s="108"/>
      <c r="J5" s="108"/>
      <c r="K5" s="106" t="s">
        <v>9290</v>
      </c>
      <c r="L5" s="114" t="s">
        <v>9291</v>
      </c>
      <c r="M5" s="108" t="s">
        <v>9292</v>
      </c>
      <c r="N5" s="115" t="s">
        <v>9273</v>
      </c>
      <c r="O5" s="108" t="s">
        <v>9293</v>
      </c>
      <c r="P5" s="108" t="s">
        <v>9294</v>
      </c>
      <c r="Q5" s="111" t="s">
        <v>9295</v>
      </c>
      <c r="R5" s="111" t="s">
        <v>9296</v>
      </c>
      <c r="S5" s="108" t="s">
        <v>9297</v>
      </c>
      <c r="T5" s="106" t="s">
        <v>9298</v>
      </c>
      <c r="U5" s="106" t="s">
        <v>9299</v>
      </c>
      <c r="V5" s="108" t="s">
        <v>9300</v>
      </c>
      <c r="W5" s="108" t="s">
        <v>9301</v>
      </c>
      <c r="X5" s="112" t="s">
        <v>9302</v>
      </c>
      <c r="Z5" s="116"/>
      <c r="AA5" s="105"/>
      <c r="AB5" s="113"/>
      <c r="AC5" s="12"/>
      <c r="AD5" s="12"/>
      <c r="AE5" s="12"/>
    </row>
    <row r="6" ht="16.5" customHeight="1">
      <c r="A6" s="32" t="s">
        <v>9303</v>
      </c>
      <c r="B6" s="12" t="s">
        <v>9304</v>
      </c>
      <c r="C6" s="116" t="s">
        <v>9305</v>
      </c>
      <c r="D6" s="106" t="s">
        <v>9306</v>
      </c>
      <c r="E6" s="107" t="s">
        <v>9268</v>
      </c>
      <c r="F6" s="20" t="s">
        <v>9269</v>
      </c>
      <c r="G6" s="108" t="s">
        <v>54</v>
      </c>
      <c r="H6" s="108" t="s">
        <v>54</v>
      </c>
      <c r="I6" s="108"/>
      <c r="J6" s="108"/>
      <c r="K6" s="106" t="s">
        <v>9307</v>
      </c>
      <c r="L6" s="114" t="s">
        <v>9271</v>
      </c>
      <c r="M6" s="108" t="s">
        <v>9308</v>
      </c>
      <c r="N6" s="117" t="s">
        <v>9273</v>
      </c>
      <c r="O6" s="108" t="s">
        <v>9309</v>
      </c>
      <c r="P6" s="108" t="s">
        <v>9310</v>
      </c>
      <c r="Q6" s="111" t="s">
        <v>9311</v>
      </c>
      <c r="R6" s="110" t="s">
        <v>9312</v>
      </c>
      <c r="S6" s="108" t="s">
        <v>9313</v>
      </c>
      <c r="T6" s="106" t="s">
        <v>9314</v>
      </c>
      <c r="U6" s="106" t="s">
        <v>9315</v>
      </c>
      <c r="V6" s="108" t="s">
        <v>9316</v>
      </c>
      <c r="W6" s="108" t="s">
        <v>9317</v>
      </c>
      <c r="X6" s="112" t="s">
        <v>9318</v>
      </c>
      <c r="Z6" s="105"/>
      <c r="AA6" s="113"/>
      <c r="AB6" s="12"/>
      <c r="AC6" s="12"/>
      <c r="AD6" s="12"/>
      <c r="AE6" s="12"/>
    </row>
    <row r="7" ht="16.5" customHeight="1">
      <c r="A7" s="32" t="s">
        <v>9319</v>
      </c>
      <c r="B7" s="12" t="s">
        <v>9320</v>
      </c>
      <c r="C7" s="116" t="s">
        <v>9321</v>
      </c>
      <c r="D7" s="106" t="s">
        <v>9322</v>
      </c>
      <c r="E7" s="107" t="s">
        <v>9323</v>
      </c>
      <c r="F7" s="20" t="s">
        <v>9289</v>
      </c>
      <c r="G7" s="108" t="s">
        <v>54</v>
      </c>
      <c r="H7" s="108" t="s">
        <v>54</v>
      </c>
      <c r="I7" s="108"/>
      <c r="J7" s="108"/>
      <c r="K7" s="106" t="s">
        <v>9324</v>
      </c>
      <c r="L7" s="114" t="s">
        <v>9291</v>
      </c>
      <c r="M7" s="108" t="s">
        <v>9325</v>
      </c>
      <c r="N7" s="117" t="s">
        <v>9289</v>
      </c>
      <c r="O7" s="108" t="s">
        <v>9326</v>
      </c>
      <c r="P7" s="108" t="s">
        <v>9327</v>
      </c>
      <c r="Q7" s="111" t="s">
        <v>9328</v>
      </c>
      <c r="R7" s="110" t="s">
        <v>9329</v>
      </c>
      <c r="S7" s="108" t="s">
        <v>9330</v>
      </c>
      <c r="T7" s="106" t="s">
        <v>9331</v>
      </c>
      <c r="U7" s="106" t="s">
        <v>9332</v>
      </c>
      <c r="V7" s="108" t="s">
        <v>9333</v>
      </c>
      <c r="W7" s="108" t="s">
        <v>9334</v>
      </c>
      <c r="X7" s="112" t="s">
        <v>5230</v>
      </c>
      <c r="Z7" s="116"/>
      <c r="AA7" s="105"/>
      <c r="AB7" s="113"/>
      <c r="AC7" s="12"/>
      <c r="AD7" s="12"/>
      <c r="AE7" s="12"/>
    </row>
    <row r="8" ht="16.5" customHeight="1">
      <c r="A8" s="32" t="s">
        <v>9335</v>
      </c>
      <c r="B8" s="12" t="s">
        <v>9336</v>
      </c>
      <c r="C8" s="116" t="s">
        <v>9337</v>
      </c>
      <c r="D8" s="106" t="s">
        <v>9338</v>
      </c>
      <c r="E8" s="107" t="s">
        <v>9339</v>
      </c>
      <c r="F8" s="17" t="s">
        <v>9340</v>
      </c>
      <c r="G8" s="108" t="s">
        <v>54</v>
      </c>
      <c r="H8" s="108" t="s">
        <v>55</v>
      </c>
      <c r="I8" s="108"/>
      <c r="J8" s="107" t="s">
        <v>9341</v>
      </c>
      <c r="K8" s="106" t="s">
        <v>9342</v>
      </c>
      <c r="L8" s="114" t="s">
        <v>9291</v>
      </c>
      <c r="M8" s="108" t="s">
        <v>9325</v>
      </c>
      <c r="N8" s="118" t="s">
        <v>9289</v>
      </c>
      <c r="O8" s="108" t="s">
        <v>9343</v>
      </c>
      <c r="P8" s="108" t="s">
        <v>9344</v>
      </c>
      <c r="Q8" s="111" t="s">
        <v>9345</v>
      </c>
      <c r="R8" s="110" t="s">
        <v>9346</v>
      </c>
      <c r="S8" s="108" t="s">
        <v>9347</v>
      </c>
      <c r="T8" s="106" t="s">
        <v>9348</v>
      </c>
      <c r="U8" s="106" t="s">
        <v>9349</v>
      </c>
      <c r="V8" s="108" t="s">
        <v>9350</v>
      </c>
      <c r="W8" s="108" t="s">
        <v>9351</v>
      </c>
      <c r="X8" s="112" t="s">
        <v>9352</v>
      </c>
      <c r="Z8" s="116"/>
      <c r="AA8" s="105"/>
      <c r="AB8" s="113"/>
      <c r="AC8" s="12"/>
      <c r="AD8" s="12"/>
      <c r="AE8" s="12"/>
    </row>
    <row r="9" ht="16.5" customHeight="1">
      <c r="A9" s="32" t="s">
        <v>9353</v>
      </c>
      <c r="B9" s="12" t="s">
        <v>9354</v>
      </c>
      <c r="C9" s="116" t="s">
        <v>9355</v>
      </c>
      <c r="D9" s="106" t="s">
        <v>9356</v>
      </c>
      <c r="E9" s="107" t="s">
        <v>9268</v>
      </c>
      <c r="F9" s="20" t="s">
        <v>9269</v>
      </c>
      <c r="G9" s="108" t="s">
        <v>54</v>
      </c>
      <c r="H9" s="108" t="s">
        <v>55</v>
      </c>
      <c r="I9" s="108"/>
      <c r="J9" s="118" t="s">
        <v>9357</v>
      </c>
      <c r="K9" s="106" t="s">
        <v>9358</v>
      </c>
      <c r="L9" s="114" t="s">
        <v>9271</v>
      </c>
      <c r="M9" s="14" t="s">
        <v>9359</v>
      </c>
      <c r="N9" s="118" t="s">
        <v>9269</v>
      </c>
      <c r="O9" s="108" t="s">
        <v>9360</v>
      </c>
      <c r="P9" s="108" t="s">
        <v>9361</v>
      </c>
      <c r="Q9" s="111" t="s">
        <v>9362</v>
      </c>
      <c r="R9" s="110" t="s">
        <v>9363</v>
      </c>
      <c r="S9" s="108" t="s">
        <v>9364</v>
      </c>
      <c r="T9" s="106" t="s">
        <v>9365</v>
      </c>
      <c r="U9" s="106" t="s">
        <v>9366</v>
      </c>
      <c r="V9" s="108" t="s">
        <v>9367</v>
      </c>
      <c r="W9" s="108" t="s">
        <v>9368</v>
      </c>
      <c r="X9" s="112" t="s">
        <v>9369</v>
      </c>
      <c r="Z9" s="116"/>
      <c r="AA9" s="105"/>
      <c r="AB9" s="113"/>
      <c r="AC9" s="12"/>
      <c r="AD9" s="12"/>
      <c r="AE9" s="12"/>
    </row>
    <row r="10" ht="16.5" customHeight="1">
      <c r="A10" s="32" t="s">
        <v>9370</v>
      </c>
      <c r="B10" s="12" t="s">
        <v>9371</v>
      </c>
      <c r="C10" s="116" t="s">
        <v>9372</v>
      </c>
      <c r="D10" s="106" t="s">
        <v>9373</v>
      </c>
      <c r="E10" s="107" t="s">
        <v>9268</v>
      </c>
      <c r="F10" s="20" t="s">
        <v>9269</v>
      </c>
      <c r="G10" s="108" t="s">
        <v>54</v>
      </c>
      <c r="H10" s="108" t="s">
        <v>55</v>
      </c>
      <c r="I10" s="108"/>
      <c r="J10" s="107" t="s">
        <v>9374</v>
      </c>
      <c r="K10" s="106" t="s">
        <v>9375</v>
      </c>
      <c r="L10" s="114" t="s">
        <v>9271</v>
      </c>
      <c r="M10" s="108" t="s">
        <v>9376</v>
      </c>
      <c r="N10" s="115" t="s">
        <v>9269</v>
      </c>
      <c r="O10" s="108" t="s">
        <v>9377</v>
      </c>
      <c r="P10" s="108" t="s">
        <v>9378</v>
      </c>
      <c r="Q10" s="111" t="s">
        <v>9379</v>
      </c>
      <c r="R10" s="110" t="s">
        <v>9380</v>
      </c>
      <c r="S10" s="108" t="s">
        <v>9381</v>
      </c>
      <c r="T10" s="106" t="s">
        <v>9382</v>
      </c>
      <c r="U10" s="106" t="s">
        <v>9383</v>
      </c>
      <c r="V10" s="108" t="s">
        <v>9384</v>
      </c>
      <c r="W10" s="108" t="s">
        <v>9385</v>
      </c>
      <c r="X10" s="112" t="s">
        <v>9386</v>
      </c>
      <c r="Z10" s="116"/>
      <c r="AA10" s="105"/>
      <c r="AB10" s="113"/>
      <c r="AC10" s="12"/>
      <c r="AD10" s="12"/>
      <c r="AE10" s="12"/>
    </row>
    <row r="11" ht="16.5" customHeight="1">
      <c r="A11" s="32" t="s">
        <v>9387</v>
      </c>
      <c r="B11" s="12" t="s">
        <v>9388</v>
      </c>
      <c r="C11" s="32" t="s">
        <v>9389</v>
      </c>
      <c r="D11" s="32" t="s">
        <v>9390</v>
      </c>
      <c r="E11" s="30" t="s">
        <v>9391</v>
      </c>
      <c r="F11" s="20" t="s">
        <v>9392</v>
      </c>
      <c r="G11" s="32" t="s">
        <v>55</v>
      </c>
      <c r="H11" s="32" t="s">
        <v>55</v>
      </c>
      <c r="I11" s="30" t="s">
        <v>9393</v>
      </c>
      <c r="J11" s="15" t="s">
        <v>9394</v>
      </c>
      <c r="K11" s="32" t="s">
        <v>9395</v>
      </c>
      <c r="L11" s="75"/>
      <c r="M11" s="32" t="s">
        <v>9396</v>
      </c>
      <c r="N11" s="15" t="s">
        <v>9397</v>
      </c>
      <c r="O11" s="32" t="s">
        <v>9398</v>
      </c>
      <c r="P11" s="32" t="s">
        <v>9399</v>
      </c>
      <c r="Q11" s="119" t="s">
        <v>9400</v>
      </c>
      <c r="R11" s="119" t="s">
        <v>9401</v>
      </c>
      <c r="S11" s="32" t="s">
        <v>9402</v>
      </c>
      <c r="T11" s="32" t="s">
        <v>9403</v>
      </c>
      <c r="U11" s="32" t="s">
        <v>9404</v>
      </c>
      <c r="V11" s="32" t="s">
        <v>9405</v>
      </c>
      <c r="W11" s="14" t="s">
        <v>9406</v>
      </c>
      <c r="X11" s="32" t="s">
        <v>51</v>
      </c>
      <c r="Z11" s="12"/>
      <c r="AA11" s="12"/>
      <c r="AB11" s="12"/>
      <c r="AC11" s="12"/>
      <c r="AD11" s="12"/>
      <c r="AE11" s="12"/>
    </row>
    <row r="12" ht="16.5" customHeight="1">
      <c r="A12" s="32" t="s">
        <v>9407</v>
      </c>
      <c r="B12" s="12" t="s">
        <v>9408</v>
      </c>
      <c r="C12" s="32" t="s">
        <v>9409</v>
      </c>
      <c r="D12" s="34" t="s">
        <v>9410</v>
      </c>
      <c r="E12" s="17" t="s">
        <v>9411</v>
      </c>
      <c r="F12" s="20" t="s">
        <v>41</v>
      </c>
      <c r="G12" s="16" t="s">
        <v>54</v>
      </c>
      <c r="H12" s="16" t="s">
        <v>55</v>
      </c>
      <c r="I12" s="16"/>
      <c r="J12" s="20" t="s">
        <v>9412</v>
      </c>
      <c r="K12" s="28" t="s">
        <v>9413</v>
      </c>
      <c r="L12" s="120" t="s">
        <v>9414</v>
      </c>
      <c r="M12" s="16" t="s">
        <v>9415</v>
      </c>
      <c r="N12" s="17" t="s">
        <v>9416</v>
      </c>
      <c r="O12" s="16" t="s">
        <v>9417</v>
      </c>
      <c r="P12" s="16" t="s">
        <v>9418</v>
      </c>
      <c r="Q12" s="34" t="s">
        <v>9419</v>
      </c>
      <c r="R12" s="34" t="s">
        <v>9420</v>
      </c>
      <c r="S12" s="16" t="s">
        <v>9421</v>
      </c>
      <c r="T12" s="28" t="s">
        <v>9422</v>
      </c>
      <c r="U12" s="28" t="s">
        <v>9423</v>
      </c>
      <c r="V12" s="16" t="s">
        <v>9424</v>
      </c>
      <c r="W12" s="16" t="s">
        <v>9425</v>
      </c>
      <c r="X12" s="16" t="s">
        <v>4528</v>
      </c>
      <c r="Z12" s="12"/>
      <c r="AA12" s="12"/>
      <c r="AB12" s="12"/>
      <c r="AC12" s="12"/>
      <c r="AD12" s="12"/>
      <c r="AE12" s="12"/>
    </row>
    <row r="13" ht="16.5" customHeight="1">
      <c r="A13" s="32" t="s">
        <v>9426</v>
      </c>
      <c r="B13" s="12" t="s">
        <v>9427</v>
      </c>
      <c r="C13" s="32" t="s">
        <v>9428</v>
      </c>
      <c r="D13" s="29" t="s">
        <v>9429</v>
      </c>
      <c r="E13" s="17" t="s">
        <v>9430</v>
      </c>
      <c r="F13" s="17" t="s">
        <v>9431</v>
      </c>
      <c r="G13" s="16" t="s">
        <v>54</v>
      </c>
      <c r="H13" s="16" t="s">
        <v>55</v>
      </c>
      <c r="I13" s="16"/>
      <c r="J13" s="17" t="s">
        <v>9432</v>
      </c>
      <c r="K13" s="28" t="s">
        <v>9433</v>
      </c>
      <c r="L13" s="38"/>
      <c r="M13" s="14" t="s">
        <v>9434</v>
      </c>
      <c r="N13" s="15" t="s">
        <v>9128</v>
      </c>
      <c r="O13" s="16" t="s">
        <v>9435</v>
      </c>
      <c r="P13" s="16" t="s">
        <v>9436</v>
      </c>
      <c r="Q13" s="34" t="s">
        <v>9437</v>
      </c>
      <c r="R13" s="29" t="s">
        <v>9438</v>
      </c>
      <c r="S13" s="16" t="s">
        <v>9439</v>
      </c>
      <c r="T13" s="28" t="s">
        <v>9440</v>
      </c>
      <c r="U13" s="28" t="s">
        <v>9441</v>
      </c>
      <c r="V13" s="16" t="s">
        <v>9442</v>
      </c>
      <c r="W13" s="16" t="s">
        <v>9443</v>
      </c>
      <c r="X13" s="16" t="s">
        <v>51</v>
      </c>
      <c r="Z13" s="12"/>
      <c r="AA13" s="12"/>
      <c r="AB13" s="12"/>
      <c r="AC13" s="12"/>
      <c r="AD13" s="12"/>
      <c r="AE13" s="12"/>
    </row>
    <row r="14" ht="16.5" customHeight="1">
      <c r="A14" s="32" t="s">
        <v>9444</v>
      </c>
      <c r="B14" s="12" t="s">
        <v>9445</v>
      </c>
      <c r="C14" s="32" t="s">
        <v>9446</v>
      </c>
      <c r="D14" s="29" t="s">
        <v>9447</v>
      </c>
      <c r="E14" s="17" t="s">
        <v>9323</v>
      </c>
      <c r="F14" s="20" t="s">
        <v>9289</v>
      </c>
      <c r="G14" s="16" t="s">
        <v>54</v>
      </c>
      <c r="H14" s="16" t="s">
        <v>55</v>
      </c>
      <c r="I14" s="16"/>
      <c r="J14" s="17" t="s">
        <v>9448</v>
      </c>
      <c r="K14" s="28" t="s">
        <v>9449</v>
      </c>
      <c r="L14" s="120" t="s">
        <v>9450</v>
      </c>
      <c r="M14" s="14" t="s">
        <v>9451</v>
      </c>
      <c r="N14" s="15" t="s">
        <v>9452</v>
      </c>
      <c r="O14" s="16" t="s">
        <v>9453</v>
      </c>
      <c r="P14" s="16" t="s">
        <v>9454</v>
      </c>
      <c r="Q14" s="34" t="s">
        <v>9455</v>
      </c>
      <c r="R14" s="34" t="s">
        <v>9456</v>
      </c>
      <c r="S14" s="16" t="s">
        <v>9457</v>
      </c>
      <c r="T14" s="28" t="s">
        <v>9458</v>
      </c>
      <c r="U14" s="28" t="s">
        <v>9459</v>
      </c>
      <c r="V14" s="16" t="s">
        <v>9460</v>
      </c>
      <c r="W14" s="16" t="s">
        <v>9461</v>
      </c>
      <c r="X14" s="16" t="s">
        <v>96</v>
      </c>
      <c r="Z14" s="12"/>
      <c r="AA14" s="12"/>
      <c r="AB14" s="12"/>
      <c r="AC14" s="12"/>
      <c r="AD14" s="12"/>
      <c r="AE14" s="12"/>
    </row>
    <row r="15" ht="16.5" customHeight="1">
      <c r="A15" s="32" t="s">
        <v>9462</v>
      </c>
      <c r="B15" s="12" t="s">
        <v>61</v>
      </c>
      <c r="C15" s="32" t="s">
        <v>9463</v>
      </c>
      <c r="D15" s="29" t="s">
        <v>9464</v>
      </c>
      <c r="E15" s="17" t="s">
        <v>76</v>
      </c>
      <c r="F15" s="17" t="s">
        <v>77</v>
      </c>
      <c r="G15" s="16" t="s">
        <v>54</v>
      </c>
      <c r="H15" s="16" t="s">
        <v>54</v>
      </c>
      <c r="I15" s="16"/>
      <c r="J15" s="121"/>
      <c r="K15" s="28" t="s">
        <v>9465</v>
      </c>
      <c r="L15" s="38"/>
      <c r="M15" s="14" t="s">
        <v>9466</v>
      </c>
      <c r="N15" s="14" t="s">
        <v>41</v>
      </c>
      <c r="O15" s="16" t="s">
        <v>66</v>
      </c>
      <c r="P15" s="16" t="s">
        <v>67</v>
      </c>
      <c r="Q15" s="34" t="s">
        <v>9467</v>
      </c>
      <c r="R15" s="34" t="s">
        <v>9468</v>
      </c>
      <c r="S15" s="16" t="s">
        <v>70</v>
      </c>
      <c r="T15" s="28" t="s">
        <v>9469</v>
      </c>
      <c r="U15" s="28" t="s">
        <v>9470</v>
      </c>
      <c r="V15" s="16" t="s">
        <v>73</v>
      </c>
      <c r="W15" s="16" t="s">
        <v>74</v>
      </c>
      <c r="X15" s="16" t="s">
        <v>75</v>
      </c>
      <c r="Z15" s="12"/>
      <c r="AA15" s="12"/>
      <c r="AB15" s="12"/>
      <c r="AC15" s="12"/>
      <c r="AD15" s="12"/>
      <c r="AE15" s="12"/>
    </row>
    <row r="16" ht="16.5" customHeight="1">
      <c r="A16" s="32" t="s">
        <v>9471</v>
      </c>
      <c r="B16" s="12" t="s">
        <v>9472</v>
      </c>
      <c r="C16" s="32" t="s">
        <v>9473</v>
      </c>
      <c r="D16" s="29" t="s">
        <v>9474</v>
      </c>
      <c r="E16" s="17" t="s">
        <v>9475</v>
      </c>
      <c r="F16" s="20" t="s">
        <v>9289</v>
      </c>
      <c r="G16" s="16" t="s">
        <v>54</v>
      </c>
      <c r="H16" s="16" t="s">
        <v>55</v>
      </c>
      <c r="I16" s="16"/>
      <c r="J16" s="17" t="s">
        <v>9476</v>
      </c>
      <c r="K16" s="28" t="s">
        <v>9477</v>
      </c>
      <c r="L16" s="120" t="s">
        <v>9450</v>
      </c>
      <c r="M16" s="14" t="s">
        <v>9478</v>
      </c>
      <c r="N16" s="15" t="s">
        <v>9479</v>
      </c>
      <c r="O16" s="16" t="s">
        <v>9480</v>
      </c>
      <c r="P16" s="16" t="s">
        <v>9481</v>
      </c>
      <c r="Q16" s="34" t="s">
        <v>9482</v>
      </c>
      <c r="R16" s="34" t="s">
        <v>9483</v>
      </c>
      <c r="S16" s="16" t="s">
        <v>9484</v>
      </c>
      <c r="T16" s="28" t="s">
        <v>9485</v>
      </c>
      <c r="U16" s="28" t="s">
        <v>9486</v>
      </c>
      <c r="V16" s="16" t="s">
        <v>9487</v>
      </c>
      <c r="W16" s="16" t="s">
        <v>9488</v>
      </c>
      <c r="X16" s="16" t="s">
        <v>9489</v>
      </c>
      <c r="Z16" s="12"/>
      <c r="AA16" s="12"/>
      <c r="AB16" s="12"/>
      <c r="AC16" s="12"/>
      <c r="AD16" s="12"/>
      <c r="AE16" s="12"/>
    </row>
    <row r="17" ht="16.5" customHeight="1">
      <c r="A17" s="32" t="s">
        <v>9490</v>
      </c>
      <c r="B17" s="12" t="s">
        <v>9491</v>
      </c>
      <c r="C17" s="32" t="s">
        <v>9492</v>
      </c>
      <c r="D17" s="34" t="s">
        <v>9493</v>
      </c>
      <c r="E17" s="17" t="s">
        <v>9475</v>
      </c>
      <c r="F17" s="20" t="s">
        <v>9289</v>
      </c>
      <c r="G17" s="16" t="s">
        <v>54</v>
      </c>
      <c r="H17" s="16" t="s">
        <v>55</v>
      </c>
      <c r="I17" s="16"/>
      <c r="J17" s="17" t="s">
        <v>9494</v>
      </c>
      <c r="K17" s="28" t="s">
        <v>9495</v>
      </c>
      <c r="L17" s="120" t="s">
        <v>9496</v>
      </c>
      <c r="M17" s="14" t="s">
        <v>9497</v>
      </c>
      <c r="N17" s="15" t="s">
        <v>9498</v>
      </c>
      <c r="O17" s="16" t="s">
        <v>9499</v>
      </c>
      <c r="P17" s="16" t="s">
        <v>9500</v>
      </c>
      <c r="Q17" s="34" t="s">
        <v>9501</v>
      </c>
      <c r="R17" s="34" t="s">
        <v>9502</v>
      </c>
      <c r="S17" s="16" t="s">
        <v>9503</v>
      </c>
      <c r="T17" s="28" t="s">
        <v>9504</v>
      </c>
      <c r="U17" s="28" t="s">
        <v>9505</v>
      </c>
      <c r="V17" s="16" t="s">
        <v>9506</v>
      </c>
      <c r="W17" s="16" t="s">
        <v>9507</v>
      </c>
      <c r="X17" s="16" t="s">
        <v>9508</v>
      </c>
      <c r="Z17" s="12"/>
      <c r="AA17" s="12"/>
      <c r="AB17" s="12"/>
      <c r="AC17" s="12"/>
      <c r="AD17" s="12"/>
      <c r="AE17" s="12"/>
    </row>
    <row r="18" ht="16.5" customHeight="1">
      <c r="A18" s="32" t="s">
        <v>9509</v>
      </c>
      <c r="B18" s="12" t="s">
        <v>9510</v>
      </c>
      <c r="C18" s="32" t="s">
        <v>9511</v>
      </c>
      <c r="D18" s="34" t="s">
        <v>9512</v>
      </c>
      <c r="E18" s="17" t="s">
        <v>9475</v>
      </c>
      <c r="F18" s="20" t="s">
        <v>9289</v>
      </c>
      <c r="G18" s="16" t="s">
        <v>54</v>
      </c>
      <c r="H18" s="16" t="s">
        <v>55</v>
      </c>
      <c r="I18" s="16"/>
      <c r="J18" s="17" t="s">
        <v>9494</v>
      </c>
      <c r="K18" s="28" t="s">
        <v>9513</v>
      </c>
      <c r="L18" s="120" t="s">
        <v>9496</v>
      </c>
      <c r="M18" s="14" t="s">
        <v>9514</v>
      </c>
      <c r="N18" s="15" t="s">
        <v>9498</v>
      </c>
      <c r="O18" s="16" t="s">
        <v>9515</v>
      </c>
      <c r="P18" s="16" t="s">
        <v>9516</v>
      </c>
      <c r="Q18" s="34" t="s">
        <v>9517</v>
      </c>
      <c r="R18" s="34" t="s">
        <v>9518</v>
      </c>
      <c r="S18" s="16" t="s">
        <v>9519</v>
      </c>
      <c r="T18" s="28" t="s">
        <v>9520</v>
      </c>
      <c r="U18" s="28" t="s">
        <v>9521</v>
      </c>
      <c r="V18" s="16" t="s">
        <v>9522</v>
      </c>
      <c r="W18" s="16" t="s">
        <v>9523</v>
      </c>
      <c r="X18" s="16" t="s">
        <v>9524</v>
      </c>
      <c r="Z18" s="12"/>
      <c r="AA18" s="12"/>
      <c r="AB18" s="12"/>
      <c r="AC18" s="12"/>
      <c r="AD18" s="12"/>
      <c r="AE18" s="12"/>
    </row>
    <row r="19" ht="16.5" customHeight="1">
      <c r="A19" s="32" t="s">
        <v>9525</v>
      </c>
      <c r="B19" s="12" t="s">
        <v>9526</v>
      </c>
      <c r="C19" s="32" t="s">
        <v>9527</v>
      </c>
      <c r="D19" s="29" t="s">
        <v>9528</v>
      </c>
      <c r="E19" s="17" t="s">
        <v>9475</v>
      </c>
      <c r="F19" s="20" t="s">
        <v>9289</v>
      </c>
      <c r="G19" s="16" t="s">
        <v>54</v>
      </c>
      <c r="H19" s="16" t="s">
        <v>55</v>
      </c>
      <c r="I19" s="16"/>
      <c r="J19" s="17" t="s">
        <v>9529</v>
      </c>
      <c r="K19" s="28" t="s">
        <v>9530</v>
      </c>
      <c r="L19" s="120" t="s">
        <v>9291</v>
      </c>
      <c r="M19" s="14" t="s">
        <v>9531</v>
      </c>
      <c r="N19" s="15" t="s">
        <v>9498</v>
      </c>
      <c r="O19" s="16" t="s">
        <v>9532</v>
      </c>
      <c r="P19" s="16" t="s">
        <v>9533</v>
      </c>
      <c r="Q19" s="29" t="s">
        <v>9534</v>
      </c>
      <c r="R19" s="34" t="s">
        <v>9535</v>
      </c>
      <c r="S19" s="16" t="s">
        <v>9536</v>
      </c>
      <c r="T19" s="28" t="s">
        <v>9537</v>
      </c>
      <c r="U19" s="28" t="s">
        <v>9538</v>
      </c>
      <c r="V19" s="16" t="s">
        <v>9539</v>
      </c>
      <c r="W19" s="16" t="s">
        <v>9540</v>
      </c>
      <c r="X19" s="16" t="s">
        <v>9541</v>
      </c>
      <c r="Z19" s="12"/>
      <c r="AA19" s="12"/>
      <c r="AB19" s="12"/>
      <c r="AC19" s="12"/>
      <c r="AD19" s="12"/>
      <c r="AE19" s="12"/>
    </row>
    <row r="20" ht="16.5" customHeight="1">
      <c r="A20" s="32" t="s">
        <v>9542</v>
      </c>
      <c r="B20" s="12" t="s">
        <v>9543</v>
      </c>
      <c r="C20" s="32" t="s">
        <v>9544</v>
      </c>
      <c r="D20" s="29" t="s">
        <v>9545</v>
      </c>
      <c r="E20" s="17" t="s">
        <v>9475</v>
      </c>
      <c r="F20" s="20" t="s">
        <v>9289</v>
      </c>
      <c r="G20" s="16" t="s">
        <v>54</v>
      </c>
      <c r="H20" s="16" t="s">
        <v>55</v>
      </c>
      <c r="I20" s="16"/>
      <c r="J20" s="17" t="s">
        <v>9546</v>
      </c>
      <c r="K20" s="28" t="s">
        <v>9547</v>
      </c>
      <c r="L20" s="120" t="s">
        <v>9548</v>
      </c>
      <c r="M20" s="14" t="s">
        <v>9549</v>
      </c>
      <c r="N20" s="15" t="s">
        <v>9498</v>
      </c>
      <c r="O20" s="16" t="s">
        <v>9550</v>
      </c>
      <c r="P20" s="16" t="s">
        <v>9551</v>
      </c>
      <c r="Q20" s="29" t="s">
        <v>9552</v>
      </c>
      <c r="R20" s="34" t="s">
        <v>9553</v>
      </c>
      <c r="S20" s="16" t="s">
        <v>9554</v>
      </c>
      <c r="T20" s="28" t="s">
        <v>9555</v>
      </c>
      <c r="U20" s="28" t="s">
        <v>9556</v>
      </c>
      <c r="V20" s="16" t="s">
        <v>9557</v>
      </c>
      <c r="W20" s="16" t="s">
        <v>9558</v>
      </c>
      <c r="X20" s="16" t="s">
        <v>9559</v>
      </c>
      <c r="Z20" s="12"/>
      <c r="AA20" s="12"/>
      <c r="AB20" s="12"/>
      <c r="AC20" s="12"/>
      <c r="AD20" s="12"/>
      <c r="AE20" s="12"/>
    </row>
    <row r="21" ht="16.5" customHeight="1">
      <c r="A21" s="32" t="s">
        <v>9560</v>
      </c>
      <c r="B21" s="12" t="s">
        <v>9561</v>
      </c>
      <c r="C21" s="32" t="s">
        <v>9562</v>
      </c>
      <c r="D21" s="29" t="s">
        <v>9563</v>
      </c>
      <c r="E21" s="17" t="s">
        <v>9564</v>
      </c>
      <c r="F21" s="20" t="s">
        <v>9565</v>
      </c>
      <c r="G21" s="16" t="s">
        <v>54</v>
      </c>
      <c r="H21" s="16" t="s">
        <v>55</v>
      </c>
      <c r="I21" s="16"/>
      <c r="J21" s="17" t="s">
        <v>9566</v>
      </c>
      <c r="K21" s="28" t="s">
        <v>9567</v>
      </c>
      <c r="L21" s="38"/>
      <c r="M21" s="14" t="s">
        <v>9568</v>
      </c>
      <c r="N21" s="15" t="s">
        <v>9569</v>
      </c>
      <c r="O21" s="16" t="s">
        <v>9570</v>
      </c>
      <c r="P21" s="16" t="s">
        <v>9571</v>
      </c>
      <c r="Q21" s="29" t="s">
        <v>9572</v>
      </c>
      <c r="R21" s="34" t="s">
        <v>9573</v>
      </c>
      <c r="S21" s="16" t="s">
        <v>9574</v>
      </c>
      <c r="T21" s="28" t="s">
        <v>9575</v>
      </c>
      <c r="U21" s="28" t="s">
        <v>9576</v>
      </c>
      <c r="V21" s="16" t="s">
        <v>9577</v>
      </c>
      <c r="W21" s="14" t="s">
        <v>9578</v>
      </c>
      <c r="X21" s="16" t="s">
        <v>4528</v>
      </c>
      <c r="Z21" s="12"/>
      <c r="AA21" s="12"/>
      <c r="AB21" s="12"/>
      <c r="AC21" s="12"/>
      <c r="AD21" s="12"/>
      <c r="AE21" s="12"/>
    </row>
    <row r="22" ht="16.5" customHeight="1">
      <c r="A22" s="32" t="s">
        <v>9579</v>
      </c>
      <c r="B22" s="12" t="s">
        <v>82</v>
      </c>
      <c r="C22" s="32" t="s">
        <v>83</v>
      </c>
      <c r="D22" s="29" t="s">
        <v>9580</v>
      </c>
      <c r="E22" s="17" t="s">
        <v>97</v>
      </c>
      <c r="F22" s="20" t="s">
        <v>98</v>
      </c>
      <c r="G22" s="16" t="s">
        <v>55</v>
      </c>
      <c r="H22" s="16" t="s">
        <v>55</v>
      </c>
      <c r="I22" s="17" t="s">
        <v>102</v>
      </c>
      <c r="J22" s="17" t="s">
        <v>99</v>
      </c>
      <c r="K22" s="28" t="s">
        <v>9581</v>
      </c>
      <c r="L22" s="120" t="s">
        <v>100</v>
      </c>
      <c r="M22" s="14" t="s">
        <v>41</v>
      </c>
      <c r="N22" s="15" t="s">
        <v>9120</v>
      </c>
      <c r="O22" s="16" t="s">
        <v>87</v>
      </c>
      <c r="P22" s="16" t="s">
        <v>88</v>
      </c>
      <c r="Q22" s="34" t="s">
        <v>89</v>
      </c>
      <c r="R22" s="29" t="s">
        <v>9582</v>
      </c>
      <c r="S22" s="16" t="s">
        <v>91</v>
      </c>
      <c r="T22" s="28" t="s">
        <v>9583</v>
      </c>
      <c r="U22" s="28" t="s">
        <v>9584</v>
      </c>
      <c r="V22" s="16" t="s">
        <v>94</v>
      </c>
      <c r="W22" s="14" t="s">
        <v>95</v>
      </c>
      <c r="X22" s="16" t="s">
        <v>96</v>
      </c>
      <c r="Z22" s="12"/>
      <c r="AA22" s="12"/>
      <c r="AB22" s="12"/>
      <c r="AC22" s="12"/>
      <c r="AD22" s="12"/>
      <c r="AE22" s="12"/>
    </row>
    <row r="23" ht="16.5" customHeight="1">
      <c r="A23" s="32" t="s">
        <v>9585</v>
      </c>
      <c r="B23" s="12" t="s">
        <v>104</v>
      </c>
      <c r="C23" s="32" t="s">
        <v>105</v>
      </c>
      <c r="D23" s="29" t="s">
        <v>9586</v>
      </c>
      <c r="E23" s="17" t="s">
        <v>118</v>
      </c>
      <c r="F23" s="20" t="s">
        <v>119</v>
      </c>
      <c r="G23" s="16" t="s">
        <v>55</v>
      </c>
      <c r="H23" s="16" t="s">
        <v>54</v>
      </c>
      <c r="I23" s="17" t="s">
        <v>120</v>
      </c>
      <c r="J23" s="16"/>
      <c r="K23" s="28" t="s">
        <v>9587</v>
      </c>
      <c r="L23" s="120" t="s">
        <v>121</v>
      </c>
      <c r="M23" s="14" t="s">
        <v>41</v>
      </c>
      <c r="N23" s="14" t="s">
        <v>41</v>
      </c>
      <c r="O23" s="16" t="s">
        <v>108</v>
      </c>
      <c r="P23" s="16" t="s">
        <v>109</v>
      </c>
      <c r="Q23" s="29" t="s">
        <v>9588</v>
      </c>
      <c r="R23" s="29" t="s">
        <v>9589</v>
      </c>
      <c r="S23" s="16" t="s">
        <v>112</v>
      </c>
      <c r="T23" s="28" t="s">
        <v>9590</v>
      </c>
      <c r="U23" s="28" t="s">
        <v>9591</v>
      </c>
      <c r="V23" s="16" t="s">
        <v>115</v>
      </c>
      <c r="W23" s="14" t="s">
        <v>116</v>
      </c>
      <c r="X23" s="16" t="s">
        <v>117</v>
      </c>
      <c r="Z23" s="12"/>
      <c r="AA23" s="12"/>
      <c r="AB23" s="12"/>
      <c r="AC23" s="12"/>
      <c r="AD23" s="12"/>
      <c r="AE23" s="12"/>
    </row>
    <row r="24" ht="16.5" customHeight="1">
      <c r="A24" s="32" t="s">
        <v>9592</v>
      </c>
      <c r="B24" s="12" t="s">
        <v>125</v>
      </c>
      <c r="C24" s="32" t="s">
        <v>9593</v>
      </c>
      <c r="D24" s="34" t="s">
        <v>127</v>
      </c>
      <c r="E24" s="20" t="s">
        <v>9594</v>
      </c>
      <c r="F24" s="20" t="s">
        <v>9595</v>
      </c>
      <c r="G24" s="16" t="s">
        <v>54</v>
      </c>
      <c r="H24" s="16" t="s">
        <v>54</v>
      </c>
      <c r="I24" s="16"/>
      <c r="J24" s="16"/>
      <c r="K24" s="28" t="s">
        <v>9596</v>
      </c>
      <c r="L24" s="38"/>
      <c r="M24" s="14" t="s">
        <v>41</v>
      </c>
      <c r="N24" s="14" t="s">
        <v>41</v>
      </c>
      <c r="O24" s="16" t="s">
        <v>129</v>
      </c>
      <c r="P24" s="16" t="s">
        <v>130</v>
      </c>
      <c r="Q24" s="34" t="s">
        <v>9597</v>
      </c>
      <c r="R24" s="34" t="s">
        <v>9598</v>
      </c>
      <c r="S24" s="16" t="s">
        <v>133</v>
      </c>
      <c r="T24" s="28" t="s">
        <v>9599</v>
      </c>
      <c r="U24" s="28" t="s">
        <v>9600</v>
      </c>
      <c r="V24" s="16" t="s">
        <v>136</v>
      </c>
      <c r="W24" s="14" t="s">
        <v>137</v>
      </c>
      <c r="X24" s="16" t="s">
        <v>138</v>
      </c>
      <c r="Z24" s="12"/>
      <c r="AA24" s="12"/>
      <c r="AB24" s="12"/>
      <c r="AC24" s="12"/>
      <c r="AD24" s="12"/>
      <c r="AE24" s="12"/>
    </row>
    <row r="25" ht="16.5" customHeight="1">
      <c r="A25" s="32" t="s">
        <v>9601</v>
      </c>
      <c r="B25" s="12" t="s">
        <v>142</v>
      </c>
      <c r="C25" s="32" t="s">
        <v>143</v>
      </c>
      <c r="D25" s="29" t="s">
        <v>9602</v>
      </c>
      <c r="E25" s="17" t="s">
        <v>157</v>
      </c>
      <c r="F25" s="20" t="s">
        <v>158</v>
      </c>
      <c r="G25" s="16" t="s">
        <v>55</v>
      </c>
      <c r="H25" s="16" t="s">
        <v>55</v>
      </c>
      <c r="I25" s="17" t="s">
        <v>159</v>
      </c>
      <c r="J25" s="17" t="s">
        <v>9124</v>
      </c>
      <c r="K25" s="28" t="s">
        <v>9603</v>
      </c>
      <c r="L25" s="120" t="s">
        <v>161</v>
      </c>
      <c r="M25" s="15" t="s">
        <v>9604</v>
      </c>
      <c r="N25" s="15" t="s">
        <v>163</v>
      </c>
      <c r="O25" s="16" t="s">
        <v>147</v>
      </c>
      <c r="P25" s="16" t="s">
        <v>148</v>
      </c>
      <c r="Q25" s="28" t="s">
        <v>9605</v>
      </c>
      <c r="R25" s="29" t="s">
        <v>9606</v>
      </c>
      <c r="S25" s="16" t="s">
        <v>151</v>
      </c>
      <c r="T25" s="28" t="s">
        <v>9607</v>
      </c>
      <c r="U25" s="28" t="s">
        <v>9608</v>
      </c>
      <c r="V25" s="16" t="s">
        <v>154</v>
      </c>
      <c r="W25" s="14" t="s">
        <v>155</v>
      </c>
      <c r="X25" s="16" t="s">
        <v>156</v>
      </c>
      <c r="Z25" s="12"/>
      <c r="AA25" s="12"/>
      <c r="AB25" s="12"/>
      <c r="AC25" s="12"/>
      <c r="AD25" s="12"/>
      <c r="AE25" s="12"/>
    </row>
    <row r="26" ht="16.5" customHeight="1">
      <c r="A26" s="32" t="s">
        <v>9609</v>
      </c>
      <c r="B26" s="12" t="s">
        <v>165</v>
      </c>
      <c r="C26" s="32" t="s">
        <v>166</v>
      </c>
      <c r="D26" s="29" t="s">
        <v>9610</v>
      </c>
      <c r="E26" s="17" t="s">
        <v>158</v>
      </c>
      <c r="F26" s="20" t="s">
        <v>158</v>
      </c>
      <c r="G26" s="16" t="s">
        <v>54</v>
      </c>
      <c r="H26" s="16" t="s">
        <v>54</v>
      </c>
      <c r="I26" s="16"/>
      <c r="J26" s="16"/>
      <c r="K26" s="28" t="s">
        <v>9611</v>
      </c>
      <c r="L26" s="122"/>
      <c r="M26" s="14" t="s">
        <v>41</v>
      </c>
      <c r="N26" s="14" t="s">
        <v>41</v>
      </c>
      <c r="O26" s="16" t="s">
        <v>169</v>
      </c>
      <c r="P26" s="16" t="s">
        <v>170</v>
      </c>
      <c r="Q26" s="28" t="s">
        <v>9612</v>
      </c>
      <c r="R26" s="29" t="s">
        <v>9613</v>
      </c>
      <c r="S26" s="16" t="s">
        <v>173</v>
      </c>
      <c r="T26" s="28" t="s">
        <v>9614</v>
      </c>
      <c r="U26" s="28" t="s">
        <v>9615</v>
      </c>
      <c r="V26" s="16" t="s">
        <v>176</v>
      </c>
      <c r="W26" s="14" t="s">
        <v>177</v>
      </c>
      <c r="X26" s="16" t="s">
        <v>178</v>
      </c>
      <c r="Z26" s="12"/>
      <c r="AA26" s="12"/>
      <c r="AB26" s="12"/>
      <c r="AC26" s="12"/>
      <c r="AD26" s="12"/>
      <c r="AE26" s="12"/>
    </row>
    <row r="27" ht="16.5" customHeight="1">
      <c r="A27" s="32" t="s">
        <v>9616</v>
      </c>
      <c r="B27" s="12" t="s">
        <v>181</v>
      </c>
      <c r="C27" s="32" t="s">
        <v>9617</v>
      </c>
      <c r="D27" s="29" t="s">
        <v>9618</v>
      </c>
      <c r="E27" s="17" t="s">
        <v>196</v>
      </c>
      <c r="F27" s="20" t="s">
        <v>9619</v>
      </c>
      <c r="G27" s="16" t="s">
        <v>55</v>
      </c>
      <c r="H27" s="16" t="s">
        <v>55</v>
      </c>
      <c r="I27" s="17" t="s">
        <v>198</v>
      </c>
      <c r="J27" s="17" t="s">
        <v>199</v>
      </c>
      <c r="K27" s="28" t="s">
        <v>9620</v>
      </c>
      <c r="L27" s="38"/>
      <c r="M27" s="14" t="s">
        <v>9621</v>
      </c>
      <c r="N27" s="15" t="s">
        <v>9128</v>
      </c>
      <c r="O27" s="16" t="s">
        <v>186</v>
      </c>
      <c r="P27" s="16" t="s">
        <v>187</v>
      </c>
      <c r="Q27" s="28" t="s">
        <v>9622</v>
      </c>
      <c r="R27" s="34" t="s">
        <v>9623</v>
      </c>
      <c r="S27" s="16" t="s">
        <v>190</v>
      </c>
      <c r="T27" s="28" t="s">
        <v>9624</v>
      </c>
      <c r="U27" s="28" t="s">
        <v>9625</v>
      </c>
      <c r="V27" s="16" t="s">
        <v>193</v>
      </c>
      <c r="W27" s="14" t="s">
        <v>194</v>
      </c>
      <c r="X27" s="16" t="s">
        <v>195</v>
      </c>
      <c r="Z27" s="12"/>
      <c r="AA27" s="12"/>
      <c r="AB27" s="12"/>
      <c r="AC27" s="12"/>
      <c r="AD27" s="12"/>
      <c r="AE27" s="12"/>
    </row>
    <row r="28" ht="16.5" customHeight="1">
      <c r="A28" s="32" t="s">
        <v>9626</v>
      </c>
      <c r="B28" s="12" t="s">
        <v>203</v>
      </c>
      <c r="C28" s="32" t="s">
        <v>204</v>
      </c>
      <c r="D28" s="29" t="s">
        <v>9627</v>
      </c>
      <c r="E28" s="17" t="s">
        <v>217</v>
      </c>
      <c r="F28" s="20" t="s">
        <v>218</v>
      </c>
      <c r="G28" s="16" t="s">
        <v>55</v>
      </c>
      <c r="H28" s="16" t="s">
        <v>55</v>
      </c>
      <c r="I28" s="17" t="s">
        <v>198</v>
      </c>
      <c r="J28" s="17" t="s">
        <v>219</v>
      </c>
      <c r="K28" s="28" t="s">
        <v>9628</v>
      </c>
      <c r="L28" s="120" t="s">
        <v>220</v>
      </c>
      <c r="M28" s="14" t="s">
        <v>41</v>
      </c>
      <c r="N28" s="14" t="s">
        <v>41</v>
      </c>
      <c r="O28" s="16" t="s">
        <v>207</v>
      </c>
      <c r="P28" s="16" t="s">
        <v>208</v>
      </c>
      <c r="Q28" s="28" t="s">
        <v>9629</v>
      </c>
      <c r="R28" s="34" t="s">
        <v>9630</v>
      </c>
      <c r="S28" s="16" t="s">
        <v>211</v>
      </c>
      <c r="T28" s="28" t="s">
        <v>9631</v>
      </c>
      <c r="U28" s="28" t="s">
        <v>9632</v>
      </c>
      <c r="V28" s="16" t="s">
        <v>214</v>
      </c>
      <c r="W28" s="14" t="s">
        <v>215</v>
      </c>
      <c r="X28" s="16" t="s">
        <v>216</v>
      </c>
      <c r="Z28" s="12"/>
      <c r="AA28" s="12"/>
      <c r="AB28" s="12"/>
      <c r="AC28" s="12"/>
      <c r="AD28" s="12"/>
      <c r="AE28" s="12"/>
    </row>
    <row r="29" ht="16.5" customHeight="1">
      <c r="A29" s="32" t="s">
        <v>9633</v>
      </c>
      <c r="B29" s="12" t="s">
        <v>223</v>
      </c>
      <c r="C29" s="32" t="s">
        <v>224</v>
      </c>
      <c r="D29" s="28" t="s">
        <v>9634</v>
      </c>
      <c r="E29" s="17" t="s">
        <v>238</v>
      </c>
      <c r="F29" s="20" t="s">
        <v>243</v>
      </c>
      <c r="G29" s="16" t="s">
        <v>55</v>
      </c>
      <c r="H29" s="16" t="s">
        <v>55</v>
      </c>
      <c r="I29" s="17" t="s">
        <v>240</v>
      </c>
      <c r="J29" s="17" t="s">
        <v>241</v>
      </c>
      <c r="K29" s="28" t="s">
        <v>9635</v>
      </c>
      <c r="L29" s="120" t="s">
        <v>242</v>
      </c>
      <c r="M29" s="14" t="s">
        <v>9636</v>
      </c>
      <c r="N29" s="15" t="s">
        <v>9131</v>
      </c>
      <c r="O29" s="16" t="s">
        <v>228</v>
      </c>
      <c r="P29" s="16" t="s">
        <v>229</v>
      </c>
      <c r="Q29" s="28" t="s">
        <v>9637</v>
      </c>
      <c r="R29" s="34" t="s">
        <v>9638</v>
      </c>
      <c r="S29" s="16" t="s">
        <v>232</v>
      </c>
      <c r="T29" s="28" t="s">
        <v>9639</v>
      </c>
      <c r="U29" s="28" t="s">
        <v>9640</v>
      </c>
      <c r="V29" s="16" t="s">
        <v>235</v>
      </c>
      <c r="W29" s="14" t="s">
        <v>236</v>
      </c>
      <c r="X29" s="16" t="s">
        <v>237</v>
      </c>
      <c r="Z29" s="12"/>
      <c r="AA29" s="12"/>
      <c r="AB29" s="12"/>
      <c r="AC29" s="12"/>
      <c r="AD29" s="12"/>
      <c r="AE29" s="12"/>
    </row>
    <row r="30" ht="16.5" customHeight="1">
      <c r="A30" s="32" t="s">
        <v>9641</v>
      </c>
      <c r="B30" s="12" t="s">
        <v>245</v>
      </c>
      <c r="C30" s="32" t="s">
        <v>9642</v>
      </c>
      <c r="D30" s="28" t="s">
        <v>9643</v>
      </c>
      <c r="E30" s="16" t="s">
        <v>41</v>
      </c>
      <c r="F30" s="16" t="s">
        <v>41</v>
      </c>
      <c r="G30" s="16" t="s">
        <v>55</v>
      </c>
      <c r="H30" s="16" t="s">
        <v>55</v>
      </c>
      <c r="I30" s="16"/>
      <c r="J30" s="16"/>
      <c r="K30" s="28" t="s">
        <v>9644</v>
      </c>
      <c r="L30" s="120" t="s">
        <v>343</v>
      </c>
      <c r="M30" s="14" t="s">
        <v>41</v>
      </c>
      <c r="N30" s="14" t="s">
        <v>41</v>
      </c>
      <c r="O30" s="16" t="s">
        <v>9645</v>
      </c>
      <c r="P30" s="16" t="s">
        <v>9646</v>
      </c>
      <c r="Q30" s="28" t="s">
        <v>9647</v>
      </c>
      <c r="R30" s="34" t="s">
        <v>9648</v>
      </c>
      <c r="S30" s="16" t="s">
        <v>9649</v>
      </c>
      <c r="T30" s="28" t="s">
        <v>9650</v>
      </c>
      <c r="U30" s="28" t="s">
        <v>9651</v>
      </c>
      <c r="V30" s="16" t="s">
        <v>9652</v>
      </c>
      <c r="W30" s="14" t="s">
        <v>9653</v>
      </c>
      <c r="X30" s="16" t="s">
        <v>9654</v>
      </c>
      <c r="Z30" s="12"/>
      <c r="AA30" s="12"/>
      <c r="AB30" s="12"/>
      <c r="AC30" s="12"/>
      <c r="AD30" s="12"/>
      <c r="AE30" s="12"/>
    </row>
    <row r="31" ht="16.5" customHeight="1">
      <c r="A31" s="32" t="s">
        <v>9655</v>
      </c>
      <c r="B31" s="12" t="s">
        <v>247</v>
      </c>
      <c r="C31" s="32" t="s">
        <v>9656</v>
      </c>
      <c r="D31" s="28" t="s">
        <v>9657</v>
      </c>
      <c r="E31" s="17" t="s">
        <v>9658</v>
      </c>
      <c r="F31" s="20" t="s">
        <v>9659</v>
      </c>
      <c r="G31" s="16" t="s">
        <v>55</v>
      </c>
      <c r="H31" s="16" t="s">
        <v>55</v>
      </c>
      <c r="I31" s="16"/>
      <c r="J31" s="16"/>
      <c r="K31" s="28" t="s">
        <v>9660</v>
      </c>
      <c r="L31" s="38"/>
      <c r="M31" s="14" t="s">
        <v>41</v>
      </c>
      <c r="N31" s="14" t="s">
        <v>41</v>
      </c>
      <c r="O31" s="16" t="s">
        <v>252</v>
      </c>
      <c r="P31" s="16" t="s">
        <v>253</v>
      </c>
      <c r="Q31" s="34" t="s">
        <v>9661</v>
      </c>
      <c r="R31" s="34" t="s">
        <v>9662</v>
      </c>
      <c r="S31" s="16" t="s">
        <v>256</v>
      </c>
      <c r="T31" s="28" t="s">
        <v>9663</v>
      </c>
      <c r="U31" s="28" t="s">
        <v>9664</v>
      </c>
      <c r="V31" s="16" t="s">
        <v>259</v>
      </c>
      <c r="W31" s="14" t="s">
        <v>260</v>
      </c>
      <c r="X31" s="16" t="s">
        <v>261</v>
      </c>
      <c r="Z31" s="12"/>
      <c r="AA31" s="12"/>
      <c r="AB31" s="12"/>
      <c r="AC31" s="12"/>
      <c r="AD31" s="12"/>
      <c r="AE31" s="12"/>
    </row>
    <row r="32" ht="16.5" customHeight="1">
      <c r="A32" s="32" t="s">
        <v>9665</v>
      </c>
      <c r="B32" s="12" t="s">
        <v>265</v>
      </c>
      <c r="C32" s="32" t="s">
        <v>9666</v>
      </c>
      <c r="D32" s="28" t="s">
        <v>9667</v>
      </c>
      <c r="E32" s="17" t="s">
        <v>9668</v>
      </c>
      <c r="F32" s="20" t="s">
        <v>9669</v>
      </c>
      <c r="G32" s="16" t="s">
        <v>54</v>
      </c>
      <c r="H32" s="16" t="s">
        <v>55</v>
      </c>
      <c r="I32" s="16"/>
      <c r="J32" s="17" t="s">
        <v>9670</v>
      </c>
      <c r="K32" s="28" t="s">
        <v>9671</v>
      </c>
      <c r="L32" s="38"/>
      <c r="M32" s="14" t="s">
        <v>41</v>
      </c>
      <c r="N32" s="14" t="s">
        <v>41</v>
      </c>
      <c r="O32" s="16" t="s">
        <v>268</v>
      </c>
      <c r="P32" s="16" t="s">
        <v>269</v>
      </c>
      <c r="Q32" s="29" t="s">
        <v>9672</v>
      </c>
      <c r="R32" s="29" t="s">
        <v>9673</v>
      </c>
      <c r="S32" s="16" t="s">
        <v>272</v>
      </c>
      <c r="T32" s="28" t="s">
        <v>9674</v>
      </c>
      <c r="U32" s="28" t="s">
        <v>9675</v>
      </c>
      <c r="V32" s="16" t="s">
        <v>275</v>
      </c>
      <c r="W32" s="14" t="s">
        <v>276</v>
      </c>
      <c r="X32" s="16" t="s">
        <v>51</v>
      </c>
      <c r="Z32" s="12"/>
      <c r="AA32" s="12"/>
      <c r="AB32" s="12"/>
      <c r="AC32" s="12"/>
      <c r="AD32" s="12"/>
      <c r="AE32" s="12"/>
    </row>
    <row r="33" ht="16.5" customHeight="1">
      <c r="A33" s="32" t="s">
        <v>9676</v>
      </c>
      <c r="B33" s="12" t="s">
        <v>9677</v>
      </c>
      <c r="C33" s="32" t="s">
        <v>9678</v>
      </c>
      <c r="D33" s="29" t="s">
        <v>9679</v>
      </c>
      <c r="E33" s="17" t="s">
        <v>9475</v>
      </c>
      <c r="F33" s="20" t="s">
        <v>9289</v>
      </c>
      <c r="G33" s="16" t="s">
        <v>54</v>
      </c>
      <c r="H33" s="16" t="s">
        <v>54</v>
      </c>
      <c r="I33" s="16"/>
      <c r="J33" s="16"/>
      <c r="K33" s="28" t="s">
        <v>9680</v>
      </c>
      <c r="L33" s="120" t="s">
        <v>9681</v>
      </c>
      <c r="M33" s="14" t="s">
        <v>41</v>
      </c>
      <c r="N33" s="14" t="s">
        <v>41</v>
      </c>
      <c r="O33" s="16" t="s">
        <v>9682</v>
      </c>
      <c r="P33" s="16" t="s">
        <v>9683</v>
      </c>
      <c r="Q33" s="29" t="s">
        <v>9684</v>
      </c>
      <c r="R33" s="29" t="s">
        <v>9685</v>
      </c>
      <c r="S33" s="16" t="s">
        <v>9686</v>
      </c>
      <c r="T33" s="28" t="s">
        <v>9687</v>
      </c>
      <c r="U33" s="28" t="s">
        <v>9688</v>
      </c>
      <c r="V33" s="16" t="s">
        <v>9689</v>
      </c>
      <c r="W33" s="16" t="s">
        <v>9690</v>
      </c>
      <c r="X33" s="16" t="s">
        <v>195</v>
      </c>
      <c r="Z33" s="12"/>
      <c r="AA33" s="12"/>
      <c r="AB33" s="12"/>
      <c r="AC33" s="12"/>
      <c r="AD33" s="12"/>
      <c r="AE33" s="12"/>
    </row>
    <row r="34" ht="16.5" customHeight="1">
      <c r="A34" s="32" t="s">
        <v>9691</v>
      </c>
      <c r="B34" s="12" t="s">
        <v>9692</v>
      </c>
      <c r="C34" s="32" t="s">
        <v>9693</v>
      </c>
      <c r="D34" s="34" t="s">
        <v>9694</v>
      </c>
      <c r="E34" s="17" t="s">
        <v>9475</v>
      </c>
      <c r="F34" s="20" t="s">
        <v>9289</v>
      </c>
      <c r="G34" s="16" t="s">
        <v>54</v>
      </c>
      <c r="H34" s="16" t="s">
        <v>54</v>
      </c>
      <c r="I34" s="16"/>
      <c r="J34" s="16"/>
      <c r="K34" s="28" t="s">
        <v>9695</v>
      </c>
      <c r="L34" s="120" t="s">
        <v>9681</v>
      </c>
      <c r="M34" s="14" t="s">
        <v>9696</v>
      </c>
      <c r="N34" s="19" t="s">
        <v>9697</v>
      </c>
      <c r="O34" s="16" t="s">
        <v>9698</v>
      </c>
      <c r="P34" s="16" t="s">
        <v>9699</v>
      </c>
      <c r="Q34" s="34" t="s">
        <v>9700</v>
      </c>
      <c r="R34" s="34" t="s">
        <v>9701</v>
      </c>
      <c r="S34" s="16" t="s">
        <v>9702</v>
      </c>
      <c r="T34" s="28" t="s">
        <v>9703</v>
      </c>
      <c r="U34" s="28" t="s">
        <v>9704</v>
      </c>
      <c r="V34" s="16" t="s">
        <v>9705</v>
      </c>
      <c r="W34" s="16" t="s">
        <v>9706</v>
      </c>
      <c r="X34" s="16" t="s">
        <v>51</v>
      </c>
      <c r="Z34" s="12"/>
      <c r="AA34" s="12"/>
      <c r="AB34" s="12"/>
      <c r="AC34" s="12"/>
      <c r="AD34" s="12"/>
      <c r="AE34" s="12"/>
    </row>
    <row r="35" ht="16.5" customHeight="1">
      <c r="A35" s="32" t="s">
        <v>9707</v>
      </c>
      <c r="B35" s="12" t="s">
        <v>283</v>
      </c>
      <c r="C35" s="32" t="s">
        <v>9708</v>
      </c>
      <c r="D35" s="29" t="s">
        <v>9709</v>
      </c>
      <c r="E35" s="17" t="s">
        <v>296</v>
      </c>
      <c r="F35" s="20" t="s">
        <v>9710</v>
      </c>
      <c r="G35" s="16" t="s">
        <v>54</v>
      </c>
      <c r="H35" s="16" t="s">
        <v>55</v>
      </c>
      <c r="I35" s="16"/>
      <c r="J35" s="17" t="s">
        <v>9138</v>
      </c>
      <c r="K35" s="28" t="s">
        <v>9711</v>
      </c>
      <c r="L35" s="120" t="s">
        <v>2252</v>
      </c>
      <c r="M35" s="14" t="s">
        <v>65</v>
      </c>
      <c r="N35" s="14" t="s">
        <v>41</v>
      </c>
      <c r="O35" s="16" t="s">
        <v>287</v>
      </c>
      <c r="P35" s="16" t="s">
        <v>288</v>
      </c>
      <c r="Q35" s="29" t="s">
        <v>9712</v>
      </c>
      <c r="R35" s="34" t="s">
        <v>9713</v>
      </c>
      <c r="S35" s="16" t="s">
        <v>291</v>
      </c>
      <c r="T35" s="28" t="s">
        <v>9714</v>
      </c>
      <c r="U35" s="28" t="s">
        <v>9715</v>
      </c>
      <c r="V35" s="16" t="s">
        <v>294</v>
      </c>
      <c r="W35" s="16" t="s">
        <v>295</v>
      </c>
      <c r="X35" s="16" t="s">
        <v>117</v>
      </c>
      <c r="Z35" s="12"/>
      <c r="AA35" s="12"/>
      <c r="AB35" s="12"/>
      <c r="AC35" s="12"/>
      <c r="AD35" s="12"/>
      <c r="AE35" s="12"/>
    </row>
    <row r="36" ht="16.5" customHeight="1">
      <c r="A36" s="32" t="s">
        <v>9716</v>
      </c>
      <c r="B36" s="12" t="s">
        <v>303</v>
      </c>
      <c r="C36" s="32" t="s">
        <v>9717</v>
      </c>
      <c r="D36" s="29" t="s">
        <v>9718</v>
      </c>
      <c r="E36" s="17" t="s">
        <v>318</v>
      </c>
      <c r="F36" s="20" t="s">
        <v>319</v>
      </c>
      <c r="G36" s="16" t="s">
        <v>54</v>
      </c>
      <c r="H36" s="16" t="s">
        <v>54</v>
      </c>
      <c r="I36" s="16"/>
      <c r="J36" s="16"/>
      <c r="K36" s="28" t="s">
        <v>9719</v>
      </c>
      <c r="L36" s="38" t="s">
        <v>41</v>
      </c>
      <c r="M36" s="14" t="s">
        <v>307</v>
      </c>
      <c r="N36" s="19" t="s">
        <v>9720</v>
      </c>
      <c r="O36" s="16" t="s">
        <v>308</v>
      </c>
      <c r="P36" s="16" t="s">
        <v>309</v>
      </c>
      <c r="Q36" s="29" t="s">
        <v>9721</v>
      </c>
      <c r="R36" s="34" t="s">
        <v>9722</v>
      </c>
      <c r="S36" s="16" t="s">
        <v>312</v>
      </c>
      <c r="T36" s="28" t="s">
        <v>9723</v>
      </c>
      <c r="U36" s="28" t="s">
        <v>9724</v>
      </c>
      <c r="V36" s="16" t="s">
        <v>315</v>
      </c>
      <c r="W36" s="16" t="s">
        <v>316</v>
      </c>
      <c r="X36" s="16" t="s">
        <v>317</v>
      </c>
      <c r="Z36" s="12"/>
      <c r="AA36" s="12"/>
      <c r="AB36" s="12"/>
      <c r="AC36" s="12"/>
      <c r="AD36" s="12"/>
      <c r="AE36" s="12"/>
    </row>
    <row r="37" ht="16.5" customHeight="1">
      <c r="A37" s="32" t="s">
        <v>9725</v>
      </c>
      <c r="B37" s="12" t="s">
        <v>325</v>
      </c>
      <c r="C37" s="32" t="s">
        <v>9726</v>
      </c>
      <c r="D37" s="29" t="s">
        <v>9727</v>
      </c>
      <c r="E37" s="17" t="s">
        <v>339</v>
      </c>
      <c r="F37" s="20" t="s">
        <v>9728</v>
      </c>
      <c r="G37" s="16" t="s">
        <v>55</v>
      </c>
      <c r="H37" s="16" t="s">
        <v>55</v>
      </c>
      <c r="I37" s="17" t="s">
        <v>9144</v>
      </c>
      <c r="J37" s="17" t="s">
        <v>342</v>
      </c>
      <c r="K37" s="28" t="s">
        <v>9729</v>
      </c>
      <c r="L37" s="120" t="s">
        <v>343</v>
      </c>
      <c r="M37" s="14" t="s">
        <v>9730</v>
      </c>
      <c r="N37" s="19" t="s">
        <v>9731</v>
      </c>
      <c r="O37" s="16" t="s">
        <v>329</v>
      </c>
      <c r="P37" s="16" t="s">
        <v>330</v>
      </c>
      <c r="Q37" s="29" t="s">
        <v>9732</v>
      </c>
      <c r="R37" s="29" t="s">
        <v>9733</v>
      </c>
      <c r="S37" s="16" t="s">
        <v>333</v>
      </c>
      <c r="T37" s="28" t="s">
        <v>9734</v>
      </c>
      <c r="U37" s="28" t="s">
        <v>9735</v>
      </c>
      <c r="V37" s="16" t="s">
        <v>336</v>
      </c>
      <c r="W37" s="16" t="s">
        <v>337</v>
      </c>
      <c r="X37" s="16" t="s">
        <v>338</v>
      </c>
      <c r="Z37" s="12"/>
      <c r="AA37" s="12"/>
      <c r="AB37" s="12"/>
      <c r="AC37" s="12"/>
      <c r="AD37" s="12"/>
      <c r="AE37" s="12"/>
    </row>
    <row r="38" ht="16.5" customHeight="1">
      <c r="A38" s="32" t="s">
        <v>9736</v>
      </c>
      <c r="B38" s="12" t="s">
        <v>346</v>
      </c>
      <c r="C38" s="32" t="s">
        <v>347</v>
      </c>
      <c r="D38" s="29" t="s">
        <v>9737</v>
      </c>
      <c r="E38" s="17" t="s">
        <v>360</v>
      </c>
      <c r="F38" s="20" t="s">
        <v>9738</v>
      </c>
      <c r="G38" s="16" t="s">
        <v>55</v>
      </c>
      <c r="H38" s="16" t="s">
        <v>54</v>
      </c>
      <c r="I38" s="17" t="s">
        <v>9147</v>
      </c>
      <c r="J38" s="16"/>
      <c r="K38" s="28" t="s">
        <v>9739</v>
      </c>
      <c r="L38" s="120" t="s">
        <v>9148</v>
      </c>
      <c r="M38" s="14" t="s">
        <v>65</v>
      </c>
      <c r="N38" s="14" t="s">
        <v>41</v>
      </c>
      <c r="O38" s="16" t="s">
        <v>350</v>
      </c>
      <c r="P38" s="16" t="s">
        <v>351</v>
      </c>
      <c r="Q38" s="29" t="s">
        <v>9740</v>
      </c>
      <c r="R38" s="34" t="s">
        <v>9741</v>
      </c>
      <c r="S38" s="16" t="s">
        <v>354</v>
      </c>
      <c r="T38" s="28" t="s">
        <v>9742</v>
      </c>
      <c r="U38" s="28" t="s">
        <v>9743</v>
      </c>
      <c r="V38" s="16" t="s">
        <v>357</v>
      </c>
      <c r="W38" s="16" t="s">
        <v>358</v>
      </c>
      <c r="X38" s="16" t="s">
        <v>359</v>
      </c>
      <c r="Z38" s="12"/>
      <c r="AA38" s="12"/>
      <c r="AB38" s="12"/>
      <c r="AC38" s="12"/>
      <c r="AD38" s="12"/>
      <c r="AE38" s="12"/>
    </row>
    <row r="39" ht="16.5" customHeight="1">
      <c r="A39" s="32" t="s">
        <v>9744</v>
      </c>
      <c r="B39" s="12" t="s">
        <v>366</v>
      </c>
      <c r="C39" s="32" t="s">
        <v>367</v>
      </c>
      <c r="D39" s="34" t="s">
        <v>368</v>
      </c>
      <c r="E39" s="17" t="s">
        <v>379</v>
      </c>
      <c r="F39" s="20" t="s">
        <v>380</v>
      </c>
      <c r="G39" s="16" t="s">
        <v>54</v>
      </c>
      <c r="H39" s="16" t="s">
        <v>54</v>
      </c>
      <c r="I39" s="16"/>
      <c r="J39" s="16"/>
      <c r="K39" s="28" t="s">
        <v>9745</v>
      </c>
      <c r="L39" s="120" t="s">
        <v>383</v>
      </c>
      <c r="M39" s="14" t="s">
        <v>65</v>
      </c>
      <c r="N39" s="14" t="s">
        <v>41</v>
      </c>
      <c r="O39" s="16" t="s">
        <v>370</v>
      </c>
      <c r="P39" s="16" t="s">
        <v>371</v>
      </c>
      <c r="Q39" s="34" t="s">
        <v>372</v>
      </c>
      <c r="R39" s="34" t="s">
        <v>9746</v>
      </c>
      <c r="S39" s="16" t="s">
        <v>374</v>
      </c>
      <c r="T39" s="28" t="s">
        <v>9747</v>
      </c>
      <c r="U39" s="28" t="s">
        <v>9748</v>
      </c>
      <c r="V39" s="16" t="s">
        <v>377</v>
      </c>
      <c r="W39" s="16" t="s">
        <v>378</v>
      </c>
      <c r="X39" s="16" t="s">
        <v>216</v>
      </c>
      <c r="Z39" s="12"/>
      <c r="AA39" s="12"/>
      <c r="AB39" s="12"/>
      <c r="AC39" s="12"/>
      <c r="AD39" s="12"/>
      <c r="AE39" s="12"/>
    </row>
    <row r="40" ht="16.5" customHeight="1">
      <c r="A40" s="32" t="s">
        <v>9749</v>
      </c>
      <c r="B40" s="12" t="s">
        <v>386</v>
      </c>
      <c r="C40" s="32" t="s">
        <v>9750</v>
      </c>
      <c r="D40" s="29" t="s">
        <v>9751</v>
      </c>
      <c r="E40" s="17" t="s">
        <v>401</v>
      </c>
      <c r="F40" s="20" t="s">
        <v>402</v>
      </c>
      <c r="G40" s="16" t="s">
        <v>54</v>
      </c>
      <c r="H40" s="16" t="s">
        <v>54</v>
      </c>
      <c r="I40" s="16"/>
      <c r="J40" s="16"/>
      <c r="K40" s="28" t="s">
        <v>9752</v>
      </c>
      <c r="L40" s="38" t="s">
        <v>41</v>
      </c>
      <c r="M40" s="14" t="s">
        <v>65</v>
      </c>
      <c r="N40" s="14" t="s">
        <v>41</v>
      </c>
      <c r="O40" s="16" t="s">
        <v>391</v>
      </c>
      <c r="P40" s="16" t="s">
        <v>392</v>
      </c>
      <c r="Q40" s="29" t="s">
        <v>9753</v>
      </c>
      <c r="R40" s="34" t="s">
        <v>9754</v>
      </c>
      <c r="S40" s="16" t="s">
        <v>395</v>
      </c>
      <c r="T40" s="28" t="s">
        <v>9755</v>
      </c>
      <c r="U40" s="28" t="s">
        <v>9756</v>
      </c>
      <c r="V40" s="16" t="s">
        <v>398</v>
      </c>
      <c r="W40" s="16" t="s">
        <v>399</v>
      </c>
      <c r="X40" s="16" t="s">
        <v>400</v>
      </c>
      <c r="Z40" s="12"/>
      <c r="AA40" s="12"/>
      <c r="AB40" s="12"/>
      <c r="AC40" s="12"/>
      <c r="AD40" s="12"/>
      <c r="AE40" s="12"/>
    </row>
    <row r="41" ht="16.5" customHeight="1">
      <c r="A41" s="32" t="s">
        <v>9757</v>
      </c>
      <c r="B41" s="12" t="s">
        <v>406</v>
      </c>
      <c r="C41" s="32" t="s">
        <v>407</v>
      </c>
      <c r="D41" s="34" t="s">
        <v>408</v>
      </c>
      <c r="E41" s="17" t="s">
        <v>420</v>
      </c>
      <c r="F41" s="18" t="s">
        <v>380</v>
      </c>
      <c r="G41" s="16" t="s">
        <v>55</v>
      </c>
      <c r="H41" s="16" t="s">
        <v>55</v>
      </c>
      <c r="I41" s="17" t="s">
        <v>381</v>
      </c>
      <c r="J41" s="17" t="s">
        <v>9150</v>
      </c>
      <c r="K41" s="28" t="s">
        <v>9758</v>
      </c>
      <c r="L41" s="120" t="s">
        <v>421</v>
      </c>
      <c r="M41" s="14" t="s">
        <v>65</v>
      </c>
      <c r="N41" s="14" t="s">
        <v>41</v>
      </c>
      <c r="O41" s="16" t="s">
        <v>410</v>
      </c>
      <c r="P41" s="16" t="s">
        <v>411</v>
      </c>
      <c r="Q41" s="29" t="s">
        <v>9759</v>
      </c>
      <c r="R41" s="34" t="s">
        <v>9760</v>
      </c>
      <c r="S41" s="16" t="s">
        <v>414</v>
      </c>
      <c r="T41" s="28" t="s">
        <v>9761</v>
      </c>
      <c r="U41" s="28" t="s">
        <v>9762</v>
      </c>
      <c r="V41" s="16" t="s">
        <v>417</v>
      </c>
      <c r="W41" s="16" t="s">
        <v>418</v>
      </c>
      <c r="X41" s="16" t="s">
        <v>419</v>
      </c>
      <c r="Z41" s="12"/>
      <c r="AA41" s="12"/>
      <c r="AB41" s="12"/>
      <c r="AC41" s="12"/>
      <c r="AD41" s="12"/>
      <c r="AE41" s="12"/>
    </row>
    <row r="42" ht="16.5" customHeight="1">
      <c r="A42" s="32" t="s">
        <v>9763</v>
      </c>
      <c r="B42" s="12" t="s">
        <v>423</v>
      </c>
      <c r="C42" s="32" t="s">
        <v>9764</v>
      </c>
      <c r="D42" s="29" t="s">
        <v>9765</v>
      </c>
      <c r="E42" s="17" t="s">
        <v>437</v>
      </c>
      <c r="F42" s="18" t="s">
        <v>9766</v>
      </c>
      <c r="G42" s="16" t="s">
        <v>54</v>
      </c>
      <c r="H42" s="16" t="s">
        <v>55</v>
      </c>
      <c r="I42" s="16"/>
      <c r="J42" s="17" t="s">
        <v>9152</v>
      </c>
      <c r="K42" s="28" t="s">
        <v>9767</v>
      </c>
      <c r="L42" s="38" t="s">
        <v>41</v>
      </c>
      <c r="M42" s="14" t="s">
        <v>65</v>
      </c>
      <c r="N42" s="14" t="s">
        <v>41</v>
      </c>
      <c r="O42" s="16" t="s">
        <v>427</v>
      </c>
      <c r="P42" s="16" t="s">
        <v>428</v>
      </c>
      <c r="Q42" s="34" t="s">
        <v>429</v>
      </c>
      <c r="R42" s="34" t="s">
        <v>9768</v>
      </c>
      <c r="S42" s="16" t="s">
        <v>431</v>
      </c>
      <c r="T42" s="28" t="s">
        <v>9769</v>
      </c>
      <c r="U42" s="28" t="s">
        <v>9770</v>
      </c>
      <c r="V42" s="16" t="s">
        <v>434</v>
      </c>
      <c r="W42" s="16" t="s">
        <v>435</v>
      </c>
      <c r="X42" s="16" t="s">
        <v>436</v>
      </c>
      <c r="Z42" s="12"/>
      <c r="AA42" s="12"/>
      <c r="AB42" s="12"/>
      <c r="AC42" s="12"/>
      <c r="AD42" s="12"/>
      <c r="AE42" s="12"/>
    </row>
    <row r="43" ht="16.5" customHeight="1">
      <c r="A43" s="32" t="s">
        <v>9771</v>
      </c>
      <c r="B43" s="12" t="s">
        <v>442</v>
      </c>
      <c r="C43" s="32" t="s">
        <v>443</v>
      </c>
      <c r="D43" s="29" t="s">
        <v>9772</v>
      </c>
      <c r="E43" s="17" t="s">
        <v>420</v>
      </c>
      <c r="F43" s="18" t="s">
        <v>380</v>
      </c>
      <c r="G43" s="16" t="s">
        <v>55</v>
      </c>
      <c r="H43" s="16" t="s">
        <v>55</v>
      </c>
      <c r="I43" s="17" t="s">
        <v>381</v>
      </c>
      <c r="J43" s="17" t="s">
        <v>9152</v>
      </c>
      <c r="K43" s="28" t="s">
        <v>9773</v>
      </c>
      <c r="L43" s="120" t="s">
        <v>9154</v>
      </c>
      <c r="M43" s="14" t="s">
        <v>65</v>
      </c>
      <c r="N43" s="14" t="s">
        <v>41</v>
      </c>
      <c r="O43" s="16" t="s">
        <v>446</v>
      </c>
      <c r="P43" s="16" t="s">
        <v>447</v>
      </c>
      <c r="Q43" s="34" t="s">
        <v>448</v>
      </c>
      <c r="R43" s="34" t="s">
        <v>9774</v>
      </c>
      <c r="S43" s="16" t="s">
        <v>450</v>
      </c>
      <c r="T43" s="28" t="s">
        <v>9775</v>
      </c>
      <c r="U43" s="28" t="s">
        <v>9776</v>
      </c>
      <c r="V43" s="16" t="s">
        <v>453</v>
      </c>
      <c r="W43" s="16" t="s">
        <v>454</v>
      </c>
      <c r="X43" s="16" t="s">
        <v>51</v>
      </c>
      <c r="Z43" s="12"/>
      <c r="AA43" s="12"/>
      <c r="AB43" s="12"/>
      <c r="AC43" s="12"/>
      <c r="AD43" s="12"/>
      <c r="AE43" s="12"/>
    </row>
    <row r="44" ht="16.5" customHeight="1">
      <c r="A44" s="32" t="s">
        <v>9777</v>
      </c>
      <c r="B44" s="12" t="s">
        <v>456</v>
      </c>
      <c r="C44" s="32" t="s">
        <v>457</v>
      </c>
      <c r="D44" s="34" t="s">
        <v>458</v>
      </c>
      <c r="E44" s="17" t="s">
        <v>9778</v>
      </c>
      <c r="F44" s="18" t="s">
        <v>9779</v>
      </c>
      <c r="G44" s="16" t="s">
        <v>55</v>
      </c>
      <c r="H44" s="16" t="s">
        <v>54</v>
      </c>
      <c r="I44" s="17" t="s">
        <v>9157</v>
      </c>
      <c r="J44" s="16"/>
      <c r="K44" s="28" t="s">
        <v>9780</v>
      </c>
      <c r="L44" s="38" t="s">
        <v>41</v>
      </c>
      <c r="M44" s="14" t="s">
        <v>497</v>
      </c>
      <c r="N44" s="19" t="s">
        <v>9781</v>
      </c>
      <c r="O44" s="16" t="s">
        <v>461</v>
      </c>
      <c r="P44" s="16" t="s">
        <v>462</v>
      </c>
      <c r="Q44" s="34" t="s">
        <v>463</v>
      </c>
      <c r="R44" s="34" t="s">
        <v>9782</v>
      </c>
      <c r="S44" s="16" t="s">
        <v>465</v>
      </c>
      <c r="T44" s="28" t="s">
        <v>9783</v>
      </c>
      <c r="U44" s="28" t="s">
        <v>9784</v>
      </c>
      <c r="V44" s="16" t="s">
        <v>468</v>
      </c>
      <c r="W44" s="16" t="s">
        <v>469</v>
      </c>
      <c r="X44" s="16" t="s">
        <v>51</v>
      </c>
      <c r="Z44" s="12"/>
      <c r="AA44" s="12"/>
      <c r="AB44" s="12"/>
      <c r="AC44" s="12"/>
      <c r="AD44" s="12"/>
      <c r="AE44" s="12"/>
    </row>
    <row r="45" ht="16.5" customHeight="1">
      <c r="A45" s="32" t="s">
        <v>9785</v>
      </c>
      <c r="B45" s="12" t="s">
        <v>473</v>
      </c>
      <c r="C45" s="32" t="s">
        <v>474</v>
      </c>
      <c r="D45" s="29" t="s">
        <v>9786</v>
      </c>
      <c r="E45" s="17" t="s">
        <v>486</v>
      </c>
      <c r="F45" s="18" t="s">
        <v>487</v>
      </c>
      <c r="G45" s="16" t="s">
        <v>54</v>
      </c>
      <c r="H45" s="16" t="s">
        <v>55</v>
      </c>
      <c r="I45" s="16"/>
      <c r="J45" s="17" t="s">
        <v>488</v>
      </c>
      <c r="K45" s="28" t="s">
        <v>9787</v>
      </c>
      <c r="L45" s="120" t="s">
        <v>489</v>
      </c>
      <c r="M45" s="14" t="s">
        <v>497</v>
      </c>
      <c r="N45" s="19" t="s">
        <v>9788</v>
      </c>
      <c r="O45" s="16" t="s">
        <v>477</v>
      </c>
      <c r="P45" s="16" t="s">
        <v>478</v>
      </c>
      <c r="Q45" s="34" t="s">
        <v>9789</v>
      </c>
      <c r="R45" s="34" t="s">
        <v>9790</v>
      </c>
      <c r="S45" s="16" t="s">
        <v>481</v>
      </c>
      <c r="T45" s="28" t="s">
        <v>9791</v>
      </c>
      <c r="U45" s="28" t="s">
        <v>9792</v>
      </c>
      <c r="V45" s="16" t="s">
        <v>484</v>
      </c>
      <c r="W45" s="16" t="s">
        <v>485</v>
      </c>
      <c r="X45" s="16" t="s">
        <v>51</v>
      </c>
      <c r="Z45" s="12"/>
      <c r="AA45" s="12"/>
      <c r="AB45" s="12"/>
      <c r="AC45" s="12"/>
      <c r="AD45" s="12"/>
      <c r="AE45" s="12"/>
    </row>
    <row r="46" ht="16.5" customHeight="1">
      <c r="A46" s="32" t="s">
        <v>9793</v>
      </c>
      <c r="B46" s="12" t="s">
        <v>493</v>
      </c>
      <c r="C46" s="32" t="s">
        <v>494</v>
      </c>
      <c r="D46" s="29" t="s">
        <v>9794</v>
      </c>
      <c r="E46" s="17" t="s">
        <v>507</v>
      </c>
      <c r="F46" s="18" t="s">
        <v>9795</v>
      </c>
      <c r="G46" s="16" t="s">
        <v>54</v>
      </c>
      <c r="H46" s="16" t="s">
        <v>55</v>
      </c>
      <c r="I46" s="16"/>
      <c r="J46" s="17" t="s">
        <v>488</v>
      </c>
      <c r="K46" s="28" t="s">
        <v>9796</v>
      </c>
      <c r="L46" s="120" t="s">
        <v>509</v>
      </c>
      <c r="M46" s="14" t="s">
        <v>497</v>
      </c>
      <c r="N46" s="19" t="s">
        <v>9797</v>
      </c>
      <c r="O46" s="16" t="s">
        <v>498</v>
      </c>
      <c r="P46" s="16" t="s">
        <v>499</v>
      </c>
      <c r="Q46" s="28" t="s">
        <v>9798</v>
      </c>
      <c r="R46" s="34" t="s">
        <v>9799</v>
      </c>
      <c r="S46" s="16" t="s">
        <v>502</v>
      </c>
      <c r="T46" s="28" t="s">
        <v>9800</v>
      </c>
      <c r="U46" s="28" t="s">
        <v>9801</v>
      </c>
      <c r="V46" s="16" t="s">
        <v>505</v>
      </c>
      <c r="W46" s="16" t="s">
        <v>506</v>
      </c>
      <c r="X46" s="16" t="s">
        <v>51</v>
      </c>
      <c r="Z46" s="12"/>
      <c r="AA46" s="12"/>
      <c r="AB46" s="12"/>
      <c r="AC46" s="12"/>
      <c r="AD46" s="12"/>
      <c r="AE46" s="12"/>
    </row>
    <row r="47" ht="16.5" customHeight="1">
      <c r="A47" s="32" t="s">
        <v>9802</v>
      </c>
      <c r="B47" s="12" t="s">
        <v>511</v>
      </c>
      <c r="C47" s="32" t="s">
        <v>512</v>
      </c>
      <c r="D47" s="29" t="s">
        <v>9803</v>
      </c>
      <c r="E47" s="17" t="s">
        <v>9804</v>
      </c>
      <c r="F47" s="18" t="s">
        <v>9805</v>
      </c>
      <c r="G47" s="16" t="s">
        <v>54</v>
      </c>
      <c r="H47" s="16" t="s">
        <v>55</v>
      </c>
      <c r="I47" s="121"/>
      <c r="J47" s="17" t="s">
        <v>9163</v>
      </c>
      <c r="K47" s="28" t="s">
        <v>9806</v>
      </c>
      <c r="L47" s="120" t="s">
        <v>489</v>
      </c>
      <c r="M47" s="14" t="s">
        <v>497</v>
      </c>
      <c r="N47" s="19" t="s">
        <v>9807</v>
      </c>
      <c r="O47" s="16" t="s">
        <v>515</v>
      </c>
      <c r="P47" s="16" t="s">
        <v>516</v>
      </c>
      <c r="Q47" s="28" t="s">
        <v>9808</v>
      </c>
      <c r="R47" s="34" t="s">
        <v>9809</v>
      </c>
      <c r="S47" s="16" t="s">
        <v>519</v>
      </c>
      <c r="T47" s="28" t="s">
        <v>9810</v>
      </c>
      <c r="U47" s="28" t="s">
        <v>9811</v>
      </c>
      <c r="V47" s="16" t="s">
        <v>522</v>
      </c>
      <c r="W47" s="16" t="s">
        <v>523</v>
      </c>
      <c r="X47" s="16" t="s">
        <v>51</v>
      </c>
      <c r="Z47" s="12"/>
      <c r="AA47" s="12"/>
      <c r="AB47" s="12"/>
      <c r="AC47" s="12"/>
      <c r="AD47" s="12"/>
      <c r="AE47" s="12"/>
    </row>
    <row r="48" ht="16.5" customHeight="1">
      <c r="A48" s="32" t="s">
        <v>9812</v>
      </c>
      <c r="B48" s="12" t="s">
        <v>9813</v>
      </c>
      <c r="C48" s="32" t="s">
        <v>9814</v>
      </c>
      <c r="D48" s="29" t="s">
        <v>9815</v>
      </c>
      <c r="E48" s="17" t="s">
        <v>9475</v>
      </c>
      <c r="F48" s="18" t="s">
        <v>9289</v>
      </c>
      <c r="G48" s="16" t="s">
        <v>54</v>
      </c>
      <c r="H48" s="16" t="s">
        <v>55</v>
      </c>
      <c r="I48" s="16"/>
      <c r="J48" s="20" t="s">
        <v>9816</v>
      </c>
      <c r="K48" s="28" t="s">
        <v>9817</v>
      </c>
      <c r="L48" s="120" t="s">
        <v>9818</v>
      </c>
      <c r="M48" s="14" t="s">
        <v>65</v>
      </c>
      <c r="N48" s="14" t="s">
        <v>41</v>
      </c>
      <c r="O48" s="16" t="s">
        <v>9819</v>
      </c>
      <c r="P48" s="16" t="s">
        <v>9820</v>
      </c>
      <c r="Q48" s="28" t="s">
        <v>9821</v>
      </c>
      <c r="R48" s="34" t="s">
        <v>9822</v>
      </c>
      <c r="S48" s="16" t="s">
        <v>9823</v>
      </c>
      <c r="T48" s="28" t="s">
        <v>9824</v>
      </c>
      <c r="U48" s="28" t="s">
        <v>9825</v>
      </c>
      <c r="V48" s="16" t="s">
        <v>9826</v>
      </c>
      <c r="W48" s="16" t="s">
        <v>9827</v>
      </c>
      <c r="X48" s="16" t="s">
        <v>51</v>
      </c>
      <c r="Z48" s="12"/>
      <c r="AA48" s="12"/>
      <c r="AB48" s="12"/>
      <c r="AC48" s="12"/>
      <c r="AD48" s="12"/>
      <c r="AE48" s="12"/>
    </row>
    <row r="49" ht="16.5" customHeight="1">
      <c r="A49" s="32" t="s">
        <v>9828</v>
      </c>
      <c r="B49" s="12" t="s">
        <v>528</v>
      </c>
      <c r="C49" s="32" t="s">
        <v>529</v>
      </c>
      <c r="D49" s="29" t="s">
        <v>9829</v>
      </c>
      <c r="E49" s="17" t="s">
        <v>9830</v>
      </c>
      <c r="F49" s="18" t="s">
        <v>542</v>
      </c>
      <c r="G49" s="16" t="s">
        <v>54</v>
      </c>
      <c r="H49" s="16" t="s">
        <v>54</v>
      </c>
      <c r="I49" s="16"/>
      <c r="J49" s="16"/>
      <c r="K49" s="28" t="s">
        <v>9831</v>
      </c>
      <c r="L49" s="38" t="s">
        <v>41</v>
      </c>
      <c r="M49" s="14" t="s">
        <v>65</v>
      </c>
      <c r="N49" s="14" t="s">
        <v>41</v>
      </c>
      <c r="O49" s="16" t="s">
        <v>532</v>
      </c>
      <c r="P49" s="16" t="s">
        <v>533</v>
      </c>
      <c r="Q49" s="28" t="s">
        <v>9832</v>
      </c>
      <c r="R49" s="34" t="s">
        <v>9833</v>
      </c>
      <c r="S49" s="16" t="s">
        <v>536</v>
      </c>
      <c r="T49" s="28" t="s">
        <v>9834</v>
      </c>
      <c r="U49" s="28" t="s">
        <v>9835</v>
      </c>
      <c r="V49" s="16" t="s">
        <v>539</v>
      </c>
      <c r="W49" s="16" t="s">
        <v>540</v>
      </c>
      <c r="X49" s="16" t="s">
        <v>51</v>
      </c>
      <c r="Z49" s="12"/>
      <c r="AA49" s="12"/>
      <c r="AB49" s="12"/>
      <c r="AC49" s="12"/>
      <c r="AD49" s="12"/>
      <c r="AE49" s="12"/>
    </row>
    <row r="50" ht="16.5" customHeight="1">
      <c r="A50" s="32" t="s">
        <v>9836</v>
      </c>
      <c r="B50" s="12" t="s">
        <v>9837</v>
      </c>
      <c r="C50" s="32" t="s">
        <v>9838</v>
      </c>
      <c r="D50" s="34" t="s">
        <v>9839</v>
      </c>
      <c r="E50" s="17" t="s">
        <v>9475</v>
      </c>
      <c r="F50" s="18" t="s">
        <v>9289</v>
      </c>
      <c r="G50" s="16" t="s">
        <v>54</v>
      </c>
      <c r="H50" s="16" t="s">
        <v>55</v>
      </c>
      <c r="I50" s="16"/>
      <c r="J50" s="17" t="s">
        <v>9840</v>
      </c>
      <c r="K50" s="28" t="s">
        <v>9841</v>
      </c>
      <c r="L50" s="120" t="s">
        <v>9842</v>
      </c>
      <c r="M50" s="14" t="s">
        <v>65</v>
      </c>
      <c r="N50" s="14" t="s">
        <v>41</v>
      </c>
      <c r="O50" s="16" t="s">
        <v>9843</v>
      </c>
      <c r="P50" s="16" t="s">
        <v>9844</v>
      </c>
      <c r="Q50" s="28" t="s">
        <v>9845</v>
      </c>
      <c r="R50" s="34" t="s">
        <v>9846</v>
      </c>
      <c r="S50" s="16" t="s">
        <v>9847</v>
      </c>
      <c r="T50" s="28" t="s">
        <v>9848</v>
      </c>
      <c r="U50" s="28" t="s">
        <v>9849</v>
      </c>
      <c r="V50" s="16" t="s">
        <v>9850</v>
      </c>
      <c r="W50" s="16" t="s">
        <v>9851</v>
      </c>
      <c r="X50" s="16" t="s">
        <v>51</v>
      </c>
      <c r="Z50" s="12"/>
      <c r="AA50" s="12"/>
      <c r="AB50" s="12"/>
      <c r="AC50" s="12"/>
      <c r="AD50" s="12"/>
      <c r="AE50" s="12"/>
    </row>
    <row r="51" ht="16.5" customHeight="1">
      <c r="A51" s="32" t="s">
        <v>9852</v>
      </c>
      <c r="B51" s="12" t="s">
        <v>9853</v>
      </c>
      <c r="C51" s="32" t="s">
        <v>9854</v>
      </c>
      <c r="D51" s="28" t="s">
        <v>9855</v>
      </c>
      <c r="E51" s="17" t="s">
        <v>9856</v>
      </c>
      <c r="F51" s="18" t="s">
        <v>9857</v>
      </c>
      <c r="G51" s="16" t="s">
        <v>54</v>
      </c>
      <c r="H51" s="16" t="s">
        <v>55</v>
      </c>
      <c r="I51" s="16"/>
      <c r="J51" s="17" t="s">
        <v>9858</v>
      </c>
      <c r="K51" s="28" t="s">
        <v>9859</v>
      </c>
      <c r="L51" s="120" t="s">
        <v>9818</v>
      </c>
      <c r="M51" s="14" t="s">
        <v>65</v>
      </c>
      <c r="N51" s="14" t="s">
        <v>41</v>
      </c>
      <c r="O51" s="16" t="s">
        <v>9860</v>
      </c>
      <c r="P51" s="16" t="s">
        <v>9861</v>
      </c>
      <c r="Q51" s="28" t="s">
        <v>9862</v>
      </c>
      <c r="R51" s="34" t="s">
        <v>9863</v>
      </c>
      <c r="S51" s="16" t="s">
        <v>9864</v>
      </c>
      <c r="T51" s="28" t="s">
        <v>9865</v>
      </c>
      <c r="U51" s="28" t="s">
        <v>9866</v>
      </c>
      <c r="V51" s="16" t="s">
        <v>9867</v>
      </c>
      <c r="W51" s="16" t="s">
        <v>9868</v>
      </c>
      <c r="X51" s="16" t="s">
        <v>51</v>
      </c>
      <c r="Z51" s="12"/>
      <c r="AA51" s="12"/>
      <c r="AB51" s="12"/>
      <c r="AC51" s="12"/>
      <c r="AD51" s="12"/>
      <c r="AE51" s="12"/>
    </row>
    <row r="52" ht="16.5" customHeight="1">
      <c r="A52" s="32" t="s">
        <v>9869</v>
      </c>
      <c r="B52" s="12" t="s">
        <v>545</v>
      </c>
      <c r="C52" s="32" t="s">
        <v>9870</v>
      </c>
      <c r="D52" s="28" t="s">
        <v>9871</v>
      </c>
      <c r="E52" s="17" t="s">
        <v>558</v>
      </c>
      <c r="F52" s="18" t="s">
        <v>559</v>
      </c>
      <c r="G52" s="16" t="s">
        <v>54</v>
      </c>
      <c r="H52" s="16" t="s">
        <v>54</v>
      </c>
      <c r="I52" s="16"/>
      <c r="J52" s="16"/>
      <c r="K52" s="28" t="s">
        <v>9872</v>
      </c>
      <c r="L52" s="38" t="s">
        <v>41</v>
      </c>
      <c r="M52" s="14" t="s">
        <v>65</v>
      </c>
      <c r="N52" s="14" t="s">
        <v>41</v>
      </c>
      <c r="O52" s="16" t="s">
        <v>549</v>
      </c>
      <c r="P52" s="16" t="s">
        <v>550</v>
      </c>
      <c r="Q52" s="28" t="s">
        <v>9873</v>
      </c>
      <c r="R52" s="29" t="s">
        <v>9874</v>
      </c>
      <c r="S52" s="16" t="s">
        <v>553</v>
      </c>
      <c r="T52" s="28" t="s">
        <v>9875</v>
      </c>
      <c r="U52" s="28" t="s">
        <v>9876</v>
      </c>
      <c r="V52" s="16" t="s">
        <v>556</v>
      </c>
      <c r="W52" s="16" t="s">
        <v>557</v>
      </c>
      <c r="X52" s="16" t="s">
        <v>51</v>
      </c>
      <c r="Z52" s="12"/>
      <c r="AA52" s="12"/>
      <c r="AB52" s="12"/>
      <c r="AC52" s="12"/>
      <c r="AD52" s="12"/>
      <c r="AE52" s="12"/>
    </row>
    <row r="53" ht="16.5" customHeight="1">
      <c r="A53" s="32" t="s">
        <v>9877</v>
      </c>
      <c r="B53" s="12" t="s">
        <v>563</v>
      </c>
      <c r="C53" s="32" t="s">
        <v>564</v>
      </c>
      <c r="D53" s="28" t="s">
        <v>9878</v>
      </c>
      <c r="E53" s="17" t="s">
        <v>9879</v>
      </c>
      <c r="F53" s="18" t="s">
        <v>9880</v>
      </c>
      <c r="G53" s="16" t="s">
        <v>55</v>
      </c>
      <c r="H53" s="16" t="s">
        <v>55</v>
      </c>
      <c r="I53" s="17" t="s">
        <v>9169</v>
      </c>
      <c r="J53" s="17" t="s">
        <v>9170</v>
      </c>
      <c r="K53" s="28" t="s">
        <v>9881</v>
      </c>
      <c r="L53" s="38" t="s">
        <v>41</v>
      </c>
      <c r="M53" s="14" t="s">
        <v>65</v>
      </c>
      <c r="N53" s="14" t="s">
        <v>41</v>
      </c>
      <c r="O53" s="16" t="s">
        <v>568</v>
      </c>
      <c r="P53" s="16" t="s">
        <v>569</v>
      </c>
      <c r="Q53" s="34" t="s">
        <v>570</v>
      </c>
      <c r="R53" s="29" t="s">
        <v>9882</v>
      </c>
      <c r="S53" s="16" t="s">
        <v>572</v>
      </c>
      <c r="T53" s="28" t="s">
        <v>9883</v>
      </c>
      <c r="U53" s="28" t="s">
        <v>9884</v>
      </c>
      <c r="V53" s="16" t="s">
        <v>575</v>
      </c>
      <c r="W53" s="16" t="s">
        <v>576</v>
      </c>
      <c r="X53" s="16" t="s">
        <v>51</v>
      </c>
      <c r="Z53" s="12"/>
      <c r="AA53" s="12"/>
      <c r="AB53" s="12"/>
      <c r="AC53" s="12"/>
      <c r="AD53" s="12"/>
      <c r="AE53" s="12"/>
    </row>
    <row r="54" ht="16.5" customHeight="1">
      <c r="A54" s="32" t="s">
        <v>9885</v>
      </c>
      <c r="B54" s="12" t="s">
        <v>580</v>
      </c>
      <c r="C54" s="32" t="s">
        <v>581</v>
      </c>
      <c r="D54" s="28" t="s">
        <v>9886</v>
      </c>
      <c r="E54" s="17" t="s">
        <v>593</v>
      </c>
      <c r="F54" s="18" t="s">
        <v>9887</v>
      </c>
      <c r="G54" s="16" t="s">
        <v>55</v>
      </c>
      <c r="H54" s="16" t="s">
        <v>55</v>
      </c>
      <c r="I54" s="17" t="s">
        <v>595</v>
      </c>
      <c r="J54" s="17" t="s">
        <v>595</v>
      </c>
      <c r="K54" s="28" t="s">
        <v>9888</v>
      </c>
      <c r="L54" s="120" t="s">
        <v>596</v>
      </c>
      <c r="M54" s="14" t="s">
        <v>497</v>
      </c>
      <c r="N54" s="19" t="s">
        <v>9889</v>
      </c>
      <c r="O54" s="16" t="s">
        <v>584</v>
      </c>
      <c r="P54" s="16" t="s">
        <v>585</v>
      </c>
      <c r="Q54" s="34" t="s">
        <v>586</v>
      </c>
      <c r="R54" s="29" t="s">
        <v>9890</v>
      </c>
      <c r="S54" s="16" t="s">
        <v>588</v>
      </c>
      <c r="T54" s="28" t="s">
        <v>9891</v>
      </c>
      <c r="U54" s="28" t="s">
        <v>9892</v>
      </c>
      <c r="V54" s="16" t="s">
        <v>591</v>
      </c>
      <c r="W54" s="16" t="s">
        <v>592</v>
      </c>
      <c r="X54" s="16" t="s">
        <v>51</v>
      </c>
      <c r="Z54" s="12"/>
      <c r="AA54" s="12"/>
      <c r="AB54" s="12"/>
      <c r="AC54" s="12"/>
      <c r="AD54" s="12"/>
      <c r="AE54" s="12"/>
    </row>
    <row r="55" ht="16.5" customHeight="1">
      <c r="A55" s="78" t="s">
        <v>9893</v>
      </c>
      <c r="B55" s="21" t="s">
        <v>599</v>
      </c>
      <c r="C55" s="78" t="s">
        <v>41</v>
      </c>
      <c r="D55" s="22" t="s">
        <v>41</v>
      </c>
      <c r="E55" s="123" t="s">
        <v>41</v>
      </c>
      <c r="F55" s="16" t="s">
        <v>41</v>
      </c>
      <c r="G55" s="22" t="s">
        <v>41</v>
      </c>
      <c r="H55" s="22" t="s">
        <v>41</v>
      </c>
      <c r="I55" s="22"/>
      <c r="J55" s="22"/>
      <c r="K55" s="22" t="s">
        <v>41</v>
      </c>
      <c r="L55" s="38" t="s">
        <v>41</v>
      </c>
      <c r="M55" s="22" t="s">
        <v>41</v>
      </c>
      <c r="N55" s="22" t="s">
        <v>41</v>
      </c>
      <c r="O55" s="22" t="s">
        <v>41</v>
      </c>
      <c r="P55" s="22" t="s">
        <v>41</v>
      </c>
      <c r="Q55" s="124" t="s">
        <v>41</v>
      </c>
      <c r="R55" s="124" t="s">
        <v>41</v>
      </c>
      <c r="S55" s="22" t="s">
        <v>41</v>
      </c>
      <c r="T55" s="22" t="s">
        <v>41</v>
      </c>
      <c r="U55" s="22" t="s">
        <v>41</v>
      </c>
      <c r="V55" s="22" t="s">
        <v>41</v>
      </c>
      <c r="W55" s="22" t="s">
        <v>41</v>
      </c>
      <c r="X55" s="22" t="s">
        <v>41</v>
      </c>
      <c r="Y55" s="23"/>
      <c r="Z55" s="21"/>
      <c r="AA55" s="21"/>
      <c r="AB55" s="21"/>
      <c r="AC55" s="21"/>
      <c r="AD55" s="21"/>
      <c r="AE55" s="21"/>
    </row>
    <row r="56" ht="16.5" customHeight="1">
      <c r="A56" s="32" t="s">
        <v>9894</v>
      </c>
      <c r="B56" s="12" t="s">
        <v>601</v>
      </c>
      <c r="C56" s="32" t="s">
        <v>602</v>
      </c>
      <c r="D56" s="28" t="s">
        <v>9895</v>
      </c>
      <c r="E56" s="17" t="s">
        <v>614</v>
      </c>
      <c r="F56" s="18" t="s">
        <v>9896</v>
      </c>
      <c r="G56" s="16" t="s">
        <v>55</v>
      </c>
      <c r="H56" s="16" t="s">
        <v>55</v>
      </c>
      <c r="I56" s="17" t="s">
        <v>617</v>
      </c>
      <c r="J56" s="17" t="s">
        <v>9174</v>
      </c>
      <c r="K56" s="28" t="s">
        <v>9897</v>
      </c>
      <c r="L56" s="120" t="s">
        <v>9175</v>
      </c>
      <c r="M56" s="19" t="s">
        <v>9898</v>
      </c>
      <c r="N56" s="15" t="s">
        <v>9899</v>
      </c>
      <c r="O56" s="16" t="s">
        <v>605</v>
      </c>
      <c r="P56" s="16" t="s">
        <v>606</v>
      </c>
      <c r="Q56" s="29" t="s">
        <v>9900</v>
      </c>
      <c r="R56" s="29" t="s">
        <v>9901</v>
      </c>
      <c r="S56" s="16" t="s">
        <v>609</v>
      </c>
      <c r="T56" s="28" t="s">
        <v>9902</v>
      </c>
      <c r="U56" s="28" t="s">
        <v>9903</v>
      </c>
      <c r="V56" s="16" t="s">
        <v>612</v>
      </c>
      <c r="W56" s="16" t="s">
        <v>613</v>
      </c>
      <c r="X56" s="16" t="s">
        <v>51</v>
      </c>
      <c r="Z56" s="12"/>
      <c r="AA56" s="12"/>
      <c r="AB56" s="12"/>
      <c r="AC56" s="12"/>
      <c r="AD56" s="12"/>
      <c r="AE56" s="12"/>
    </row>
    <row r="57" ht="16.5" customHeight="1">
      <c r="A57" s="78" t="s">
        <v>9904</v>
      </c>
      <c r="B57" s="21" t="s">
        <v>621</v>
      </c>
      <c r="C57" s="78" t="s">
        <v>41</v>
      </c>
      <c r="D57" s="22" t="s">
        <v>41</v>
      </c>
      <c r="E57" s="22" t="s">
        <v>41</v>
      </c>
      <c r="F57" s="16" t="s">
        <v>41</v>
      </c>
      <c r="G57" s="22" t="s">
        <v>41</v>
      </c>
      <c r="H57" s="22" t="s">
        <v>41</v>
      </c>
      <c r="I57" s="22"/>
      <c r="J57" s="22"/>
      <c r="K57" s="22" t="s">
        <v>41</v>
      </c>
      <c r="L57" s="38" t="s">
        <v>41</v>
      </c>
      <c r="M57" s="22" t="s">
        <v>41</v>
      </c>
      <c r="N57" s="22" t="s">
        <v>41</v>
      </c>
      <c r="O57" s="22" t="s">
        <v>41</v>
      </c>
      <c r="P57" s="22" t="s">
        <v>41</v>
      </c>
      <c r="Q57" s="124" t="s">
        <v>41</v>
      </c>
      <c r="R57" s="124" t="s">
        <v>41</v>
      </c>
      <c r="S57" s="22" t="s">
        <v>41</v>
      </c>
      <c r="T57" s="22" t="s">
        <v>41</v>
      </c>
      <c r="U57" s="22" t="s">
        <v>41</v>
      </c>
      <c r="V57" s="22" t="s">
        <v>41</v>
      </c>
      <c r="W57" s="22" t="s">
        <v>41</v>
      </c>
      <c r="X57" s="22" t="s">
        <v>41</v>
      </c>
      <c r="Y57" s="23"/>
      <c r="Z57" s="21"/>
      <c r="AA57" s="21"/>
      <c r="AB57" s="21"/>
      <c r="AC57" s="21"/>
      <c r="AD57" s="21"/>
      <c r="AE57" s="21"/>
    </row>
    <row r="58" ht="16.5" customHeight="1">
      <c r="A58" s="32" t="s">
        <v>9905</v>
      </c>
      <c r="B58" s="12" t="s">
        <v>623</v>
      </c>
      <c r="C58" s="32" t="s">
        <v>624</v>
      </c>
      <c r="D58" s="28" t="s">
        <v>9906</v>
      </c>
      <c r="E58" s="17" t="s">
        <v>637</v>
      </c>
      <c r="F58" s="18" t="s">
        <v>638</v>
      </c>
      <c r="G58" s="16" t="s">
        <v>54</v>
      </c>
      <c r="H58" s="16" t="s">
        <v>55</v>
      </c>
      <c r="I58" s="17" t="s">
        <v>639</v>
      </c>
      <c r="J58" s="17" t="s">
        <v>639</v>
      </c>
      <c r="K58" s="28" t="s">
        <v>9907</v>
      </c>
      <c r="L58" s="120" t="s">
        <v>640</v>
      </c>
      <c r="M58" s="19" t="s">
        <v>9908</v>
      </c>
      <c r="N58" s="19" t="s">
        <v>9909</v>
      </c>
      <c r="O58" s="16" t="s">
        <v>628</v>
      </c>
      <c r="P58" s="16" t="s">
        <v>629</v>
      </c>
      <c r="Q58" s="34" t="s">
        <v>630</v>
      </c>
      <c r="R58" s="29" t="s">
        <v>9910</v>
      </c>
      <c r="S58" s="16" t="s">
        <v>632</v>
      </c>
      <c r="T58" s="28" t="s">
        <v>9911</v>
      </c>
      <c r="U58" s="28" t="s">
        <v>9912</v>
      </c>
      <c r="V58" s="16" t="s">
        <v>635</v>
      </c>
      <c r="W58" s="16" t="s">
        <v>636</v>
      </c>
      <c r="X58" s="16" t="s">
        <v>51</v>
      </c>
      <c r="Z58" s="12"/>
      <c r="AA58" s="12"/>
      <c r="AB58" s="12"/>
      <c r="AC58" s="12"/>
      <c r="AD58" s="12"/>
      <c r="AE58" s="12"/>
    </row>
    <row r="59" ht="16.5" customHeight="1">
      <c r="A59" s="32" t="s">
        <v>9913</v>
      </c>
      <c r="B59" s="12" t="s">
        <v>9914</v>
      </c>
      <c r="C59" s="32" t="s">
        <v>9915</v>
      </c>
      <c r="D59" s="28" t="s">
        <v>9916</v>
      </c>
      <c r="E59" s="17" t="s">
        <v>9856</v>
      </c>
      <c r="F59" s="18" t="s">
        <v>9857</v>
      </c>
      <c r="G59" s="16" t="s">
        <v>54</v>
      </c>
      <c r="H59" s="16" t="s">
        <v>54</v>
      </c>
      <c r="I59" s="16"/>
      <c r="J59" s="16"/>
      <c r="K59" s="28" t="s">
        <v>9917</v>
      </c>
      <c r="L59" s="38" t="s">
        <v>41</v>
      </c>
      <c r="M59" s="14" t="s">
        <v>41</v>
      </c>
      <c r="N59" s="14" t="s">
        <v>41</v>
      </c>
      <c r="O59" s="16" t="s">
        <v>9918</v>
      </c>
      <c r="P59" s="16" t="s">
        <v>9919</v>
      </c>
      <c r="Q59" s="34" t="s">
        <v>9920</v>
      </c>
      <c r="R59" s="34" t="s">
        <v>9921</v>
      </c>
      <c r="S59" s="16" t="s">
        <v>9922</v>
      </c>
      <c r="T59" s="28" t="s">
        <v>9923</v>
      </c>
      <c r="U59" s="28" t="s">
        <v>9924</v>
      </c>
      <c r="V59" s="16" t="s">
        <v>9925</v>
      </c>
      <c r="W59" s="16" t="s">
        <v>9926</v>
      </c>
      <c r="X59" s="16" t="s">
        <v>51</v>
      </c>
      <c r="Z59" s="12"/>
      <c r="AA59" s="12"/>
      <c r="AB59" s="12"/>
      <c r="AC59" s="12"/>
      <c r="AD59" s="12"/>
      <c r="AE59" s="12"/>
    </row>
    <row r="60" ht="16.5" customHeight="1">
      <c r="A60" s="32" t="s">
        <v>9927</v>
      </c>
      <c r="B60" s="12" t="s">
        <v>644</v>
      </c>
      <c r="C60" s="32" t="s">
        <v>645</v>
      </c>
      <c r="D60" s="28" t="s">
        <v>9928</v>
      </c>
      <c r="E60" s="17" t="s">
        <v>657</v>
      </c>
      <c r="F60" s="18" t="s">
        <v>9929</v>
      </c>
      <c r="G60" s="16" t="s">
        <v>54</v>
      </c>
      <c r="H60" s="16" t="s">
        <v>54</v>
      </c>
      <c r="I60" s="16"/>
      <c r="J60" s="16"/>
      <c r="K60" s="28" t="s">
        <v>9930</v>
      </c>
      <c r="L60" s="38" t="s">
        <v>41</v>
      </c>
      <c r="M60" s="14" t="s">
        <v>41</v>
      </c>
      <c r="N60" s="14" t="s">
        <v>41</v>
      </c>
      <c r="O60" s="16" t="s">
        <v>648</v>
      </c>
      <c r="P60" s="16" t="s">
        <v>649</v>
      </c>
      <c r="Q60" s="29" t="s">
        <v>9931</v>
      </c>
      <c r="R60" s="34" t="s">
        <v>9932</v>
      </c>
      <c r="S60" s="16" t="s">
        <v>652</v>
      </c>
      <c r="T60" s="28" t="s">
        <v>9933</v>
      </c>
      <c r="U60" s="28" t="s">
        <v>9934</v>
      </c>
      <c r="V60" s="16" t="s">
        <v>655</v>
      </c>
      <c r="W60" s="16" t="s">
        <v>656</v>
      </c>
      <c r="X60" s="16" t="s">
        <v>51</v>
      </c>
      <c r="Z60" s="12"/>
      <c r="AA60" s="12"/>
      <c r="AB60" s="12"/>
      <c r="AC60" s="12"/>
      <c r="AD60" s="12"/>
      <c r="AE60" s="12"/>
    </row>
    <row r="61" ht="16.5" customHeight="1">
      <c r="A61" s="32" t="s">
        <v>9935</v>
      </c>
      <c r="B61" s="12" t="s">
        <v>661</v>
      </c>
      <c r="C61" s="32" t="s">
        <v>662</v>
      </c>
      <c r="D61" s="28" t="s">
        <v>9936</v>
      </c>
      <c r="E61" s="26" t="s">
        <v>41</v>
      </c>
      <c r="F61" s="16" t="s">
        <v>41</v>
      </c>
      <c r="G61" s="16" t="s">
        <v>54</v>
      </c>
      <c r="H61" s="16" t="s">
        <v>54</v>
      </c>
      <c r="I61" s="16"/>
      <c r="J61" s="16"/>
      <c r="K61" s="28" t="s">
        <v>9937</v>
      </c>
      <c r="L61" s="120" t="s">
        <v>675</v>
      </c>
      <c r="M61" s="80" t="s">
        <v>41</v>
      </c>
      <c r="N61" s="86" t="s">
        <v>41</v>
      </c>
      <c r="O61" s="16" t="s">
        <v>665</v>
      </c>
      <c r="P61" s="16" t="s">
        <v>666</v>
      </c>
      <c r="Q61" s="29" t="s">
        <v>9938</v>
      </c>
      <c r="R61" s="34" t="s">
        <v>9939</v>
      </c>
      <c r="S61" s="16" t="s">
        <v>669</v>
      </c>
      <c r="T61" s="28" t="s">
        <v>9940</v>
      </c>
      <c r="U61" s="28" t="s">
        <v>9941</v>
      </c>
      <c r="V61" s="16" t="s">
        <v>672</v>
      </c>
      <c r="W61" s="16" t="s">
        <v>673</v>
      </c>
      <c r="X61" s="16" t="s">
        <v>674</v>
      </c>
      <c r="Z61" s="12"/>
      <c r="AA61" s="12"/>
      <c r="AB61" s="12"/>
      <c r="AC61" s="12"/>
      <c r="AD61" s="12"/>
      <c r="AE61" s="12"/>
    </row>
    <row r="62" ht="16.5" customHeight="1">
      <c r="A62" s="32" t="s">
        <v>9942</v>
      </c>
      <c r="B62" s="12" t="s">
        <v>678</v>
      </c>
      <c r="C62" s="32" t="s">
        <v>679</v>
      </c>
      <c r="D62" s="28" t="s">
        <v>9943</v>
      </c>
      <c r="E62" s="17" t="s">
        <v>691</v>
      </c>
      <c r="F62" s="18" t="s">
        <v>9944</v>
      </c>
      <c r="G62" s="16" t="s">
        <v>54</v>
      </c>
      <c r="H62" s="16" t="s">
        <v>55</v>
      </c>
      <c r="I62" s="16"/>
      <c r="J62" s="17" t="s">
        <v>9184</v>
      </c>
      <c r="K62" s="28" t="s">
        <v>9945</v>
      </c>
      <c r="L62" s="120" t="s">
        <v>694</v>
      </c>
      <c r="M62" s="19" t="s">
        <v>9946</v>
      </c>
      <c r="N62" s="19" t="s">
        <v>9947</v>
      </c>
      <c r="O62" s="16" t="s">
        <v>682</v>
      </c>
      <c r="P62" s="16" t="s">
        <v>683</v>
      </c>
      <c r="Q62" s="29" t="s">
        <v>9948</v>
      </c>
      <c r="R62" s="34" t="s">
        <v>9949</v>
      </c>
      <c r="S62" s="16" t="s">
        <v>686</v>
      </c>
      <c r="T62" s="28" t="s">
        <v>9950</v>
      </c>
      <c r="U62" s="28" t="s">
        <v>9951</v>
      </c>
      <c r="V62" s="16" t="s">
        <v>689</v>
      </c>
      <c r="W62" s="16" t="s">
        <v>690</v>
      </c>
      <c r="X62" s="16" t="s">
        <v>117</v>
      </c>
      <c r="Z62" s="12"/>
      <c r="AA62" s="12"/>
      <c r="AB62" s="12"/>
      <c r="AC62" s="12"/>
      <c r="AD62" s="12"/>
      <c r="AE62" s="12"/>
    </row>
    <row r="63" ht="16.5" customHeight="1">
      <c r="A63" s="32" t="s">
        <v>9952</v>
      </c>
      <c r="B63" s="12" t="s">
        <v>696</v>
      </c>
      <c r="C63" s="32" t="s">
        <v>9953</v>
      </c>
      <c r="D63" s="28" t="s">
        <v>9954</v>
      </c>
      <c r="E63" s="17" t="s">
        <v>710</v>
      </c>
      <c r="F63" s="18" t="s">
        <v>9186</v>
      </c>
      <c r="G63" s="16" t="s">
        <v>54</v>
      </c>
      <c r="H63" s="16" t="s">
        <v>55</v>
      </c>
      <c r="I63" s="16"/>
      <c r="J63" s="17" t="s">
        <v>9188</v>
      </c>
      <c r="K63" s="28" t="s">
        <v>9955</v>
      </c>
      <c r="L63" s="120" t="s">
        <v>9188</v>
      </c>
      <c r="M63" s="15" t="s">
        <v>9956</v>
      </c>
      <c r="N63" s="19" t="s">
        <v>9957</v>
      </c>
      <c r="O63" s="16" t="s">
        <v>700</v>
      </c>
      <c r="P63" s="16" t="s">
        <v>701</v>
      </c>
      <c r="Q63" s="34" t="s">
        <v>702</v>
      </c>
      <c r="R63" s="34" t="s">
        <v>9958</v>
      </c>
      <c r="S63" s="16" t="s">
        <v>704</v>
      </c>
      <c r="T63" s="28" t="s">
        <v>9959</v>
      </c>
      <c r="U63" s="28" t="s">
        <v>9960</v>
      </c>
      <c r="V63" s="16" t="s">
        <v>707</v>
      </c>
      <c r="W63" s="16" t="s">
        <v>708</v>
      </c>
      <c r="X63" s="16" t="s">
        <v>709</v>
      </c>
      <c r="Z63" s="12"/>
      <c r="AA63" s="12"/>
      <c r="AB63" s="12"/>
      <c r="AC63" s="12"/>
      <c r="AD63" s="12"/>
      <c r="AE63" s="12"/>
    </row>
    <row r="64" ht="16.5" customHeight="1">
      <c r="A64" s="32" t="s">
        <v>9961</v>
      </c>
      <c r="B64" s="12" t="s">
        <v>713</v>
      </c>
      <c r="C64" s="32" t="s">
        <v>9962</v>
      </c>
      <c r="D64" s="28" t="s">
        <v>9963</v>
      </c>
      <c r="E64" s="17" t="s">
        <v>725</v>
      </c>
      <c r="F64" s="18" t="s">
        <v>9964</v>
      </c>
      <c r="G64" s="16" t="s">
        <v>54</v>
      </c>
      <c r="H64" s="16" t="s">
        <v>54</v>
      </c>
      <c r="I64" s="16"/>
      <c r="J64" s="16"/>
      <c r="K64" s="28" t="s">
        <v>9965</v>
      </c>
      <c r="L64" s="120" t="s">
        <v>343</v>
      </c>
      <c r="M64" s="19" t="s">
        <v>9966</v>
      </c>
      <c r="N64" s="19" t="s">
        <v>9967</v>
      </c>
      <c r="O64" s="16" t="s">
        <v>717</v>
      </c>
      <c r="P64" s="16" t="s">
        <v>718</v>
      </c>
      <c r="Q64" s="28" t="s">
        <v>9968</v>
      </c>
      <c r="R64" s="29" t="s">
        <v>9958</v>
      </c>
      <c r="S64" s="16" t="s">
        <v>720</v>
      </c>
      <c r="T64" s="28" t="s">
        <v>9969</v>
      </c>
      <c r="U64" s="28" t="s">
        <v>9970</v>
      </c>
      <c r="V64" s="16" t="s">
        <v>723</v>
      </c>
      <c r="W64" s="16" t="s">
        <v>724</v>
      </c>
      <c r="X64" s="16" t="s">
        <v>674</v>
      </c>
      <c r="Z64" s="12"/>
      <c r="AA64" s="12"/>
      <c r="AB64" s="12"/>
      <c r="AC64" s="12"/>
      <c r="AD64" s="12"/>
      <c r="AE64" s="12"/>
    </row>
    <row r="65" ht="16.5" customHeight="1">
      <c r="A65" s="32" t="s">
        <v>9971</v>
      </c>
      <c r="B65" s="12" t="s">
        <v>728</v>
      </c>
      <c r="C65" s="32" t="s">
        <v>729</v>
      </c>
      <c r="D65" s="28" t="s">
        <v>9972</v>
      </c>
      <c r="E65" s="17" t="s">
        <v>9973</v>
      </c>
      <c r="F65" s="18" t="s">
        <v>9974</v>
      </c>
      <c r="G65" s="16" t="s">
        <v>54</v>
      </c>
      <c r="H65" s="16" t="s">
        <v>54</v>
      </c>
      <c r="I65" s="16"/>
      <c r="J65" s="16"/>
      <c r="K65" s="28" t="s">
        <v>9975</v>
      </c>
      <c r="L65" s="120" t="s">
        <v>9192</v>
      </c>
      <c r="M65" s="80" t="s">
        <v>41</v>
      </c>
      <c r="N65" s="80" t="s">
        <v>41</v>
      </c>
      <c r="O65" s="16" t="s">
        <v>732</v>
      </c>
      <c r="P65" s="16" t="s">
        <v>733</v>
      </c>
      <c r="Q65" s="28" t="s">
        <v>9976</v>
      </c>
      <c r="R65" s="34" t="s">
        <v>9977</v>
      </c>
      <c r="S65" s="16" t="s">
        <v>736</v>
      </c>
      <c r="T65" s="28" t="s">
        <v>9978</v>
      </c>
      <c r="U65" s="28" t="s">
        <v>9979</v>
      </c>
      <c r="V65" s="16" t="s">
        <v>739</v>
      </c>
      <c r="W65" s="16" t="s">
        <v>740</v>
      </c>
      <c r="X65" s="16" t="s">
        <v>741</v>
      </c>
      <c r="Z65" s="12"/>
      <c r="AA65" s="12"/>
      <c r="AB65" s="12"/>
      <c r="AC65" s="12"/>
      <c r="AD65" s="12"/>
      <c r="AE65" s="12"/>
    </row>
    <row r="66" ht="16.5" customHeight="1">
      <c r="A66" s="32" t="s">
        <v>9980</v>
      </c>
      <c r="B66" s="12" t="s">
        <v>9981</v>
      </c>
      <c r="C66" s="32" t="s">
        <v>9982</v>
      </c>
      <c r="D66" s="28" t="s">
        <v>9983</v>
      </c>
      <c r="E66" s="17" t="s">
        <v>9984</v>
      </c>
      <c r="F66" s="18" t="s">
        <v>9985</v>
      </c>
      <c r="G66" s="16" t="s">
        <v>55</v>
      </c>
      <c r="H66" s="16" t="s">
        <v>55</v>
      </c>
      <c r="I66" s="17" t="s">
        <v>9986</v>
      </c>
      <c r="J66" s="17" t="s">
        <v>9987</v>
      </c>
      <c r="K66" s="28" t="s">
        <v>9988</v>
      </c>
      <c r="L66" s="120" t="s">
        <v>9989</v>
      </c>
      <c r="M66" s="14" t="s">
        <v>41</v>
      </c>
      <c r="N66" s="14" t="s">
        <v>41</v>
      </c>
      <c r="O66" s="16" t="s">
        <v>9990</v>
      </c>
      <c r="P66" s="16" t="s">
        <v>9991</v>
      </c>
      <c r="Q66" s="34" t="s">
        <v>9992</v>
      </c>
      <c r="R66" s="34" t="s">
        <v>9993</v>
      </c>
      <c r="S66" s="16" t="s">
        <v>9994</v>
      </c>
      <c r="T66" s="28" t="s">
        <v>9995</v>
      </c>
      <c r="U66" s="28" t="s">
        <v>9996</v>
      </c>
      <c r="V66" s="16" t="s">
        <v>9997</v>
      </c>
      <c r="W66" s="16" t="s">
        <v>9998</v>
      </c>
      <c r="X66" s="16" t="s">
        <v>51</v>
      </c>
      <c r="Z66" s="12"/>
      <c r="AA66" s="12"/>
      <c r="AB66" s="12"/>
      <c r="AC66" s="12"/>
      <c r="AD66" s="12"/>
      <c r="AE66" s="12"/>
    </row>
    <row r="67" ht="16.5" customHeight="1">
      <c r="A67" s="32" t="s">
        <v>9999</v>
      </c>
      <c r="B67" s="12" t="s">
        <v>743</v>
      </c>
      <c r="C67" s="32" t="s">
        <v>10000</v>
      </c>
      <c r="D67" s="28" t="s">
        <v>10001</v>
      </c>
      <c r="E67" s="17" t="s">
        <v>756</v>
      </c>
      <c r="F67" s="18" t="s">
        <v>10002</v>
      </c>
      <c r="G67" s="16" t="s">
        <v>54</v>
      </c>
      <c r="H67" s="16" t="s">
        <v>55</v>
      </c>
      <c r="I67" s="16"/>
      <c r="J67" s="17" t="s">
        <v>9194</v>
      </c>
      <c r="K67" s="28" t="s">
        <v>10003</v>
      </c>
      <c r="L67" s="120" t="s">
        <v>759</v>
      </c>
      <c r="M67" s="14" t="s">
        <v>10004</v>
      </c>
      <c r="N67" s="19" t="s">
        <v>10005</v>
      </c>
      <c r="O67" s="16" t="s">
        <v>747</v>
      </c>
      <c r="P67" s="16" t="s">
        <v>748</v>
      </c>
      <c r="Q67" s="34" t="s">
        <v>10006</v>
      </c>
      <c r="R67" s="34" t="s">
        <v>10007</v>
      </c>
      <c r="S67" s="16" t="s">
        <v>751</v>
      </c>
      <c r="T67" s="28" t="s">
        <v>10008</v>
      </c>
      <c r="U67" s="28" t="s">
        <v>10009</v>
      </c>
      <c r="V67" s="16" t="s">
        <v>754</v>
      </c>
      <c r="W67" s="16" t="s">
        <v>755</v>
      </c>
      <c r="X67" s="16" t="s">
        <v>117</v>
      </c>
      <c r="Z67" s="12"/>
      <c r="AA67" s="12"/>
      <c r="AB67" s="12"/>
      <c r="AC67" s="12"/>
      <c r="AD67" s="12"/>
      <c r="AE67" s="12"/>
    </row>
    <row r="68" ht="16.5" customHeight="1">
      <c r="A68" s="32" t="s">
        <v>10010</v>
      </c>
      <c r="B68" s="12" t="s">
        <v>764</v>
      </c>
      <c r="C68" s="32" t="s">
        <v>10011</v>
      </c>
      <c r="D68" s="28" t="s">
        <v>10012</v>
      </c>
      <c r="E68" s="17" t="s">
        <v>778</v>
      </c>
      <c r="F68" s="18" t="s">
        <v>779</v>
      </c>
      <c r="G68" s="16" t="s">
        <v>55</v>
      </c>
      <c r="H68" s="16" t="s">
        <v>55</v>
      </c>
      <c r="I68" s="17" t="s">
        <v>9198</v>
      </c>
      <c r="J68" s="17" t="s">
        <v>780</v>
      </c>
      <c r="K68" s="28" t="s">
        <v>10013</v>
      </c>
      <c r="L68" s="120" t="s">
        <v>800</v>
      </c>
      <c r="M68" s="14" t="s">
        <v>768</v>
      </c>
      <c r="N68" s="19" t="s">
        <v>10014</v>
      </c>
      <c r="O68" s="16" t="s">
        <v>769</v>
      </c>
      <c r="P68" s="16" t="s">
        <v>770</v>
      </c>
      <c r="Q68" s="28" t="s">
        <v>10015</v>
      </c>
      <c r="R68" s="34" t="s">
        <v>10016</v>
      </c>
      <c r="S68" s="16" t="s">
        <v>773</v>
      </c>
      <c r="T68" s="28" t="s">
        <v>10017</v>
      </c>
      <c r="U68" s="28" t="s">
        <v>10018</v>
      </c>
      <c r="V68" s="16" t="s">
        <v>776</v>
      </c>
      <c r="W68" s="16" t="s">
        <v>777</v>
      </c>
      <c r="X68" s="16" t="s">
        <v>51</v>
      </c>
      <c r="Z68" s="12"/>
      <c r="AA68" s="12"/>
      <c r="AB68" s="12"/>
      <c r="AC68" s="12"/>
      <c r="AD68" s="12"/>
      <c r="AE68" s="12"/>
    </row>
    <row r="69" ht="16.5" customHeight="1">
      <c r="A69" s="32" t="s">
        <v>10019</v>
      </c>
      <c r="B69" s="12" t="s">
        <v>785</v>
      </c>
      <c r="C69" s="32" t="s">
        <v>10020</v>
      </c>
      <c r="D69" s="34" t="s">
        <v>787</v>
      </c>
      <c r="E69" s="16" t="s">
        <v>41</v>
      </c>
      <c r="F69" s="16" t="s">
        <v>41</v>
      </c>
      <c r="G69" s="16" t="s">
        <v>54</v>
      </c>
      <c r="H69" s="16" t="s">
        <v>54</v>
      </c>
      <c r="I69" s="16"/>
      <c r="J69" s="16"/>
      <c r="K69" s="28" t="s">
        <v>10021</v>
      </c>
      <c r="L69" s="120" t="s">
        <v>800</v>
      </c>
      <c r="M69" s="14" t="s">
        <v>10022</v>
      </c>
      <c r="N69" s="19" t="s">
        <v>10023</v>
      </c>
      <c r="O69" s="16" t="s">
        <v>790</v>
      </c>
      <c r="P69" s="16" t="s">
        <v>791</v>
      </c>
      <c r="Q69" s="34" t="s">
        <v>10024</v>
      </c>
      <c r="R69" s="29" t="s">
        <v>10025</v>
      </c>
      <c r="S69" s="16" t="s">
        <v>794</v>
      </c>
      <c r="T69" s="28" t="s">
        <v>10026</v>
      </c>
      <c r="U69" s="28" t="s">
        <v>10027</v>
      </c>
      <c r="V69" s="16" t="s">
        <v>797</v>
      </c>
      <c r="W69" s="16" t="s">
        <v>798</v>
      </c>
      <c r="X69" s="16" t="s">
        <v>799</v>
      </c>
      <c r="Z69" s="12"/>
      <c r="AA69" s="12"/>
      <c r="AB69" s="12"/>
      <c r="AC69" s="12"/>
      <c r="AD69" s="12"/>
      <c r="AE69" s="12"/>
    </row>
    <row r="70" ht="16.5" customHeight="1">
      <c r="A70" s="32" t="s">
        <v>10028</v>
      </c>
      <c r="B70" s="12" t="s">
        <v>803</v>
      </c>
      <c r="C70" s="32" t="s">
        <v>804</v>
      </c>
      <c r="D70" s="34" t="s">
        <v>805</v>
      </c>
      <c r="E70" s="17" t="s">
        <v>817</v>
      </c>
      <c r="F70" s="18" t="s">
        <v>818</v>
      </c>
      <c r="G70" s="16" t="s">
        <v>55</v>
      </c>
      <c r="H70" s="16" t="s">
        <v>54</v>
      </c>
      <c r="I70" s="17" t="s">
        <v>9201</v>
      </c>
      <c r="J70" s="16"/>
      <c r="K70" s="28" t="s">
        <v>10029</v>
      </c>
      <c r="L70" s="120" t="s">
        <v>9202</v>
      </c>
      <c r="M70" s="14" t="s">
        <v>10030</v>
      </c>
      <c r="N70" s="19" t="s">
        <v>10031</v>
      </c>
      <c r="O70" s="16" t="s">
        <v>808</v>
      </c>
      <c r="P70" s="16" t="s">
        <v>809</v>
      </c>
      <c r="Q70" s="34" t="s">
        <v>810</v>
      </c>
      <c r="R70" s="34" t="s">
        <v>10032</v>
      </c>
      <c r="S70" s="16" t="s">
        <v>812</v>
      </c>
      <c r="T70" s="28" t="s">
        <v>10033</v>
      </c>
      <c r="U70" s="28" t="s">
        <v>10034</v>
      </c>
      <c r="V70" s="16" t="s">
        <v>815</v>
      </c>
      <c r="W70" s="16" t="s">
        <v>816</v>
      </c>
      <c r="X70" s="16" t="s">
        <v>117</v>
      </c>
      <c r="Z70" s="12"/>
      <c r="AA70" s="12"/>
      <c r="AB70" s="12"/>
      <c r="AC70" s="12"/>
      <c r="AD70" s="12"/>
      <c r="AE70" s="12"/>
    </row>
    <row r="71" ht="16.5" customHeight="1">
      <c r="A71" s="32" t="s">
        <v>10035</v>
      </c>
      <c r="B71" s="12" t="s">
        <v>821</v>
      </c>
      <c r="C71" s="32" t="s">
        <v>822</v>
      </c>
      <c r="D71" s="29" t="s">
        <v>10036</v>
      </c>
      <c r="E71" s="17" t="s">
        <v>10037</v>
      </c>
      <c r="F71" s="18" t="s">
        <v>835</v>
      </c>
      <c r="G71" s="16" t="s">
        <v>55</v>
      </c>
      <c r="H71" s="16" t="s">
        <v>55</v>
      </c>
      <c r="I71" s="17" t="s">
        <v>9206</v>
      </c>
      <c r="J71" s="17" t="s">
        <v>9207</v>
      </c>
      <c r="K71" s="28" t="s">
        <v>10038</v>
      </c>
      <c r="L71" s="38" t="s">
        <v>41</v>
      </c>
      <c r="M71" s="14" t="s">
        <v>10039</v>
      </c>
      <c r="N71" s="19" t="s">
        <v>10040</v>
      </c>
      <c r="O71" s="16" t="s">
        <v>825</v>
      </c>
      <c r="P71" s="16" t="s">
        <v>826</v>
      </c>
      <c r="Q71" s="34" t="s">
        <v>10041</v>
      </c>
      <c r="R71" s="34" t="s">
        <v>10042</v>
      </c>
      <c r="S71" s="16" t="s">
        <v>829</v>
      </c>
      <c r="T71" s="28" t="s">
        <v>10043</v>
      </c>
      <c r="U71" s="28" t="s">
        <v>10044</v>
      </c>
      <c r="V71" s="16" t="s">
        <v>832</v>
      </c>
      <c r="W71" s="16" t="s">
        <v>833</v>
      </c>
      <c r="X71" s="16" t="s">
        <v>117</v>
      </c>
      <c r="Z71" s="12"/>
      <c r="AA71" s="12"/>
      <c r="AB71" s="12"/>
      <c r="AC71" s="12"/>
      <c r="AD71" s="12"/>
      <c r="AE71" s="12"/>
    </row>
    <row r="72" ht="16.5" customHeight="1">
      <c r="A72" s="32" t="s">
        <v>10045</v>
      </c>
      <c r="B72" s="12" t="s">
        <v>837</v>
      </c>
      <c r="C72" s="32" t="s">
        <v>838</v>
      </c>
      <c r="D72" s="29" t="s">
        <v>10046</v>
      </c>
      <c r="E72" s="17" t="s">
        <v>10047</v>
      </c>
      <c r="F72" s="18" t="s">
        <v>10048</v>
      </c>
      <c r="G72" s="16" t="s">
        <v>54</v>
      </c>
      <c r="H72" s="16" t="s">
        <v>54</v>
      </c>
      <c r="I72" s="16"/>
      <c r="J72" s="16"/>
      <c r="K72" s="28" t="s">
        <v>10049</v>
      </c>
      <c r="L72" s="120" t="s">
        <v>9210</v>
      </c>
      <c r="M72" s="14" t="s">
        <v>41</v>
      </c>
      <c r="N72" s="14" t="s">
        <v>41</v>
      </c>
      <c r="O72" s="16" t="s">
        <v>841</v>
      </c>
      <c r="P72" s="16" t="s">
        <v>842</v>
      </c>
      <c r="Q72" s="34" t="s">
        <v>10050</v>
      </c>
      <c r="R72" s="34" t="s">
        <v>10051</v>
      </c>
      <c r="S72" s="16" t="s">
        <v>845</v>
      </c>
      <c r="T72" s="28" t="s">
        <v>10052</v>
      </c>
      <c r="U72" s="28" t="s">
        <v>10053</v>
      </c>
      <c r="V72" s="16" t="s">
        <v>848</v>
      </c>
      <c r="W72" s="16" t="s">
        <v>849</v>
      </c>
      <c r="X72" s="16" t="s">
        <v>117</v>
      </c>
      <c r="Z72" s="12"/>
      <c r="AA72" s="12"/>
      <c r="AB72" s="12"/>
      <c r="AC72" s="12"/>
      <c r="AD72" s="12"/>
      <c r="AE72" s="12"/>
    </row>
    <row r="73" ht="16.5" customHeight="1">
      <c r="A73" s="32" t="s">
        <v>10054</v>
      </c>
      <c r="B73" s="12" t="s">
        <v>853</v>
      </c>
      <c r="C73" s="32" t="s">
        <v>854</v>
      </c>
      <c r="D73" s="34" t="s">
        <v>855</v>
      </c>
      <c r="E73" s="17" t="s">
        <v>867</v>
      </c>
      <c r="F73" s="18" t="s">
        <v>10055</v>
      </c>
      <c r="G73" s="16" t="s">
        <v>55</v>
      </c>
      <c r="H73" s="16" t="s">
        <v>54</v>
      </c>
      <c r="I73" s="17" t="s">
        <v>9211</v>
      </c>
      <c r="J73" s="16"/>
      <c r="K73" s="28" t="s">
        <v>10056</v>
      </c>
      <c r="L73" s="120" t="s">
        <v>9212</v>
      </c>
      <c r="M73" s="14" t="s">
        <v>857</v>
      </c>
      <c r="N73" s="15" t="s">
        <v>9213</v>
      </c>
      <c r="O73" s="16" t="s">
        <v>858</v>
      </c>
      <c r="P73" s="16" t="s">
        <v>859</v>
      </c>
      <c r="Q73" s="34" t="s">
        <v>10057</v>
      </c>
      <c r="R73" s="34" t="s">
        <v>10058</v>
      </c>
      <c r="S73" s="16" t="s">
        <v>862</v>
      </c>
      <c r="T73" s="28" t="s">
        <v>10059</v>
      </c>
      <c r="U73" s="28" t="s">
        <v>10060</v>
      </c>
      <c r="V73" s="16" t="s">
        <v>865</v>
      </c>
      <c r="W73" s="16" t="s">
        <v>866</v>
      </c>
      <c r="X73" s="16" t="s">
        <v>117</v>
      </c>
      <c r="Z73" s="12"/>
      <c r="AA73" s="12"/>
      <c r="AB73" s="12"/>
      <c r="AC73" s="12"/>
      <c r="AD73" s="12"/>
      <c r="AE73" s="12"/>
    </row>
    <row r="74" ht="16.5" customHeight="1">
      <c r="A74" s="32" t="s">
        <v>10061</v>
      </c>
      <c r="B74" s="12" t="s">
        <v>872</v>
      </c>
      <c r="C74" s="32" t="s">
        <v>10062</v>
      </c>
      <c r="D74" s="29" t="s">
        <v>10063</v>
      </c>
      <c r="E74" s="17" t="s">
        <v>10064</v>
      </c>
      <c r="F74" s="18" t="s">
        <v>6051</v>
      </c>
      <c r="G74" s="16" t="s">
        <v>54</v>
      </c>
      <c r="H74" s="16" t="s">
        <v>54</v>
      </c>
      <c r="I74" s="16"/>
      <c r="J74" s="16"/>
      <c r="K74" s="28" t="s">
        <v>10065</v>
      </c>
      <c r="L74" s="120" t="s">
        <v>9215</v>
      </c>
      <c r="M74" s="14" t="s">
        <v>876</v>
      </c>
      <c r="N74" s="15" t="s">
        <v>9216</v>
      </c>
      <c r="O74" s="16" t="s">
        <v>877</v>
      </c>
      <c r="P74" s="16" t="s">
        <v>878</v>
      </c>
      <c r="Q74" s="34" t="s">
        <v>10066</v>
      </c>
      <c r="R74" s="34" t="s">
        <v>10067</v>
      </c>
      <c r="S74" s="16" t="s">
        <v>881</v>
      </c>
      <c r="T74" s="28" t="s">
        <v>10068</v>
      </c>
      <c r="U74" s="28" t="s">
        <v>10069</v>
      </c>
      <c r="V74" s="16" t="s">
        <v>884</v>
      </c>
      <c r="W74" s="16" t="s">
        <v>885</v>
      </c>
      <c r="X74" s="16" t="s">
        <v>117</v>
      </c>
      <c r="Z74" s="12"/>
      <c r="AA74" s="12"/>
      <c r="AB74" s="12"/>
      <c r="AC74" s="12"/>
      <c r="AD74" s="12"/>
      <c r="AE74" s="12"/>
    </row>
    <row r="75" ht="16.5" customHeight="1">
      <c r="A75" s="32" t="s">
        <v>10070</v>
      </c>
      <c r="B75" s="12" t="s">
        <v>892</v>
      </c>
      <c r="C75" s="32" t="s">
        <v>893</v>
      </c>
      <c r="D75" s="34" t="s">
        <v>894</v>
      </c>
      <c r="E75" s="17" t="s">
        <v>886</v>
      </c>
      <c r="F75" s="18" t="s">
        <v>887</v>
      </c>
      <c r="G75" s="16" t="s">
        <v>54</v>
      </c>
      <c r="H75" s="16" t="s">
        <v>54</v>
      </c>
      <c r="I75" s="16"/>
      <c r="J75" s="16"/>
      <c r="K75" s="28" t="s">
        <v>10071</v>
      </c>
      <c r="L75" s="120" t="s">
        <v>9215</v>
      </c>
      <c r="M75" s="14" t="s">
        <v>896</v>
      </c>
      <c r="N75" s="15" t="s">
        <v>960</v>
      </c>
      <c r="O75" s="16" t="s">
        <v>897</v>
      </c>
      <c r="P75" s="16" t="s">
        <v>898</v>
      </c>
      <c r="Q75" s="34" t="s">
        <v>10072</v>
      </c>
      <c r="R75" s="34" t="s">
        <v>10073</v>
      </c>
      <c r="S75" s="16" t="s">
        <v>901</v>
      </c>
      <c r="T75" s="28" t="s">
        <v>10074</v>
      </c>
      <c r="U75" s="28" t="s">
        <v>10075</v>
      </c>
      <c r="V75" s="16" t="s">
        <v>904</v>
      </c>
      <c r="W75" s="16" t="s">
        <v>905</v>
      </c>
      <c r="X75" s="16" t="s">
        <v>117</v>
      </c>
      <c r="Z75" s="12"/>
      <c r="AA75" s="12"/>
      <c r="AB75" s="12"/>
      <c r="AC75" s="12"/>
      <c r="AD75" s="12"/>
      <c r="AE75" s="12"/>
    </row>
    <row r="76" ht="16.5" customHeight="1">
      <c r="A76" s="32" t="s">
        <v>10076</v>
      </c>
      <c r="B76" s="12" t="s">
        <v>908</v>
      </c>
      <c r="C76" s="32" t="s">
        <v>909</v>
      </c>
      <c r="D76" s="34" t="s">
        <v>910</v>
      </c>
      <c r="E76" s="17" t="s">
        <v>886</v>
      </c>
      <c r="F76" s="18" t="s">
        <v>887</v>
      </c>
      <c r="G76" s="16" t="s">
        <v>54</v>
      </c>
      <c r="H76" s="16" t="s">
        <v>54</v>
      </c>
      <c r="I76" s="16"/>
      <c r="J76" s="16"/>
      <c r="K76" s="28" t="s">
        <v>10077</v>
      </c>
      <c r="L76" s="120" t="s">
        <v>9215</v>
      </c>
      <c r="M76" s="14" t="s">
        <v>912</v>
      </c>
      <c r="N76" s="15" t="s">
        <v>926</v>
      </c>
      <c r="O76" s="16" t="s">
        <v>913</v>
      </c>
      <c r="P76" s="16" t="s">
        <v>914</v>
      </c>
      <c r="Q76" s="34" t="s">
        <v>10078</v>
      </c>
      <c r="R76" s="29" t="s">
        <v>10079</v>
      </c>
      <c r="S76" s="16" t="s">
        <v>917</v>
      </c>
      <c r="T76" s="28" t="s">
        <v>10080</v>
      </c>
      <c r="U76" s="28" t="s">
        <v>10081</v>
      </c>
      <c r="V76" s="16" t="s">
        <v>920</v>
      </c>
      <c r="W76" s="16" t="s">
        <v>921</v>
      </c>
      <c r="X76" s="16" t="s">
        <v>117</v>
      </c>
      <c r="Z76" s="12"/>
      <c r="AA76" s="12"/>
      <c r="AB76" s="12"/>
      <c r="AC76" s="12"/>
      <c r="AD76" s="12"/>
      <c r="AE76" s="12"/>
    </row>
    <row r="77" ht="16.5" customHeight="1">
      <c r="A77" s="32" t="s">
        <v>10082</v>
      </c>
      <c r="B77" s="12" t="s">
        <v>928</v>
      </c>
      <c r="C77" s="32" t="s">
        <v>929</v>
      </c>
      <c r="D77" s="34" t="s">
        <v>930</v>
      </c>
      <c r="E77" s="17" t="s">
        <v>886</v>
      </c>
      <c r="F77" s="18" t="s">
        <v>887</v>
      </c>
      <c r="G77" s="16" t="s">
        <v>54</v>
      </c>
      <c r="H77" s="16" t="s">
        <v>54</v>
      </c>
      <c r="I77" s="16"/>
      <c r="J77" s="16"/>
      <c r="K77" s="28" t="s">
        <v>10083</v>
      </c>
      <c r="L77" s="120" t="s">
        <v>960</v>
      </c>
      <c r="M77" s="14" t="s">
        <v>932</v>
      </c>
      <c r="N77" s="19" t="s">
        <v>10084</v>
      </c>
      <c r="O77" s="16" t="s">
        <v>933</v>
      </c>
      <c r="P77" s="16" t="s">
        <v>934</v>
      </c>
      <c r="Q77" s="34" t="s">
        <v>10085</v>
      </c>
      <c r="R77" s="29" t="s">
        <v>10086</v>
      </c>
      <c r="S77" s="16" t="s">
        <v>937</v>
      </c>
      <c r="T77" s="28" t="s">
        <v>10087</v>
      </c>
      <c r="U77" s="28" t="s">
        <v>10088</v>
      </c>
      <c r="V77" s="16" t="s">
        <v>940</v>
      </c>
      <c r="W77" s="16" t="s">
        <v>941</v>
      </c>
      <c r="X77" s="16" t="s">
        <v>117</v>
      </c>
      <c r="Z77" s="12"/>
      <c r="AA77" s="12"/>
      <c r="AB77" s="12"/>
      <c r="AC77" s="12"/>
      <c r="AD77" s="12"/>
      <c r="AE77" s="12"/>
    </row>
    <row r="78" ht="16.5" customHeight="1">
      <c r="A78" s="32" t="s">
        <v>10089</v>
      </c>
      <c r="B78" s="12" t="s">
        <v>946</v>
      </c>
      <c r="C78" s="32" t="s">
        <v>10090</v>
      </c>
      <c r="D78" s="34" t="s">
        <v>948</v>
      </c>
      <c r="E78" s="17" t="s">
        <v>10091</v>
      </c>
      <c r="F78" s="18" t="s">
        <v>10092</v>
      </c>
      <c r="G78" s="16" t="s">
        <v>54</v>
      </c>
      <c r="H78" s="16" t="s">
        <v>54</v>
      </c>
      <c r="I78" s="16"/>
      <c r="J78" s="16"/>
      <c r="K78" s="28" t="s">
        <v>10093</v>
      </c>
      <c r="L78" s="120" t="s">
        <v>960</v>
      </c>
      <c r="M78" s="14" t="s">
        <v>10094</v>
      </c>
      <c r="N78" s="19" t="s">
        <v>10095</v>
      </c>
      <c r="O78" s="16" t="s">
        <v>950</v>
      </c>
      <c r="P78" s="16" t="s">
        <v>951</v>
      </c>
      <c r="Q78" s="34" t="s">
        <v>10096</v>
      </c>
      <c r="R78" s="34" t="e">
        <v>#NAME?</v>
      </c>
      <c r="S78" s="16" t="s">
        <v>953</v>
      </c>
      <c r="T78" s="28" t="s">
        <v>10097</v>
      </c>
      <c r="U78" s="28" t="s">
        <v>10098</v>
      </c>
      <c r="V78" s="16" t="s">
        <v>956</v>
      </c>
      <c r="W78" s="16" t="s">
        <v>957</v>
      </c>
      <c r="X78" s="16" t="s">
        <v>117</v>
      </c>
      <c r="Z78" s="12"/>
      <c r="AA78" s="12"/>
      <c r="AB78" s="12"/>
      <c r="AC78" s="12"/>
      <c r="AD78" s="12"/>
      <c r="AE78" s="12"/>
    </row>
    <row r="79" ht="16.5" customHeight="1">
      <c r="A79" s="32" t="s">
        <v>10099</v>
      </c>
      <c r="B79" s="12" t="s">
        <v>964</v>
      </c>
      <c r="C79" s="32" t="s">
        <v>965</v>
      </c>
      <c r="D79" s="29" t="s">
        <v>10100</v>
      </c>
      <c r="E79" s="17" t="s">
        <v>10101</v>
      </c>
      <c r="F79" s="18" t="s">
        <v>10102</v>
      </c>
      <c r="G79" s="16" t="s">
        <v>54</v>
      </c>
      <c r="H79" s="16" t="s">
        <v>54</v>
      </c>
      <c r="I79" s="16"/>
      <c r="J79" s="16"/>
      <c r="K79" s="28" t="s">
        <v>10103</v>
      </c>
      <c r="L79" s="38" t="s">
        <v>41</v>
      </c>
      <c r="M79" s="14" t="s">
        <v>10104</v>
      </c>
      <c r="N79" s="19" t="s">
        <v>10105</v>
      </c>
      <c r="O79" s="16" t="s">
        <v>968</v>
      </c>
      <c r="P79" s="16" t="s">
        <v>969</v>
      </c>
      <c r="Q79" s="34" t="s">
        <v>10106</v>
      </c>
      <c r="R79" s="34" t="e">
        <v>#NAME?</v>
      </c>
      <c r="S79" s="16" t="s">
        <v>971</v>
      </c>
      <c r="T79" s="28" t="s">
        <v>10107</v>
      </c>
      <c r="U79" s="28" t="s">
        <v>10108</v>
      </c>
      <c r="V79" s="16" t="s">
        <v>974</v>
      </c>
      <c r="W79" s="16" t="s">
        <v>975</v>
      </c>
      <c r="X79" s="16" t="s">
        <v>117</v>
      </c>
      <c r="Z79" s="12"/>
      <c r="AA79" s="12"/>
      <c r="AB79" s="12"/>
      <c r="AC79" s="12"/>
      <c r="AD79" s="12"/>
      <c r="AE79" s="12"/>
    </row>
    <row r="80" ht="16.5" customHeight="1">
      <c r="A80" s="32" t="s">
        <v>10109</v>
      </c>
      <c r="B80" s="12" t="s">
        <v>979</v>
      </c>
      <c r="C80" s="32" t="s">
        <v>10110</v>
      </c>
      <c r="D80" s="34" t="s">
        <v>981</v>
      </c>
      <c r="E80" s="17" t="s">
        <v>10111</v>
      </c>
      <c r="F80" s="18" t="s">
        <v>10112</v>
      </c>
      <c r="G80" s="16" t="s">
        <v>54</v>
      </c>
      <c r="H80" s="16" t="s">
        <v>54</v>
      </c>
      <c r="I80" s="16"/>
      <c r="J80" s="16"/>
      <c r="K80" s="28" t="s">
        <v>10113</v>
      </c>
      <c r="L80" s="38" t="s">
        <v>41</v>
      </c>
      <c r="M80" s="14" t="s">
        <v>983</v>
      </c>
      <c r="N80" s="19" t="s">
        <v>10114</v>
      </c>
      <c r="O80" s="16" t="s">
        <v>984</v>
      </c>
      <c r="P80" s="16" t="s">
        <v>985</v>
      </c>
      <c r="Q80" s="34" t="s">
        <v>10115</v>
      </c>
      <c r="R80" s="28" t="s">
        <v>10116</v>
      </c>
      <c r="S80" s="16" t="s">
        <v>988</v>
      </c>
      <c r="T80" s="28" t="s">
        <v>10117</v>
      </c>
      <c r="U80" s="28" t="s">
        <v>10118</v>
      </c>
      <c r="V80" s="16" t="s">
        <v>991</v>
      </c>
      <c r="W80" s="14" t="s">
        <v>992</v>
      </c>
      <c r="X80" s="16" t="s">
        <v>51</v>
      </c>
      <c r="Z80" s="12"/>
      <c r="AA80" s="12"/>
      <c r="AB80" s="12"/>
      <c r="AC80" s="12"/>
      <c r="AD80" s="12"/>
      <c r="AE80" s="12"/>
    </row>
    <row r="81" ht="16.5" customHeight="1">
      <c r="A81" s="32" t="s">
        <v>10119</v>
      </c>
      <c r="B81" s="12" t="s">
        <v>999</v>
      </c>
      <c r="C81" s="32" t="s">
        <v>1000</v>
      </c>
      <c r="D81" s="29" t="s">
        <v>10120</v>
      </c>
      <c r="E81" s="17" t="s">
        <v>10121</v>
      </c>
      <c r="F81" s="18" t="s">
        <v>10122</v>
      </c>
      <c r="G81" s="16" t="s">
        <v>54</v>
      </c>
      <c r="H81" s="16" t="s">
        <v>54</v>
      </c>
      <c r="I81" s="16"/>
      <c r="J81" s="16"/>
      <c r="K81" s="28" t="s">
        <v>10123</v>
      </c>
      <c r="L81" s="120" t="s">
        <v>960</v>
      </c>
      <c r="M81" s="14" t="s">
        <v>1003</v>
      </c>
      <c r="N81" s="19" t="s">
        <v>10124</v>
      </c>
      <c r="O81" s="16" t="s">
        <v>1004</v>
      </c>
      <c r="P81" s="16" t="s">
        <v>1005</v>
      </c>
      <c r="Q81" s="34" t="s">
        <v>1006</v>
      </c>
      <c r="R81" s="28" t="s">
        <v>10125</v>
      </c>
      <c r="S81" s="16" t="s">
        <v>1008</v>
      </c>
      <c r="T81" s="28" t="s">
        <v>10126</v>
      </c>
      <c r="U81" s="28" t="s">
        <v>10127</v>
      </c>
      <c r="V81" s="16" t="s">
        <v>1011</v>
      </c>
      <c r="W81" s="14" t="s">
        <v>1012</v>
      </c>
      <c r="X81" s="16" t="s">
        <v>51</v>
      </c>
      <c r="Z81" s="12"/>
      <c r="AA81" s="12"/>
      <c r="AB81" s="12"/>
      <c r="AC81" s="12"/>
      <c r="AD81" s="12"/>
      <c r="AE81" s="12"/>
    </row>
    <row r="82" ht="16.5" customHeight="1">
      <c r="A82" s="32" t="s">
        <v>10128</v>
      </c>
      <c r="B82" s="12" t="s">
        <v>1015</v>
      </c>
      <c r="C82" s="32" t="s">
        <v>10129</v>
      </c>
      <c r="D82" s="29" t="s">
        <v>10130</v>
      </c>
      <c r="E82" s="17" t="s">
        <v>10131</v>
      </c>
      <c r="F82" s="18" t="s">
        <v>10132</v>
      </c>
      <c r="G82" s="16" t="s">
        <v>54</v>
      </c>
      <c r="H82" s="16" t="s">
        <v>54</v>
      </c>
      <c r="I82" s="16"/>
      <c r="J82" s="16"/>
      <c r="K82" s="28" t="s">
        <v>10133</v>
      </c>
      <c r="L82" s="120" t="s">
        <v>960</v>
      </c>
      <c r="M82" s="14" t="s">
        <v>10134</v>
      </c>
      <c r="N82" s="19" t="s">
        <v>10135</v>
      </c>
      <c r="O82" s="16" t="s">
        <v>1020</v>
      </c>
      <c r="P82" s="16" t="s">
        <v>1021</v>
      </c>
      <c r="Q82" s="34" t="s">
        <v>10136</v>
      </c>
      <c r="R82" s="28" t="s">
        <v>10125</v>
      </c>
      <c r="S82" s="16" t="s">
        <v>1023</v>
      </c>
      <c r="T82" s="28" t="s">
        <v>10137</v>
      </c>
      <c r="U82" s="28" t="s">
        <v>10138</v>
      </c>
      <c r="V82" s="16" t="s">
        <v>1026</v>
      </c>
      <c r="W82" s="14" t="s">
        <v>1027</v>
      </c>
      <c r="X82" s="16" t="s">
        <v>51</v>
      </c>
      <c r="Z82" s="12"/>
      <c r="AA82" s="12"/>
      <c r="AB82" s="12"/>
      <c r="AC82" s="12"/>
      <c r="AD82" s="12"/>
      <c r="AE82" s="12"/>
    </row>
    <row r="83" ht="16.5" customHeight="1">
      <c r="A83" s="32" t="s">
        <v>10139</v>
      </c>
      <c r="B83" s="12" t="s">
        <v>10140</v>
      </c>
      <c r="C83" s="32" t="s">
        <v>10141</v>
      </c>
      <c r="D83" s="34" t="s">
        <v>10142</v>
      </c>
      <c r="E83" s="17" t="s">
        <v>10143</v>
      </c>
      <c r="F83" s="18" t="s">
        <v>10144</v>
      </c>
      <c r="G83" s="16" t="s">
        <v>54</v>
      </c>
      <c r="H83" s="16" t="s">
        <v>54</v>
      </c>
      <c r="I83" s="16"/>
      <c r="J83" s="16"/>
      <c r="K83" s="28" t="s">
        <v>10145</v>
      </c>
      <c r="L83" s="120" t="s">
        <v>10146</v>
      </c>
      <c r="M83" s="14" t="s">
        <v>10147</v>
      </c>
      <c r="N83" s="19" t="s">
        <v>10148</v>
      </c>
      <c r="O83" s="16" t="s">
        <v>10149</v>
      </c>
      <c r="P83" s="16" t="s">
        <v>10150</v>
      </c>
      <c r="Q83" s="34" t="s">
        <v>10151</v>
      </c>
      <c r="R83" s="34" t="s">
        <v>10152</v>
      </c>
      <c r="S83" s="16" t="s">
        <v>10153</v>
      </c>
      <c r="T83" s="28" t="s">
        <v>10154</v>
      </c>
      <c r="U83" s="28" t="s">
        <v>10155</v>
      </c>
      <c r="V83" s="16" t="s">
        <v>10156</v>
      </c>
      <c r="W83" s="14" t="s">
        <v>10157</v>
      </c>
      <c r="X83" s="16" t="s">
        <v>51</v>
      </c>
      <c r="Z83" s="12"/>
      <c r="AA83" s="12"/>
      <c r="AB83" s="12"/>
      <c r="AC83" s="12"/>
      <c r="AD83" s="12"/>
      <c r="AE83" s="12"/>
    </row>
    <row r="84" ht="16.5" customHeight="1">
      <c r="A84" s="32" t="s">
        <v>10158</v>
      </c>
      <c r="B84" s="12" t="s">
        <v>10159</v>
      </c>
      <c r="C84" s="32" t="s">
        <v>10160</v>
      </c>
      <c r="D84" s="34" t="s">
        <v>10161</v>
      </c>
      <c r="E84" s="17" t="s">
        <v>10162</v>
      </c>
      <c r="F84" s="18" t="s">
        <v>10163</v>
      </c>
      <c r="G84" s="16" t="s">
        <v>54</v>
      </c>
      <c r="H84" s="16" t="s">
        <v>54</v>
      </c>
      <c r="I84" s="16"/>
      <c r="J84" s="16"/>
      <c r="K84" s="28" t="s">
        <v>10164</v>
      </c>
      <c r="L84" s="120" t="s">
        <v>10165</v>
      </c>
      <c r="M84" s="14" t="s">
        <v>10166</v>
      </c>
      <c r="N84" s="19" t="s">
        <v>10167</v>
      </c>
      <c r="O84" s="16" t="s">
        <v>10168</v>
      </c>
      <c r="P84" s="16" t="s">
        <v>10169</v>
      </c>
      <c r="Q84" s="34" t="s">
        <v>10170</v>
      </c>
      <c r="R84" s="34" t="s">
        <v>10171</v>
      </c>
      <c r="S84" s="16" t="s">
        <v>10172</v>
      </c>
      <c r="T84" s="28" t="s">
        <v>10173</v>
      </c>
      <c r="U84" s="28" t="s">
        <v>10174</v>
      </c>
      <c r="V84" s="16" t="s">
        <v>10175</v>
      </c>
      <c r="W84" s="14" t="s">
        <v>10176</v>
      </c>
      <c r="X84" s="16" t="s">
        <v>51</v>
      </c>
      <c r="Z84" s="12"/>
      <c r="AA84" s="12"/>
      <c r="AB84" s="12"/>
      <c r="AC84" s="12"/>
      <c r="AD84" s="12"/>
      <c r="AE84" s="12"/>
    </row>
    <row r="85" ht="16.5" customHeight="1">
      <c r="A85" s="32" t="s">
        <v>10177</v>
      </c>
      <c r="B85" s="12" t="s">
        <v>10178</v>
      </c>
      <c r="C85" s="32" t="s">
        <v>10179</v>
      </c>
      <c r="D85" s="34" t="s">
        <v>10161</v>
      </c>
      <c r="E85" s="17" t="s">
        <v>10180</v>
      </c>
      <c r="F85" s="18" t="s">
        <v>10181</v>
      </c>
      <c r="G85" s="16" t="s">
        <v>54</v>
      </c>
      <c r="H85" s="16" t="s">
        <v>54</v>
      </c>
      <c r="I85" s="16"/>
      <c r="J85" s="16"/>
      <c r="K85" s="28" t="s">
        <v>10182</v>
      </c>
      <c r="L85" s="120" t="s">
        <v>10165</v>
      </c>
      <c r="M85" s="14" t="s">
        <v>10183</v>
      </c>
      <c r="N85" s="19" t="s">
        <v>10184</v>
      </c>
      <c r="O85" s="16" t="s">
        <v>10185</v>
      </c>
      <c r="P85" s="16" t="s">
        <v>10186</v>
      </c>
      <c r="Q85" s="34" t="s">
        <v>10170</v>
      </c>
      <c r="R85" s="34" t="s">
        <v>10171</v>
      </c>
      <c r="S85" s="16" t="s">
        <v>10172</v>
      </c>
      <c r="T85" s="28" t="s">
        <v>10173</v>
      </c>
      <c r="U85" s="28" t="s">
        <v>10187</v>
      </c>
      <c r="V85" s="16" t="s">
        <v>10188</v>
      </c>
      <c r="W85" s="14" t="s">
        <v>10189</v>
      </c>
      <c r="X85" s="16" t="s">
        <v>51</v>
      </c>
      <c r="Z85" s="12"/>
      <c r="AA85" s="12"/>
      <c r="AB85" s="12"/>
      <c r="AC85" s="12"/>
      <c r="AD85" s="12"/>
      <c r="AE85" s="12"/>
    </row>
    <row r="86" ht="16.5" customHeight="1">
      <c r="A86" s="32" t="s">
        <v>10190</v>
      </c>
      <c r="B86" s="12" t="s">
        <v>1029</v>
      </c>
      <c r="C86" s="32" t="s">
        <v>1030</v>
      </c>
      <c r="D86" s="34" t="s">
        <v>1031</v>
      </c>
      <c r="E86" s="17" t="s">
        <v>10191</v>
      </c>
      <c r="F86" s="18" t="s">
        <v>10192</v>
      </c>
      <c r="G86" s="16" t="s">
        <v>55</v>
      </c>
      <c r="H86" s="16" t="s">
        <v>54</v>
      </c>
      <c r="I86" s="17" t="s">
        <v>9226</v>
      </c>
      <c r="J86" s="16"/>
      <c r="K86" s="28" t="s">
        <v>10193</v>
      </c>
      <c r="L86" s="120" t="s">
        <v>9227</v>
      </c>
      <c r="M86" s="14" t="s">
        <v>1033</v>
      </c>
      <c r="N86" s="19" t="s">
        <v>10194</v>
      </c>
      <c r="O86" s="16" t="s">
        <v>1034</v>
      </c>
      <c r="P86" s="16" t="s">
        <v>1035</v>
      </c>
      <c r="Q86" s="34" t="s">
        <v>1036</v>
      </c>
      <c r="R86" s="29" t="s">
        <v>10195</v>
      </c>
      <c r="S86" s="16" t="s">
        <v>1038</v>
      </c>
      <c r="T86" s="28" t="s">
        <v>10196</v>
      </c>
      <c r="U86" s="28" t="s">
        <v>10197</v>
      </c>
      <c r="V86" s="16" t="s">
        <v>1041</v>
      </c>
      <c r="W86" s="14" t="s">
        <v>1042</v>
      </c>
      <c r="X86" s="16" t="s">
        <v>51</v>
      </c>
      <c r="Z86" s="12"/>
      <c r="AA86" s="12"/>
      <c r="AB86" s="12"/>
      <c r="AC86" s="12"/>
      <c r="AD86" s="12"/>
      <c r="AE86" s="12"/>
    </row>
    <row r="87" ht="16.5" customHeight="1">
      <c r="A87" s="32" t="s">
        <v>10198</v>
      </c>
      <c r="B87" s="12" t="s">
        <v>1047</v>
      </c>
      <c r="C87" s="32" t="s">
        <v>1048</v>
      </c>
      <c r="D87" s="34" t="s">
        <v>1049</v>
      </c>
      <c r="E87" s="17" t="s">
        <v>10191</v>
      </c>
      <c r="F87" s="18" t="s">
        <v>10192</v>
      </c>
      <c r="G87" s="16" t="s">
        <v>55</v>
      </c>
      <c r="H87" s="16" t="s">
        <v>54</v>
      </c>
      <c r="I87" s="17" t="s">
        <v>9228</v>
      </c>
      <c r="J87" s="16"/>
      <c r="K87" s="28" t="s">
        <v>10199</v>
      </c>
      <c r="L87" s="120" t="s">
        <v>9227</v>
      </c>
      <c r="M87" s="14" t="s">
        <v>1051</v>
      </c>
      <c r="N87" s="19" t="s">
        <v>10200</v>
      </c>
      <c r="O87" s="16" t="s">
        <v>1052</v>
      </c>
      <c r="P87" s="16" t="s">
        <v>1053</v>
      </c>
      <c r="Q87" s="34" t="s">
        <v>1054</v>
      </c>
      <c r="R87" s="28" t="s">
        <v>10201</v>
      </c>
      <c r="S87" s="16" t="s">
        <v>1056</v>
      </c>
      <c r="T87" s="28" t="s">
        <v>10202</v>
      </c>
      <c r="U87" s="28" t="s">
        <v>10203</v>
      </c>
      <c r="V87" s="16" t="s">
        <v>1059</v>
      </c>
      <c r="W87" s="14" t="s">
        <v>1060</v>
      </c>
      <c r="X87" s="16" t="s">
        <v>51</v>
      </c>
      <c r="Z87" s="12"/>
      <c r="AA87" s="12"/>
      <c r="AB87" s="12"/>
      <c r="AC87" s="12"/>
      <c r="AD87" s="12"/>
      <c r="AE87" s="12"/>
    </row>
    <row r="88" ht="16.5" customHeight="1">
      <c r="A88" s="32" t="s">
        <v>10204</v>
      </c>
      <c r="B88" s="12" t="s">
        <v>1062</v>
      </c>
      <c r="C88" s="32" t="s">
        <v>10205</v>
      </c>
      <c r="D88" s="29" t="s">
        <v>10206</v>
      </c>
      <c r="E88" s="17" t="s">
        <v>10207</v>
      </c>
      <c r="F88" s="18" t="s">
        <v>10208</v>
      </c>
      <c r="G88" s="16" t="s">
        <v>55</v>
      </c>
      <c r="H88" s="16" t="s">
        <v>54</v>
      </c>
      <c r="I88" s="17" t="s">
        <v>9226</v>
      </c>
      <c r="J88" s="16"/>
      <c r="K88" s="28" t="s">
        <v>10209</v>
      </c>
      <c r="L88" s="120" t="s">
        <v>9229</v>
      </c>
      <c r="M88" s="19" t="s">
        <v>10210</v>
      </c>
      <c r="N88" s="19" t="s">
        <v>10211</v>
      </c>
      <c r="O88" s="16" t="s">
        <v>1066</v>
      </c>
      <c r="P88" s="16" t="s">
        <v>1067</v>
      </c>
      <c r="Q88" s="34" t="s">
        <v>1054</v>
      </c>
      <c r="R88" s="28" t="s">
        <v>10212</v>
      </c>
      <c r="S88" s="16" t="s">
        <v>1069</v>
      </c>
      <c r="T88" s="28" t="s">
        <v>10213</v>
      </c>
      <c r="U88" s="28" t="s">
        <v>10214</v>
      </c>
      <c r="V88" s="16" t="s">
        <v>1072</v>
      </c>
      <c r="W88" s="14" t="s">
        <v>1073</v>
      </c>
      <c r="X88" s="16" t="s">
        <v>51</v>
      </c>
      <c r="Z88" s="12"/>
      <c r="AA88" s="12"/>
      <c r="AB88" s="12"/>
      <c r="AC88" s="12"/>
      <c r="AD88" s="12"/>
      <c r="AE88" s="12"/>
    </row>
    <row r="89" ht="16.5" customHeight="1">
      <c r="A89" s="32" t="s">
        <v>10215</v>
      </c>
      <c r="B89" s="12" t="s">
        <v>10216</v>
      </c>
      <c r="C89" s="32" t="s">
        <v>10217</v>
      </c>
      <c r="D89" s="28" t="s">
        <v>10218</v>
      </c>
      <c r="E89" s="17" t="s">
        <v>10219</v>
      </c>
      <c r="F89" s="18" t="s">
        <v>10220</v>
      </c>
      <c r="G89" s="16" t="s">
        <v>54</v>
      </c>
      <c r="H89" s="16" t="s">
        <v>54</v>
      </c>
      <c r="I89" s="16"/>
      <c r="J89" s="16"/>
      <c r="K89" s="28" t="s">
        <v>10221</v>
      </c>
      <c r="L89" s="120" t="s">
        <v>10222</v>
      </c>
      <c r="M89" s="19" t="s">
        <v>10223</v>
      </c>
      <c r="N89" s="19" t="s">
        <v>10224</v>
      </c>
      <c r="O89" s="16" t="s">
        <v>10225</v>
      </c>
      <c r="P89" s="16" t="s">
        <v>10226</v>
      </c>
      <c r="Q89" s="28" t="s">
        <v>10227</v>
      </c>
      <c r="R89" s="28" t="s">
        <v>10228</v>
      </c>
      <c r="S89" s="16" t="s">
        <v>10229</v>
      </c>
      <c r="T89" s="28" t="s">
        <v>10230</v>
      </c>
      <c r="U89" s="28" t="s">
        <v>10231</v>
      </c>
      <c r="V89" s="16" t="s">
        <v>10232</v>
      </c>
      <c r="W89" s="14" t="s">
        <v>10233</v>
      </c>
      <c r="X89" s="16" t="s">
        <v>51</v>
      </c>
      <c r="Z89" s="12"/>
      <c r="AA89" s="12"/>
      <c r="AB89" s="12"/>
      <c r="AC89" s="12"/>
      <c r="AD89" s="12"/>
      <c r="AE89" s="12"/>
    </row>
    <row r="90" ht="16.5" customHeight="1">
      <c r="A90" s="32" t="s">
        <v>10234</v>
      </c>
      <c r="B90" s="12" t="s">
        <v>10235</v>
      </c>
      <c r="C90" s="32" t="s">
        <v>10236</v>
      </c>
      <c r="D90" s="28" t="s">
        <v>10237</v>
      </c>
      <c r="E90" s="17" t="s">
        <v>10238</v>
      </c>
      <c r="F90" s="18" t="s">
        <v>10239</v>
      </c>
      <c r="G90" s="16" t="s">
        <v>54</v>
      </c>
      <c r="H90" s="16" t="s">
        <v>54</v>
      </c>
      <c r="I90" s="16"/>
      <c r="J90" s="16"/>
      <c r="K90" s="28" t="s">
        <v>10240</v>
      </c>
      <c r="L90" s="120" t="s">
        <v>10241</v>
      </c>
      <c r="M90" s="19" t="s">
        <v>10242</v>
      </c>
      <c r="N90" s="19" t="s">
        <v>10243</v>
      </c>
      <c r="O90" s="16" t="s">
        <v>10244</v>
      </c>
      <c r="P90" s="16" t="s">
        <v>10245</v>
      </c>
      <c r="Q90" s="28" t="s">
        <v>10246</v>
      </c>
      <c r="R90" s="28" t="s">
        <v>10247</v>
      </c>
      <c r="S90" s="16" t="s">
        <v>10248</v>
      </c>
      <c r="T90" s="28" t="s">
        <v>10249</v>
      </c>
      <c r="U90" s="28" t="s">
        <v>10250</v>
      </c>
      <c r="V90" s="16" t="s">
        <v>10251</v>
      </c>
      <c r="W90" s="14" t="s">
        <v>10252</v>
      </c>
      <c r="X90" s="16" t="s">
        <v>51</v>
      </c>
      <c r="Z90" s="12"/>
      <c r="AA90" s="12"/>
      <c r="AB90" s="12"/>
      <c r="AC90" s="12"/>
      <c r="AD90" s="12"/>
      <c r="AE90" s="12"/>
    </row>
    <row r="91" ht="16.5" customHeight="1">
      <c r="A91" s="32" t="s">
        <v>10253</v>
      </c>
      <c r="B91" s="12" t="s">
        <v>10254</v>
      </c>
      <c r="C91" s="32" t="s">
        <v>10255</v>
      </c>
      <c r="D91" s="28" t="s">
        <v>10237</v>
      </c>
      <c r="E91" s="17" t="s">
        <v>10256</v>
      </c>
      <c r="F91" s="18" t="s">
        <v>10239</v>
      </c>
      <c r="G91" s="16" t="s">
        <v>54</v>
      </c>
      <c r="H91" s="16" t="s">
        <v>54</v>
      </c>
      <c r="I91" s="16"/>
      <c r="J91" s="16"/>
      <c r="K91" s="28" t="s">
        <v>10257</v>
      </c>
      <c r="L91" s="120" t="s">
        <v>10258</v>
      </c>
      <c r="M91" s="19" t="s">
        <v>10259</v>
      </c>
      <c r="N91" s="19" t="s">
        <v>10260</v>
      </c>
      <c r="O91" s="16" t="s">
        <v>10244</v>
      </c>
      <c r="P91" s="16" t="s">
        <v>10245</v>
      </c>
      <c r="Q91" s="28" t="s">
        <v>10246</v>
      </c>
      <c r="R91" s="28" t="s">
        <v>10247</v>
      </c>
      <c r="S91" s="16" t="s">
        <v>10248</v>
      </c>
      <c r="T91" s="28" t="s">
        <v>10249</v>
      </c>
      <c r="U91" s="28" t="s">
        <v>10250</v>
      </c>
      <c r="V91" s="16" t="s">
        <v>10251</v>
      </c>
      <c r="W91" s="14" t="s">
        <v>10261</v>
      </c>
      <c r="X91" s="16" t="s">
        <v>51</v>
      </c>
      <c r="Z91" s="12"/>
      <c r="AA91" s="12"/>
      <c r="AB91" s="12"/>
      <c r="AC91" s="12"/>
      <c r="AD91" s="12"/>
      <c r="AE91" s="12"/>
    </row>
    <row r="92" ht="16.5" customHeight="1">
      <c r="A92" s="32" t="s">
        <v>10262</v>
      </c>
      <c r="B92" s="12" t="s">
        <v>10263</v>
      </c>
      <c r="C92" s="32" t="s">
        <v>10264</v>
      </c>
      <c r="D92" s="28" t="s">
        <v>10237</v>
      </c>
      <c r="E92" s="17" t="s">
        <v>10265</v>
      </c>
      <c r="F92" s="18" t="s">
        <v>10239</v>
      </c>
      <c r="G92" s="16" t="s">
        <v>54</v>
      </c>
      <c r="H92" s="16" t="s">
        <v>54</v>
      </c>
      <c r="I92" s="16"/>
      <c r="J92" s="16"/>
      <c r="K92" s="28" t="s">
        <v>10257</v>
      </c>
      <c r="L92" s="120" t="s">
        <v>10258</v>
      </c>
      <c r="M92" s="19" t="s">
        <v>10266</v>
      </c>
      <c r="N92" s="19" t="s">
        <v>10267</v>
      </c>
      <c r="O92" s="16" t="s">
        <v>10244</v>
      </c>
      <c r="P92" s="16" t="s">
        <v>10245</v>
      </c>
      <c r="Q92" s="28" t="s">
        <v>10246</v>
      </c>
      <c r="R92" s="28" t="s">
        <v>10247</v>
      </c>
      <c r="S92" s="16" t="s">
        <v>10248</v>
      </c>
      <c r="T92" s="28" t="s">
        <v>10249</v>
      </c>
      <c r="U92" s="28" t="s">
        <v>10250</v>
      </c>
      <c r="V92" s="16" t="s">
        <v>10251</v>
      </c>
      <c r="W92" s="14" t="s">
        <v>10268</v>
      </c>
      <c r="X92" s="16" t="s">
        <v>51</v>
      </c>
      <c r="Z92" s="12"/>
      <c r="AA92" s="12"/>
      <c r="AB92" s="12"/>
      <c r="AC92" s="12"/>
      <c r="AD92" s="12"/>
      <c r="AE92" s="12"/>
    </row>
    <row r="93" ht="16.5" customHeight="1">
      <c r="A93" s="32" t="s">
        <v>10269</v>
      </c>
      <c r="B93" s="12" t="s">
        <v>10270</v>
      </c>
      <c r="C93" s="32" t="s">
        <v>10271</v>
      </c>
      <c r="D93" s="28" t="s">
        <v>10237</v>
      </c>
      <c r="E93" s="17" t="s">
        <v>10238</v>
      </c>
      <c r="F93" s="18" t="s">
        <v>10239</v>
      </c>
      <c r="G93" s="16" t="s">
        <v>54</v>
      </c>
      <c r="H93" s="16" t="s">
        <v>54</v>
      </c>
      <c r="I93" s="16"/>
      <c r="J93" s="16"/>
      <c r="K93" s="28" t="s">
        <v>10257</v>
      </c>
      <c r="L93" s="120" t="s">
        <v>10272</v>
      </c>
      <c r="M93" s="19" t="s">
        <v>10273</v>
      </c>
      <c r="N93" s="19" t="s">
        <v>10274</v>
      </c>
      <c r="O93" s="16" t="s">
        <v>10244</v>
      </c>
      <c r="P93" s="16" t="s">
        <v>10245</v>
      </c>
      <c r="Q93" s="28" t="s">
        <v>10246</v>
      </c>
      <c r="R93" s="28" t="s">
        <v>10247</v>
      </c>
      <c r="S93" s="16" t="s">
        <v>10248</v>
      </c>
      <c r="T93" s="28" t="s">
        <v>10249</v>
      </c>
      <c r="U93" s="28" t="s">
        <v>10250</v>
      </c>
      <c r="V93" s="16" t="s">
        <v>10251</v>
      </c>
      <c r="W93" s="14" t="s">
        <v>10275</v>
      </c>
      <c r="X93" s="16" t="s">
        <v>51</v>
      </c>
      <c r="Z93" s="12"/>
      <c r="AA93" s="12"/>
      <c r="AB93" s="12"/>
      <c r="AC93" s="12"/>
      <c r="AD93" s="12"/>
      <c r="AE93" s="12"/>
    </row>
    <row r="94" ht="16.5" customHeight="1">
      <c r="A94" s="32" t="s">
        <v>10276</v>
      </c>
      <c r="B94" s="12" t="s">
        <v>10277</v>
      </c>
      <c r="C94" s="32" t="s">
        <v>10278</v>
      </c>
      <c r="D94" s="28" t="s">
        <v>10237</v>
      </c>
      <c r="E94" s="17" t="s">
        <v>10279</v>
      </c>
      <c r="F94" s="18" t="s">
        <v>10280</v>
      </c>
      <c r="G94" s="16" t="s">
        <v>54</v>
      </c>
      <c r="H94" s="16" t="s">
        <v>54</v>
      </c>
      <c r="I94" s="16"/>
      <c r="J94" s="16"/>
      <c r="K94" s="28" t="s">
        <v>10257</v>
      </c>
      <c r="L94" s="120" t="s">
        <v>10281</v>
      </c>
      <c r="M94" s="19" t="s">
        <v>10282</v>
      </c>
      <c r="N94" s="19" t="s">
        <v>10283</v>
      </c>
      <c r="O94" s="16" t="s">
        <v>10244</v>
      </c>
      <c r="P94" s="16" t="s">
        <v>10245</v>
      </c>
      <c r="Q94" s="28" t="s">
        <v>10246</v>
      </c>
      <c r="R94" s="28" t="s">
        <v>10247</v>
      </c>
      <c r="S94" s="16" t="s">
        <v>10248</v>
      </c>
      <c r="T94" s="28" t="s">
        <v>10249</v>
      </c>
      <c r="U94" s="28" t="s">
        <v>10250</v>
      </c>
      <c r="V94" s="16" t="s">
        <v>10251</v>
      </c>
      <c r="W94" s="14" t="s">
        <v>10284</v>
      </c>
      <c r="X94" s="16" t="s">
        <v>51</v>
      </c>
      <c r="Z94" s="12"/>
      <c r="AA94" s="12"/>
      <c r="AB94" s="12"/>
      <c r="AC94" s="12"/>
      <c r="AD94" s="12"/>
      <c r="AE94" s="12"/>
    </row>
    <row r="95" ht="16.5" customHeight="1">
      <c r="A95" s="32" t="s">
        <v>10285</v>
      </c>
      <c r="B95" s="12" t="s">
        <v>1078</v>
      </c>
      <c r="C95" s="32" t="s">
        <v>1079</v>
      </c>
      <c r="D95" s="34" t="s">
        <v>1080</v>
      </c>
      <c r="E95" s="17" t="s">
        <v>1091</v>
      </c>
      <c r="F95" s="18" t="s">
        <v>1092</v>
      </c>
      <c r="G95" s="16" t="s">
        <v>54</v>
      </c>
      <c r="H95" s="16" t="s">
        <v>54</v>
      </c>
      <c r="I95" s="16"/>
      <c r="J95" s="16"/>
      <c r="K95" s="28" t="s">
        <v>10286</v>
      </c>
      <c r="L95" s="38" t="s">
        <v>41</v>
      </c>
      <c r="M95" s="14" t="s">
        <v>41</v>
      </c>
      <c r="N95" s="14" t="s">
        <v>41</v>
      </c>
      <c r="O95" s="16" t="s">
        <v>1082</v>
      </c>
      <c r="P95" s="16" t="s">
        <v>1083</v>
      </c>
      <c r="Q95" s="34" t="s">
        <v>1084</v>
      </c>
      <c r="R95" s="34" t="s">
        <v>10287</v>
      </c>
      <c r="S95" s="16" t="s">
        <v>1086</v>
      </c>
      <c r="T95" s="28" t="s">
        <v>10288</v>
      </c>
      <c r="U95" s="28" t="s">
        <v>10289</v>
      </c>
      <c r="V95" s="16" t="s">
        <v>1089</v>
      </c>
      <c r="W95" s="14" t="s">
        <v>1090</v>
      </c>
      <c r="X95" s="16" t="s">
        <v>51</v>
      </c>
      <c r="Z95" s="12"/>
      <c r="AA95" s="12"/>
      <c r="AB95" s="12"/>
      <c r="AC95" s="12"/>
      <c r="AD95" s="12"/>
      <c r="AE95" s="12"/>
    </row>
    <row r="96" ht="16.5" customHeight="1">
      <c r="A96" s="32" t="s">
        <v>10290</v>
      </c>
      <c r="B96" s="12" t="s">
        <v>1097</v>
      </c>
      <c r="C96" s="32" t="s">
        <v>1098</v>
      </c>
      <c r="D96" s="34" t="s">
        <v>1099</v>
      </c>
      <c r="E96" s="17" t="s">
        <v>10291</v>
      </c>
      <c r="F96" s="18" t="s">
        <v>10292</v>
      </c>
      <c r="G96" s="16" t="s">
        <v>54</v>
      </c>
      <c r="H96" s="16" t="s">
        <v>54</v>
      </c>
      <c r="I96" s="16"/>
      <c r="J96" s="16"/>
      <c r="K96" s="28" t="s">
        <v>10293</v>
      </c>
      <c r="L96" s="120" t="s">
        <v>9235</v>
      </c>
      <c r="M96" s="14" t="s">
        <v>41</v>
      </c>
      <c r="N96" s="14" t="s">
        <v>41</v>
      </c>
      <c r="O96" s="16" t="s">
        <v>1101</v>
      </c>
      <c r="P96" s="16" t="s">
        <v>1102</v>
      </c>
      <c r="Q96" s="34" t="s">
        <v>1103</v>
      </c>
      <c r="R96" s="34" t="s">
        <v>10294</v>
      </c>
      <c r="S96" s="16" t="s">
        <v>1105</v>
      </c>
      <c r="T96" s="28" t="s">
        <v>10295</v>
      </c>
      <c r="U96" s="28" t="s">
        <v>10296</v>
      </c>
      <c r="V96" s="16" t="s">
        <v>1108</v>
      </c>
      <c r="W96" s="14" t="s">
        <v>1109</v>
      </c>
      <c r="X96" s="16" t="s">
        <v>51</v>
      </c>
      <c r="Z96" s="12"/>
      <c r="AA96" s="12"/>
      <c r="AB96" s="12"/>
      <c r="AC96" s="12"/>
      <c r="AD96" s="12"/>
      <c r="AE96" s="12"/>
    </row>
    <row r="97" ht="16.5" customHeight="1">
      <c r="A97" s="32" t="s">
        <v>10297</v>
      </c>
      <c r="B97" s="12" t="s">
        <v>1114</v>
      </c>
      <c r="C97" s="32" t="s">
        <v>10298</v>
      </c>
      <c r="D97" s="28" t="s">
        <v>10299</v>
      </c>
      <c r="E97" s="17" t="s">
        <v>10300</v>
      </c>
      <c r="F97" s="18" t="s">
        <v>10301</v>
      </c>
      <c r="G97" s="16" t="s">
        <v>54</v>
      </c>
      <c r="H97" s="16" t="s">
        <v>55</v>
      </c>
      <c r="I97" s="16"/>
      <c r="J97" s="17" t="s">
        <v>9239</v>
      </c>
      <c r="K97" s="28" t="s">
        <v>10302</v>
      </c>
      <c r="L97" s="120" t="s">
        <v>1131</v>
      </c>
      <c r="M97" s="19" t="s">
        <v>10303</v>
      </c>
      <c r="N97" s="19" t="s">
        <v>10304</v>
      </c>
      <c r="O97" s="16" t="s">
        <v>1119</v>
      </c>
      <c r="P97" s="16" t="s">
        <v>1120</v>
      </c>
      <c r="Q97" s="29" t="s">
        <v>10305</v>
      </c>
      <c r="R97" s="29" t="s">
        <v>10306</v>
      </c>
      <c r="S97" s="16" t="s">
        <v>1123</v>
      </c>
      <c r="T97" s="28" t="s">
        <v>10307</v>
      </c>
      <c r="U97" s="28" t="s">
        <v>10308</v>
      </c>
      <c r="V97" s="16" t="s">
        <v>1126</v>
      </c>
      <c r="W97" s="14" t="s">
        <v>1127</v>
      </c>
      <c r="X97" s="16" t="s">
        <v>51</v>
      </c>
      <c r="Z97" s="12"/>
      <c r="AA97" s="12"/>
      <c r="AB97" s="12"/>
      <c r="AC97" s="12"/>
      <c r="AD97" s="12"/>
      <c r="AE97" s="12"/>
    </row>
    <row r="98" ht="16.5" customHeight="1">
      <c r="A98" s="32" t="s">
        <v>10309</v>
      </c>
      <c r="B98" s="12" t="s">
        <v>1136</v>
      </c>
      <c r="C98" s="32" t="s">
        <v>10310</v>
      </c>
      <c r="D98" s="28" t="s">
        <v>10311</v>
      </c>
      <c r="E98" s="17" t="s">
        <v>1149</v>
      </c>
      <c r="F98" s="18" t="s">
        <v>1150</v>
      </c>
      <c r="G98" s="16" t="s">
        <v>55</v>
      </c>
      <c r="H98" s="16" t="s">
        <v>55</v>
      </c>
      <c r="I98" s="17" t="s">
        <v>1130</v>
      </c>
      <c r="J98" s="17" t="s">
        <v>9244</v>
      </c>
      <c r="K98" s="28" t="s">
        <v>10312</v>
      </c>
      <c r="L98" s="120" t="s">
        <v>9245</v>
      </c>
      <c r="M98" s="19" t="s">
        <v>10313</v>
      </c>
      <c r="N98" s="19" t="s">
        <v>10314</v>
      </c>
      <c r="O98" s="16" t="s">
        <v>1140</v>
      </c>
      <c r="P98" s="16" t="s">
        <v>1141</v>
      </c>
      <c r="Q98" s="34" t="s">
        <v>10315</v>
      </c>
      <c r="R98" s="34" t="s">
        <v>10316</v>
      </c>
      <c r="S98" s="16" t="s">
        <v>1144</v>
      </c>
      <c r="T98" s="28" t="s">
        <v>10317</v>
      </c>
      <c r="U98" s="28" t="s">
        <v>10318</v>
      </c>
      <c r="V98" s="16" t="s">
        <v>1147</v>
      </c>
      <c r="W98" s="14" t="s">
        <v>1148</v>
      </c>
      <c r="X98" s="16" t="s">
        <v>51</v>
      </c>
      <c r="Z98" s="12"/>
      <c r="AA98" s="12"/>
      <c r="AB98" s="12"/>
      <c r="AC98" s="12"/>
      <c r="AD98" s="12"/>
      <c r="AE98" s="12"/>
    </row>
    <row r="99" ht="16.5" customHeight="1">
      <c r="A99" s="32" t="s">
        <v>10319</v>
      </c>
      <c r="B99" s="12" t="s">
        <v>10320</v>
      </c>
      <c r="C99" s="32" t="s">
        <v>10321</v>
      </c>
      <c r="D99" s="28" t="s">
        <v>10322</v>
      </c>
      <c r="E99" s="17" t="s">
        <v>10323</v>
      </c>
      <c r="F99" s="18" t="s">
        <v>10324</v>
      </c>
      <c r="G99" s="16" t="s">
        <v>54</v>
      </c>
      <c r="H99" s="16" t="s">
        <v>54</v>
      </c>
      <c r="I99" s="16"/>
      <c r="J99" s="16"/>
      <c r="K99" s="28" t="s">
        <v>10325</v>
      </c>
      <c r="L99" s="120" t="s">
        <v>10326</v>
      </c>
      <c r="M99" s="14" t="s">
        <v>41</v>
      </c>
      <c r="N99" s="14" t="s">
        <v>41</v>
      </c>
      <c r="O99" s="16" t="s">
        <v>10327</v>
      </c>
      <c r="P99" s="16" t="s">
        <v>10328</v>
      </c>
      <c r="Q99" s="28" t="s">
        <v>10329</v>
      </c>
      <c r="R99" s="34" t="s">
        <v>10330</v>
      </c>
      <c r="S99" s="16" t="s">
        <v>10331</v>
      </c>
      <c r="T99" s="28" t="s">
        <v>10332</v>
      </c>
      <c r="U99" s="28" t="s">
        <v>10333</v>
      </c>
      <c r="V99" s="16" t="s">
        <v>10334</v>
      </c>
      <c r="W99" s="14" t="s">
        <v>10335</v>
      </c>
      <c r="X99" s="16" t="s">
        <v>51</v>
      </c>
      <c r="Z99" s="12"/>
      <c r="AA99" s="12"/>
      <c r="AB99" s="12"/>
      <c r="AC99" s="12"/>
      <c r="AD99" s="12"/>
      <c r="AE99" s="12"/>
    </row>
    <row r="100" ht="16.5" customHeight="1">
      <c r="A100" s="32" t="s">
        <v>10336</v>
      </c>
      <c r="B100" s="12" t="s">
        <v>10337</v>
      </c>
      <c r="C100" s="32" t="s">
        <v>10338</v>
      </c>
      <c r="D100" s="28" t="s">
        <v>10322</v>
      </c>
      <c r="E100" s="17" t="s">
        <v>10323</v>
      </c>
      <c r="F100" s="18" t="s">
        <v>10324</v>
      </c>
      <c r="G100" s="16" t="s">
        <v>54</v>
      </c>
      <c r="H100" s="16" t="s">
        <v>54</v>
      </c>
      <c r="I100" s="16"/>
      <c r="J100" s="16"/>
      <c r="K100" s="28" t="s">
        <v>10325</v>
      </c>
      <c r="L100" s="120" t="s">
        <v>10326</v>
      </c>
      <c r="M100" s="14" t="s">
        <v>41</v>
      </c>
      <c r="N100" s="14" t="s">
        <v>41</v>
      </c>
      <c r="O100" s="16" t="s">
        <v>10327</v>
      </c>
      <c r="P100" s="16" t="s">
        <v>10328</v>
      </c>
      <c r="Q100" s="28" t="s">
        <v>10329</v>
      </c>
      <c r="R100" s="34" t="s">
        <v>10330</v>
      </c>
      <c r="S100" s="16" t="s">
        <v>10331</v>
      </c>
      <c r="T100" s="28" t="s">
        <v>10332</v>
      </c>
      <c r="U100" s="28" t="s">
        <v>10333</v>
      </c>
      <c r="V100" s="16" t="s">
        <v>10334</v>
      </c>
      <c r="W100" s="14" t="s">
        <v>10339</v>
      </c>
      <c r="X100" s="16" t="s">
        <v>51</v>
      </c>
      <c r="Z100" s="12"/>
      <c r="AA100" s="12"/>
      <c r="AB100" s="12"/>
      <c r="AC100" s="12"/>
      <c r="AD100" s="12"/>
      <c r="AE100" s="12"/>
    </row>
    <row r="101" ht="16.5" customHeight="1">
      <c r="A101" s="78" t="s">
        <v>10340</v>
      </c>
      <c r="B101" s="21" t="s">
        <v>10341</v>
      </c>
      <c r="C101" s="78" t="s">
        <v>41</v>
      </c>
      <c r="D101" s="22" t="s">
        <v>41</v>
      </c>
      <c r="E101" s="125" t="s">
        <v>41</v>
      </c>
      <c r="F101" s="22" t="s">
        <v>65</v>
      </c>
      <c r="G101" s="22" t="s">
        <v>54</v>
      </c>
      <c r="H101" s="22" t="s">
        <v>54</v>
      </c>
      <c r="I101" s="125"/>
      <c r="J101" s="125"/>
      <c r="K101" s="22" t="s">
        <v>41</v>
      </c>
      <c r="L101" s="38" t="s">
        <v>41</v>
      </c>
      <c r="M101" s="22" t="s">
        <v>41</v>
      </c>
      <c r="N101" s="22" t="s">
        <v>41</v>
      </c>
      <c r="O101" s="22" t="s">
        <v>41</v>
      </c>
      <c r="P101" s="22" t="s">
        <v>41</v>
      </c>
      <c r="Q101" s="22" t="s">
        <v>41</v>
      </c>
      <c r="R101" s="124" t="s">
        <v>41</v>
      </c>
      <c r="S101" s="22" t="s">
        <v>41</v>
      </c>
      <c r="T101" s="22" t="s">
        <v>41</v>
      </c>
      <c r="U101" s="22" t="s">
        <v>41</v>
      </c>
      <c r="V101" s="22" t="s">
        <v>41</v>
      </c>
      <c r="W101" s="14" t="s">
        <v>41</v>
      </c>
      <c r="X101" s="22" t="s">
        <v>41</v>
      </c>
      <c r="Y101" s="23"/>
      <c r="Z101" s="21"/>
      <c r="AA101" s="21"/>
      <c r="AB101" s="21"/>
      <c r="AC101" s="21"/>
      <c r="AD101" s="21"/>
      <c r="AE101" s="21"/>
    </row>
    <row r="102" ht="16.5" customHeight="1">
      <c r="A102" s="32" t="s">
        <v>10342</v>
      </c>
      <c r="B102" s="12" t="s">
        <v>1153</v>
      </c>
      <c r="C102" s="32" t="s">
        <v>1154</v>
      </c>
      <c r="D102" s="28" t="s">
        <v>10343</v>
      </c>
      <c r="E102" s="17" t="s">
        <v>1167</v>
      </c>
      <c r="F102" s="18" t="s">
        <v>1168</v>
      </c>
      <c r="G102" s="16" t="s">
        <v>54</v>
      </c>
      <c r="H102" s="16" t="s">
        <v>55</v>
      </c>
      <c r="I102" s="16"/>
      <c r="J102" s="17" t="s">
        <v>1169</v>
      </c>
      <c r="K102" s="28" t="s">
        <v>10344</v>
      </c>
      <c r="L102" s="38" t="s">
        <v>41</v>
      </c>
      <c r="M102" s="19" t="s">
        <v>10345</v>
      </c>
      <c r="N102" s="19" t="s">
        <v>10346</v>
      </c>
      <c r="O102" s="16" t="s">
        <v>1158</v>
      </c>
      <c r="P102" s="16" t="s">
        <v>1159</v>
      </c>
      <c r="Q102" s="28" t="s">
        <v>10347</v>
      </c>
      <c r="R102" s="34" t="s">
        <v>10348</v>
      </c>
      <c r="S102" s="16" t="s">
        <v>1162</v>
      </c>
      <c r="T102" s="28" t="s">
        <v>10349</v>
      </c>
      <c r="U102" s="28" t="s">
        <v>10350</v>
      </c>
      <c r="V102" s="16" t="s">
        <v>1165</v>
      </c>
      <c r="W102" s="14" t="s">
        <v>1166</v>
      </c>
      <c r="X102" s="16" t="s">
        <v>51</v>
      </c>
      <c r="Z102" s="12"/>
      <c r="AA102" s="12"/>
      <c r="AB102" s="12"/>
      <c r="AC102" s="12"/>
      <c r="AD102" s="12"/>
      <c r="AE102" s="12"/>
    </row>
    <row r="103" ht="16.5" customHeight="1">
      <c r="A103" s="32" t="s">
        <v>10351</v>
      </c>
      <c r="B103" s="12" t="s">
        <v>1174</v>
      </c>
      <c r="C103" s="32" t="s">
        <v>10352</v>
      </c>
      <c r="D103" s="28" t="s">
        <v>10353</v>
      </c>
      <c r="E103" s="17" t="s">
        <v>10354</v>
      </c>
      <c r="F103" s="18" t="s">
        <v>10355</v>
      </c>
      <c r="G103" s="16" t="s">
        <v>54</v>
      </c>
      <c r="H103" s="16" t="s">
        <v>55</v>
      </c>
      <c r="I103" s="16"/>
      <c r="J103" s="17" t="s">
        <v>9251</v>
      </c>
      <c r="K103" s="28" t="s">
        <v>10356</v>
      </c>
      <c r="L103" s="38" t="s">
        <v>41</v>
      </c>
      <c r="M103" s="19" t="s">
        <v>10357</v>
      </c>
      <c r="N103" s="19" t="s">
        <v>10358</v>
      </c>
      <c r="O103" s="16" t="s">
        <v>1179</v>
      </c>
      <c r="P103" s="16" t="s">
        <v>1180</v>
      </c>
      <c r="Q103" s="28" t="s">
        <v>10359</v>
      </c>
      <c r="R103" s="34" t="s">
        <v>10348</v>
      </c>
      <c r="S103" s="16" t="s">
        <v>1162</v>
      </c>
      <c r="T103" s="28" t="s">
        <v>10360</v>
      </c>
      <c r="U103" s="28" t="s">
        <v>10361</v>
      </c>
      <c r="V103" s="16" t="s">
        <v>1184</v>
      </c>
      <c r="W103" s="14" t="s">
        <v>1185</v>
      </c>
      <c r="X103" s="16" t="s">
        <v>51</v>
      </c>
      <c r="Z103" s="12"/>
      <c r="AA103" s="12"/>
      <c r="AB103" s="12"/>
      <c r="AC103" s="12"/>
      <c r="AD103" s="12"/>
      <c r="AE103" s="12"/>
    </row>
    <row r="104" ht="16.5" customHeight="1">
      <c r="A104" s="32" t="s">
        <v>10362</v>
      </c>
      <c r="B104" s="12" t="s">
        <v>1192</v>
      </c>
      <c r="C104" s="14" t="s">
        <v>10363</v>
      </c>
      <c r="D104" s="126" t="s">
        <v>10364</v>
      </c>
      <c r="E104" s="30" t="s">
        <v>10365</v>
      </c>
      <c r="F104" s="30" t="s">
        <v>10366</v>
      </c>
      <c r="G104" s="32" t="s">
        <v>55</v>
      </c>
      <c r="H104" s="32" t="s">
        <v>55</v>
      </c>
      <c r="I104" s="30" t="s">
        <v>10367</v>
      </c>
      <c r="J104" s="30" t="s">
        <v>10368</v>
      </c>
      <c r="K104" s="32" t="s">
        <v>10369</v>
      </c>
      <c r="L104" s="40" t="s">
        <v>10370</v>
      </c>
      <c r="M104" s="14" t="s">
        <v>41</v>
      </c>
      <c r="N104" s="12"/>
      <c r="O104" s="32" t="s">
        <v>1594</v>
      </c>
      <c r="P104" s="32" t="s">
        <v>1594</v>
      </c>
      <c r="Q104" s="12"/>
      <c r="R104" s="12"/>
      <c r="S104" s="12"/>
      <c r="T104" s="12"/>
      <c r="U104" s="12"/>
      <c r="V104" s="12"/>
      <c r="W104" s="12"/>
      <c r="X104" s="12"/>
      <c r="Y104" s="12"/>
      <c r="Z104" s="12"/>
      <c r="AA104" s="12"/>
      <c r="AB104" s="12"/>
      <c r="AC104" s="12"/>
      <c r="AD104" s="12"/>
      <c r="AE104" s="12"/>
    </row>
    <row r="105" ht="16.5" customHeight="1">
      <c r="A105" s="32" t="s">
        <v>10371</v>
      </c>
      <c r="B105" s="12" t="s">
        <v>1213</v>
      </c>
      <c r="C105" s="14" t="s">
        <v>10372</v>
      </c>
      <c r="D105" s="126" t="s">
        <v>10373</v>
      </c>
      <c r="E105" s="30" t="s">
        <v>8613</v>
      </c>
      <c r="F105" s="30" t="s">
        <v>10374</v>
      </c>
      <c r="G105" s="32" t="s">
        <v>54</v>
      </c>
      <c r="H105" s="32" t="s">
        <v>54</v>
      </c>
      <c r="I105" s="12"/>
      <c r="J105" s="12"/>
      <c r="K105" s="32" t="s">
        <v>10375</v>
      </c>
      <c r="L105" s="42" t="s">
        <v>41</v>
      </c>
      <c r="M105" s="14" t="s">
        <v>41</v>
      </c>
      <c r="N105" s="12"/>
      <c r="O105" s="32" t="s">
        <v>1594</v>
      </c>
      <c r="P105" s="32" t="s">
        <v>1594</v>
      </c>
      <c r="Q105" s="12"/>
      <c r="R105" s="12"/>
      <c r="S105" s="12"/>
      <c r="T105" s="12"/>
      <c r="U105" s="12"/>
      <c r="V105" s="12"/>
      <c r="W105" s="12"/>
      <c r="X105" s="12"/>
      <c r="Y105" s="12"/>
      <c r="Z105" s="12"/>
      <c r="AA105" s="12"/>
      <c r="AB105" s="12"/>
      <c r="AC105" s="12"/>
      <c r="AD105" s="12"/>
      <c r="AE105" s="12"/>
    </row>
    <row r="106" ht="16.5" customHeight="1">
      <c r="A106" s="32" t="s">
        <v>10376</v>
      </c>
      <c r="B106" s="12" t="s">
        <v>1231</v>
      </c>
      <c r="C106" s="14" t="s">
        <v>10377</v>
      </c>
      <c r="D106" s="126" t="s">
        <v>10378</v>
      </c>
      <c r="E106" s="32" t="s">
        <v>1594</v>
      </c>
      <c r="F106" s="12"/>
      <c r="G106" s="32" t="s">
        <v>54</v>
      </c>
      <c r="H106" s="32" t="s">
        <v>54</v>
      </c>
      <c r="I106" s="12"/>
      <c r="J106" s="12"/>
      <c r="K106" s="32" t="s">
        <v>10379</v>
      </c>
      <c r="L106" s="40" t="s">
        <v>10380</v>
      </c>
      <c r="M106" s="14" t="s">
        <v>41</v>
      </c>
      <c r="N106" s="12"/>
      <c r="O106" s="32" t="s">
        <v>1594</v>
      </c>
      <c r="P106" s="32" t="s">
        <v>1594</v>
      </c>
      <c r="Q106" s="12"/>
      <c r="R106" s="12"/>
      <c r="S106" s="12"/>
      <c r="T106" s="12"/>
      <c r="U106" s="12"/>
      <c r="V106" s="12"/>
      <c r="W106" s="12"/>
      <c r="X106" s="12"/>
      <c r="Y106" s="12"/>
      <c r="Z106" s="12"/>
      <c r="AA106" s="12"/>
      <c r="AB106" s="12"/>
      <c r="AC106" s="12"/>
      <c r="AD106" s="12"/>
      <c r="AE106" s="12"/>
    </row>
    <row r="107" ht="16.5" customHeight="1">
      <c r="A107" s="32" t="s">
        <v>10381</v>
      </c>
      <c r="B107" s="12" t="s">
        <v>10382</v>
      </c>
      <c r="C107" s="14" t="s">
        <v>10383</v>
      </c>
      <c r="D107" s="126" t="s">
        <v>10384</v>
      </c>
      <c r="E107" s="32" t="s">
        <v>1594</v>
      </c>
      <c r="F107" s="12"/>
      <c r="G107" s="32" t="s">
        <v>55</v>
      </c>
      <c r="H107" s="32" t="s">
        <v>55</v>
      </c>
      <c r="I107" s="30" t="s">
        <v>10385</v>
      </c>
      <c r="J107" s="30" t="s">
        <v>10386</v>
      </c>
      <c r="K107" s="32" t="s">
        <v>10387</v>
      </c>
      <c r="L107" s="40" t="s">
        <v>10370</v>
      </c>
      <c r="M107" s="14" t="s">
        <v>1594</v>
      </c>
      <c r="N107" s="12"/>
      <c r="O107" s="32" t="s">
        <v>1594</v>
      </c>
      <c r="P107" s="32" t="s">
        <v>1594</v>
      </c>
      <c r="Q107" s="12"/>
      <c r="R107" s="12"/>
      <c r="S107" s="12"/>
      <c r="T107" s="12"/>
      <c r="U107" s="12"/>
      <c r="V107" s="12"/>
      <c r="W107" s="12"/>
      <c r="X107" s="12"/>
      <c r="Y107" s="12"/>
      <c r="Z107" s="12"/>
      <c r="AA107" s="12"/>
      <c r="AB107" s="12"/>
      <c r="AC107" s="12"/>
      <c r="AD107" s="12"/>
      <c r="AE107" s="12"/>
    </row>
    <row r="108" ht="16.5" customHeight="1">
      <c r="A108" s="32" t="s">
        <v>10388</v>
      </c>
      <c r="B108" s="12" t="s">
        <v>1247</v>
      </c>
      <c r="C108" s="14" t="s">
        <v>10389</v>
      </c>
      <c r="D108" s="126" t="s">
        <v>10390</v>
      </c>
      <c r="E108" s="32" t="s">
        <v>1594</v>
      </c>
      <c r="F108" s="12"/>
      <c r="G108" s="32" t="s">
        <v>54</v>
      </c>
      <c r="H108" s="32" t="s">
        <v>54</v>
      </c>
      <c r="I108" s="12"/>
      <c r="J108" s="12"/>
      <c r="K108" s="78" t="s">
        <v>41</v>
      </c>
      <c r="L108" s="42" t="s">
        <v>41</v>
      </c>
      <c r="M108" s="32" t="s">
        <v>10391</v>
      </c>
      <c r="N108" s="30" t="s">
        <v>10392</v>
      </c>
      <c r="O108" s="32" t="s">
        <v>1594</v>
      </c>
      <c r="P108" s="32" t="s">
        <v>1594</v>
      </c>
      <c r="Q108" s="12"/>
      <c r="R108" s="12"/>
      <c r="S108" s="12"/>
      <c r="T108" s="12"/>
      <c r="U108" s="12"/>
      <c r="V108" s="12"/>
      <c r="W108" s="12"/>
      <c r="X108" s="12"/>
      <c r="Y108" s="12"/>
      <c r="Z108" s="12"/>
      <c r="AA108" s="12"/>
      <c r="AB108" s="12"/>
      <c r="AC108" s="12"/>
      <c r="AD108" s="12"/>
      <c r="AE108" s="12"/>
    </row>
    <row r="109" ht="16.5" customHeight="1">
      <c r="A109" s="32" t="s">
        <v>10393</v>
      </c>
      <c r="B109" s="12" t="s">
        <v>1267</v>
      </c>
      <c r="C109" s="14" t="s">
        <v>10394</v>
      </c>
      <c r="D109" s="126" t="s">
        <v>10395</v>
      </c>
      <c r="E109" s="32" t="s">
        <v>1594</v>
      </c>
      <c r="F109" s="12"/>
      <c r="G109" s="32" t="s">
        <v>10396</v>
      </c>
      <c r="H109" s="32" t="s">
        <v>54</v>
      </c>
      <c r="I109" s="12"/>
      <c r="J109" s="12"/>
      <c r="K109" s="78" t="s">
        <v>41</v>
      </c>
      <c r="L109" s="42" t="s">
        <v>41</v>
      </c>
      <c r="M109" s="32" t="s">
        <v>41</v>
      </c>
      <c r="N109" s="32" t="s">
        <v>1594</v>
      </c>
      <c r="O109" s="32" t="s">
        <v>1594</v>
      </c>
      <c r="P109" s="32" t="s">
        <v>1594</v>
      </c>
      <c r="Q109" s="12"/>
      <c r="R109" s="12"/>
      <c r="S109" s="12"/>
      <c r="T109" s="12"/>
      <c r="U109" s="12"/>
      <c r="V109" s="12"/>
      <c r="W109" s="12"/>
      <c r="X109" s="12"/>
      <c r="Y109" s="12"/>
      <c r="Z109" s="12"/>
      <c r="AA109" s="12"/>
      <c r="AB109" s="12"/>
      <c r="AC109" s="12"/>
      <c r="AD109" s="12"/>
      <c r="AE109" s="12"/>
    </row>
    <row r="110" ht="16.5" customHeight="1">
      <c r="A110" s="32" t="s">
        <v>10397</v>
      </c>
      <c r="B110" s="12" t="s">
        <v>1283</v>
      </c>
      <c r="C110" s="14" t="s">
        <v>10398</v>
      </c>
      <c r="D110" s="126" t="s">
        <v>10399</v>
      </c>
      <c r="E110" s="32" t="s">
        <v>1594</v>
      </c>
      <c r="F110" s="12"/>
      <c r="G110" s="32" t="s">
        <v>54</v>
      </c>
      <c r="H110" s="32" t="s">
        <v>10396</v>
      </c>
      <c r="I110" s="12"/>
      <c r="J110" s="12"/>
      <c r="K110" s="78" t="s">
        <v>41</v>
      </c>
      <c r="L110" s="42" t="s">
        <v>41</v>
      </c>
      <c r="M110" s="32" t="s">
        <v>41</v>
      </c>
      <c r="N110" s="32" t="s">
        <v>1594</v>
      </c>
      <c r="O110" s="32" t="s">
        <v>1594</v>
      </c>
      <c r="P110" s="32" t="s">
        <v>1594</v>
      </c>
      <c r="Q110" s="12"/>
      <c r="R110" s="12"/>
      <c r="S110" s="12"/>
      <c r="T110" s="12"/>
      <c r="U110" s="12"/>
      <c r="V110" s="12"/>
      <c r="W110" s="12"/>
      <c r="X110" s="12"/>
      <c r="Y110" s="12"/>
      <c r="Z110" s="12"/>
      <c r="AA110" s="12"/>
      <c r="AB110" s="12"/>
      <c r="AC110" s="12"/>
      <c r="AD110" s="12"/>
      <c r="AE110" s="12"/>
    </row>
    <row r="111" ht="16.5" customHeight="1">
      <c r="A111" s="78" t="s">
        <v>10400</v>
      </c>
      <c r="B111" s="21" t="s">
        <v>10401</v>
      </c>
      <c r="C111" s="24" t="s">
        <v>41</v>
      </c>
      <c r="D111" s="126" t="s">
        <v>10402</v>
      </c>
      <c r="E111" s="32" t="s">
        <v>1594</v>
      </c>
      <c r="F111" s="21"/>
      <c r="G111" s="32" t="s">
        <v>55</v>
      </c>
      <c r="H111" s="32" t="s">
        <v>55</v>
      </c>
      <c r="I111" s="127" t="s">
        <v>10403</v>
      </c>
      <c r="J111" s="127" t="s">
        <v>10404</v>
      </c>
      <c r="K111" s="32" t="s">
        <v>10405</v>
      </c>
      <c r="L111" s="40" t="s">
        <v>10406</v>
      </c>
      <c r="M111" s="32" t="s">
        <v>10407</v>
      </c>
      <c r="N111" s="30" t="s">
        <v>10408</v>
      </c>
      <c r="O111" s="32" t="s">
        <v>1594</v>
      </c>
      <c r="P111" s="32" t="s">
        <v>1594</v>
      </c>
      <c r="Q111" s="21"/>
      <c r="R111" s="21"/>
      <c r="S111" s="21"/>
      <c r="T111" s="21"/>
      <c r="U111" s="21"/>
      <c r="V111" s="21"/>
      <c r="W111" s="21"/>
      <c r="X111" s="21"/>
      <c r="Y111" s="21"/>
      <c r="Z111" s="21"/>
      <c r="AA111" s="21"/>
      <c r="AB111" s="21"/>
      <c r="AC111" s="21"/>
      <c r="AD111" s="21"/>
      <c r="AE111" s="21"/>
    </row>
    <row r="112" ht="16.5" customHeight="1">
      <c r="A112" s="78" t="s">
        <v>10409</v>
      </c>
      <c r="B112" s="21" t="s">
        <v>10410</v>
      </c>
      <c r="C112" s="24" t="s">
        <v>41</v>
      </c>
      <c r="D112" s="126" t="s">
        <v>10411</v>
      </c>
      <c r="E112" s="32" t="s">
        <v>1594</v>
      </c>
      <c r="F112" s="21"/>
      <c r="G112" s="32" t="s">
        <v>55</v>
      </c>
      <c r="H112" s="32" t="s">
        <v>55</v>
      </c>
      <c r="I112" s="127" t="s">
        <v>10412</v>
      </c>
      <c r="J112" s="127" t="s">
        <v>10413</v>
      </c>
      <c r="K112" s="32" t="s">
        <v>10414</v>
      </c>
      <c r="L112" s="40" t="s">
        <v>10415</v>
      </c>
      <c r="M112" s="32" t="s">
        <v>10407</v>
      </c>
      <c r="N112" s="30" t="s">
        <v>10416</v>
      </c>
      <c r="O112" s="32" t="s">
        <v>1594</v>
      </c>
      <c r="P112" s="32" t="s">
        <v>1594</v>
      </c>
      <c r="Q112" s="21"/>
      <c r="R112" s="21"/>
      <c r="S112" s="21"/>
      <c r="T112" s="21"/>
      <c r="U112" s="21"/>
      <c r="V112" s="21"/>
      <c r="W112" s="21"/>
      <c r="X112" s="21"/>
      <c r="Y112" s="21"/>
      <c r="Z112" s="21"/>
      <c r="AA112" s="21"/>
      <c r="AB112" s="21"/>
      <c r="AC112" s="21"/>
      <c r="AD112" s="21"/>
      <c r="AE112" s="21"/>
    </row>
    <row r="113" ht="16.5" customHeight="1">
      <c r="A113" s="32" t="s">
        <v>10417</v>
      </c>
      <c r="B113" s="12" t="s">
        <v>10418</v>
      </c>
      <c r="C113" s="14" t="s">
        <v>10419</v>
      </c>
      <c r="D113" s="126" t="s">
        <v>10420</v>
      </c>
      <c r="E113" s="32" t="s">
        <v>1594</v>
      </c>
      <c r="F113" s="12"/>
      <c r="G113" s="32" t="s">
        <v>54</v>
      </c>
      <c r="H113" s="32" t="s">
        <v>54</v>
      </c>
      <c r="I113" s="12"/>
      <c r="J113" s="12"/>
      <c r="K113" s="32" t="s">
        <v>10421</v>
      </c>
      <c r="L113" s="42" t="s">
        <v>41</v>
      </c>
      <c r="M113" s="32" t="s">
        <v>10422</v>
      </c>
      <c r="N113" s="30" t="s">
        <v>10423</v>
      </c>
      <c r="O113" s="32" t="s">
        <v>1594</v>
      </c>
      <c r="P113" s="32" t="s">
        <v>1594</v>
      </c>
      <c r="Q113" s="12"/>
      <c r="R113" s="12"/>
      <c r="S113" s="12"/>
      <c r="T113" s="12"/>
      <c r="U113" s="12"/>
      <c r="V113" s="12"/>
      <c r="W113" s="12"/>
      <c r="X113" s="12"/>
      <c r="Y113" s="12"/>
      <c r="Z113" s="12"/>
      <c r="AA113" s="12"/>
      <c r="AB113" s="12"/>
      <c r="AC113" s="12"/>
      <c r="AD113" s="12"/>
      <c r="AE113" s="12"/>
    </row>
    <row r="114" ht="16.5" customHeight="1">
      <c r="A114" s="32" t="s">
        <v>10424</v>
      </c>
      <c r="B114" s="12" t="s">
        <v>1302</v>
      </c>
      <c r="C114" s="14" t="s">
        <v>10425</v>
      </c>
      <c r="D114" s="126" t="s">
        <v>10426</v>
      </c>
      <c r="E114" s="32" t="s">
        <v>1594</v>
      </c>
      <c r="F114" s="12"/>
      <c r="G114" s="32" t="s">
        <v>54</v>
      </c>
      <c r="H114" s="32" t="s">
        <v>55</v>
      </c>
      <c r="I114" s="32" t="s">
        <v>1594</v>
      </c>
      <c r="J114" s="30" t="s">
        <v>10427</v>
      </c>
      <c r="K114" s="32" t="s">
        <v>10428</v>
      </c>
      <c r="L114" s="40" t="s">
        <v>10429</v>
      </c>
      <c r="M114" s="32" t="s">
        <v>41</v>
      </c>
      <c r="N114" s="32" t="s">
        <v>1594</v>
      </c>
      <c r="O114" s="32" t="s">
        <v>1594</v>
      </c>
      <c r="P114" s="32" t="s">
        <v>1594</v>
      </c>
      <c r="Q114" s="12"/>
      <c r="R114" s="12"/>
      <c r="S114" s="12"/>
      <c r="T114" s="12"/>
      <c r="U114" s="12"/>
      <c r="V114" s="12"/>
      <c r="W114" s="12"/>
      <c r="X114" s="12"/>
      <c r="Y114" s="12"/>
      <c r="Z114" s="12"/>
      <c r="AA114" s="12"/>
      <c r="AB114" s="12"/>
      <c r="AC114" s="12"/>
      <c r="AD114" s="12"/>
      <c r="AE114" s="12"/>
    </row>
    <row r="115" ht="16.5" customHeight="1">
      <c r="A115" s="32" t="s">
        <v>10430</v>
      </c>
      <c r="B115" s="12" t="s">
        <v>1323</v>
      </c>
      <c r="C115" s="14" t="s">
        <v>10431</v>
      </c>
      <c r="D115" s="126" t="s">
        <v>10432</v>
      </c>
      <c r="E115" s="32" t="s">
        <v>1594</v>
      </c>
      <c r="F115" s="12"/>
      <c r="G115" s="32" t="s">
        <v>54</v>
      </c>
      <c r="H115" s="32" t="s">
        <v>54</v>
      </c>
      <c r="I115" s="32" t="s">
        <v>1594</v>
      </c>
      <c r="J115" s="32" t="s">
        <v>1594</v>
      </c>
      <c r="K115" s="32" t="s">
        <v>10433</v>
      </c>
      <c r="L115" s="42" t="s">
        <v>41</v>
      </c>
      <c r="M115" s="32" t="s">
        <v>41</v>
      </c>
      <c r="N115" s="32" t="s">
        <v>1594</v>
      </c>
      <c r="O115" s="32" t="s">
        <v>1594</v>
      </c>
      <c r="P115" s="32" t="s">
        <v>1594</v>
      </c>
      <c r="Q115" s="12"/>
      <c r="R115" s="12"/>
      <c r="S115" s="12"/>
      <c r="T115" s="12"/>
      <c r="U115" s="12"/>
      <c r="V115" s="12"/>
      <c r="W115" s="12"/>
      <c r="X115" s="12"/>
      <c r="Y115" s="12"/>
      <c r="Z115" s="12"/>
      <c r="AA115" s="12"/>
      <c r="AB115" s="12"/>
      <c r="AC115" s="12"/>
      <c r="AD115" s="12"/>
      <c r="AE115" s="12"/>
    </row>
    <row r="116" ht="16.5" customHeight="1">
      <c r="A116" s="32" t="s">
        <v>10434</v>
      </c>
      <c r="B116" s="12" t="s">
        <v>1342</v>
      </c>
      <c r="C116" s="14" t="s">
        <v>10435</v>
      </c>
      <c r="D116" s="126" t="s">
        <v>10436</v>
      </c>
      <c r="E116" s="32" t="s">
        <v>1594</v>
      </c>
      <c r="F116" s="12"/>
      <c r="G116" s="32" t="s">
        <v>54</v>
      </c>
      <c r="H116" s="32" t="s">
        <v>54</v>
      </c>
      <c r="I116" s="32" t="s">
        <v>1594</v>
      </c>
      <c r="J116" s="32" t="s">
        <v>1594</v>
      </c>
      <c r="K116" s="78" t="s">
        <v>41</v>
      </c>
      <c r="L116" s="42" t="s">
        <v>41</v>
      </c>
      <c r="M116" s="32" t="s">
        <v>41</v>
      </c>
      <c r="N116" s="32" t="s">
        <v>1594</v>
      </c>
      <c r="O116" s="32" t="s">
        <v>1594</v>
      </c>
      <c r="P116" s="32" t="s">
        <v>1594</v>
      </c>
      <c r="Q116" s="12"/>
      <c r="R116" s="12"/>
      <c r="S116" s="12"/>
      <c r="T116" s="12"/>
      <c r="U116" s="12"/>
      <c r="V116" s="12"/>
      <c r="W116" s="12"/>
      <c r="X116" s="12"/>
      <c r="Y116" s="12"/>
      <c r="Z116" s="12"/>
      <c r="AA116" s="12"/>
      <c r="AB116" s="12"/>
      <c r="AC116" s="12"/>
      <c r="AD116" s="12"/>
      <c r="AE116" s="12"/>
    </row>
    <row r="117" ht="16.5" customHeight="1">
      <c r="A117" s="32" t="s">
        <v>10437</v>
      </c>
      <c r="B117" s="12" t="s">
        <v>1361</v>
      </c>
      <c r="C117" s="14" t="s">
        <v>10438</v>
      </c>
      <c r="D117" s="126" t="s">
        <v>10439</v>
      </c>
      <c r="E117" s="32" t="s">
        <v>1594</v>
      </c>
      <c r="F117" s="12"/>
      <c r="G117" s="32" t="s">
        <v>54</v>
      </c>
      <c r="H117" s="32" t="s">
        <v>54</v>
      </c>
      <c r="I117" s="32" t="s">
        <v>1594</v>
      </c>
      <c r="J117" s="32" t="s">
        <v>1594</v>
      </c>
      <c r="K117" s="32" t="s">
        <v>10440</v>
      </c>
      <c r="L117" s="42" t="s">
        <v>41</v>
      </c>
      <c r="M117" s="32" t="s">
        <v>41</v>
      </c>
      <c r="N117" s="32" t="s">
        <v>1594</v>
      </c>
      <c r="O117" s="32" t="s">
        <v>1594</v>
      </c>
      <c r="P117" s="32" t="s">
        <v>1594</v>
      </c>
      <c r="Q117" s="12"/>
      <c r="R117" s="12"/>
      <c r="S117" s="12"/>
      <c r="T117" s="12"/>
      <c r="U117" s="12"/>
      <c r="V117" s="12"/>
      <c r="W117" s="12"/>
      <c r="X117" s="12"/>
      <c r="Y117" s="12"/>
      <c r="Z117" s="12"/>
      <c r="AA117" s="12"/>
      <c r="AB117" s="12"/>
      <c r="AC117" s="12"/>
      <c r="AD117" s="12"/>
      <c r="AE117" s="12"/>
    </row>
    <row r="118" ht="16.5" customHeight="1">
      <c r="A118" s="32" t="s">
        <v>10441</v>
      </c>
      <c r="B118" s="12" t="s">
        <v>1380</v>
      </c>
      <c r="C118" s="14" t="s">
        <v>10442</v>
      </c>
      <c r="D118" s="126" t="s">
        <v>10443</v>
      </c>
      <c r="E118" s="32" t="s">
        <v>1594</v>
      </c>
      <c r="F118" s="12"/>
      <c r="G118" s="32" t="s">
        <v>54</v>
      </c>
      <c r="H118" s="32" t="s">
        <v>54</v>
      </c>
      <c r="I118" s="32" t="s">
        <v>1594</v>
      </c>
      <c r="J118" s="32" t="s">
        <v>1594</v>
      </c>
      <c r="K118" s="32" t="s">
        <v>10444</v>
      </c>
      <c r="L118" s="42" t="s">
        <v>41</v>
      </c>
      <c r="M118" s="32" t="s">
        <v>41</v>
      </c>
      <c r="N118" s="32" t="s">
        <v>1594</v>
      </c>
      <c r="O118" s="32" t="s">
        <v>1594</v>
      </c>
      <c r="P118" s="32" t="s">
        <v>1594</v>
      </c>
      <c r="Q118" s="12"/>
      <c r="R118" s="12"/>
      <c r="S118" s="12"/>
      <c r="T118" s="12"/>
      <c r="U118" s="12"/>
      <c r="V118" s="12"/>
      <c r="W118" s="12"/>
      <c r="X118" s="12"/>
      <c r="Y118" s="12"/>
      <c r="Z118" s="12"/>
      <c r="AA118" s="12"/>
      <c r="AB118" s="12"/>
      <c r="AC118" s="12"/>
      <c r="AD118" s="12"/>
      <c r="AE118" s="12"/>
    </row>
    <row r="119" ht="16.5" customHeight="1">
      <c r="A119" s="32" t="s">
        <v>10445</v>
      </c>
      <c r="B119" s="12" t="s">
        <v>1398</v>
      </c>
      <c r="C119" s="14" t="s">
        <v>10446</v>
      </c>
      <c r="D119" s="126" t="s">
        <v>10447</v>
      </c>
      <c r="E119" s="32" t="s">
        <v>1594</v>
      </c>
      <c r="F119" s="12"/>
      <c r="G119" s="32" t="s">
        <v>54</v>
      </c>
      <c r="H119" s="32" t="s">
        <v>54</v>
      </c>
      <c r="I119" s="32" t="s">
        <v>1594</v>
      </c>
      <c r="J119" s="32" t="s">
        <v>1594</v>
      </c>
      <c r="K119" s="32" t="s">
        <v>10448</v>
      </c>
      <c r="L119" s="42" t="s">
        <v>41</v>
      </c>
      <c r="M119" s="32" t="s">
        <v>10449</v>
      </c>
      <c r="N119" s="30" t="s">
        <v>10450</v>
      </c>
      <c r="O119" s="32" t="s">
        <v>1594</v>
      </c>
      <c r="P119" s="32" t="s">
        <v>1594</v>
      </c>
      <c r="Q119" s="12"/>
      <c r="R119" s="12"/>
      <c r="S119" s="12"/>
      <c r="T119" s="12"/>
      <c r="U119" s="12"/>
      <c r="V119" s="12"/>
      <c r="W119" s="12"/>
      <c r="X119" s="12"/>
      <c r="Y119" s="12"/>
      <c r="Z119" s="12"/>
      <c r="AA119" s="12"/>
      <c r="AB119" s="12"/>
      <c r="AC119" s="12"/>
      <c r="AD119" s="12"/>
      <c r="AE119" s="12"/>
    </row>
    <row r="120" ht="16.5" customHeight="1">
      <c r="A120" s="32" t="s">
        <v>10451</v>
      </c>
      <c r="B120" s="12" t="s">
        <v>1417</v>
      </c>
      <c r="C120" s="14" t="s">
        <v>10452</v>
      </c>
      <c r="D120" s="126" t="s">
        <v>10453</v>
      </c>
      <c r="E120" s="32" t="s">
        <v>1594</v>
      </c>
      <c r="F120" s="12"/>
      <c r="G120" s="32" t="s">
        <v>54</v>
      </c>
      <c r="H120" s="32" t="s">
        <v>54</v>
      </c>
      <c r="I120" s="32" t="s">
        <v>1594</v>
      </c>
      <c r="J120" s="32" t="s">
        <v>1594</v>
      </c>
      <c r="K120" s="32" t="s">
        <v>10454</v>
      </c>
      <c r="L120" s="40" t="s">
        <v>10455</v>
      </c>
      <c r="M120" s="32" t="s">
        <v>10456</v>
      </c>
      <c r="N120" s="30" t="s">
        <v>10450</v>
      </c>
      <c r="O120" s="32" t="s">
        <v>1594</v>
      </c>
      <c r="P120" s="32" t="s">
        <v>1594</v>
      </c>
      <c r="Q120" s="12"/>
      <c r="R120" s="12"/>
      <c r="S120" s="12"/>
      <c r="T120" s="12"/>
      <c r="U120" s="12"/>
      <c r="V120" s="12"/>
      <c r="W120" s="12"/>
      <c r="X120" s="12"/>
      <c r="Y120" s="12"/>
      <c r="Z120" s="12"/>
      <c r="AA120" s="12"/>
      <c r="AB120" s="12"/>
      <c r="AC120" s="12"/>
      <c r="AD120" s="12"/>
      <c r="AE120" s="12"/>
    </row>
    <row r="121" ht="16.5" customHeight="1">
      <c r="A121" s="32" t="s">
        <v>10457</v>
      </c>
      <c r="B121" s="12" t="s">
        <v>1435</v>
      </c>
      <c r="C121" s="14" t="s">
        <v>10458</v>
      </c>
      <c r="D121" s="126" t="s">
        <v>10459</v>
      </c>
      <c r="E121" s="32" t="s">
        <v>1594</v>
      </c>
      <c r="F121" s="12"/>
      <c r="G121" s="32" t="s">
        <v>54</v>
      </c>
      <c r="H121" s="32" t="s">
        <v>55</v>
      </c>
      <c r="I121" s="32" t="s">
        <v>1594</v>
      </c>
      <c r="J121" s="30" t="s">
        <v>10460</v>
      </c>
      <c r="K121" s="32" t="s">
        <v>10461</v>
      </c>
      <c r="L121" s="42" t="s">
        <v>41</v>
      </c>
      <c r="M121" s="32" t="s">
        <v>10462</v>
      </c>
      <c r="N121" s="30" t="s">
        <v>10450</v>
      </c>
      <c r="O121" s="32" t="s">
        <v>1594</v>
      </c>
      <c r="P121" s="32" t="s">
        <v>1594</v>
      </c>
      <c r="Q121" s="12"/>
      <c r="R121" s="12"/>
      <c r="S121" s="12"/>
      <c r="T121" s="12"/>
      <c r="U121" s="12"/>
      <c r="V121" s="12"/>
      <c r="W121" s="12"/>
      <c r="X121" s="12"/>
      <c r="Y121" s="12"/>
      <c r="Z121" s="12"/>
      <c r="AA121" s="12"/>
      <c r="AB121" s="12"/>
      <c r="AC121" s="12"/>
      <c r="AD121" s="12"/>
      <c r="AE121" s="12"/>
    </row>
    <row r="122" ht="16.5" customHeight="1">
      <c r="A122" s="32" t="s">
        <v>10463</v>
      </c>
      <c r="B122" s="12" t="s">
        <v>1455</v>
      </c>
      <c r="C122" s="14" t="s">
        <v>10464</v>
      </c>
      <c r="D122" s="126" t="s">
        <v>10465</v>
      </c>
      <c r="E122" s="32" t="s">
        <v>1594</v>
      </c>
      <c r="F122" s="12"/>
      <c r="G122" s="32" t="s">
        <v>54</v>
      </c>
      <c r="H122" s="32" t="s">
        <v>54</v>
      </c>
      <c r="I122" s="32" t="s">
        <v>1594</v>
      </c>
      <c r="J122" s="32" t="s">
        <v>1594</v>
      </c>
      <c r="K122" s="32" t="s">
        <v>10466</v>
      </c>
      <c r="L122" s="42" t="s">
        <v>41</v>
      </c>
      <c r="M122" s="32" t="s">
        <v>10467</v>
      </c>
      <c r="N122" s="30" t="s">
        <v>10450</v>
      </c>
      <c r="O122" s="32" t="s">
        <v>1594</v>
      </c>
      <c r="P122" s="32" t="s">
        <v>1594</v>
      </c>
      <c r="Q122" s="12"/>
      <c r="R122" s="12"/>
      <c r="S122" s="12"/>
      <c r="T122" s="12"/>
      <c r="U122" s="12"/>
      <c r="V122" s="12"/>
      <c r="W122" s="12"/>
      <c r="X122" s="12"/>
      <c r="Y122" s="12"/>
      <c r="Z122" s="12"/>
      <c r="AA122" s="12"/>
      <c r="AB122" s="12"/>
      <c r="AC122" s="12"/>
      <c r="AD122" s="12"/>
      <c r="AE122" s="12"/>
    </row>
    <row r="123" ht="16.5" customHeight="1">
      <c r="A123" s="32" t="s">
        <v>10468</v>
      </c>
      <c r="B123" s="12" t="s">
        <v>1475</v>
      </c>
      <c r="C123" s="14" t="s">
        <v>10469</v>
      </c>
      <c r="D123" s="126" t="s">
        <v>10470</v>
      </c>
      <c r="E123" s="32" t="s">
        <v>1594</v>
      </c>
      <c r="F123" s="12"/>
      <c r="G123" s="32" t="s">
        <v>54</v>
      </c>
      <c r="H123" s="32" t="s">
        <v>54</v>
      </c>
      <c r="I123" s="32" t="s">
        <v>1594</v>
      </c>
      <c r="J123" s="32" t="s">
        <v>1594</v>
      </c>
      <c r="K123" s="32" t="s">
        <v>10471</v>
      </c>
      <c r="L123" s="42" t="s">
        <v>41</v>
      </c>
      <c r="M123" s="32" t="s">
        <v>41</v>
      </c>
      <c r="N123" s="32" t="s">
        <v>1594</v>
      </c>
      <c r="O123" s="32" t="s">
        <v>1594</v>
      </c>
      <c r="P123" s="32" t="s">
        <v>1594</v>
      </c>
      <c r="Q123" s="12"/>
      <c r="R123" s="12"/>
      <c r="S123" s="12"/>
      <c r="T123" s="12"/>
      <c r="U123" s="12"/>
      <c r="V123" s="12"/>
      <c r="W123" s="12"/>
      <c r="X123" s="12"/>
      <c r="Y123" s="12"/>
      <c r="Z123" s="12"/>
      <c r="AA123" s="12"/>
      <c r="AB123" s="12"/>
      <c r="AC123" s="12"/>
      <c r="AD123" s="12"/>
      <c r="AE123" s="12"/>
    </row>
    <row r="124" ht="16.5" customHeight="1">
      <c r="A124" s="32" t="s">
        <v>10472</v>
      </c>
      <c r="B124" s="12" t="s">
        <v>1490</v>
      </c>
      <c r="C124" s="14" t="s">
        <v>10473</v>
      </c>
      <c r="D124" s="32" t="s">
        <v>10474</v>
      </c>
      <c r="E124" s="32" t="s">
        <v>1594</v>
      </c>
      <c r="F124" s="12"/>
      <c r="G124" s="32" t="s">
        <v>54</v>
      </c>
      <c r="H124" s="32" t="s">
        <v>10475</v>
      </c>
      <c r="I124" s="32" t="s">
        <v>1594</v>
      </c>
      <c r="J124" s="30" t="s">
        <v>10476</v>
      </c>
      <c r="K124" s="32" t="s">
        <v>10477</v>
      </c>
      <c r="L124" s="40" t="s">
        <v>9210</v>
      </c>
      <c r="M124" s="32" t="s">
        <v>10478</v>
      </c>
      <c r="N124" s="30" t="s">
        <v>10479</v>
      </c>
      <c r="O124" s="32" t="s">
        <v>1594</v>
      </c>
      <c r="P124" s="32" t="s">
        <v>1594</v>
      </c>
      <c r="Q124" s="12"/>
      <c r="R124" s="12"/>
      <c r="S124" s="12"/>
      <c r="T124" s="12"/>
      <c r="U124" s="12"/>
      <c r="V124" s="12"/>
      <c r="W124" s="12"/>
      <c r="X124" s="12"/>
      <c r="Y124" s="12"/>
      <c r="Z124" s="12"/>
      <c r="AA124" s="12"/>
      <c r="AB124" s="12"/>
      <c r="AC124" s="12"/>
      <c r="AD124" s="12"/>
      <c r="AE124" s="12"/>
    </row>
    <row r="125" ht="16.5" customHeight="1">
      <c r="A125" s="32" t="s">
        <v>10480</v>
      </c>
      <c r="B125" s="12" t="s">
        <v>1509</v>
      </c>
      <c r="C125" s="14" t="s">
        <v>10481</v>
      </c>
      <c r="D125" s="32" t="s">
        <v>10482</v>
      </c>
      <c r="E125" s="32" t="s">
        <v>1594</v>
      </c>
      <c r="F125" s="12"/>
      <c r="G125" s="32" t="s">
        <v>54</v>
      </c>
      <c r="H125" s="32" t="s">
        <v>10475</v>
      </c>
      <c r="I125" s="32" t="s">
        <v>1594</v>
      </c>
      <c r="J125" s="30" t="s">
        <v>10476</v>
      </c>
      <c r="K125" s="32" t="s">
        <v>10483</v>
      </c>
      <c r="L125" s="40" t="s">
        <v>9210</v>
      </c>
      <c r="M125" s="32" t="s">
        <v>41</v>
      </c>
      <c r="N125" s="32" t="s">
        <v>41</v>
      </c>
      <c r="O125" s="32" t="s">
        <v>1594</v>
      </c>
      <c r="P125" s="32" t="s">
        <v>1594</v>
      </c>
      <c r="Q125" s="12"/>
      <c r="R125" s="12"/>
      <c r="S125" s="12"/>
      <c r="T125" s="12"/>
      <c r="U125" s="12"/>
      <c r="V125" s="12"/>
      <c r="W125" s="12"/>
      <c r="X125" s="12"/>
      <c r="Y125" s="12"/>
      <c r="Z125" s="12"/>
      <c r="AA125" s="12"/>
      <c r="AB125" s="12"/>
      <c r="AC125" s="12"/>
      <c r="AD125" s="12"/>
      <c r="AE125" s="12"/>
    </row>
    <row r="126" ht="16.5" customHeight="1">
      <c r="A126" s="32" t="s">
        <v>10484</v>
      </c>
      <c r="B126" s="12" t="s">
        <v>1527</v>
      </c>
      <c r="C126" s="14" t="s">
        <v>10485</v>
      </c>
      <c r="D126" s="32" t="s">
        <v>10486</v>
      </c>
      <c r="E126" s="32" t="s">
        <v>1594</v>
      </c>
      <c r="F126" s="12"/>
      <c r="G126" s="32" t="s">
        <v>54</v>
      </c>
      <c r="H126" s="32" t="s">
        <v>10396</v>
      </c>
      <c r="I126" s="32" t="s">
        <v>1594</v>
      </c>
      <c r="J126" s="32" t="s">
        <v>1594</v>
      </c>
      <c r="K126" s="32" t="s">
        <v>10487</v>
      </c>
      <c r="L126" s="42" t="s">
        <v>41</v>
      </c>
      <c r="M126" s="32" t="s">
        <v>10488</v>
      </c>
      <c r="N126" s="30" t="s">
        <v>10479</v>
      </c>
      <c r="O126" s="32" t="s">
        <v>1594</v>
      </c>
      <c r="P126" s="32" t="s">
        <v>1594</v>
      </c>
      <c r="Q126" s="12"/>
      <c r="R126" s="12"/>
      <c r="S126" s="12"/>
      <c r="T126" s="12"/>
      <c r="U126" s="12"/>
      <c r="V126" s="12"/>
      <c r="W126" s="12"/>
      <c r="X126" s="12"/>
      <c r="Y126" s="12"/>
      <c r="Z126" s="12"/>
      <c r="AA126" s="12"/>
      <c r="AB126" s="12"/>
      <c r="AC126" s="12"/>
      <c r="AD126" s="12"/>
      <c r="AE126" s="12"/>
    </row>
    <row r="127" ht="16.5" customHeight="1">
      <c r="A127" s="32" t="s">
        <v>10489</v>
      </c>
      <c r="B127" s="12" t="s">
        <v>1545</v>
      </c>
      <c r="C127" s="14" t="s">
        <v>10490</v>
      </c>
      <c r="D127" s="31" t="s">
        <v>10491</v>
      </c>
      <c r="E127" s="32" t="s">
        <v>1594</v>
      </c>
      <c r="F127" s="12"/>
      <c r="G127" s="32" t="s">
        <v>54</v>
      </c>
      <c r="H127" s="32" t="s">
        <v>55</v>
      </c>
      <c r="I127" s="32" t="s">
        <v>1594</v>
      </c>
      <c r="J127" s="30" t="s">
        <v>10476</v>
      </c>
      <c r="K127" s="32" t="s">
        <v>10492</v>
      </c>
      <c r="L127" s="40" t="s">
        <v>10476</v>
      </c>
      <c r="M127" s="32" t="s">
        <v>10493</v>
      </c>
      <c r="N127" s="30" t="s">
        <v>10494</v>
      </c>
      <c r="O127" s="32" t="s">
        <v>1594</v>
      </c>
      <c r="P127" s="32" t="s">
        <v>1594</v>
      </c>
      <c r="Q127" s="12"/>
      <c r="R127" s="12"/>
      <c r="S127" s="12"/>
      <c r="T127" s="12"/>
      <c r="U127" s="12"/>
      <c r="V127" s="12"/>
      <c r="W127" s="12"/>
      <c r="X127" s="12"/>
      <c r="Y127" s="12"/>
      <c r="Z127" s="12"/>
      <c r="AA127" s="12"/>
      <c r="AB127" s="12"/>
      <c r="AC127" s="12"/>
      <c r="AD127" s="12"/>
      <c r="AE127" s="12"/>
    </row>
    <row r="128" ht="16.5" customHeight="1">
      <c r="A128" s="32" t="s">
        <v>10495</v>
      </c>
      <c r="B128" s="12" t="s">
        <v>1563</v>
      </c>
      <c r="C128" s="14" t="s">
        <v>10496</v>
      </c>
      <c r="D128" s="31" t="s">
        <v>10497</v>
      </c>
      <c r="E128" s="32" t="s">
        <v>1594</v>
      </c>
      <c r="F128" s="12"/>
      <c r="G128" s="32" t="s">
        <v>54</v>
      </c>
      <c r="H128" s="32" t="s">
        <v>54</v>
      </c>
      <c r="I128" s="32" t="s">
        <v>1594</v>
      </c>
      <c r="J128" s="32" t="s">
        <v>1594</v>
      </c>
      <c r="K128" s="32" t="s">
        <v>10498</v>
      </c>
      <c r="L128" s="42" t="s">
        <v>41</v>
      </c>
      <c r="M128" s="32" t="s">
        <v>10499</v>
      </c>
      <c r="N128" s="30" t="s">
        <v>10479</v>
      </c>
      <c r="O128" s="32" t="s">
        <v>1594</v>
      </c>
      <c r="P128" s="32" t="s">
        <v>1594</v>
      </c>
      <c r="Q128" s="12"/>
      <c r="R128" s="12"/>
      <c r="S128" s="12"/>
      <c r="T128" s="12"/>
      <c r="U128" s="12"/>
      <c r="V128" s="12"/>
      <c r="W128" s="12"/>
      <c r="X128" s="12"/>
      <c r="Y128" s="12"/>
      <c r="Z128" s="12"/>
      <c r="AA128" s="12"/>
      <c r="AB128" s="12"/>
      <c r="AC128" s="12"/>
      <c r="AD128" s="12"/>
      <c r="AE128" s="12"/>
    </row>
    <row r="129" ht="16.5" customHeight="1">
      <c r="A129" s="32" t="s">
        <v>10500</v>
      </c>
      <c r="B129" s="12" t="s">
        <v>1579</v>
      </c>
      <c r="C129" s="14" t="s">
        <v>10501</v>
      </c>
      <c r="D129" s="85" t="s">
        <v>10502</v>
      </c>
      <c r="E129" s="32" t="s">
        <v>1594</v>
      </c>
      <c r="F129" s="12"/>
      <c r="G129" s="32" t="s">
        <v>54</v>
      </c>
      <c r="H129" s="32" t="s">
        <v>54</v>
      </c>
      <c r="I129" s="32" t="s">
        <v>1594</v>
      </c>
      <c r="J129" s="32" t="s">
        <v>1594</v>
      </c>
      <c r="K129" s="32" t="s">
        <v>10503</v>
      </c>
      <c r="L129" s="42" t="s">
        <v>41</v>
      </c>
      <c r="M129" s="32" t="s">
        <v>10504</v>
      </c>
      <c r="N129" s="30" t="s">
        <v>10450</v>
      </c>
      <c r="O129" s="32" t="s">
        <v>1594</v>
      </c>
      <c r="P129" s="32" t="s">
        <v>1594</v>
      </c>
      <c r="Q129" s="12"/>
      <c r="R129" s="12"/>
      <c r="S129" s="12"/>
      <c r="T129" s="12"/>
      <c r="U129" s="12"/>
      <c r="V129" s="12"/>
      <c r="W129" s="12"/>
      <c r="X129" s="12"/>
      <c r="Y129" s="12"/>
      <c r="Z129" s="12"/>
      <c r="AA129" s="12"/>
      <c r="AB129" s="12"/>
      <c r="AC129" s="12"/>
      <c r="AD129" s="12"/>
      <c r="AE129" s="12"/>
    </row>
    <row r="130" ht="16.5" customHeight="1">
      <c r="A130" s="32" t="s">
        <v>10505</v>
      </c>
      <c r="B130" s="12" t="s">
        <v>1596</v>
      </c>
      <c r="C130" s="14" t="s">
        <v>10506</v>
      </c>
      <c r="D130" s="31" t="s">
        <v>10507</v>
      </c>
      <c r="E130" s="32" t="s">
        <v>1594</v>
      </c>
      <c r="F130" s="12"/>
      <c r="G130" s="32" t="s">
        <v>54</v>
      </c>
      <c r="H130" s="32" t="s">
        <v>54</v>
      </c>
      <c r="I130" s="32" t="s">
        <v>1594</v>
      </c>
      <c r="J130" s="32" t="s">
        <v>1594</v>
      </c>
      <c r="K130" s="32" t="s">
        <v>10508</v>
      </c>
      <c r="L130" s="42" t="s">
        <v>41</v>
      </c>
      <c r="M130" s="32" t="s">
        <v>41</v>
      </c>
      <c r="N130" s="32" t="s">
        <v>41</v>
      </c>
      <c r="O130" s="32" t="s">
        <v>1594</v>
      </c>
      <c r="P130" s="32" t="s">
        <v>1594</v>
      </c>
      <c r="Q130" s="12"/>
      <c r="R130" s="12"/>
      <c r="S130" s="12"/>
      <c r="T130" s="12"/>
      <c r="U130" s="12"/>
      <c r="V130" s="12"/>
      <c r="W130" s="12"/>
      <c r="X130" s="12"/>
      <c r="Y130" s="12"/>
      <c r="Z130" s="12"/>
      <c r="AA130" s="12"/>
      <c r="AB130" s="12"/>
      <c r="AC130" s="12"/>
      <c r="AD130" s="12"/>
      <c r="AE130" s="12"/>
    </row>
    <row r="131" ht="16.5" customHeight="1">
      <c r="A131" s="32" t="s">
        <v>10509</v>
      </c>
      <c r="B131" s="12" t="s">
        <v>1612</v>
      </c>
      <c r="C131" s="14" t="s">
        <v>10510</v>
      </c>
      <c r="D131" s="31" t="s">
        <v>10511</v>
      </c>
      <c r="E131" s="32" t="s">
        <v>1594</v>
      </c>
      <c r="F131" s="12"/>
      <c r="G131" s="32" t="s">
        <v>54</v>
      </c>
      <c r="H131" s="32" t="s">
        <v>54</v>
      </c>
      <c r="I131" s="32" t="s">
        <v>1594</v>
      </c>
      <c r="J131" s="32" t="s">
        <v>1594</v>
      </c>
      <c r="K131" s="32" t="s">
        <v>10512</v>
      </c>
      <c r="L131" s="42" t="s">
        <v>41</v>
      </c>
      <c r="M131" s="32" t="s">
        <v>10504</v>
      </c>
      <c r="N131" s="30" t="s">
        <v>10450</v>
      </c>
      <c r="O131" s="32" t="s">
        <v>1594</v>
      </c>
      <c r="P131" s="32" t="s">
        <v>1594</v>
      </c>
      <c r="Q131" s="12"/>
      <c r="R131" s="12"/>
      <c r="S131" s="12"/>
      <c r="T131" s="12"/>
      <c r="U131" s="12"/>
      <c r="V131" s="12"/>
      <c r="W131" s="12"/>
      <c r="X131" s="12"/>
      <c r="Y131" s="12"/>
      <c r="Z131" s="12"/>
      <c r="AA131" s="12"/>
      <c r="AB131" s="12"/>
      <c r="AC131" s="12"/>
      <c r="AD131" s="12"/>
      <c r="AE131" s="12"/>
    </row>
    <row r="132" ht="16.5" customHeight="1">
      <c r="A132" s="32" t="s">
        <v>10513</v>
      </c>
      <c r="B132" s="12" t="s">
        <v>1629</v>
      </c>
      <c r="C132" s="14" t="s">
        <v>10514</v>
      </c>
      <c r="D132" s="85" t="s">
        <v>10515</v>
      </c>
      <c r="E132" s="32" t="s">
        <v>1594</v>
      </c>
      <c r="F132" s="12"/>
      <c r="G132" s="32" t="s">
        <v>54</v>
      </c>
      <c r="H132" s="32" t="s">
        <v>54</v>
      </c>
      <c r="I132" s="32" t="s">
        <v>1594</v>
      </c>
      <c r="J132" s="32" t="s">
        <v>1594</v>
      </c>
      <c r="K132" s="32" t="s">
        <v>10516</v>
      </c>
      <c r="L132" s="42" t="s">
        <v>41</v>
      </c>
      <c r="M132" s="32" t="s">
        <v>41</v>
      </c>
      <c r="N132" s="32" t="s">
        <v>41</v>
      </c>
      <c r="O132" s="32" t="s">
        <v>1594</v>
      </c>
      <c r="P132" s="32" t="s">
        <v>1594</v>
      </c>
      <c r="Q132" s="12"/>
      <c r="R132" s="12"/>
      <c r="S132" s="12"/>
      <c r="T132" s="12"/>
      <c r="U132" s="12"/>
      <c r="V132" s="12"/>
      <c r="W132" s="12"/>
      <c r="X132" s="12"/>
      <c r="Y132" s="12"/>
      <c r="Z132" s="12"/>
      <c r="AA132" s="12"/>
      <c r="AB132" s="12"/>
      <c r="AC132" s="12"/>
      <c r="AD132" s="12"/>
      <c r="AE132" s="12"/>
    </row>
    <row r="133" ht="16.5" customHeight="1">
      <c r="A133" s="32" t="s">
        <v>10517</v>
      </c>
      <c r="B133" s="12" t="s">
        <v>1645</v>
      </c>
      <c r="C133" s="14" t="s">
        <v>10518</v>
      </c>
      <c r="D133" s="31" t="s">
        <v>10519</v>
      </c>
      <c r="E133" s="32" t="s">
        <v>1594</v>
      </c>
      <c r="F133" s="12"/>
      <c r="G133" s="32" t="s">
        <v>54</v>
      </c>
      <c r="H133" s="32" t="s">
        <v>54</v>
      </c>
      <c r="I133" s="32" t="s">
        <v>1594</v>
      </c>
      <c r="J133" s="32" t="s">
        <v>1594</v>
      </c>
      <c r="K133" s="32" t="s">
        <v>10520</v>
      </c>
      <c r="L133" s="42" t="s">
        <v>41</v>
      </c>
      <c r="M133" s="32" t="s">
        <v>41</v>
      </c>
      <c r="N133" s="32" t="s">
        <v>41</v>
      </c>
      <c r="O133" s="32" t="s">
        <v>1594</v>
      </c>
      <c r="P133" s="32" t="s">
        <v>1594</v>
      </c>
      <c r="Q133" s="12"/>
      <c r="R133" s="12"/>
      <c r="S133" s="12"/>
      <c r="T133" s="12"/>
      <c r="U133" s="12"/>
      <c r="V133" s="12"/>
      <c r="W133" s="12"/>
      <c r="X133" s="12"/>
      <c r="Y133" s="12"/>
      <c r="Z133" s="12"/>
      <c r="AA133" s="12"/>
      <c r="AB133" s="12"/>
      <c r="AC133" s="12"/>
      <c r="AD133" s="12"/>
      <c r="AE133" s="12"/>
    </row>
    <row r="134" ht="16.5" customHeight="1">
      <c r="A134" s="32" t="s">
        <v>10521</v>
      </c>
      <c r="B134" s="12" t="s">
        <v>1663</v>
      </c>
      <c r="C134" s="14" t="s">
        <v>10522</v>
      </c>
      <c r="D134" s="31" t="s">
        <v>10523</v>
      </c>
      <c r="E134" s="32" t="s">
        <v>1594</v>
      </c>
      <c r="F134" s="12"/>
      <c r="G134" s="32" t="s">
        <v>54</v>
      </c>
      <c r="H134" s="32" t="s">
        <v>54</v>
      </c>
      <c r="I134" s="32" t="s">
        <v>1594</v>
      </c>
      <c r="J134" s="32" t="s">
        <v>1594</v>
      </c>
      <c r="K134" s="32" t="s">
        <v>10524</v>
      </c>
      <c r="L134" s="42" t="s">
        <v>41</v>
      </c>
      <c r="M134" s="32" t="s">
        <v>41</v>
      </c>
      <c r="N134" s="32" t="s">
        <v>1594</v>
      </c>
      <c r="O134" s="32" t="s">
        <v>1594</v>
      </c>
      <c r="P134" s="32" t="s">
        <v>1594</v>
      </c>
      <c r="Q134" s="12"/>
      <c r="R134" s="12"/>
      <c r="S134" s="12"/>
      <c r="T134" s="12"/>
      <c r="U134" s="12"/>
      <c r="V134" s="12"/>
      <c r="W134" s="12"/>
      <c r="X134" s="12"/>
      <c r="Y134" s="12"/>
      <c r="Z134" s="12"/>
      <c r="AA134" s="12"/>
      <c r="AB134" s="12"/>
      <c r="AC134" s="12"/>
      <c r="AD134" s="12"/>
      <c r="AE134" s="12"/>
    </row>
    <row r="135" ht="16.5" customHeight="1">
      <c r="A135" s="32" t="s">
        <v>10525</v>
      </c>
      <c r="B135" s="12" t="s">
        <v>1679</v>
      </c>
      <c r="C135" s="14" t="s">
        <v>10526</v>
      </c>
      <c r="D135" s="31" t="s">
        <v>10527</v>
      </c>
      <c r="E135" s="32" t="s">
        <v>1594</v>
      </c>
      <c r="F135" s="12"/>
      <c r="G135" s="32" t="s">
        <v>54</v>
      </c>
      <c r="H135" s="32" t="s">
        <v>54</v>
      </c>
      <c r="I135" s="32" t="s">
        <v>1594</v>
      </c>
      <c r="J135" s="32" t="s">
        <v>1594</v>
      </c>
      <c r="K135" s="32" t="s">
        <v>10528</v>
      </c>
      <c r="L135" s="42" t="s">
        <v>41</v>
      </c>
      <c r="M135" s="32" t="s">
        <v>41</v>
      </c>
      <c r="N135" s="32" t="s">
        <v>1594</v>
      </c>
      <c r="O135" s="32" t="s">
        <v>1594</v>
      </c>
      <c r="P135" s="32" t="s">
        <v>1594</v>
      </c>
      <c r="Q135" s="12"/>
      <c r="R135" s="12"/>
      <c r="S135" s="12"/>
      <c r="T135" s="12"/>
      <c r="U135" s="12"/>
      <c r="V135" s="12"/>
      <c r="W135" s="12"/>
      <c r="X135" s="12"/>
      <c r="Y135" s="12"/>
      <c r="Z135" s="12"/>
      <c r="AA135" s="12"/>
      <c r="AB135" s="12"/>
      <c r="AC135" s="12"/>
      <c r="AD135" s="12"/>
      <c r="AE135" s="12"/>
    </row>
    <row r="136" ht="16.5" customHeight="1">
      <c r="A136" s="32" t="s">
        <v>10529</v>
      </c>
      <c r="B136" s="12" t="s">
        <v>1696</v>
      </c>
      <c r="C136" s="14" t="s">
        <v>10530</v>
      </c>
      <c r="D136" s="31" t="s">
        <v>10531</v>
      </c>
      <c r="E136" s="32" t="s">
        <v>1594</v>
      </c>
      <c r="F136" s="12"/>
      <c r="G136" s="32" t="s">
        <v>54</v>
      </c>
      <c r="H136" s="32" t="s">
        <v>54</v>
      </c>
      <c r="I136" s="32" t="s">
        <v>1594</v>
      </c>
      <c r="J136" s="32" t="s">
        <v>1594</v>
      </c>
      <c r="K136" s="32" t="s">
        <v>10532</v>
      </c>
      <c r="L136" s="40" t="s">
        <v>10533</v>
      </c>
      <c r="M136" s="32" t="s">
        <v>10534</v>
      </c>
      <c r="N136" s="30" t="s">
        <v>10535</v>
      </c>
      <c r="O136" s="32" t="s">
        <v>1594</v>
      </c>
      <c r="P136" s="32" t="s">
        <v>1594</v>
      </c>
      <c r="Q136" s="12"/>
      <c r="R136" s="12"/>
      <c r="S136" s="12"/>
      <c r="T136" s="12"/>
      <c r="U136" s="12"/>
      <c r="V136" s="12"/>
      <c r="W136" s="12"/>
      <c r="X136" s="12"/>
      <c r="Y136" s="12"/>
      <c r="Z136" s="12"/>
      <c r="AA136" s="12"/>
      <c r="AB136" s="12"/>
      <c r="AC136" s="12"/>
      <c r="AD136" s="12"/>
      <c r="AE136" s="12"/>
    </row>
    <row r="137" ht="16.5" customHeight="1">
      <c r="A137" s="32" t="s">
        <v>10536</v>
      </c>
      <c r="B137" s="12" t="s">
        <v>1713</v>
      </c>
      <c r="C137" s="14" t="s">
        <v>10537</v>
      </c>
      <c r="D137" s="85" t="s">
        <v>10538</v>
      </c>
      <c r="E137" s="32" t="s">
        <v>1594</v>
      </c>
      <c r="F137" s="12"/>
      <c r="G137" s="32" t="s">
        <v>54</v>
      </c>
      <c r="H137" s="32" t="s">
        <v>54</v>
      </c>
      <c r="I137" s="32" t="s">
        <v>1594</v>
      </c>
      <c r="J137" s="32" t="s">
        <v>1594</v>
      </c>
      <c r="K137" s="32" t="s">
        <v>10539</v>
      </c>
      <c r="L137" s="40" t="s">
        <v>10540</v>
      </c>
      <c r="M137" s="32" t="s">
        <v>10541</v>
      </c>
      <c r="N137" s="30" t="s">
        <v>10535</v>
      </c>
      <c r="O137" s="32" t="s">
        <v>1594</v>
      </c>
      <c r="P137" s="32" t="s">
        <v>1594</v>
      </c>
      <c r="Q137" s="12"/>
      <c r="R137" s="12"/>
      <c r="S137" s="12"/>
      <c r="T137" s="12"/>
      <c r="U137" s="12"/>
      <c r="V137" s="12"/>
      <c r="W137" s="12"/>
      <c r="X137" s="12"/>
      <c r="Y137" s="12"/>
      <c r="Z137" s="12"/>
      <c r="AA137" s="12"/>
      <c r="AB137" s="12"/>
      <c r="AC137" s="12"/>
      <c r="AD137" s="12"/>
      <c r="AE137" s="12"/>
    </row>
    <row r="138" ht="16.5" customHeight="1">
      <c r="A138" s="32" t="s">
        <v>10542</v>
      </c>
      <c r="B138" s="12" t="s">
        <v>1729</v>
      </c>
      <c r="C138" s="14" t="s">
        <v>10543</v>
      </c>
      <c r="D138" s="31" t="s">
        <v>10544</v>
      </c>
      <c r="E138" s="32" t="s">
        <v>1594</v>
      </c>
      <c r="F138" s="12"/>
      <c r="G138" s="32" t="s">
        <v>54</v>
      </c>
      <c r="H138" s="32" t="s">
        <v>54</v>
      </c>
      <c r="I138" s="32" t="s">
        <v>1594</v>
      </c>
      <c r="J138" s="32" t="s">
        <v>1594</v>
      </c>
      <c r="K138" s="32" t="s">
        <v>10545</v>
      </c>
      <c r="L138" s="42" t="s">
        <v>41</v>
      </c>
      <c r="M138" s="32" t="s">
        <v>41</v>
      </c>
      <c r="N138" s="32" t="s">
        <v>41</v>
      </c>
      <c r="O138" s="32" t="s">
        <v>1594</v>
      </c>
      <c r="P138" s="32" t="s">
        <v>1594</v>
      </c>
      <c r="Q138" s="12"/>
      <c r="R138" s="12"/>
      <c r="S138" s="12"/>
      <c r="T138" s="12"/>
      <c r="U138" s="12"/>
      <c r="V138" s="12"/>
      <c r="W138" s="12"/>
      <c r="X138" s="12"/>
      <c r="Y138" s="12"/>
      <c r="Z138" s="12"/>
      <c r="AA138" s="12"/>
      <c r="AB138" s="12"/>
      <c r="AC138" s="12"/>
      <c r="AD138" s="12"/>
      <c r="AE138" s="12"/>
    </row>
    <row r="139" ht="16.5" customHeight="1">
      <c r="A139" s="32" t="s">
        <v>10546</v>
      </c>
      <c r="B139" s="12" t="s">
        <v>1745</v>
      </c>
      <c r="C139" s="14" t="s">
        <v>10547</v>
      </c>
      <c r="D139" s="31" t="s">
        <v>10548</v>
      </c>
      <c r="E139" s="32" t="s">
        <v>1594</v>
      </c>
      <c r="F139" s="12"/>
      <c r="G139" s="32" t="s">
        <v>54</v>
      </c>
      <c r="H139" s="32" t="s">
        <v>54</v>
      </c>
      <c r="I139" s="32" t="s">
        <v>1594</v>
      </c>
      <c r="J139" s="32" t="s">
        <v>1594</v>
      </c>
      <c r="K139" s="32" t="s">
        <v>10549</v>
      </c>
      <c r="L139" s="42" t="s">
        <v>41</v>
      </c>
      <c r="M139" s="32" t="s">
        <v>41</v>
      </c>
      <c r="N139" s="32" t="s">
        <v>41</v>
      </c>
      <c r="O139" s="32" t="s">
        <v>1594</v>
      </c>
      <c r="P139" s="32" t="s">
        <v>1594</v>
      </c>
      <c r="Q139" s="12"/>
      <c r="R139" s="12"/>
      <c r="S139" s="12"/>
      <c r="T139" s="12"/>
      <c r="U139" s="12"/>
      <c r="V139" s="12"/>
      <c r="W139" s="12"/>
      <c r="X139" s="12"/>
      <c r="Y139" s="12"/>
      <c r="Z139" s="12"/>
      <c r="AA139" s="12"/>
      <c r="AB139" s="12"/>
      <c r="AC139" s="12"/>
      <c r="AD139" s="12"/>
      <c r="AE139" s="12"/>
    </row>
    <row r="140" ht="16.5" customHeight="1">
      <c r="A140" s="32" t="s">
        <v>10550</v>
      </c>
      <c r="B140" s="12" t="s">
        <v>1764</v>
      </c>
      <c r="C140" s="14" t="s">
        <v>10551</v>
      </c>
      <c r="D140" s="31" t="s">
        <v>10552</v>
      </c>
      <c r="E140" s="32" t="s">
        <v>1594</v>
      </c>
      <c r="F140" s="12"/>
      <c r="G140" s="32" t="s">
        <v>54</v>
      </c>
      <c r="H140" s="32" t="s">
        <v>54</v>
      </c>
      <c r="I140" s="32" t="s">
        <v>1594</v>
      </c>
      <c r="J140" s="32" t="s">
        <v>1594</v>
      </c>
      <c r="K140" s="32" t="s">
        <v>10553</v>
      </c>
      <c r="L140" s="42" t="s">
        <v>41</v>
      </c>
      <c r="M140" s="32" t="s">
        <v>41</v>
      </c>
      <c r="N140" s="32" t="s">
        <v>41</v>
      </c>
      <c r="O140" s="32" t="s">
        <v>1594</v>
      </c>
      <c r="P140" s="32" t="s">
        <v>1594</v>
      </c>
      <c r="Q140" s="12"/>
      <c r="R140" s="12"/>
      <c r="S140" s="12"/>
      <c r="T140" s="12"/>
      <c r="U140" s="12"/>
      <c r="V140" s="12"/>
      <c r="W140" s="12"/>
      <c r="X140" s="12"/>
      <c r="Y140" s="12"/>
      <c r="Z140" s="12"/>
      <c r="AA140" s="12"/>
      <c r="AB140" s="12"/>
      <c r="AC140" s="12"/>
      <c r="AD140" s="12"/>
      <c r="AE140" s="12"/>
    </row>
    <row r="141" ht="16.5" customHeight="1">
      <c r="A141" s="32" t="s">
        <v>10554</v>
      </c>
      <c r="B141" s="12" t="s">
        <v>1784</v>
      </c>
      <c r="C141" s="14" t="s">
        <v>10555</v>
      </c>
      <c r="D141" s="31" t="s">
        <v>10556</v>
      </c>
      <c r="E141" s="32" t="s">
        <v>1594</v>
      </c>
      <c r="F141" s="12"/>
      <c r="G141" s="32" t="s">
        <v>54</v>
      </c>
      <c r="H141" s="32" t="s">
        <v>54</v>
      </c>
      <c r="I141" s="32" t="s">
        <v>1594</v>
      </c>
      <c r="J141" s="32" t="s">
        <v>1594</v>
      </c>
      <c r="K141" s="32" t="s">
        <v>10557</v>
      </c>
      <c r="L141" s="42" t="s">
        <v>41</v>
      </c>
      <c r="M141" s="32" t="s">
        <v>41</v>
      </c>
      <c r="N141" s="32" t="s">
        <v>41</v>
      </c>
      <c r="O141" s="32" t="s">
        <v>1594</v>
      </c>
      <c r="P141" s="32" t="s">
        <v>1594</v>
      </c>
      <c r="Q141" s="12"/>
      <c r="R141" s="12"/>
      <c r="S141" s="12"/>
      <c r="T141" s="12"/>
      <c r="U141" s="12"/>
      <c r="V141" s="12"/>
      <c r="W141" s="12"/>
      <c r="X141" s="12"/>
      <c r="Y141" s="12"/>
      <c r="Z141" s="12"/>
      <c r="AA141" s="12"/>
      <c r="AB141" s="12"/>
      <c r="AC141" s="12"/>
      <c r="AD141" s="12"/>
      <c r="AE141" s="12"/>
    </row>
    <row r="142" ht="16.5" customHeight="1">
      <c r="A142" s="32" t="s">
        <v>10558</v>
      </c>
      <c r="B142" s="12" t="s">
        <v>1800</v>
      </c>
      <c r="C142" s="14" t="s">
        <v>10559</v>
      </c>
      <c r="D142" s="31" t="s">
        <v>10560</v>
      </c>
      <c r="E142" s="32" t="s">
        <v>1594</v>
      </c>
      <c r="F142" s="12"/>
      <c r="G142" s="32" t="s">
        <v>54</v>
      </c>
      <c r="H142" s="32" t="s">
        <v>54</v>
      </c>
      <c r="I142" s="32" t="s">
        <v>1594</v>
      </c>
      <c r="J142" s="32" t="s">
        <v>1594</v>
      </c>
      <c r="K142" s="32" t="s">
        <v>10561</v>
      </c>
      <c r="L142" s="42" t="s">
        <v>41</v>
      </c>
      <c r="M142" s="32" t="s">
        <v>41</v>
      </c>
      <c r="N142" s="32" t="s">
        <v>41</v>
      </c>
      <c r="O142" s="32" t="s">
        <v>1594</v>
      </c>
      <c r="P142" s="32" t="s">
        <v>1594</v>
      </c>
      <c r="Q142" s="12"/>
      <c r="R142" s="12"/>
      <c r="S142" s="12"/>
      <c r="T142" s="12"/>
      <c r="U142" s="12"/>
      <c r="V142" s="12"/>
      <c r="W142" s="12"/>
      <c r="X142" s="12"/>
      <c r="Y142" s="12"/>
      <c r="Z142" s="12"/>
      <c r="AA142" s="12"/>
      <c r="AB142" s="12"/>
      <c r="AC142" s="12"/>
      <c r="AD142" s="12"/>
      <c r="AE142" s="12"/>
    </row>
    <row r="143" ht="16.5" customHeight="1">
      <c r="A143" s="32" t="s">
        <v>10562</v>
      </c>
      <c r="B143" s="12" t="s">
        <v>1816</v>
      </c>
      <c r="C143" s="14" t="s">
        <v>10563</v>
      </c>
      <c r="D143" s="31" t="s">
        <v>10564</v>
      </c>
      <c r="E143" s="32" t="s">
        <v>1594</v>
      </c>
      <c r="F143" s="12"/>
      <c r="G143" s="32" t="s">
        <v>54</v>
      </c>
      <c r="H143" s="32" t="s">
        <v>54</v>
      </c>
      <c r="I143" s="32" t="s">
        <v>1594</v>
      </c>
      <c r="J143" s="32" t="s">
        <v>1594</v>
      </c>
      <c r="K143" s="32" t="s">
        <v>10565</v>
      </c>
      <c r="L143" s="42" t="s">
        <v>41</v>
      </c>
      <c r="M143" s="32" t="s">
        <v>41</v>
      </c>
      <c r="N143" s="32" t="s">
        <v>41</v>
      </c>
      <c r="O143" s="32" t="s">
        <v>1594</v>
      </c>
      <c r="P143" s="32" t="s">
        <v>1594</v>
      </c>
      <c r="Q143" s="12"/>
      <c r="R143" s="12"/>
      <c r="S143" s="12"/>
      <c r="T143" s="12"/>
      <c r="U143" s="12"/>
      <c r="V143" s="12"/>
      <c r="W143" s="12"/>
      <c r="X143" s="12"/>
      <c r="Y143" s="12"/>
      <c r="Z143" s="12"/>
      <c r="AA143" s="12"/>
      <c r="AB143" s="12"/>
      <c r="AC143" s="12"/>
      <c r="AD143" s="12"/>
      <c r="AE143" s="12"/>
    </row>
    <row r="144" ht="16.5" customHeight="1">
      <c r="A144" s="32" t="s">
        <v>10566</v>
      </c>
      <c r="B144" s="12" t="s">
        <v>1832</v>
      </c>
      <c r="C144" s="14" t="s">
        <v>10567</v>
      </c>
      <c r="D144" s="14" t="s">
        <v>10568</v>
      </c>
      <c r="E144" s="32" t="s">
        <v>1594</v>
      </c>
      <c r="F144" s="12"/>
      <c r="G144" s="32" t="s">
        <v>54</v>
      </c>
      <c r="H144" s="32" t="s">
        <v>54</v>
      </c>
      <c r="I144" s="32" t="s">
        <v>1594</v>
      </c>
      <c r="J144" s="32" t="s">
        <v>1594</v>
      </c>
      <c r="K144" s="32" t="s">
        <v>10569</v>
      </c>
      <c r="L144" s="42" t="s">
        <v>41</v>
      </c>
      <c r="M144" s="32" t="s">
        <v>10570</v>
      </c>
      <c r="N144" s="30" t="s">
        <v>10450</v>
      </c>
      <c r="O144" s="32" t="s">
        <v>1594</v>
      </c>
      <c r="P144" s="32" t="s">
        <v>1594</v>
      </c>
      <c r="Q144" s="12"/>
      <c r="R144" s="12"/>
      <c r="S144" s="12"/>
      <c r="T144" s="12"/>
      <c r="U144" s="12"/>
      <c r="V144" s="12"/>
      <c r="W144" s="12"/>
      <c r="X144" s="12"/>
      <c r="Y144" s="12"/>
      <c r="Z144" s="12"/>
      <c r="AA144" s="12"/>
      <c r="AB144" s="12"/>
      <c r="AC144" s="12"/>
      <c r="AD144" s="12"/>
      <c r="AE144" s="12"/>
    </row>
    <row r="145" ht="16.5" customHeight="1">
      <c r="A145" s="32" t="s">
        <v>10571</v>
      </c>
      <c r="B145" s="12" t="s">
        <v>1846</v>
      </c>
      <c r="C145" s="14" t="s">
        <v>10572</v>
      </c>
      <c r="D145" s="14" t="s">
        <v>10573</v>
      </c>
      <c r="E145" s="32" t="s">
        <v>1594</v>
      </c>
      <c r="F145" s="12"/>
      <c r="G145" s="32" t="s">
        <v>55</v>
      </c>
      <c r="H145" s="32" t="s">
        <v>54</v>
      </c>
      <c r="I145" s="30" t="s">
        <v>10574</v>
      </c>
      <c r="J145" s="32" t="s">
        <v>1594</v>
      </c>
      <c r="K145" s="32" t="s">
        <v>10575</v>
      </c>
      <c r="L145" s="40" t="s">
        <v>10576</v>
      </c>
      <c r="M145" s="32" t="s">
        <v>10577</v>
      </c>
      <c r="N145" s="30" t="s">
        <v>10578</v>
      </c>
      <c r="O145" s="32" t="s">
        <v>1594</v>
      </c>
      <c r="P145" s="32" t="s">
        <v>1594</v>
      </c>
      <c r="Q145" s="12"/>
      <c r="R145" s="12"/>
      <c r="S145" s="12"/>
      <c r="T145" s="12"/>
      <c r="U145" s="12"/>
      <c r="V145" s="12"/>
      <c r="W145" s="12"/>
      <c r="X145" s="12"/>
      <c r="Y145" s="12"/>
      <c r="Z145" s="12"/>
      <c r="AA145" s="12"/>
      <c r="AB145" s="12"/>
      <c r="AC145" s="12"/>
      <c r="AD145" s="12"/>
      <c r="AE145" s="12"/>
    </row>
    <row r="146" ht="16.5" customHeight="1">
      <c r="A146" s="32" t="s">
        <v>10579</v>
      </c>
      <c r="B146" s="12" t="s">
        <v>1860</v>
      </c>
      <c r="C146" s="14" t="s">
        <v>10580</v>
      </c>
      <c r="D146" s="14" t="s">
        <v>10581</v>
      </c>
      <c r="E146" s="32" t="s">
        <v>1594</v>
      </c>
      <c r="F146" s="12"/>
      <c r="G146" s="32" t="s">
        <v>54</v>
      </c>
      <c r="H146" s="32" t="s">
        <v>54</v>
      </c>
      <c r="I146" s="32" t="s">
        <v>1594</v>
      </c>
      <c r="J146" s="32" t="s">
        <v>1594</v>
      </c>
      <c r="K146" s="32" t="s">
        <v>10582</v>
      </c>
      <c r="L146" s="42" t="s">
        <v>41</v>
      </c>
      <c r="M146" s="32" t="s">
        <v>41</v>
      </c>
      <c r="N146" s="32" t="s">
        <v>41</v>
      </c>
      <c r="O146" s="32" t="s">
        <v>1594</v>
      </c>
      <c r="P146" s="32" t="s">
        <v>1594</v>
      </c>
      <c r="Q146" s="12"/>
      <c r="R146" s="12"/>
      <c r="S146" s="12"/>
      <c r="T146" s="12"/>
      <c r="U146" s="12"/>
      <c r="V146" s="12"/>
      <c r="W146" s="12"/>
      <c r="X146" s="12"/>
      <c r="Y146" s="12"/>
      <c r="Z146" s="12"/>
      <c r="AA146" s="12"/>
      <c r="AB146" s="12"/>
      <c r="AC146" s="12"/>
      <c r="AD146" s="12"/>
      <c r="AE146" s="12"/>
    </row>
    <row r="147" ht="16.5" customHeight="1">
      <c r="A147" s="32" t="s">
        <v>10583</v>
      </c>
      <c r="B147" s="12" t="s">
        <v>1876</v>
      </c>
      <c r="C147" s="14" t="s">
        <v>10584</v>
      </c>
      <c r="D147" s="14" t="s">
        <v>10585</v>
      </c>
      <c r="E147" s="32" t="s">
        <v>1594</v>
      </c>
      <c r="F147" s="12"/>
      <c r="G147" s="32" t="s">
        <v>54</v>
      </c>
      <c r="H147" s="32" t="s">
        <v>54</v>
      </c>
      <c r="I147" s="32" t="s">
        <v>1594</v>
      </c>
      <c r="J147" s="32" t="s">
        <v>1594</v>
      </c>
      <c r="K147" s="32" t="s">
        <v>10586</v>
      </c>
      <c r="L147" s="42" t="s">
        <v>41</v>
      </c>
      <c r="M147" s="32" t="s">
        <v>41</v>
      </c>
      <c r="N147" s="32" t="s">
        <v>41</v>
      </c>
      <c r="O147" s="32" t="s">
        <v>1594</v>
      </c>
      <c r="P147" s="32" t="s">
        <v>1594</v>
      </c>
      <c r="Q147" s="12"/>
      <c r="R147" s="12"/>
      <c r="S147" s="12"/>
      <c r="T147" s="12"/>
      <c r="U147" s="12"/>
      <c r="V147" s="12"/>
      <c r="W147" s="12"/>
      <c r="X147" s="12"/>
      <c r="Y147" s="12"/>
      <c r="Z147" s="12"/>
      <c r="AA147" s="12"/>
      <c r="AB147" s="12"/>
      <c r="AC147" s="12"/>
      <c r="AD147" s="12"/>
      <c r="AE147" s="12"/>
    </row>
    <row r="148" ht="16.5" customHeight="1">
      <c r="A148" s="32" t="s">
        <v>10587</v>
      </c>
      <c r="B148" s="12" t="s">
        <v>1891</v>
      </c>
      <c r="C148" s="14" t="s">
        <v>10588</v>
      </c>
      <c r="D148" s="14" t="s">
        <v>10589</v>
      </c>
      <c r="E148" s="32" t="s">
        <v>1594</v>
      </c>
      <c r="F148" s="12"/>
      <c r="G148" s="32" t="s">
        <v>54</v>
      </c>
      <c r="H148" s="32" t="s">
        <v>54</v>
      </c>
      <c r="I148" s="32" t="s">
        <v>1594</v>
      </c>
      <c r="J148" s="32" t="s">
        <v>1594</v>
      </c>
      <c r="K148" s="32" t="s">
        <v>10590</v>
      </c>
      <c r="L148" s="42" t="s">
        <v>41</v>
      </c>
      <c r="M148" s="32" t="s">
        <v>41</v>
      </c>
      <c r="N148" s="32" t="s">
        <v>41</v>
      </c>
      <c r="O148" s="32" t="s">
        <v>1594</v>
      </c>
      <c r="P148" s="32" t="s">
        <v>1594</v>
      </c>
      <c r="Q148" s="12"/>
      <c r="R148" s="12"/>
      <c r="S148" s="12"/>
      <c r="T148" s="12"/>
      <c r="U148" s="12"/>
      <c r="V148" s="12"/>
      <c r="W148" s="12"/>
      <c r="X148" s="12"/>
      <c r="Y148" s="12"/>
      <c r="Z148" s="12"/>
      <c r="AA148" s="12"/>
      <c r="AB148" s="12"/>
      <c r="AC148" s="12"/>
      <c r="AD148" s="12"/>
      <c r="AE148" s="12"/>
    </row>
    <row r="149" ht="16.5" customHeight="1">
      <c r="A149" s="32" t="s">
        <v>10591</v>
      </c>
      <c r="B149" s="12" t="s">
        <v>1906</v>
      </c>
      <c r="C149" s="14" t="s">
        <v>10592</v>
      </c>
      <c r="D149" s="14" t="s">
        <v>10593</v>
      </c>
      <c r="E149" s="32" t="s">
        <v>1594</v>
      </c>
      <c r="F149" s="12"/>
      <c r="G149" s="32" t="s">
        <v>54</v>
      </c>
      <c r="H149" s="32" t="s">
        <v>55</v>
      </c>
      <c r="I149" s="32" t="s">
        <v>1594</v>
      </c>
      <c r="J149" s="30" t="s">
        <v>10594</v>
      </c>
      <c r="K149" s="32" t="s">
        <v>10595</v>
      </c>
      <c r="L149" s="42" t="s">
        <v>41</v>
      </c>
      <c r="M149" s="32" t="s">
        <v>41</v>
      </c>
      <c r="N149" s="32" t="s">
        <v>41</v>
      </c>
      <c r="O149" s="32" t="s">
        <v>1594</v>
      </c>
      <c r="P149" s="32" t="s">
        <v>1594</v>
      </c>
      <c r="Q149" s="12"/>
      <c r="R149" s="12"/>
      <c r="S149" s="12"/>
      <c r="T149" s="12"/>
      <c r="U149" s="12"/>
      <c r="V149" s="12"/>
      <c r="W149" s="12"/>
      <c r="X149" s="12"/>
      <c r="Y149" s="12"/>
      <c r="Z149" s="12"/>
      <c r="AA149" s="12"/>
      <c r="AB149" s="12"/>
      <c r="AC149" s="12"/>
      <c r="AD149" s="12"/>
      <c r="AE149" s="12"/>
    </row>
    <row r="150" ht="16.5" customHeight="1">
      <c r="A150" s="32" t="s">
        <v>10596</v>
      </c>
      <c r="B150" s="12" t="s">
        <v>10597</v>
      </c>
      <c r="C150" s="14" t="s">
        <v>10598</v>
      </c>
      <c r="D150" s="14" t="s">
        <v>10599</v>
      </c>
      <c r="E150" s="32" t="s">
        <v>1594</v>
      </c>
      <c r="F150" s="12"/>
      <c r="G150" s="32" t="s">
        <v>54</v>
      </c>
      <c r="H150" s="32" t="s">
        <v>54</v>
      </c>
      <c r="I150" s="32" t="s">
        <v>1594</v>
      </c>
      <c r="J150" s="32" t="s">
        <v>1594</v>
      </c>
      <c r="K150" s="32" t="s">
        <v>10600</v>
      </c>
      <c r="L150" s="42" t="s">
        <v>41</v>
      </c>
      <c r="M150" s="32" t="s">
        <v>10601</v>
      </c>
      <c r="N150" s="30" t="s">
        <v>10450</v>
      </c>
      <c r="O150" s="32" t="s">
        <v>1594</v>
      </c>
      <c r="P150" s="32" t="s">
        <v>1594</v>
      </c>
      <c r="Q150" s="12"/>
      <c r="R150" s="12"/>
      <c r="S150" s="12"/>
      <c r="T150" s="12"/>
      <c r="U150" s="12"/>
      <c r="V150" s="12"/>
      <c r="W150" s="12"/>
      <c r="X150" s="12"/>
      <c r="Y150" s="12"/>
      <c r="Z150" s="12"/>
      <c r="AA150" s="12"/>
      <c r="AB150" s="12"/>
      <c r="AC150" s="12"/>
      <c r="AD150" s="12"/>
      <c r="AE150" s="12"/>
    </row>
    <row r="151" ht="16.5" customHeight="1">
      <c r="A151" s="32" t="s">
        <v>10602</v>
      </c>
      <c r="B151" s="12" t="s">
        <v>1923</v>
      </c>
      <c r="C151" s="14" t="s">
        <v>10603</v>
      </c>
      <c r="D151" s="14" t="s">
        <v>10604</v>
      </c>
      <c r="E151" s="32" t="s">
        <v>1594</v>
      </c>
      <c r="F151" s="12"/>
      <c r="G151" s="32" t="s">
        <v>54</v>
      </c>
      <c r="H151" s="32" t="s">
        <v>54</v>
      </c>
      <c r="I151" s="32" t="s">
        <v>1594</v>
      </c>
      <c r="J151" s="32" t="s">
        <v>1594</v>
      </c>
      <c r="K151" s="32" t="s">
        <v>10605</v>
      </c>
      <c r="L151" s="42" t="s">
        <v>41</v>
      </c>
      <c r="M151" s="32" t="s">
        <v>10606</v>
      </c>
      <c r="N151" s="30" t="s">
        <v>10450</v>
      </c>
      <c r="O151" s="32" t="s">
        <v>1594</v>
      </c>
      <c r="P151" s="32" t="s">
        <v>1594</v>
      </c>
      <c r="Q151" s="12"/>
      <c r="R151" s="12"/>
      <c r="S151" s="12"/>
      <c r="T151" s="12"/>
      <c r="U151" s="12"/>
      <c r="V151" s="12"/>
      <c r="W151" s="12"/>
      <c r="X151" s="12"/>
      <c r="Y151" s="12"/>
      <c r="Z151" s="12"/>
      <c r="AA151" s="12"/>
      <c r="AB151" s="12"/>
      <c r="AC151" s="12"/>
      <c r="AD151" s="12"/>
      <c r="AE151" s="12"/>
    </row>
    <row r="152" ht="16.5" customHeight="1">
      <c r="A152" s="32" t="s">
        <v>10607</v>
      </c>
      <c r="B152" s="12" t="s">
        <v>1938</v>
      </c>
      <c r="C152" s="14" t="s">
        <v>10608</v>
      </c>
      <c r="D152" s="80" t="s">
        <v>10609</v>
      </c>
      <c r="E152" s="32" t="s">
        <v>1594</v>
      </c>
      <c r="F152" s="12"/>
      <c r="G152" s="32" t="s">
        <v>55</v>
      </c>
      <c r="H152" s="32" t="s">
        <v>54</v>
      </c>
      <c r="I152" s="30" t="s">
        <v>1779</v>
      </c>
      <c r="J152" s="32" t="s">
        <v>1594</v>
      </c>
      <c r="K152" s="32" t="s">
        <v>10610</v>
      </c>
      <c r="L152" s="42" t="s">
        <v>41</v>
      </c>
      <c r="M152" s="32" t="s">
        <v>10611</v>
      </c>
      <c r="N152" s="30" t="s">
        <v>10450</v>
      </c>
      <c r="O152" s="32" t="s">
        <v>1594</v>
      </c>
      <c r="P152" s="32" t="s">
        <v>1594</v>
      </c>
      <c r="Q152" s="12"/>
      <c r="R152" s="12"/>
      <c r="S152" s="12"/>
      <c r="T152" s="12"/>
      <c r="U152" s="12"/>
      <c r="V152" s="12"/>
      <c r="W152" s="12"/>
      <c r="X152" s="12"/>
      <c r="Y152" s="12"/>
      <c r="Z152" s="12"/>
      <c r="AA152" s="12"/>
      <c r="AB152" s="12"/>
      <c r="AC152" s="12"/>
      <c r="AD152" s="12"/>
      <c r="AE152" s="12"/>
    </row>
    <row r="153" ht="16.5" customHeight="1">
      <c r="A153" s="32" t="s">
        <v>10612</v>
      </c>
      <c r="B153" s="12" t="s">
        <v>1955</v>
      </c>
      <c r="C153" s="14" t="s">
        <v>10613</v>
      </c>
      <c r="D153" s="14" t="s">
        <v>10614</v>
      </c>
      <c r="E153" s="32" t="s">
        <v>1594</v>
      </c>
      <c r="F153" s="12"/>
      <c r="G153" s="32" t="s">
        <v>54</v>
      </c>
      <c r="H153" s="32" t="s">
        <v>54</v>
      </c>
      <c r="I153" s="32" t="s">
        <v>1594</v>
      </c>
      <c r="J153" s="32" t="s">
        <v>1594</v>
      </c>
      <c r="K153" s="32" t="s">
        <v>10615</v>
      </c>
      <c r="L153" s="42" t="s">
        <v>41</v>
      </c>
      <c r="M153" s="32" t="s">
        <v>10611</v>
      </c>
      <c r="N153" s="58" t="s">
        <v>10450</v>
      </c>
      <c r="O153" s="32" t="s">
        <v>1594</v>
      </c>
      <c r="P153" s="32" t="s">
        <v>1594</v>
      </c>
      <c r="Q153" s="12"/>
      <c r="R153" s="12"/>
      <c r="S153" s="12"/>
      <c r="T153" s="12"/>
      <c r="U153" s="12"/>
      <c r="V153" s="12"/>
      <c r="W153" s="12"/>
      <c r="X153" s="12"/>
      <c r="Y153" s="12"/>
      <c r="Z153" s="12"/>
      <c r="AA153" s="12"/>
      <c r="AB153" s="12"/>
      <c r="AC153" s="12"/>
      <c r="AD153" s="12"/>
      <c r="AE153" s="12"/>
    </row>
    <row r="154" ht="16.5" customHeight="1">
      <c r="A154" s="128" t="s">
        <v>10616</v>
      </c>
      <c r="B154" s="129" t="s">
        <v>1972</v>
      </c>
      <c r="C154" s="130" t="s">
        <v>10617</v>
      </c>
      <c r="D154" s="130" t="s">
        <v>10614</v>
      </c>
      <c r="E154" s="128" t="s">
        <v>1594</v>
      </c>
      <c r="F154" s="129"/>
      <c r="G154" s="128" t="s">
        <v>1594</v>
      </c>
      <c r="H154" s="128" t="s">
        <v>1594</v>
      </c>
      <c r="I154" s="128" t="s">
        <v>1594</v>
      </c>
      <c r="J154" s="128" t="s">
        <v>1594</v>
      </c>
      <c r="K154" s="128" t="s">
        <v>1594</v>
      </c>
      <c r="L154" s="129"/>
      <c r="M154" s="129"/>
      <c r="N154" s="129"/>
      <c r="O154" s="129"/>
      <c r="P154" s="129"/>
      <c r="Q154" s="129"/>
      <c r="R154" s="129"/>
      <c r="S154" s="129"/>
      <c r="T154" s="129"/>
      <c r="U154" s="129"/>
      <c r="V154" s="129"/>
      <c r="W154" s="129"/>
      <c r="X154" s="129"/>
      <c r="Y154" s="129"/>
      <c r="Z154" s="129"/>
      <c r="AA154" s="129"/>
      <c r="AB154" s="129"/>
      <c r="AC154" s="129"/>
      <c r="AD154" s="129"/>
      <c r="AE154" s="129"/>
    </row>
    <row r="155" ht="16.5" customHeight="1">
      <c r="A155" s="32" t="s">
        <v>10618</v>
      </c>
      <c r="B155" s="12" t="s">
        <v>1987</v>
      </c>
      <c r="C155" s="14" t="s">
        <v>10619</v>
      </c>
      <c r="D155" s="14" t="s">
        <v>10620</v>
      </c>
      <c r="E155" s="32" t="s">
        <v>1594</v>
      </c>
      <c r="F155" s="12"/>
      <c r="G155" s="32" t="s">
        <v>1594</v>
      </c>
      <c r="H155" s="32" t="s">
        <v>1594</v>
      </c>
      <c r="I155" s="32" t="s">
        <v>1594</v>
      </c>
      <c r="J155" s="32" t="s">
        <v>1594</v>
      </c>
      <c r="K155" s="32" t="s">
        <v>1594</v>
      </c>
      <c r="L155" s="42" t="s">
        <v>1594</v>
      </c>
      <c r="M155" s="12"/>
      <c r="N155" s="12"/>
      <c r="O155" s="12"/>
      <c r="P155" s="12"/>
      <c r="Q155" s="12"/>
      <c r="R155" s="12"/>
      <c r="S155" s="12"/>
      <c r="T155" s="12"/>
      <c r="U155" s="12"/>
      <c r="V155" s="12"/>
      <c r="W155" s="12"/>
      <c r="X155" s="12"/>
      <c r="Y155" s="12"/>
      <c r="Z155" s="12"/>
      <c r="AA155" s="12"/>
      <c r="AB155" s="12"/>
      <c r="AC155" s="12"/>
      <c r="AD155" s="12"/>
      <c r="AE155" s="12"/>
    </row>
    <row r="156" ht="16.5" customHeight="1">
      <c r="A156" s="32" t="s">
        <v>10621</v>
      </c>
      <c r="B156" s="12" t="s">
        <v>2003</v>
      </c>
      <c r="C156" s="14" t="s">
        <v>10622</v>
      </c>
      <c r="D156" s="80" t="s">
        <v>10623</v>
      </c>
      <c r="E156" s="32" t="s">
        <v>1594</v>
      </c>
      <c r="F156" s="12"/>
      <c r="G156" s="32" t="s">
        <v>1594</v>
      </c>
      <c r="H156" s="32" t="s">
        <v>1594</v>
      </c>
      <c r="I156" s="32" t="s">
        <v>1594</v>
      </c>
      <c r="J156" s="32" t="s">
        <v>1594</v>
      </c>
      <c r="K156" s="32" t="s">
        <v>1594</v>
      </c>
      <c r="L156" s="35"/>
      <c r="M156" s="12"/>
      <c r="N156" s="12"/>
      <c r="O156" s="12"/>
      <c r="P156" s="12"/>
      <c r="Q156" s="12"/>
      <c r="R156" s="12"/>
      <c r="S156" s="12"/>
      <c r="T156" s="12"/>
      <c r="U156" s="12"/>
      <c r="V156" s="12"/>
      <c r="W156" s="12"/>
      <c r="X156" s="12"/>
      <c r="Y156" s="12"/>
      <c r="Z156" s="12"/>
      <c r="AA156" s="12"/>
      <c r="AB156" s="12"/>
      <c r="AC156" s="12"/>
      <c r="AD156" s="12"/>
      <c r="AE156" s="12"/>
    </row>
    <row r="157" ht="16.5" customHeight="1">
      <c r="A157" s="32" t="s">
        <v>10624</v>
      </c>
      <c r="B157" s="12" t="s">
        <v>2021</v>
      </c>
      <c r="C157" s="14" t="s">
        <v>10625</v>
      </c>
      <c r="D157" s="14" t="s">
        <v>10626</v>
      </c>
      <c r="E157" s="32" t="s">
        <v>1594</v>
      </c>
      <c r="F157" s="12"/>
      <c r="G157" s="32" t="s">
        <v>1594</v>
      </c>
      <c r="H157" s="32" t="s">
        <v>1594</v>
      </c>
      <c r="I157" s="32" t="s">
        <v>1594</v>
      </c>
      <c r="J157" s="32" t="s">
        <v>1594</v>
      </c>
      <c r="K157" s="32" t="s">
        <v>1594</v>
      </c>
      <c r="L157" s="35"/>
      <c r="M157" s="12"/>
      <c r="N157" s="12"/>
      <c r="O157" s="12"/>
      <c r="P157" s="12"/>
      <c r="Q157" s="12"/>
      <c r="R157" s="12"/>
      <c r="S157" s="12"/>
      <c r="T157" s="12"/>
      <c r="U157" s="12"/>
      <c r="V157" s="12"/>
      <c r="W157" s="12"/>
      <c r="X157" s="12"/>
      <c r="Y157" s="12"/>
      <c r="Z157" s="12"/>
      <c r="AA157" s="12"/>
      <c r="AB157" s="12"/>
      <c r="AC157" s="12"/>
      <c r="AD157" s="12"/>
      <c r="AE157" s="12"/>
    </row>
    <row r="158" ht="16.5" customHeight="1">
      <c r="A158" s="32" t="s">
        <v>10627</v>
      </c>
      <c r="B158" s="12" t="s">
        <v>2040</v>
      </c>
      <c r="C158" s="14" t="s">
        <v>10628</v>
      </c>
      <c r="D158" s="14" t="s">
        <v>10629</v>
      </c>
      <c r="E158" s="32" t="s">
        <v>1594</v>
      </c>
      <c r="F158" s="12"/>
      <c r="G158" s="32" t="s">
        <v>1594</v>
      </c>
      <c r="H158" s="32" t="s">
        <v>1594</v>
      </c>
      <c r="I158" s="32" t="s">
        <v>1594</v>
      </c>
      <c r="J158" s="32" t="s">
        <v>1594</v>
      </c>
      <c r="K158" s="32" t="s">
        <v>1594</v>
      </c>
      <c r="L158" s="35"/>
      <c r="M158" s="12"/>
      <c r="N158" s="12"/>
      <c r="O158" s="12"/>
      <c r="P158" s="12"/>
      <c r="Q158" s="12"/>
      <c r="R158" s="12"/>
      <c r="S158" s="12"/>
      <c r="T158" s="12"/>
      <c r="U158" s="12"/>
      <c r="V158" s="12"/>
      <c r="W158" s="12"/>
      <c r="X158" s="12"/>
      <c r="Y158" s="12"/>
      <c r="Z158" s="12"/>
      <c r="AA158" s="12"/>
      <c r="AB158" s="12"/>
      <c r="AC158" s="12"/>
      <c r="AD158" s="12"/>
      <c r="AE158" s="12"/>
    </row>
    <row r="159" ht="16.5" customHeight="1">
      <c r="A159" s="32" t="s">
        <v>10630</v>
      </c>
      <c r="B159" s="12" t="s">
        <v>2060</v>
      </c>
      <c r="C159" s="14" t="s">
        <v>10631</v>
      </c>
      <c r="D159" s="15" t="s">
        <v>10632</v>
      </c>
      <c r="E159" s="32" t="s">
        <v>1594</v>
      </c>
      <c r="F159" s="12"/>
      <c r="G159" s="32" t="s">
        <v>1594</v>
      </c>
      <c r="H159" s="32" t="s">
        <v>1594</v>
      </c>
      <c r="I159" s="32" t="s">
        <v>1594</v>
      </c>
      <c r="J159" s="32" t="s">
        <v>1594</v>
      </c>
      <c r="K159" s="32" t="s">
        <v>1594</v>
      </c>
      <c r="L159" s="35"/>
      <c r="M159" s="12"/>
      <c r="N159" s="12"/>
      <c r="O159" s="12"/>
      <c r="P159" s="12"/>
      <c r="Q159" s="12"/>
      <c r="R159" s="12"/>
      <c r="S159" s="12"/>
      <c r="T159" s="12"/>
      <c r="U159" s="12"/>
      <c r="V159" s="12"/>
      <c r="W159" s="12"/>
      <c r="X159" s="12"/>
      <c r="Y159" s="12"/>
      <c r="Z159" s="12"/>
      <c r="AA159" s="12"/>
      <c r="AB159" s="12"/>
      <c r="AC159" s="12"/>
      <c r="AD159" s="12"/>
      <c r="AE159" s="12"/>
    </row>
    <row r="160" ht="16.5" customHeight="1">
      <c r="A160" s="32" t="s">
        <v>10633</v>
      </c>
      <c r="B160" s="12" t="s">
        <v>10634</v>
      </c>
      <c r="C160" s="14" t="s">
        <v>10635</v>
      </c>
      <c r="D160" s="14" t="s">
        <v>10636</v>
      </c>
      <c r="E160" s="32" t="s">
        <v>1594</v>
      </c>
      <c r="F160" s="12"/>
      <c r="G160" s="32" t="s">
        <v>1594</v>
      </c>
      <c r="H160" s="32" t="s">
        <v>1594</v>
      </c>
      <c r="I160" s="32" t="s">
        <v>1594</v>
      </c>
      <c r="J160" s="32" t="s">
        <v>1594</v>
      </c>
      <c r="K160" s="32" t="s">
        <v>1594</v>
      </c>
      <c r="L160" s="35"/>
      <c r="M160" s="12"/>
      <c r="N160" s="12"/>
      <c r="O160" s="12"/>
      <c r="P160" s="12"/>
      <c r="Q160" s="12"/>
      <c r="R160" s="12"/>
      <c r="S160" s="12"/>
      <c r="T160" s="12"/>
      <c r="U160" s="12"/>
      <c r="V160" s="12"/>
      <c r="W160" s="12"/>
      <c r="X160" s="12"/>
      <c r="Y160" s="12"/>
      <c r="Z160" s="12"/>
      <c r="AA160" s="12"/>
      <c r="AB160" s="12"/>
      <c r="AC160" s="12"/>
      <c r="AD160" s="12"/>
      <c r="AE160" s="12"/>
    </row>
    <row r="161" ht="16.5" customHeight="1">
      <c r="A161" s="32" t="s">
        <v>10637</v>
      </c>
      <c r="B161" s="12" t="s">
        <v>2078</v>
      </c>
      <c r="C161" s="14" t="s">
        <v>10638</v>
      </c>
      <c r="D161" s="14" t="s">
        <v>10639</v>
      </c>
      <c r="E161" s="32" t="s">
        <v>1594</v>
      </c>
      <c r="F161" s="12"/>
      <c r="G161" s="32" t="s">
        <v>1594</v>
      </c>
      <c r="H161" s="32" t="s">
        <v>1594</v>
      </c>
      <c r="I161" s="32" t="s">
        <v>1594</v>
      </c>
      <c r="J161" s="32" t="s">
        <v>1594</v>
      </c>
      <c r="K161" s="32" t="s">
        <v>1594</v>
      </c>
      <c r="L161" s="35"/>
      <c r="M161" s="12"/>
      <c r="N161" s="12"/>
      <c r="O161" s="12"/>
      <c r="P161" s="12"/>
      <c r="Q161" s="12"/>
      <c r="R161" s="12"/>
      <c r="S161" s="12"/>
      <c r="T161" s="12"/>
      <c r="U161" s="12"/>
      <c r="V161" s="12"/>
      <c r="W161" s="12"/>
      <c r="X161" s="12"/>
      <c r="Y161" s="12"/>
      <c r="Z161" s="12"/>
      <c r="AA161" s="12"/>
      <c r="AB161" s="12"/>
      <c r="AC161" s="12"/>
      <c r="AD161" s="12"/>
      <c r="AE161" s="12"/>
    </row>
    <row r="162" ht="16.5" customHeight="1">
      <c r="A162" s="32" t="s">
        <v>10640</v>
      </c>
      <c r="B162" s="12" t="s">
        <v>2097</v>
      </c>
      <c r="C162" s="14" t="s">
        <v>10641</v>
      </c>
      <c r="D162" s="14" t="s">
        <v>10642</v>
      </c>
      <c r="E162" s="32" t="s">
        <v>1594</v>
      </c>
      <c r="F162" s="12"/>
      <c r="G162" s="32" t="s">
        <v>1594</v>
      </c>
      <c r="H162" s="32" t="s">
        <v>1594</v>
      </c>
      <c r="I162" s="32" t="s">
        <v>1594</v>
      </c>
      <c r="J162" s="32" t="s">
        <v>1594</v>
      </c>
      <c r="K162" s="32" t="s">
        <v>1594</v>
      </c>
      <c r="L162" s="35"/>
      <c r="M162" s="12"/>
      <c r="N162" s="12"/>
      <c r="O162" s="12"/>
      <c r="P162" s="12"/>
      <c r="Q162" s="12"/>
      <c r="R162" s="12"/>
      <c r="S162" s="12"/>
      <c r="T162" s="12"/>
      <c r="U162" s="12"/>
      <c r="V162" s="12"/>
      <c r="W162" s="12"/>
      <c r="X162" s="12"/>
      <c r="Y162" s="12"/>
      <c r="Z162" s="12"/>
      <c r="AA162" s="12"/>
      <c r="AB162" s="12"/>
      <c r="AC162" s="12"/>
      <c r="AD162" s="12"/>
      <c r="AE162" s="12"/>
    </row>
    <row r="163" ht="16.5" customHeight="1">
      <c r="A163" s="32" t="s">
        <v>10643</v>
      </c>
      <c r="B163" s="12" t="s">
        <v>2114</v>
      </c>
      <c r="C163" s="14" t="s">
        <v>10644</v>
      </c>
      <c r="D163" s="14" t="s">
        <v>10645</v>
      </c>
      <c r="E163" s="32" t="s">
        <v>1594</v>
      </c>
      <c r="F163" s="12"/>
      <c r="G163" s="32" t="s">
        <v>1594</v>
      </c>
      <c r="H163" s="32" t="s">
        <v>1594</v>
      </c>
      <c r="I163" s="32" t="s">
        <v>1594</v>
      </c>
      <c r="J163" s="32" t="s">
        <v>1594</v>
      </c>
      <c r="K163" s="32" t="s">
        <v>1594</v>
      </c>
      <c r="L163" s="35"/>
      <c r="M163" s="12"/>
      <c r="N163" s="12"/>
      <c r="O163" s="12"/>
      <c r="P163" s="12"/>
      <c r="Q163" s="12"/>
      <c r="R163" s="12"/>
      <c r="S163" s="12"/>
      <c r="T163" s="12"/>
      <c r="U163" s="12"/>
      <c r="V163" s="12"/>
      <c r="W163" s="12"/>
      <c r="X163" s="12"/>
      <c r="Y163" s="12"/>
      <c r="Z163" s="12"/>
      <c r="AA163" s="12"/>
      <c r="AB163" s="12"/>
      <c r="AC163" s="12"/>
      <c r="AD163" s="12"/>
      <c r="AE163" s="12"/>
    </row>
    <row r="164" ht="16.5" customHeight="1">
      <c r="A164" s="32" t="s">
        <v>10646</v>
      </c>
      <c r="B164" s="12" t="s">
        <v>2133</v>
      </c>
      <c r="C164" s="14" t="s">
        <v>10647</v>
      </c>
      <c r="D164" s="32" t="s">
        <v>10648</v>
      </c>
      <c r="E164" s="32" t="s">
        <v>1594</v>
      </c>
      <c r="F164" s="12"/>
      <c r="G164" s="32" t="s">
        <v>1594</v>
      </c>
      <c r="H164" s="32" t="s">
        <v>1594</v>
      </c>
      <c r="I164" s="32" t="s">
        <v>1594</v>
      </c>
      <c r="J164" s="32" t="s">
        <v>1594</v>
      </c>
      <c r="K164" s="32" t="s">
        <v>1594</v>
      </c>
      <c r="L164" s="35"/>
      <c r="M164" s="12"/>
      <c r="N164" s="12"/>
      <c r="O164" s="12"/>
      <c r="P164" s="12"/>
      <c r="Q164" s="12"/>
      <c r="R164" s="12"/>
      <c r="S164" s="12"/>
      <c r="T164" s="12"/>
      <c r="U164" s="12"/>
      <c r="V164" s="12"/>
      <c r="W164" s="12"/>
      <c r="X164" s="12"/>
      <c r="Y164" s="12"/>
      <c r="Z164" s="12"/>
      <c r="AA164" s="12"/>
      <c r="AB164" s="12"/>
      <c r="AC164" s="12"/>
      <c r="AD164" s="12"/>
      <c r="AE164" s="12"/>
    </row>
    <row r="165" ht="16.5" customHeight="1">
      <c r="A165" s="32" t="s">
        <v>10649</v>
      </c>
      <c r="B165" s="12" t="s">
        <v>2151</v>
      </c>
      <c r="C165" s="14" t="s">
        <v>10650</v>
      </c>
      <c r="D165" s="32" t="s">
        <v>10651</v>
      </c>
      <c r="E165" s="32" t="s">
        <v>1594</v>
      </c>
      <c r="F165" s="12"/>
      <c r="G165" s="32" t="s">
        <v>1594</v>
      </c>
      <c r="H165" s="32" t="s">
        <v>1594</v>
      </c>
      <c r="I165" s="32" t="s">
        <v>1594</v>
      </c>
      <c r="J165" s="32" t="s">
        <v>1594</v>
      </c>
      <c r="K165" s="32" t="s">
        <v>1594</v>
      </c>
      <c r="L165" s="35"/>
      <c r="M165" s="12"/>
      <c r="N165" s="12"/>
      <c r="O165" s="12"/>
      <c r="P165" s="12"/>
      <c r="Q165" s="12"/>
      <c r="R165" s="12"/>
      <c r="S165" s="12"/>
      <c r="T165" s="12"/>
      <c r="U165" s="12"/>
      <c r="V165" s="12"/>
      <c r="W165" s="12"/>
      <c r="X165" s="12"/>
      <c r="Y165" s="12"/>
      <c r="Z165" s="12"/>
      <c r="AA165" s="12"/>
      <c r="AB165" s="12"/>
      <c r="AC165" s="12"/>
      <c r="AD165" s="12"/>
      <c r="AE165" s="12"/>
    </row>
    <row r="166" ht="16.5" customHeight="1">
      <c r="A166" s="32" t="s">
        <v>10652</v>
      </c>
      <c r="B166" s="12" t="s">
        <v>2170</v>
      </c>
      <c r="C166" s="14" t="s">
        <v>10653</v>
      </c>
      <c r="D166" s="32" t="s">
        <v>10654</v>
      </c>
      <c r="E166" s="32" t="s">
        <v>1594</v>
      </c>
      <c r="F166" s="12"/>
      <c r="G166" s="32" t="s">
        <v>1594</v>
      </c>
      <c r="H166" s="32" t="s">
        <v>1594</v>
      </c>
      <c r="I166" s="32" t="s">
        <v>1594</v>
      </c>
      <c r="J166" s="32" t="s">
        <v>1594</v>
      </c>
      <c r="K166" s="32" t="s">
        <v>1594</v>
      </c>
      <c r="L166" s="35"/>
      <c r="M166" s="12"/>
      <c r="N166" s="12"/>
      <c r="O166" s="12"/>
      <c r="P166" s="12"/>
      <c r="Q166" s="12"/>
      <c r="R166" s="12"/>
      <c r="S166" s="12"/>
      <c r="T166" s="12"/>
      <c r="U166" s="12"/>
      <c r="V166" s="12"/>
      <c r="W166" s="12"/>
      <c r="X166" s="12"/>
      <c r="Y166" s="12"/>
      <c r="Z166" s="12"/>
      <c r="AA166" s="12"/>
      <c r="AB166" s="12"/>
      <c r="AC166" s="12"/>
      <c r="AD166" s="12"/>
      <c r="AE166" s="12"/>
    </row>
    <row r="167" ht="16.5" customHeight="1">
      <c r="A167" s="32" t="s">
        <v>10655</v>
      </c>
      <c r="B167" s="12" t="s">
        <v>2190</v>
      </c>
      <c r="C167" s="14" t="s">
        <v>10656</v>
      </c>
      <c r="D167" s="32" t="s">
        <v>10657</v>
      </c>
      <c r="E167" s="32" t="s">
        <v>1594</v>
      </c>
      <c r="F167" s="12"/>
      <c r="G167" s="32" t="s">
        <v>1594</v>
      </c>
      <c r="H167" s="32" t="s">
        <v>1594</v>
      </c>
      <c r="I167" s="32" t="s">
        <v>1594</v>
      </c>
      <c r="J167" s="32" t="s">
        <v>1594</v>
      </c>
      <c r="K167" s="32" t="s">
        <v>1594</v>
      </c>
      <c r="L167" s="35"/>
      <c r="M167" s="12"/>
      <c r="N167" s="12"/>
      <c r="O167" s="12"/>
      <c r="P167" s="12"/>
      <c r="Q167" s="12"/>
      <c r="R167" s="12"/>
      <c r="S167" s="12"/>
      <c r="T167" s="12"/>
      <c r="U167" s="12"/>
      <c r="V167" s="12"/>
      <c r="W167" s="12"/>
      <c r="X167" s="12"/>
      <c r="Y167" s="12"/>
      <c r="Z167" s="12"/>
      <c r="AA167" s="12"/>
      <c r="AB167" s="12"/>
      <c r="AC167" s="12"/>
      <c r="AD167" s="12"/>
      <c r="AE167" s="12"/>
    </row>
    <row r="168" ht="16.5" customHeight="1">
      <c r="A168" s="32" t="s">
        <v>10658</v>
      </c>
      <c r="B168" s="12" t="s">
        <v>2213</v>
      </c>
      <c r="C168" s="14" t="s">
        <v>10659</v>
      </c>
      <c r="D168" s="32" t="s">
        <v>10660</v>
      </c>
      <c r="E168" s="32" t="s">
        <v>1594</v>
      </c>
      <c r="F168" s="12"/>
      <c r="G168" s="32" t="s">
        <v>1594</v>
      </c>
      <c r="H168" s="32" t="s">
        <v>1594</v>
      </c>
      <c r="I168" s="32" t="s">
        <v>1594</v>
      </c>
      <c r="J168" s="32" t="s">
        <v>1594</v>
      </c>
      <c r="K168" s="32" t="s">
        <v>1594</v>
      </c>
      <c r="L168" s="35"/>
      <c r="M168" s="12"/>
      <c r="N168" s="12"/>
      <c r="O168" s="12"/>
      <c r="P168" s="12"/>
      <c r="Q168" s="12"/>
      <c r="R168" s="12"/>
      <c r="S168" s="12"/>
      <c r="T168" s="12"/>
      <c r="U168" s="12"/>
      <c r="V168" s="12"/>
      <c r="W168" s="12"/>
      <c r="X168" s="12"/>
      <c r="Y168" s="12"/>
      <c r="Z168" s="12"/>
      <c r="AA168" s="12"/>
      <c r="AB168" s="12"/>
      <c r="AC168" s="12"/>
      <c r="AD168" s="12"/>
      <c r="AE168" s="12"/>
    </row>
    <row r="169" ht="16.5" customHeight="1">
      <c r="A169" s="32" t="s">
        <v>10661</v>
      </c>
      <c r="B169" s="12" t="s">
        <v>2235</v>
      </c>
      <c r="C169" s="14" t="s">
        <v>10662</v>
      </c>
      <c r="D169" s="32" t="s">
        <v>10663</v>
      </c>
      <c r="E169" s="32" t="s">
        <v>1594</v>
      </c>
      <c r="F169" s="12"/>
      <c r="G169" s="32" t="s">
        <v>1594</v>
      </c>
      <c r="H169" s="32" t="s">
        <v>1594</v>
      </c>
      <c r="I169" s="32" t="s">
        <v>1594</v>
      </c>
      <c r="J169" s="32" t="s">
        <v>1594</v>
      </c>
      <c r="K169" s="32" t="s">
        <v>1594</v>
      </c>
      <c r="L169" s="35"/>
      <c r="M169" s="12"/>
      <c r="N169" s="12"/>
      <c r="O169" s="12"/>
      <c r="P169" s="12"/>
      <c r="Q169" s="12"/>
      <c r="R169" s="12"/>
      <c r="S169" s="12"/>
      <c r="T169" s="12"/>
      <c r="U169" s="12"/>
      <c r="V169" s="12"/>
      <c r="W169" s="12"/>
      <c r="X169" s="12"/>
      <c r="Y169" s="12"/>
      <c r="Z169" s="12"/>
      <c r="AA169" s="12"/>
      <c r="AB169" s="12"/>
      <c r="AC169" s="12"/>
      <c r="AD169" s="12"/>
      <c r="AE169" s="12"/>
    </row>
    <row r="170" ht="16.5" customHeight="1">
      <c r="A170" s="78" t="s">
        <v>10664</v>
      </c>
      <c r="B170" s="21" t="s">
        <v>2254</v>
      </c>
      <c r="C170" s="24" t="s">
        <v>10665</v>
      </c>
      <c r="D170" s="32" t="s">
        <v>41</v>
      </c>
      <c r="E170" s="32" t="s">
        <v>1594</v>
      </c>
      <c r="F170" s="21"/>
      <c r="G170" s="32" t="s">
        <v>1594</v>
      </c>
      <c r="H170" s="32" t="s">
        <v>1594</v>
      </c>
      <c r="I170" s="32" t="s">
        <v>1594</v>
      </c>
      <c r="J170" s="32" t="s">
        <v>1594</v>
      </c>
      <c r="K170" s="32" t="s">
        <v>1594</v>
      </c>
      <c r="L170" s="35"/>
      <c r="M170" s="21"/>
      <c r="N170" s="21"/>
      <c r="O170" s="21"/>
      <c r="P170" s="21"/>
      <c r="Q170" s="21"/>
      <c r="R170" s="21"/>
      <c r="S170" s="21"/>
      <c r="T170" s="21"/>
      <c r="U170" s="21"/>
      <c r="V170" s="21"/>
      <c r="W170" s="21"/>
      <c r="X170" s="21"/>
      <c r="Y170" s="21"/>
      <c r="Z170" s="21"/>
      <c r="AA170" s="21"/>
      <c r="AB170" s="21"/>
      <c r="AC170" s="21"/>
      <c r="AD170" s="21"/>
      <c r="AE170" s="21"/>
    </row>
    <row r="171" ht="16.5" customHeight="1">
      <c r="A171" s="32" t="s">
        <v>10666</v>
      </c>
      <c r="B171" s="12" t="s">
        <v>2256</v>
      </c>
      <c r="C171" s="14" t="s">
        <v>10667</v>
      </c>
      <c r="D171" s="32" t="s">
        <v>10668</v>
      </c>
      <c r="E171" s="32" t="s">
        <v>1594</v>
      </c>
      <c r="F171" s="12"/>
      <c r="G171" s="32" t="s">
        <v>1594</v>
      </c>
      <c r="H171" s="32" t="s">
        <v>1594</v>
      </c>
      <c r="I171" s="32" t="s">
        <v>1594</v>
      </c>
      <c r="J171" s="32" t="s">
        <v>1594</v>
      </c>
      <c r="K171" s="32" t="s">
        <v>1594</v>
      </c>
      <c r="L171" s="35"/>
      <c r="M171" s="12"/>
      <c r="N171" s="12"/>
      <c r="O171" s="12"/>
      <c r="P171" s="12"/>
      <c r="Q171" s="12"/>
      <c r="R171" s="12"/>
      <c r="S171" s="12"/>
      <c r="T171" s="12"/>
      <c r="U171" s="12"/>
      <c r="V171" s="12"/>
      <c r="W171" s="12"/>
      <c r="X171" s="12"/>
      <c r="Y171" s="12"/>
      <c r="Z171" s="12"/>
      <c r="AA171" s="12"/>
      <c r="AB171" s="12"/>
      <c r="AC171" s="12"/>
      <c r="AD171" s="12"/>
      <c r="AE171" s="12"/>
    </row>
    <row r="172" ht="16.5" customHeight="1">
      <c r="A172" s="32" t="s">
        <v>10669</v>
      </c>
      <c r="B172" s="12" t="s">
        <v>2273</v>
      </c>
      <c r="C172" s="14" t="s">
        <v>10670</v>
      </c>
      <c r="D172" s="32" t="s">
        <v>10671</v>
      </c>
      <c r="E172" s="32" t="s">
        <v>1594</v>
      </c>
      <c r="F172" s="12"/>
      <c r="G172" s="32" t="s">
        <v>1594</v>
      </c>
      <c r="H172" s="32" t="s">
        <v>1594</v>
      </c>
      <c r="I172" s="32" t="s">
        <v>1594</v>
      </c>
      <c r="J172" s="32" t="s">
        <v>1594</v>
      </c>
      <c r="K172" s="32" t="s">
        <v>1594</v>
      </c>
      <c r="L172" s="35"/>
      <c r="M172" s="12"/>
      <c r="N172" s="12"/>
      <c r="O172" s="12"/>
      <c r="P172" s="12"/>
      <c r="Q172" s="12"/>
      <c r="R172" s="12"/>
      <c r="S172" s="12"/>
      <c r="T172" s="12"/>
      <c r="U172" s="12"/>
      <c r="V172" s="12"/>
      <c r="W172" s="12"/>
      <c r="X172" s="12"/>
      <c r="Y172" s="12"/>
      <c r="Z172" s="12"/>
      <c r="AA172" s="12"/>
      <c r="AB172" s="12"/>
      <c r="AC172" s="12"/>
      <c r="AD172" s="12"/>
      <c r="AE172" s="12"/>
    </row>
    <row r="173" ht="16.5" customHeight="1">
      <c r="A173" s="78" t="s">
        <v>10672</v>
      </c>
      <c r="B173" s="21" t="s">
        <v>2291</v>
      </c>
      <c r="C173" s="24" t="s">
        <v>10673</v>
      </c>
      <c r="D173" s="32" t="s">
        <v>41</v>
      </c>
      <c r="E173" s="32" t="s">
        <v>1594</v>
      </c>
      <c r="F173" s="21"/>
      <c r="G173" s="32" t="s">
        <v>1594</v>
      </c>
      <c r="H173" s="32" t="s">
        <v>1594</v>
      </c>
      <c r="I173" s="32" t="s">
        <v>1594</v>
      </c>
      <c r="J173" s="32" t="s">
        <v>1594</v>
      </c>
      <c r="K173" s="32" t="s">
        <v>1594</v>
      </c>
      <c r="L173" s="35"/>
      <c r="M173" s="21"/>
      <c r="N173" s="21"/>
      <c r="O173" s="21"/>
      <c r="P173" s="21"/>
      <c r="Q173" s="21"/>
      <c r="R173" s="21"/>
      <c r="S173" s="21"/>
      <c r="T173" s="21"/>
      <c r="U173" s="21"/>
      <c r="V173" s="21"/>
      <c r="W173" s="21"/>
      <c r="X173" s="21"/>
      <c r="Y173" s="21"/>
      <c r="Z173" s="21"/>
      <c r="AA173" s="21"/>
      <c r="AB173" s="21"/>
      <c r="AC173" s="21"/>
      <c r="AD173" s="21"/>
      <c r="AE173" s="21"/>
    </row>
    <row r="174" ht="16.5" customHeight="1">
      <c r="A174" s="32" t="s">
        <v>10674</v>
      </c>
      <c r="B174" s="12" t="s">
        <v>2309</v>
      </c>
      <c r="C174" s="14" t="s">
        <v>10675</v>
      </c>
      <c r="D174" s="32" t="s">
        <v>10676</v>
      </c>
      <c r="E174" s="32" t="s">
        <v>1594</v>
      </c>
      <c r="F174" s="12"/>
      <c r="G174" s="32" t="s">
        <v>1594</v>
      </c>
      <c r="H174" s="32" t="s">
        <v>1594</v>
      </c>
      <c r="I174" s="32" t="s">
        <v>1594</v>
      </c>
      <c r="J174" s="32" t="s">
        <v>1594</v>
      </c>
      <c r="K174" s="32" t="s">
        <v>1594</v>
      </c>
      <c r="L174" s="35"/>
      <c r="M174" s="12"/>
      <c r="N174" s="12"/>
      <c r="O174" s="12"/>
      <c r="P174" s="12"/>
      <c r="Q174" s="12"/>
      <c r="R174" s="12"/>
      <c r="S174" s="12"/>
      <c r="T174" s="12"/>
      <c r="U174" s="12"/>
      <c r="V174" s="12"/>
      <c r="W174" s="12"/>
      <c r="X174" s="12"/>
      <c r="Y174" s="12"/>
      <c r="Z174" s="12"/>
      <c r="AA174" s="12"/>
      <c r="AB174" s="12"/>
      <c r="AC174" s="12"/>
      <c r="AD174" s="12"/>
      <c r="AE174" s="12"/>
    </row>
    <row r="175" ht="16.5" customHeight="1">
      <c r="A175" s="32" t="s">
        <v>10677</v>
      </c>
      <c r="B175" s="12" t="s">
        <v>2325</v>
      </c>
      <c r="C175" s="14" t="s">
        <v>10678</v>
      </c>
      <c r="D175" s="32" t="s">
        <v>10679</v>
      </c>
      <c r="E175" s="32" t="s">
        <v>1594</v>
      </c>
      <c r="F175" s="12"/>
      <c r="G175" s="32" t="s">
        <v>1594</v>
      </c>
      <c r="H175" s="32" t="s">
        <v>1594</v>
      </c>
      <c r="I175" s="32" t="s">
        <v>1594</v>
      </c>
      <c r="J175" s="32" t="s">
        <v>1594</v>
      </c>
      <c r="K175" s="32" t="s">
        <v>1594</v>
      </c>
      <c r="L175" s="35"/>
      <c r="M175" s="12"/>
      <c r="N175" s="12"/>
      <c r="O175" s="12"/>
      <c r="P175" s="12"/>
      <c r="Q175" s="12"/>
      <c r="R175" s="12"/>
      <c r="S175" s="12"/>
      <c r="T175" s="12"/>
      <c r="U175" s="12"/>
      <c r="V175" s="12"/>
      <c r="W175" s="12"/>
      <c r="X175" s="12"/>
      <c r="Y175" s="12"/>
      <c r="Z175" s="12"/>
      <c r="AA175" s="12"/>
      <c r="AB175" s="12"/>
      <c r="AC175" s="12"/>
      <c r="AD175" s="12"/>
      <c r="AE175" s="12"/>
    </row>
    <row r="176" ht="16.5" customHeight="1">
      <c r="A176" s="32" t="s">
        <v>10680</v>
      </c>
      <c r="B176" s="12" t="s">
        <v>2342</v>
      </c>
      <c r="C176" s="14" t="s">
        <v>10681</v>
      </c>
      <c r="D176" s="32" t="s">
        <v>10682</v>
      </c>
      <c r="E176" s="32" t="s">
        <v>1594</v>
      </c>
      <c r="F176" s="12"/>
      <c r="G176" s="32" t="s">
        <v>1594</v>
      </c>
      <c r="H176" s="32" t="s">
        <v>1594</v>
      </c>
      <c r="I176" s="32" t="s">
        <v>1594</v>
      </c>
      <c r="J176" s="32" t="s">
        <v>1594</v>
      </c>
      <c r="K176" s="32" t="s">
        <v>1594</v>
      </c>
      <c r="L176" s="35"/>
      <c r="M176" s="12"/>
      <c r="N176" s="12"/>
      <c r="O176" s="12"/>
      <c r="P176" s="12"/>
      <c r="Q176" s="12"/>
      <c r="R176" s="12"/>
      <c r="S176" s="12"/>
      <c r="T176" s="12"/>
      <c r="U176" s="12"/>
      <c r="V176" s="12"/>
      <c r="W176" s="12"/>
      <c r="X176" s="12"/>
      <c r="Y176" s="12"/>
      <c r="Z176" s="12"/>
      <c r="AA176" s="12"/>
      <c r="AB176" s="12"/>
      <c r="AC176" s="12"/>
      <c r="AD176" s="12"/>
      <c r="AE176" s="12"/>
    </row>
    <row r="177" ht="16.5" customHeight="1">
      <c r="A177" s="32" t="s">
        <v>10683</v>
      </c>
      <c r="B177" s="12" t="s">
        <v>2359</v>
      </c>
      <c r="C177" s="14" t="s">
        <v>10684</v>
      </c>
      <c r="D177" s="32" t="s">
        <v>10685</v>
      </c>
      <c r="E177" s="32" t="s">
        <v>1594</v>
      </c>
      <c r="F177" s="12"/>
      <c r="G177" s="32" t="s">
        <v>1594</v>
      </c>
      <c r="H177" s="32" t="s">
        <v>1594</v>
      </c>
      <c r="I177" s="32" t="s">
        <v>1594</v>
      </c>
      <c r="J177" s="32" t="s">
        <v>1594</v>
      </c>
      <c r="K177" s="32" t="s">
        <v>1594</v>
      </c>
      <c r="L177" s="35"/>
      <c r="M177" s="12"/>
      <c r="N177" s="12"/>
      <c r="O177" s="12"/>
      <c r="P177" s="12"/>
      <c r="Q177" s="12"/>
      <c r="R177" s="12"/>
      <c r="S177" s="12"/>
      <c r="T177" s="12"/>
      <c r="U177" s="12"/>
      <c r="V177" s="12"/>
      <c r="W177" s="12"/>
      <c r="X177" s="12"/>
      <c r="Y177" s="12"/>
      <c r="Z177" s="12"/>
      <c r="AA177" s="12"/>
      <c r="AB177" s="12"/>
      <c r="AC177" s="12"/>
      <c r="AD177" s="12"/>
      <c r="AE177" s="12"/>
    </row>
    <row r="178" ht="16.5" customHeight="1">
      <c r="A178" s="32" t="s">
        <v>10686</v>
      </c>
      <c r="B178" s="12" t="s">
        <v>2375</v>
      </c>
      <c r="C178" s="14" t="s">
        <v>10687</v>
      </c>
      <c r="D178" s="32" t="s">
        <v>10688</v>
      </c>
      <c r="E178" s="32" t="s">
        <v>1594</v>
      </c>
      <c r="F178" s="12"/>
      <c r="G178" s="32" t="s">
        <v>1594</v>
      </c>
      <c r="H178" s="32" t="s">
        <v>1594</v>
      </c>
      <c r="I178" s="32" t="s">
        <v>1594</v>
      </c>
      <c r="J178" s="32" t="s">
        <v>1594</v>
      </c>
      <c r="K178" s="32" t="s">
        <v>1594</v>
      </c>
      <c r="L178" s="35"/>
      <c r="M178" s="12"/>
      <c r="N178" s="12"/>
      <c r="O178" s="12"/>
      <c r="P178" s="12"/>
      <c r="Q178" s="12"/>
      <c r="R178" s="12"/>
      <c r="S178" s="12"/>
      <c r="T178" s="12"/>
      <c r="U178" s="12"/>
      <c r="V178" s="12"/>
      <c r="W178" s="12"/>
      <c r="X178" s="12"/>
      <c r="Y178" s="12"/>
      <c r="Z178" s="12"/>
      <c r="AA178" s="12"/>
      <c r="AB178" s="12"/>
      <c r="AC178" s="12"/>
      <c r="AD178" s="12"/>
      <c r="AE178" s="12"/>
    </row>
    <row r="179" ht="16.5" customHeight="1">
      <c r="A179" s="32" t="s">
        <v>10689</v>
      </c>
      <c r="B179" s="12" t="s">
        <v>2391</v>
      </c>
      <c r="C179" s="14" t="s">
        <v>10690</v>
      </c>
      <c r="D179" s="32" t="s">
        <v>10691</v>
      </c>
      <c r="E179" s="32" t="s">
        <v>1594</v>
      </c>
      <c r="F179" s="12"/>
      <c r="G179" s="32" t="s">
        <v>1594</v>
      </c>
      <c r="H179" s="32" t="s">
        <v>1594</v>
      </c>
      <c r="I179" s="32" t="s">
        <v>1594</v>
      </c>
      <c r="J179" s="32" t="s">
        <v>1594</v>
      </c>
      <c r="K179" s="12"/>
      <c r="L179" s="35"/>
      <c r="M179" s="12"/>
      <c r="N179" s="12"/>
      <c r="O179" s="12"/>
      <c r="P179" s="12"/>
      <c r="Q179" s="12"/>
      <c r="R179" s="12"/>
      <c r="S179" s="12"/>
      <c r="T179" s="12"/>
      <c r="U179" s="12"/>
      <c r="V179" s="12"/>
      <c r="W179" s="12"/>
      <c r="X179" s="12"/>
      <c r="Y179" s="12"/>
      <c r="Z179" s="12"/>
      <c r="AA179" s="12"/>
      <c r="AB179" s="12"/>
      <c r="AC179" s="12"/>
      <c r="AD179" s="12"/>
      <c r="AE179" s="12"/>
    </row>
    <row r="180" ht="16.5" customHeight="1">
      <c r="A180" s="32" t="s">
        <v>10692</v>
      </c>
      <c r="B180" s="12" t="s">
        <v>10693</v>
      </c>
      <c r="C180" s="14" t="s">
        <v>10694</v>
      </c>
      <c r="D180" s="32" t="s">
        <v>10695</v>
      </c>
      <c r="E180" s="32" t="s">
        <v>1594</v>
      </c>
      <c r="F180" s="12"/>
      <c r="G180" s="32" t="s">
        <v>1594</v>
      </c>
      <c r="H180" s="32" t="s">
        <v>1594</v>
      </c>
      <c r="I180" s="32" t="s">
        <v>1594</v>
      </c>
      <c r="J180" s="32" t="s">
        <v>1594</v>
      </c>
      <c r="K180" s="12"/>
      <c r="L180" s="35"/>
      <c r="M180" s="12"/>
      <c r="N180" s="12"/>
      <c r="O180" s="12"/>
      <c r="P180" s="12"/>
      <c r="Q180" s="12"/>
      <c r="R180" s="12"/>
      <c r="S180" s="12"/>
      <c r="T180" s="12"/>
      <c r="U180" s="12"/>
      <c r="V180" s="12"/>
      <c r="W180" s="12"/>
      <c r="X180" s="12"/>
      <c r="Y180" s="12"/>
      <c r="Z180" s="12"/>
      <c r="AA180" s="12"/>
      <c r="AB180" s="12"/>
      <c r="AC180" s="12"/>
      <c r="AD180" s="12"/>
      <c r="AE180" s="12"/>
    </row>
    <row r="181" ht="16.5" customHeight="1">
      <c r="A181" s="32" t="s">
        <v>10696</v>
      </c>
      <c r="B181" s="12" t="s">
        <v>10697</v>
      </c>
      <c r="C181" s="14" t="s">
        <v>10698</v>
      </c>
      <c r="D181" s="32" t="s">
        <v>10699</v>
      </c>
      <c r="E181" s="32" t="s">
        <v>1594</v>
      </c>
      <c r="F181" s="12"/>
      <c r="G181" s="32" t="s">
        <v>1594</v>
      </c>
      <c r="H181" s="32" t="s">
        <v>1594</v>
      </c>
      <c r="I181" s="32" t="s">
        <v>1594</v>
      </c>
      <c r="J181" s="32" t="s">
        <v>1594</v>
      </c>
      <c r="K181" s="12"/>
      <c r="L181" s="35"/>
      <c r="M181" s="12"/>
      <c r="N181" s="12"/>
      <c r="O181" s="12"/>
      <c r="P181" s="12"/>
      <c r="Q181" s="12"/>
      <c r="R181" s="12"/>
      <c r="S181" s="12"/>
      <c r="T181" s="12"/>
      <c r="U181" s="12"/>
      <c r="V181" s="12"/>
      <c r="W181" s="12"/>
      <c r="X181" s="12"/>
      <c r="Y181" s="12"/>
      <c r="Z181" s="12"/>
      <c r="AA181" s="12"/>
      <c r="AB181" s="12"/>
      <c r="AC181" s="12"/>
      <c r="AD181" s="12"/>
      <c r="AE181" s="12"/>
    </row>
    <row r="182" ht="16.5" customHeight="1">
      <c r="A182" s="32" t="s">
        <v>10700</v>
      </c>
      <c r="B182" s="12" t="s">
        <v>2409</v>
      </c>
      <c r="C182" s="14" t="s">
        <v>10701</v>
      </c>
      <c r="D182" s="32" t="s">
        <v>10702</v>
      </c>
      <c r="E182" s="32" t="s">
        <v>1594</v>
      </c>
      <c r="F182" s="12"/>
      <c r="G182" s="32" t="s">
        <v>1594</v>
      </c>
      <c r="H182" s="32" t="s">
        <v>1594</v>
      </c>
      <c r="I182" s="32" t="s">
        <v>1594</v>
      </c>
      <c r="J182" s="32" t="s">
        <v>1594</v>
      </c>
      <c r="K182" s="12"/>
      <c r="L182" s="35"/>
      <c r="M182" s="12"/>
      <c r="N182" s="12"/>
      <c r="O182" s="12"/>
      <c r="P182" s="12"/>
      <c r="Q182" s="12"/>
      <c r="R182" s="12"/>
      <c r="S182" s="12"/>
      <c r="T182" s="12"/>
      <c r="U182" s="12"/>
      <c r="V182" s="12"/>
      <c r="W182" s="12"/>
      <c r="X182" s="12"/>
      <c r="Y182" s="12"/>
      <c r="Z182" s="12"/>
      <c r="AA182" s="12"/>
      <c r="AB182" s="12"/>
      <c r="AC182" s="12"/>
      <c r="AD182" s="12"/>
      <c r="AE182" s="12"/>
    </row>
    <row r="183" ht="16.5" customHeight="1">
      <c r="A183" s="32" t="s">
        <v>10703</v>
      </c>
      <c r="B183" s="12" t="s">
        <v>10704</v>
      </c>
      <c r="C183" s="14" t="s">
        <v>10705</v>
      </c>
      <c r="D183" s="32" t="s">
        <v>10706</v>
      </c>
      <c r="E183" s="32" t="s">
        <v>1594</v>
      </c>
      <c r="F183" s="12"/>
      <c r="G183" s="32" t="s">
        <v>1594</v>
      </c>
      <c r="H183" s="32" t="s">
        <v>1594</v>
      </c>
      <c r="I183" s="32" t="s">
        <v>1594</v>
      </c>
      <c r="J183" s="32" t="s">
        <v>1594</v>
      </c>
      <c r="K183" s="12"/>
      <c r="L183" s="35"/>
      <c r="M183" s="12"/>
      <c r="N183" s="12"/>
      <c r="O183" s="12"/>
      <c r="P183" s="12"/>
      <c r="Q183" s="12"/>
      <c r="R183" s="12"/>
      <c r="S183" s="12"/>
      <c r="T183" s="12"/>
      <c r="U183" s="12"/>
      <c r="V183" s="12"/>
      <c r="W183" s="12"/>
      <c r="X183" s="12"/>
      <c r="Y183" s="12"/>
      <c r="Z183" s="12"/>
      <c r="AA183" s="12"/>
      <c r="AB183" s="12"/>
      <c r="AC183" s="12"/>
      <c r="AD183" s="12"/>
      <c r="AE183" s="12"/>
    </row>
    <row r="184" ht="16.5" customHeight="1">
      <c r="A184" s="32" t="s">
        <v>10707</v>
      </c>
      <c r="B184" s="12" t="s">
        <v>2426</v>
      </c>
      <c r="C184" s="14" t="s">
        <v>10708</v>
      </c>
      <c r="D184" s="32" t="s">
        <v>10709</v>
      </c>
      <c r="E184" s="32" t="s">
        <v>1594</v>
      </c>
      <c r="F184" s="12"/>
      <c r="G184" s="32" t="s">
        <v>1594</v>
      </c>
      <c r="H184" s="32" t="s">
        <v>1594</v>
      </c>
      <c r="I184" s="32" t="s">
        <v>1594</v>
      </c>
      <c r="J184" s="32" t="s">
        <v>1594</v>
      </c>
      <c r="K184" s="12"/>
      <c r="L184" s="35"/>
      <c r="M184" s="12"/>
      <c r="N184" s="12"/>
      <c r="O184" s="12"/>
      <c r="P184" s="12"/>
      <c r="Q184" s="12"/>
      <c r="R184" s="12"/>
      <c r="S184" s="12"/>
      <c r="T184" s="12"/>
      <c r="U184" s="12"/>
      <c r="V184" s="12"/>
      <c r="W184" s="12"/>
      <c r="X184" s="12"/>
      <c r="Y184" s="12"/>
      <c r="Z184" s="12"/>
      <c r="AA184" s="12"/>
      <c r="AB184" s="12"/>
      <c r="AC184" s="12"/>
      <c r="AD184" s="12"/>
      <c r="AE184" s="12"/>
    </row>
    <row r="185" ht="16.5" customHeight="1">
      <c r="A185" s="32" t="s">
        <v>10710</v>
      </c>
      <c r="B185" s="12" t="s">
        <v>2444</v>
      </c>
      <c r="C185" s="14" t="s">
        <v>10711</v>
      </c>
      <c r="D185" s="32" t="s">
        <v>10712</v>
      </c>
      <c r="E185" s="32" t="s">
        <v>1594</v>
      </c>
      <c r="F185" s="12"/>
      <c r="G185" s="32" t="s">
        <v>1594</v>
      </c>
      <c r="H185" s="32" t="s">
        <v>1594</v>
      </c>
      <c r="I185" s="32" t="s">
        <v>1594</v>
      </c>
      <c r="J185" s="32" t="s">
        <v>1594</v>
      </c>
      <c r="K185" s="12"/>
      <c r="L185" s="35"/>
      <c r="M185" s="12"/>
      <c r="N185" s="12"/>
      <c r="O185" s="12"/>
      <c r="P185" s="12"/>
      <c r="Q185" s="12"/>
      <c r="R185" s="12"/>
      <c r="S185" s="12"/>
      <c r="T185" s="12"/>
      <c r="U185" s="12"/>
      <c r="V185" s="12"/>
      <c r="W185" s="12"/>
      <c r="X185" s="12"/>
      <c r="Y185" s="12"/>
      <c r="Z185" s="12"/>
      <c r="AA185" s="12"/>
      <c r="AB185" s="12"/>
      <c r="AC185" s="12"/>
      <c r="AD185" s="12"/>
      <c r="AE185" s="12"/>
    </row>
    <row r="186" ht="16.5" customHeight="1">
      <c r="A186" s="32" t="s">
        <v>10713</v>
      </c>
      <c r="B186" s="12" t="s">
        <v>2460</v>
      </c>
      <c r="C186" s="14" t="s">
        <v>10714</v>
      </c>
      <c r="D186" s="32" t="s">
        <v>10715</v>
      </c>
      <c r="E186" s="32" t="s">
        <v>1594</v>
      </c>
      <c r="F186" s="12"/>
      <c r="G186" s="32" t="s">
        <v>1594</v>
      </c>
      <c r="H186" s="32" t="s">
        <v>1594</v>
      </c>
      <c r="I186" s="32" t="s">
        <v>1594</v>
      </c>
      <c r="J186" s="32" t="s">
        <v>1594</v>
      </c>
      <c r="K186" s="12"/>
      <c r="L186" s="35"/>
      <c r="M186" s="12"/>
      <c r="N186" s="12"/>
      <c r="O186" s="12"/>
      <c r="P186" s="12"/>
      <c r="Q186" s="12"/>
      <c r="R186" s="12"/>
      <c r="S186" s="12"/>
      <c r="T186" s="12"/>
      <c r="U186" s="12"/>
      <c r="V186" s="12"/>
      <c r="W186" s="12"/>
      <c r="X186" s="12"/>
      <c r="Y186" s="12"/>
      <c r="Z186" s="12"/>
      <c r="AA186" s="12"/>
      <c r="AB186" s="12"/>
      <c r="AC186" s="12"/>
      <c r="AD186" s="12"/>
      <c r="AE186" s="12"/>
    </row>
    <row r="187" ht="16.5" customHeight="1">
      <c r="A187" s="78" t="s">
        <v>10716</v>
      </c>
      <c r="B187" s="21" t="s">
        <v>2476</v>
      </c>
      <c r="C187" s="24" t="s">
        <v>41</v>
      </c>
      <c r="D187" s="32" t="s">
        <v>41</v>
      </c>
      <c r="E187" s="32" t="s">
        <v>1594</v>
      </c>
      <c r="F187" s="21"/>
      <c r="G187" s="32" t="s">
        <v>1594</v>
      </c>
      <c r="H187" s="32" t="s">
        <v>1594</v>
      </c>
      <c r="I187" s="32" t="s">
        <v>1594</v>
      </c>
      <c r="J187" s="32" t="s">
        <v>1594</v>
      </c>
      <c r="K187" s="21"/>
      <c r="L187" s="35"/>
      <c r="M187" s="21"/>
      <c r="N187" s="21"/>
      <c r="O187" s="21"/>
      <c r="P187" s="21"/>
      <c r="Q187" s="21"/>
      <c r="R187" s="21"/>
      <c r="S187" s="21"/>
      <c r="T187" s="21"/>
      <c r="U187" s="21"/>
      <c r="V187" s="21"/>
      <c r="W187" s="21"/>
      <c r="X187" s="21"/>
      <c r="Y187" s="21"/>
      <c r="Z187" s="21"/>
      <c r="AA187" s="21"/>
      <c r="AB187" s="21"/>
      <c r="AC187" s="21"/>
      <c r="AD187" s="21"/>
      <c r="AE187" s="21"/>
    </row>
    <row r="188" ht="16.5" customHeight="1">
      <c r="A188" s="32" t="s">
        <v>10717</v>
      </c>
      <c r="B188" s="12" t="s">
        <v>2494</v>
      </c>
      <c r="C188" s="14" t="s">
        <v>10718</v>
      </c>
      <c r="D188" s="32" t="s">
        <v>10719</v>
      </c>
      <c r="E188" s="32" t="s">
        <v>1594</v>
      </c>
      <c r="F188" s="12"/>
      <c r="G188" s="32" t="s">
        <v>1594</v>
      </c>
      <c r="H188" s="32" t="s">
        <v>1594</v>
      </c>
      <c r="I188" s="32" t="s">
        <v>1594</v>
      </c>
      <c r="J188" s="32" t="s">
        <v>1594</v>
      </c>
      <c r="K188" s="12"/>
      <c r="L188" s="35"/>
      <c r="M188" s="12"/>
      <c r="N188" s="12"/>
      <c r="O188" s="12"/>
      <c r="P188" s="12"/>
      <c r="Q188" s="12"/>
      <c r="R188" s="12"/>
      <c r="S188" s="12"/>
      <c r="T188" s="12"/>
      <c r="U188" s="12"/>
      <c r="V188" s="12"/>
      <c r="W188" s="12"/>
      <c r="X188" s="12"/>
      <c r="Y188" s="12"/>
      <c r="Z188" s="12"/>
      <c r="AA188" s="12"/>
      <c r="AB188" s="12"/>
      <c r="AC188" s="12"/>
      <c r="AD188" s="12"/>
      <c r="AE188" s="12"/>
    </row>
    <row r="189" ht="16.5" customHeight="1">
      <c r="A189" s="32" t="s">
        <v>10720</v>
      </c>
      <c r="B189" s="12" t="s">
        <v>2513</v>
      </c>
      <c r="C189" s="14" t="s">
        <v>10721</v>
      </c>
      <c r="D189" s="32" t="s">
        <v>10722</v>
      </c>
      <c r="E189" s="32" t="s">
        <v>1594</v>
      </c>
      <c r="F189" s="12"/>
      <c r="G189" s="32" t="s">
        <v>1594</v>
      </c>
      <c r="H189" s="32" t="s">
        <v>1594</v>
      </c>
      <c r="I189" s="32" t="s">
        <v>1594</v>
      </c>
      <c r="J189" s="32" t="s">
        <v>1594</v>
      </c>
      <c r="K189" s="12"/>
      <c r="L189" s="35"/>
      <c r="M189" s="12"/>
      <c r="N189" s="12"/>
      <c r="O189" s="12"/>
      <c r="P189" s="12"/>
      <c r="Q189" s="12"/>
      <c r="R189" s="12"/>
      <c r="S189" s="12"/>
      <c r="T189" s="12"/>
      <c r="U189" s="12"/>
      <c r="V189" s="12"/>
      <c r="W189" s="12"/>
      <c r="X189" s="12"/>
      <c r="Y189" s="12"/>
      <c r="Z189" s="12"/>
      <c r="AA189" s="12"/>
      <c r="AB189" s="12"/>
      <c r="AC189" s="12"/>
      <c r="AD189" s="12"/>
      <c r="AE189" s="12"/>
    </row>
    <row r="190" ht="16.5" customHeight="1">
      <c r="A190" s="32" t="s">
        <v>10723</v>
      </c>
      <c r="B190" s="12" t="s">
        <v>2531</v>
      </c>
      <c r="C190" s="14" t="s">
        <v>10724</v>
      </c>
      <c r="D190" s="32" t="s">
        <v>10725</v>
      </c>
      <c r="E190" s="32" t="s">
        <v>1594</v>
      </c>
      <c r="F190" s="12"/>
      <c r="G190" s="32" t="s">
        <v>1594</v>
      </c>
      <c r="H190" s="32" t="s">
        <v>1594</v>
      </c>
      <c r="I190" s="32" t="s">
        <v>1594</v>
      </c>
      <c r="J190" s="32" t="s">
        <v>1594</v>
      </c>
      <c r="K190" s="12"/>
      <c r="L190" s="35"/>
      <c r="M190" s="12"/>
      <c r="N190" s="12"/>
      <c r="O190" s="12"/>
      <c r="P190" s="12"/>
      <c r="Q190" s="12"/>
      <c r="R190" s="12"/>
      <c r="S190" s="12"/>
      <c r="T190" s="12"/>
      <c r="U190" s="12"/>
      <c r="V190" s="12"/>
      <c r="W190" s="12"/>
      <c r="X190" s="12"/>
      <c r="Y190" s="12"/>
      <c r="Z190" s="12"/>
      <c r="AA190" s="12"/>
      <c r="AB190" s="12"/>
      <c r="AC190" s="12"/>
      <c r="AD190" s="12"/>
      <c r="AE190" s="12"/>
    </row>
    <row r="191" ht="16.5" customHeight="1">
      <c r="A191" s="32" t="s">
        <v>10726</v>
      </c>
      <c r="B191" s="12" t="s">
        <v>2547</v>
      </c>
      <c r="C191" s="14" t="s">
        <v>10727</v>
      </c>
      <c r="D191" s="32" t="s">
        <v>10728</v>
      </c>
      <c r="E191" s="32" t="s">
        <v>1594</v>
      </c>
      <c r="F191" s="12"/>
      <c r="G191" s="12"/>
      <c r="H191" s="12"/>
      <c r="I191" s="12"/>
      <c r="J191" s="12"/>
      <c r="K191" s="12"/>
      <c r="L191" s="35"/>
      <c r="M191" s="12"/>
      <c r="N191" s="12"/>
      <c r="O191" s="12"/>
      <c r="P191" s="12"/>
      <c r="Q191" s="12"/>
      <c r="R191" s="12"/>
      <c r="S191" s="12"/>
      <c r="T191" s="12"/>
      <c r="U191" s="12"/>
      <c r="V191" s="12"/>
      <c r="W191" s="12"/>
      <c r="X191" s="12"/>
      <c r="Y191" s="12"/>
      <c r="Z191" s="12"/>
      <c r="AA191" s="12"/>
      <c r="AB191" s="12"/>
      <c r="AC191" s="12"/>
      <c r="AD191" s="12"/>
      <c r="AE191" s="12"/>
    </row>
    <row r="192" ht="16.5" customHeight="1">
      <c r="A192" s="32" t="s">
        <v>10729</v>
      </c>
      <c r="B192" s="12" t="s">
        <v>2563</v>
      </c>
      <c r="C192" s="14" t="s">
        <v>10730</v>
      </c>
      <c r="D192" s="32" t="s">
        <v>10731</v>
      </c>
      <c r="E192" s="32" t="s">
        <v>1594</v>
      </c>
      <c r="F192" s="12"/>
      <c r="G192" s="12"/>
      <c r="H192" s="12"/>
      <c r="I192" s="12"/>
      <c r="J192" s="12"/>
      <c r="K192" s="12"/>
      <c r="L192" s="35"/>
      <c r="M192" s="12"/>
      <c r="N192" s="12"/>
      <c r="O192" s="12"/>
      <c r="P192" s="12"/>
      <c r="Q192" s="12"/>
      <c r="R192" s="12"/>
      <c r="S192" s="12"/>
      <c r="T192" s="12"/>
      <c r="U192" s="12"/>
      <c r="V192" s="12"/>
      <c r="W192" s="12"/>
      <c r="X192" s="12"/>
      <c r="Y192" s="12"/>
      <c r="Z192" s="12"/>
      <c r="AA192" s="12"/>
      <c r="AB192" s="12"/>
      <c r="AC192" s="12"/>
      <c r="AD192" s="12"/>
      <c r="AE192" s="12"/>
    </row>
    <row r="193" ht="16.5" customHeight="1">
      <c r="A193" s="32" t="s">
        <v>10732</v>
      </c>
      <c r="B193" s="12" t="s">
        <v>2579</v>
      </c>
      <c r="C193" s="14" t="s">
        <v>10733</v>
      </c>
      <c r="D193" s="32" t="s">
        <v>10734</v>
      </c>
      <c r="E193" s="32" t="s">
        <v>1594</v>
      </c>
      <c r="F193" s="12"/>
      <c r="G193" s="12"/>
      <c r="H193" s="12"/>
      <c r="I193" s="12"/>
      <c r="J193" s="12"/>
      <c r="K193" s="12"/>
      <c r="L193" s="35"/>
      <c r="M193" s="12"/>
      <c r="N193" s="12"/>
      <c r="O193" s="12"/>
      <c r="P193" s="12"/>
      <c r="Q193" s="12"/>
      <c r="R193" s="12"/>
      <c r="S193" s="12"/>
      <c r="T193" s="12"/>
      <c r="U193" s="12"/>
      <c r="V193" s="12"/>
      <c r="W193" s="12"/>
      <c r="X193" s="12"/>
      <c r="Y193" s="12"/>
      <c r="Z193" s="12"/>
      <c r="AA193" s="12"/>
      <c r="AB193" s="12"/>
      <c r="AC193" s="12"/>
      <c r="AD193" s="12"/>
      <c r="AE193" s="12"/>
    </row>
    <row r="194" ht="16.5" customHeight="1">
      <c r="A194" s="32" t="s">
        <v>10735</v>
      </c>
      <c r="B194" s="12" t="s">
        <v>10736</v>
      </c>
      <c r="C194" s="14" t="s">
        <v>10737</v>
      </c>
      <c r="D194" s="32" t="s">
        <v>10738</v>
      </c>
      <c r="E194" s="32" t="s">
        <v>1594</v>
      </c>
      <c r="F194" s="12"/>
      <c r="G194" s="12"/>
      <c r="H194" s="12"/>
      <c r="I194" s="12"/>
      <c r="J194" s="12"/>
      <c r="K194" s="12"/>
      <c r="L194" s="35"/>
      <c r="M194" s="12"/>
      <c r="N194" s="12"/>
      <c r="O194" s="12"/>
      <c r="P194" s="12"/>
      <c r="Q194" s="12"/>
      <c r="R194" s="12"/>
      <c r="S194" s="12"/>
      <c r="T194" s="12"/>
      <c r="U194" s="12"/>
      <c r="V194" s="12"/>
      <c r="W194" s="12"/>
      <c r="X194" s="12"/>
      <c r="Y194" s="12"/>
      <c r="Z194" s="12"/>
      <c r="AA194" s="12"/>
      <c r="AB194" s="12"/>
      <c r="AC194" s="12"/>
      <c r="AD194" s="12"/>
      <c r="AE194" s="12"/>
    </row>
    <row r="195" ht="16.5" customHeight="1">
      <c r="A195" s="32" t="s">
        <v>10739</v>
      </c>
      <c r="B195" s="12" t="s">
        <v>2595</v>
      </c>
      <c r="C195" s="14" t="s">
        <v>10740</v>
      </c>
      <c r="D195" s="32" t="s">
        <v>10741</v>
      </c>
      <c r="E195" s="32" t="s">
        <v>1594</v>
      </c>
      <c r="F195" s="12"/>
      <c r="G195" s="12"/>
      <c r="H195" s="12"/>
      <c r="I195" s="12"/>
      <c r="J195" s="12"/>
      <c r="K195" s="12"/>
      <c r="L195" s="35"/>
      <c r="M195" s="12"/>
      <c r="N195" s="12"/>
      <c r="O195" s="12"/>
      <c r="P195" s="12"/>
      <c r="Q195" s="12"/>
      <c r="R195" s="12"/>
      <c r="S195" s="12"/>
      <c r="T195" s="12"/>
      <c r="U195" s="12"/>
      <c r="V195" s="12"/>
      <c r="W195" s="12"/>
      <c r="X195" s="12"/>
      <c r="Y195" s="12"/>
      <c r="Z195" s="12"/>
      <c r="AA195" s="12"/>
      <c r="AB195" s="12"/>
      <c r="AC195" s="12"/>
      <c r="AD195" s="12"/>
      <c r="AE195" s="12"/>
    </row>
    <row r="196" ht="16.5" customHeight="1">
      <c r="A196" s="32" t="s">
        <v>10742</v>
      </c>
      <c r="B196" s="12" t="s">
        <v>2612</v>
      </c>
      <c r="C196" s="14" t="s">
        <v>10743</v>
      </c>
      <c r="D196" s="32" t="s">
        <v>10744</v>
      </c>
      <c r="E196" s="32" t="s">
        <v>1594</v>
      </c>
      <c r="F196" s="12"/>
      <c r="G196" s="12"/>
      <c r="H196" s="12"/>
      <c r="I196" s="12"/>
      <c r="J196" s="12"/>
      <c r="K196" s="12"/>
      <c r="L196" s="35"/>
      <c r="M196" s="12"/>
      <c r="N196" s="12"/>
      <c r="O196" s="12"/>
      <c r="P196" s="12"/>
      <c r="Q196" s="12"/>
      <c r="R196" s="12"/>
      <c r="S196" s="12"/>
      <c r="T196" s="12"/>
      <c r="U196" s="12"/>
      <c r="V196" s="12"/>
      <c r="W196" s="12"/>
      <c r="X196" s="12"/>
      <c r="Y196" s="12"/>
      <c r="Z196" s="12"/>
      <c r="AA196" s="12"/>
      <c r="AB196" s="12"/>
      <c r="AC196" s="12"/>
      <c r="AD196" s="12"/>
      <c r="AE196" s="12"/>
    </row>
    <row r="197" ht="16.5" customHeight="1">
      <c r="A197" s="32" t="s">
        <v>10745</v>
      </c>
      <c r="B197" s="12" t="s">
        <v>2633</v>
      </c>
      <c r="C197" s="14" t="s">
        <v>10746</v>
      </c>
      <c r="D197" s="32" t="s">
        <v>10747</v>
      </c>
      <c r="E197" s="32" t="s">
        <v>1594</v>
      </c>
      <c r="F197" s="12"/>
      <c r="G197" s="12"/>
      <c r="H197" s="12"/>
      <c r="I197" s="12"/>
      <c r="J197" s="12"/>
      <c r="K197" s="12"/>
      <c r="L197" s="35"/>
      <c r="M197" s="12"/>
      <c r="N197" s="12"/>
      <c r="O197" s="12"/>
      <c r="P197" s="12"/>
      <c r="Q197" s="12"/>
      <c r="R197" s="12"/>
      <c r="S197" s="12"/>
      <c r="T197" s="12"/>
      <c r="U197" s="12"/>
      <c r="V197" s="12"/>
      <c r="W197" s="12"/>
      <c r="X197" s="12"/>
      <c r="Y197" s="12"/>
      <c r="Z197" s="12"/>
      <c r="AA197" s="12"/>
      <c r="AB197" s="12"/>
      <c r="AC197" s="12"/>
      <c r="AD197" s="12"/>
      <c r="AE197" s="12"/>
    </row>
    <row r="198" ht="16.5" customHeight="1">
      <c r="A198" s="32" t="s">
        <v>10748</v>
      </c>
      <c r="B198" s="12" t="s">
        <v>2653</v>
      </c>
      <c r="C198" s="14" t="s">
        <v>10749</v>
      </c>
      <c r="D198" s="32" t="s">
        <v>10750</v>
      </c>
      <c r="E198" s="32" t="s">
        <v>1594</v>
      </c>
      <c r="F198" s="12"/>
      <c r="G198" s="12"/>
      <c r="H198" s="12"/>
      <c r="I198" s="12"/>
      <c r="J198" s="12"/>
      <c r="K198" s="12"/>
      <c r="L198" s="35"/>
      <c r="M198" s="12"/>
      <c r="N198" s="12"/>
      <c r="O198" s="12"/>
      <c r="P198" s="12"/>
      <c r="Q198" s="12"/>
      <c r="R198" s="12"/>
      <c r="S198" s="12"/>
      <c r="T198" s="12"/>
      <c r="U198" s="12"/>
      <c r="V198" s="12"/>
      <c r="W198" s="12"/>
      <c r="X198" s="12"/>
      <c r="Y198" s="12"/>
      <c r="Z198" s="12"/>
      <c r="AA198" s="12"/>
      <c r="AB198" s="12"/>
      <c r="AC198" s="12"/>
      <c r="AD198" s="12"/>
      <c r="AE198" s="12"/>
    </row>
    <row r="199" ht="16.5" customHeight="1">
      <c r="A199" s="32" t="s">
        <v>10751</v>
      </c>
      <c r="B199" s="12" t="s">
        <v>10752</v>
      </c>
      <c r="C199" s="14" t="s">
        <v>10753</v>
      </c>
      <c r="D199" s="32" t="s">
        <v>10754</v>
      </c>
      <c r="E199" s="32" t="s">
        <v>1594</v>
      </c>
      <c r="F199" s="12"/>
      <c r="G199" s="12"/>
      <c r="H199" s="12"/>
      <c r="I199" s="12"/>
      <c r="J199" s="12"/>
      <c r="K199" s="12"/>
      <c r="L199" s="35"/>
      <c r="M199" s="12"/>
      <c r="N199" s="12"/>
      <c r="O199" s="12"/>
      <c r="P199" s="12"/>
      <c r="Q199" s="12"/>
      <c r="R199" s="12"/>
      <c r="S199" s="12"/>
      <c r="T199" s="12"/>
      <c r="U199" s="12"/>
      <c r="V199" s="12"/>
      <c r="W199" s="12"/>
      <c r="X199" s="12"/>
      <c r="Y199" s="12"/>
      <c r="Z199" s="12"/>
      <c r="AA199" s="12"/>
      <c r="AB199" s="12"/>
      <c r="AC199" s="12"/>
      <c r="AD199" s="12"/>
      <c r="AE199" s="12"/>
    </row>
    <row r="200" ht="16.5" customHeight="1">
      <c r="A200" s="32" t="s">
        <v>10755</v>
      </c>
      <c r="B200" s="12" t="s">
        <v>10756</v>
      </c>
      <c r="C200" s="14" t="s">
        <v>10757</v>
      </c>
      <c r="D200" s="32" t="s">
        <v>10758</v>
      </c>
      <c r="E200" s="32" t="s">
        <v>1594</v>
      </c>
      <c r="F200" s="12"/>
      <c r="G200" s="12"/>
      <c r="H200" s="12"/>
      <c r="I200" s="12"/>
      <c r="J200" s="12"/>
      <c r="K200" s="12"/>
      <c r="L200" s="35"/>
      <c r="M200" s="12"/>
      <c r="N200" s="12"/>
      <c r="O200" s="12"/>
      <c r="P200" s="12"/>
      <c r="Q200" s="12"/>
      <c r="R200" s="12"/>
      <c r="S200" s="12"/>
      <c r="T200" s="12"/>
      <c r="U200" s="12"/>
      <c r="V200" s="12"/>
      <c r="W200" s="12"/>
      <c r="X200" s="12"/>
      <c r="Y200" s="12"/>
      <c r="Z200" s="12"/>
      <c r="AA200" s="12"/>
      <c r="AB200" s="12"/>
      <c r="AC200" s="12"/>
      <c r="AD200" s="12"/>
      <c r="AE200" s="12"/>
    </row>
    <row r="201" ht="16.5" customHeight="1">
      <c r="A201" s="32" t="s">
        <v>10759</v>
      </c>
      <c r="B201" s="12" t="s">
        <v>10760</v>
      </c>
      <c r="C201" s="14" t="s">
        <v>10761</v>
      </c>
      <c r="D201" s="32" t="s">
        <v>10762</v>
      </c>
      <c r="E201" s="32" t="s">
        <v>1594</v>
      </c>
      <c r="F201" s="12"/>
      <c r="G201" s="12"/>
      <c r="H201" s="12"/>
      <c r="I201" s="12"/>
      <c r="J201" s="12"/>
      <c r="K201" s="12"/>
      <c r="L201" s="35"/>
      <c r="M201" s="12"/>
      <c r="N201" s="12"/>
      <c r="O201" s="12"/>
      <c r="P201" s="12"/>
      <c r="Q201" s="12"/>
      <c r="R201" s="12"/>
      <c r="S201" s="12"/>
      <c r="T201" s="12"/>
      <c r="U201" s="12"/>
      <c r="V201" s="12"/>
      <c r="W201" s="12"/>
      <c r="X201" s="12"/>
      <c r="Y201" s="12"/>
      <c r="Z201" s="12"/>
      <c r="AA201" s="12"/>
      <c r="AB201" s="12"/>
      <c r="AC201" s="12"/>
      <c r="AD201" s="12"/>
      <c r="AE201" s="12"/>
    </row>
    <row r="202" ht="16.5" customHeight="1">
      <c r="A202" s="78" t="s">
        <v>10763</v>
      </c>
      <c r="B202" s="21" t="s">
        <v>2670</v>
      </c>
      <c r="C202" s="24" t="s">
        <v>10764</v>
      </c>
      <c r="D202" s="32" t="s">
        <v>41</v>
      </c>
      <c r="E202" s="32" t="s">
        <v>1594</v>
      </c>
      <c r="F202" s="21"/>
      <c r="G202" s="21"/>
      <c r="H202" s="21"/>
      <c r="I202" s="21"/>
      <c r="J202" s="21"/>
      <c r="K202" s="21"/>
      <c r="L202" s="35"/>
      <c r="M202" s="21"/>
      <c r="N202" s="21"/>
      <c r="O202" s="21"/>
      <c r="P202" s="21"/>
      <c r="Q202" s="21"/>
      <c r="R202" s="21"/>
      <c r="S202" s="21"/>
      <c r="T202" s="21"/>
      <c r="U202" s="21"/>
      <c r="V202" s="21"/>
      <c r="W202" s="21"/>
      <c r="X202" s="21"/>
      <c r="Y202" s="21"/>
      <c r="Z202" s="21"/>
      <c r="AA202" s="21"/>
      <c r="AB202" s="21"/>
      <c r="AC202" s="21"/>
      <c r="AD202" s="21"/>
      <c r="AE202" s="21"/>
    </row>
    <row r="203" ht="16.5" customHeight="1">
      <c r="A203" s="32" t="s">
        <v>10765</v>
      </c>
      <c r="B203" s="12" t="s">
        <v>10766</v>
      </c>
      <c r="C203" s="14" t="s">
        <v>10767</v>
      </c>
      <c r="D203" s="32" t="s">
        <v>10768</v>
      </c>
      <c r="E203" s="32" t="s">
        <v>1594</v>
      </c>
      <c r="F203" s="12"/>
      <c r="G203" s="12"/>
      <c r="H203" s="12"/>
      <c r="I203" s="12"/>
      <c r="J203" s="12"/>
      <c r="K203" s="12"/>
      <c r="L203" s="35"/>
      <c r="M203" s="12"/>
      <c r="N203" s="12"/>
      <c r="O203" s="12"/>
      <c r="P203" s="12"/>
      <c r="Q203" s="12"/>
      <c r="R203" s="12"/>
      <c r="S203" s="12"/>
      <c r="T203" s="12"/>
      <c r="U203" s="12"/>
      <c r="V203" s="12"/>
      <c r="W203" s="12"/>
      <c r="X203" s="12"/>
      <c r="Y203" s="12"/>
      <c r="Z203" s="12"/>
      <c r="AA203" s="12"/>
      <c r="AB203" s="12"/>
      <c r="AC203" s="12"/>
      <c r="AD203" s="12"/>
      <c r="AE203" s="12"/>
    </row>
    <row r="204" ht="16.5" customHeight="1">
      <c r="A204" s="32" t="s">
        <v>10769</v>
      </c>
      <c r="B204" s="12" t="s">
        <v>2685</v>
      </c>
      <c r="C204" s="14" t="s">
        <v>10770</v>
      </c>
      <c r="D204" s="32" t="s">
        <v>1594</v>
      </c>
      <c r="E204" s="12"/>
      <c r="F204" s="12"/>
      <c r="G204" s="12"/>
      <c r="H204" s="12"/>
      <c r="I204" s="12"/>
      <c r="J204" s="12"/>
      <c r="K204" s="12"/>
      <c r="L204" s="35"/>
      <c r="M204" s="12"/>
      <c r="N204" s="12"/>
      <c r="O204" s="12"/>
      <c r="P204" s="12"/>
      <c r="Q204" s="12"/>
      <c r="R204" s="12"/>
      <c r="S204" s="12"/>
      <c r="T204" s="12"/>
      <c r="U204" s="12"/>
      <c r="V204" s="12"/>
      <c r="W204" s="12"/>
      <c r="X204" s="12"/>
      <c r="Y204" s="12"/>
      <c r="Z204" s="12"/>
      <c r="AA204" s="12"/>
      <c r="AB204" s="12"/>
      <c r="AC204" s="12"/>
      <c r="AD204" s="12"/>
      <c r="AE204" s="12"/>
    </row>
    <row r="205" ht="16.5" customHeight="1">
      <c r="A205" s="32" t="s">
        <v>10771</v>
      </c>
      <c r="B205" s="12" t="s">
        <v>2703</v>
      </c>
      <c r="C205" s="14" t="s">
        <v>10772</v>
      </c>
      <c r="D205" s="32" t="s">
        <v>1594</v>
      </c>
      <c r="E205" s="12"/>
      <c r="F205" s="12"/>
      <c r="G205" s="12"/>
      <c r="H205" s="12"/>
      <c r="I205" s="12"/>
      <c r="J205" s="12"/>
      <c r="K205" s="12"/>
      <c r="L205" s="35"/>
      <c r="M205" s="12"/>
      <c r="N205" s="12"/>
      <c r="O205" s="12"/>
      <c r="P205" s="12"/>
      <c r="Q205" s="12"/>
      <c r="R205" s="12"/>
      <c r="S205" s="12"/>
      <c r="T205" s="12"/>
      <c r="U205" s="12"/>
      <c r="V205" s="12"/>
      <c r="W205" s="12"/>
      <c r="X205" s="12"/>
      <c r="Y205" s="12"/>
      <c r="Z205" s="12"/>
      <c r="AA205" s="12"/>
      <c r="AB205" s="12"/>
      <c r="AC205" s="12"/>
      <c r="AD205" s="12"/>
      <c r="AE205" s="12"/>
    </row>
    <row r="206" ht="16.5" customHeight="1">
      <c r="A206" s="32" t="s">
        <v>10773</v>
      </c>
      <c r="B206" s="12" t="s">
        <v>2719</v>
      </c>
      <c r="C206" s="14" t="s">
        <v>10774</v>
      </c>
      <c r="D206" s="32" t="s">
        <v>1594</v>
      </c>
      <c r="E206" s="12"/>
      <c r="F206" s="12"/>
      <c r="G206" s="12"/>
      <c r="H206" s="12"/>
      <c r="I206" s="12"/>
      <c r="J206" s="12"/>
      <c r="K206" s="12"/>
      <c r="L206" s="35"/>
      <c r="M206" s="12"/>
      <c r="N206" s="12"/>
      <c r="O206" s="12"/>
      <c r="P206" s="12"/>
      <c r="Q206" s="12"/>
      <c r="R206" s="12"/>
      <c r="S206" s="12"/>
      <c r="T206" s="12"/>
      <c r="U206" s="12"/>
      <c r="V206" s="12"/>
      <c r="W206" s="12"/>
      <c r="X206" s="12"/>
      <c r="Y206" s="12"/>
      <c r="Z206" s="12"/>
      <c r="AA206" s="12"/>
      <c r="AB206" s="12"/>
      <c r="AC206" s="12"/>
      <c r="AD206" s="12"/>
      <c r="AE206" s="12"/>
    </row>
    <row r="207" ht="16.5" customHeight="1">
      <c r="A207" s="32" t="s">
        <v>10775</v>
      </c>
      <c r="B207" s="12" t="s">
        <v>2737</v>
      </c>
      <c r="C207" s="14" t="s">
        <v>10776</v>
      </c>
      <c r="D207" s="32" t="s">
        <v>1594</v>
      </c>
      <c r="E207" s="12"/>
      <c r="F207" s="12"/>
      <c r="G207" s="12"/>
      <c r="H207" s="12"/>
      <c r="I207" s="12"/>
      <c r="J207" s="12"/>
      <c r="K207" s="12"/>
      <c r="L207" s="35"/>
      <c r="M207" s="12"/>
      <c r="N207" s="12"/>
      <c r="O207" s="12"/>
      <c r="P207" s="12"/>
      <c r="Q207" s="12"/>
      <c r="R207" s="12"/>
      <c r="S207" s="12"/>
      <c r="T207" s="12"/>
      <c r="U207" s="12"/>
      <c r="V207" s="12"/>
      <c r="W207" s="12"/>
      <c r="X207" s="12"/>
      <c r="Y207" s="12"/>
      <c r="Z207" s="12"/>
      <c r="AA207" s="12"/>
      <c r="AB207" s="12"/>
      <c r="AC207" s="12"/>
      <c r="AD207" s="12"/>
      <c r="AE207" s="12"/>
    </row>
    <row r="208" ht="16.5" customHeight="1">
      <c r="A208" s="32" t="s">
        <v>10777</v>
      </c>
      <c r="B208" s="12" t="s">
        <v>2756</v>
      </c>
      <c r="C208" s="14" t="s">
        <v>10778</v>
      </c>
      <c r="D208" s="32" t="s">
        <v>1594</v>
      </c>
      <c r="E208" s="12"/>
      <c r="F208" s="12"/>
      <c r="G208" s="12"/>
      <c r="H208" s="12"/>
      <c r="I208" s="12"/>
      <c r="J208" s="12"/>
      <c r="K208" s="12"/>
      <c r="L208" s="35"/>
      <c r="M208" s="12"/>
      <c r="N208" s="12"/>
      <c r="O208" s="12"/>
      <c r="P208" s="12"/>
      <c r="Q208" s="12"/>
      <c r="R208" s="12"/>
      <c r="S208" s="12"/>
      <c r="T208" s="12"/>
      <c r="U208" s="12"/>
      <c r="V208" s="12"/>
      <c r="W208" s="12"/>
      <c r="X208" s="12"/>
      <c r="Y208" s="12"/>
      <c r="Z208" s="12"/>
      <c r="AA208" s="12"/>
      <c r="AB208" s="12"/>
      <c r="AC208" s="12"/>
      <c r="AD208" s="12"/>
      <c r="AE208" s="12"/>
    </row>
    <row r="209" ht="16.5" customHeight="1">
      <c r="A209" s="32" t="s">
        <v>10779</v>
      </c>
      <c r="B209" s="12" t="s">
        <v>2773</v>
      </c>
      <c r="C209" s="14" t="s">
        <v>10780</v>
      </c>
      <c r="D209" s="32" t="s">
        <v>1594</v>
      </c>
      <c r="E209" s="12"/>
      <c r="F209" s="12"/>
      <c r="G209" s="12"/>
      <c r="H209" s="12"/>
      <c r="I209" s="12"/>
      <c r="J209" s="12"/>
      <c r="K209" s="12"/>
      <c r="L209" s="35"/>
      <c r="M209" s="12"/>
      <c r="N209" s="12"/>
      <c r="O209" s="12"/>
      <c r="P209" s="12"/>
      <c r="Q209" s="12"/>
      <c r="R209" s="12"/>
      <c r="S209" s="12"/>
      <c r="T209" s="12"/>
      <c r="U209" s="12"/>
      <c r="V209" s="12"/>
      <c r="W209" s="12"/>
      <c r="X209" s="12"/>
      <c r="Y209" s="12"/>
      <c r="Z209" s="12"/>
      <c r="AA209" s="12"/>
      <c r="AB209" s="12"/>
      <c r="AC209" s="12"/>
      <c r="AD209" s="12"/>
      <c r="AE209" s="12"/>
    </row>
    <row r="210" ht="16.5" customHeight="1">
      <c r="A210" s="32" t="s">
        <v>10781</v>
      </c>
      <c r="B210" s="12" t="s">
        <v>2790</v>
      </c>
      <c r="C210" s="14" t="s">
        <v>10782</v>
      </c>
      <c r="D210" s="32" t="s">
        <v>1594</v>
      </c>
      <c r="E210" s="12"/>
      <c r="F210" s="12"/>
      <c r="G210" s="12"/>
      <c r="H210" s="12"/>
      <c r="I210" s="12"/>
      <c r="J210" s="12"/>
      <c r="K210" s="12"/>
      <c r="L210" s="35"/>
      <c r="M210" s="12"/>
      <c r="N210" s="12"/>
      <c r="O210" s="12"/>
      <c r="P210" s="12"/>
      <c r="Q210" s="12"/>
      <c r="R210" s="12"/>
      <c r="S210" s="12"/>
      <c r="T210" s="12"/>
      <c r="U210" s="12"/>
      <c r="V210" s="12"/>
      <c r="W210" s="12"/>
      <c r="X210" s="12"/>
      <c r="Y210" s="12"/>
      <c r="Z210" s="12"/>
      <c r="AA210" s="12"/>
      <c r="AB210" s="12"/>
      <c r="AC210" s="12"/>
      <c r="AD210" s="12"/>
      <c r="AE210" s="12"/>
    </row>
    <row r="211" ht="16.5" customHeight="1">
      <c r="A211" s="32" t="s">
        <v>10783</v>
      </c>
      <c r="B211" s="12" t="s">
        <v>2806</v>
      </c>
      <c r="C211" s="14" t="s">
        <v>10784</v>
      </c>
      <c r="D211" s="32" t="s">
        <v>1594</v>
      </c>
      <c r="E211" s="12"/>
      <c r="F211" s="12"/>
      <c r="G211" s="12"/>
      <c r="H211" s="12"/>
      <c r="I211" s="12"/>
      <c r="J211" s="12"/>
      <c r="K211" s="12"/>
      <c r="L211" s="35"/>
      <c r="M211" s="12"/>
      <c r="N211" s="12"/>
      <c r="O211" s="12"/>
      <c r="P211" s="12"/>
      <c r="Q211" s="12"/>
      <c r="R211" s="12"/>
      <c r="S211" s="12"/>
      <c r="T211" s="12"/>
      <c r="U211" s="12"/>
      <c r="V211" s="12"/>
      <c r="W211" s="12"/>
      <c r="X211" s="12"/>
      <c r="Y211" s="12"/>
      <c r="Z211" s="12"/>
      <c r="AA211" s="12"/>
      <c r="AB211" s="12"/>
      <c r="AC211" s="12"/>
      <c r="AD211" s="12"/>
      <c r="AE211" s="12"/>
    </row>
    <row r="212" ht="16.5" customHeight="1">
      <c r="A212" s="32" t="s">
        <v>10785</v>
      </c>
      <c r="B212" s="12" t="s">
        <v>2823</v>
      </c>
      <c r="C212" s="14" t="s">
        <v>10786</v>
      </c>
      <c r="D212" s="32" t="s">
        <v>1594</v>
      </c>
      <c r="E212" s="12"/>
      <c r="F212" s="12"/>
      <c r="G212" s="12"/>
      <c r="H212" s="12"/>
      <c r="I212" s="12"/>
      <c r="J212" s="12"/>
      <c r="K212" s="12"/>
      <c r="L212" s="35"/>
      <c r="M212" s="12"/>
      <c r="N212" s="12"/>
      <c r="O212" s="12"/>
      <c r="P212" s="12"/>
      <c r="Q212" s="12"/>
      <c r="R212" s="12"/>
      <c r="S212" s="12"/>
      <c r="T212" s="12"/>
      <c r="U212" s="12"/>
      <c r="V212" s="12"/>
      <c r="W212" s="12"/>
      <c r="X212" s="12"/>
      <c r="Y212" s="12"/>
      <c r="Z212" s="12"/>
      <c r="AA212" s="12"/>
      <c r="AB212" s="12"/>
      <c r="AC212" s="12"/>
      <c r="AD212" s="12"/>
      <c r="AE212" s="12"/>
    </row>
    <row r="213" ht="16.5" customHeight="1">
      <c r="A213" s="32" t="s">
        <v>10787</v>
      </c>
      <c r="B213" s="12" t="s">
        <v>2842</v>
      </c>
      <c r="C213" s="14" t="s">
        <v>10788</v>
      </c>
      <c r="D213" s="32" t="s">
        <v>1594</v>
      </c>
      <c r="E213" s="12"/>
      <c r="F213" s="12"/>
      <c r="G213" s="12"/>
      <c r="H213" s="12"/>
      <c r="I213" s="12"/>
      <c r="J213" s="12"/>
      <c r="K213" s="12"/>
      <c r="L213" s="35"/>
      <c r="M213" s="12"/>
      <c r="N213" s="12"/>
      <c r="O213" s="12"/>
      <c r="P213" s="12"/>
      <c r="Q213" s="12"/>
      <c r="R213" s="12"/>
      <c r="S213" s="12"/>
      <c r="T213" s="12"/>
      <c r="U213" s="12"/>
      <c r="V213" s="12"/>
      <c r="W213" s="12"/>
      <c r="X213" s="12"/>
      <c r="Y213" s="12"/>
      <c r="Z213" s="12"/>
      <c r="AA213" s="12"/>
      <c r="AB213" s="12"/>
      <c r="AC213" s="12"/>
      <c r="AD213" s="12"/>
      <c r="AE213" s="12"/>
    </row>
    <row r="214" ht="16.5" customHeight="1">
      <c r="A214" s="32" t="s">
        <v>10789</v>
      </c>
      <c r="B214" s="12" t="s">
        <v>2859</v>
      </c>
      <c r="C214" s="14" t="s">
        <v>10790</v>
      </c>
      <c r="D214" s="32" t="s">
        <v>1594</v>
      </c>
      <c r="E214" s="12"/>
      <c r="F214" s="12"/>
      <c r="G214" s="12"/>
      <c r="H214" s="12"/>
      <c r="I214" s="12"/>
      <c r="J214" s="12"/>
      <c r="K214" s="12"/>
      <c r="L214" s="35"/>
      <c r="M214" s="12"/>
      <c r="N214" s="12"/>
      <c r="O214" s="12"/>
      <c r="P214" s="12"/>
      <c r="Q214" s="12"/>
      <c r="R214" s="12"/>
      <c r="S214" s="12"/>
      <c r="T214" s="12"/>
      <c r="U214" s="12"/>
      <c r="V214" s="12"/>
      <c r="W214" s="12"/>
      <c r="X214" s="12"/>
      <c r="Y214" s="12"/>
      <c r="Z214" s="12"/>
      <c r="AA214" s="12"/>
      <c r="AB214" s="12"/>
      <c r="AC214" s="12"/>
      <c r="AD214" s="12"/>
      <c r="AE214" s="12"/>
    </row>
    <row r="215" ht="16.5" customHeight="1">
      <c r="A215" s="32" t="s">
        <v>10791</v>
      </c>
      <c r="B215" s="12" t="s">
        <v>2873</v>
      </c>
      <c r="C215" s="14" t="s">
        <v>10792</v>
      </c>
      <c r="D215" s="32" t="s">
        <v>1594</v>
      </c>
      <c r="E215" s="12"/>
      <c r="F215" s="12"/>
      <c r="G215" s="12"/>
      <c r="H215" s="12"/>
      <c r="I215" s="12"/>
      <c r="J215" s="12"/>
      <c r="K215" s="12"/>
      <c r="L215" s="35"/>
      <c r="M215" s="12"/>
      <c r="N215" s="12"/>
      <c r="O215" s="12"/>
      <c r="P215" s="12"/>
      <c r="Q215" s="12"/>
      <c r="R215" s="12"/>
      <c r="S215" s="12"/>
      <c r="T215" s="12"/>
      <c r="U215" s="12"/>
      <c r="V215" s="12"/>
      <c r="W215" s="12"/>
      <c r="X215" s="12"/>
      <c r="Y215" s="12"/>
      <c r="Z215" s="12"/>
      <c r="AA215" s="12"/>
      <c r="AB215" s="12"/>
      <c r="AC215" s="12"/>
      <c r="AD215" s="12"/>
      <c r="AE215" s="12"/>
    </row>
    <row r="216" ht="16.5" customHeight="1">
      <c r="A216" s="32" t="s">
        <v>10793</v>
      </c>
      <c r="B216" s="12" t="s">
        <v>2887</v>
      </c>
      <c r="C216" s="14" t="s">
        <v>10794</v>
      </c>
      <c r="D216" s="32" t="s">
        <v>1594</v>
      </c>
      <c r="E216" s="12"/>
      <c r="F216" s="12"/>
      <c r="G216" s="12"/>
      <c r="H216" s="12"/>
      <c r="I216" s="12"/>
      <c r="J216" s="12"/>
      <c r="K216" s="12"/>
      <c r="L216" s="35"/>
      <c r="M216" s="12"/>
      <c r="N216" s="12"/>
      <c r="O216" s="12"/>
      <c r="P216" s="12"/>
      <c r="Q216" s="12"/>
      <c r="R216" s="12"/>
      <c r="S216" s="12"/>
      <c r="T216" s="12"/>
      <c r="U216" s="12"/>
      <c r="V216" s="12"/>
      <c r="W216" s="12"/>
      <c r="X216" s="12"/>
      <c r="Y216" s="12"/>
      <c r="Z216" s="12"/>
      <c r="AA216" s="12"/>
      <c r="AB216" s="12"/>
      <c r="AC216" s="12"/>
      <c r="AD216" s="12"/>
      <c r="AE216" s="12"/>
    </row>
    <row r="217" ht="16.5" customHeight="1">
      <c r="A217" s="32" t="s">
        <v>10795</v>
      </c>
      <c r="B217" s="12" t="s">
        <v>2906</v>
      </c>
      <c r="C217" s="14" t="s">
        <v>10796</v>
      </c>
      <c r="D217" s="32" t="s">
        <v>1594</v>
      </c>
      <c r="E217" s="12"/>
      <c r="F217" s="12"/>
      <c r="G217" s="12"/>
      <c r="H217" s="12"/>
      <c r="I217" s="12"/>
      <c r="J217" s="12"/>
      <c r="K217" s="12"/>
      <c r="L217" s="35"/>
      <c r="M217" s="12"/>
      <c r="N217" s="12"/>
      <c r="O217" s="12"/>
      <c r="P217" s="12"/>
      <c r="Q217" s="12"/>
      <c r="R217" s="12"/>
      <c r="S217" s="12"/>
      <c r="T217" s="12"/>
      <c r="U217" s="12"/>
      <c r="V217" s="12"/>
      <c r="W217" s="12"/>
      <c r="X217" s="12"/>
      <c r="Y217" s="12"/>
      <c r="Z217" s="12"/>
      <c r="AA217" s="12"/>
      <c r="AB217" s="12"/>
      <c r="AC217" s="12"/>
      <c r="AD217" s="12"/>
      <c r="AE217" s="12"/>
    </row>
    <row r="218" ht="16.5" customHeight="1">
      <c r="A218" s="32" t="s">
        <v>10797</v>
      </c>
      <c r="B218" s="12" t="s">
        <v>2925</v>
      </c>
      <c r="C218" s="14" t="s">
        <v>10798</v>
      </c>
      <c r="D218" s="32" t="s">
        <v>1594</v>
      </c>
      <c r="E218" s="12"/>
      <c r="F218" s="12"/>
      <c r="G218" s="12"/>
      <c r="H218" s="12"/>
      <c r="I218" s="12"/>
      <c r="J218" s="12"/>
      <c r="K218" s="12"/>
      <c r="L218" s="35"/>
      <c r="M218" s="12"/>
      <c r="N218" s="12"/>
      <c r="O218" s="12"/>
      <c r="P218" s="12"/>
      <c r="Q218" s="12"/>
      <c r="R218" s="12"/>
      <c r="S218" s="12"/>
      <c r="T218" s="12"/>
      <c r="U218" s="12"/>
      <c r="V218" s="12"/>
      <c r="W218" s="12"/>
      <c r="X218" s="12"/>
      <c r="Y218" s="12"/>
      <c r="Z218" s="12"/>
      <c r="AA218" s="12"/>
      <c r="AB218" s="12"/>
      <c r="AC218" s="12"/>
      <c r="AD218" s="12"/>
      <c r="AE218" s="12"/>
    </row>
    <row r="219" ht="16.5" customHeight="1">
      <c r="A219" s="32" t="s">
        <v>10799</v>
      </c>
      <c r="B219" s="12" t="s">
        <v>2942</v>
      </c>
      <c r="C219" s="14" t="s">
        <v>10800</v>
      </c>
      <c r="D219" s="32" t="s">
        <v>1594</v>
      </c>
      <c r="E219" s="12"/>
      <c r="F219" s="12"/>
      <c r="G219" s="12"/>
      <c r="H219" s="12"/>
      <c r="I219" s="12"/>
      <c r="J219" s="12"/>
      <c r="K219" s="12"/>
      <c r="L219" s="35"/>
      <c r="M219" s="12"/>
      <c r="N219" s="12"/>
      <c r="O219" s="12"/>
      <c r="P219" s="12"/>
      <c r="Q219" s="12"/>
      <c r="R219" s="12"/>
      <c r="S219" s="12"/>
      <c r="T219" s="12"/>
      <c r="U219" s="12"/>
      <c r="V219" s="12"/>
      <c r="W219" s="12"/>
      <c r="X219" s="12"/>
      <c r="Y219" s="12"/>
      <c r="Z219" s="12"/>
      <c r="AA219" s="12"/>
      <c r="AB219" s="12"/>
      <c r="AC219" s="12"/>
      <c r="AD219" s="12"/>
      <c r="AE219" s="12"/>
    </row>
    <row r="220" ht="16.5" customHeight="1">
      <c r="A220" s="32" t="s">
        <v>10801</v>
      </c>
      <c r="B220" s="12" t="s">
        <v>2962</v>
      </c>
      <c r="C220" s="14" t="s">
        <v>10802</v>
      </c>
      <c r="D220" s="32" t="s">
        <v>1594</v>
      </c>
      <c r="E220" s="12"/>
      <c r="F220" s="12"/>
      <c r="G220" s="12"/>
      <c r="H220" s="12"/>
      <c r="I220" s="12"/>
      <c r="J220" s="12"/>
      <c r="K220" s="12"/>
      <c r="L220" s="35"/>
      <c r="M220" s="12"/>
      <c r="N220" s="12"/>
      <c r="O220" s="12"/>
      <c r="P220" s="12"/>
      <c r="Q220" s="12"/>
      <c r="R220" s="12"/>
      <c r="S220" s="12"/>
      <c r="T220" s="12"/>
      <c r="U220" s="12"/>
      <c r="V220" s="12"/>
      <c r="W220" s="12"/>
      <c r="X220" s="12"/>
      <c r="Y220" s="12"/>
      <c r="Z220" s="12"/>
      <c r="AA220" s="12"/>
      <c r="AB220" s="12"/>
      <c r="AC220" s="12"/>
      <c r="AD220" s="12"/>
      <c r="AE220" s="12"/>
    </row>
    <row r="221" ht="16.5" customHeight="1">
      <c r="A221" s="32" t="s">
        <v>10803</v>
      </c>
      <c r="B221" s="12" t="s">
        <v>2980</v>
      </c>
      <c r="C221" s="14" t="s">
        <v>10804</v>
      </c>
      <c r="D221" s="32" t="s">
        <v>1594</v>
      </c>
      <c r="E221" s="12"/>
      <c r="F221" s="12"/>
      <c r="G221" s="12"/>
      <c r="H221" s="12"/>
      <c r="I221" s="12"/>
      <c r="J221" s="12"/>
      <c r="K221" s="12"/>
      <c r="L221" s="35"/>
      <c r="M221" s="12"/>
      <c r="N221" s="12"/>
      <c r="O221" s="12"/>
      <c r="P221" s="12"/>
      <c r="Q221" s="12"/>
      <c r="R221" s="12"/>
      <c r="S221" s="12"/>
      <c r="T221" s="12"/>
      <c r="U221" s="12"/>
      <c r="V221" s="12"/>
      <c r="W221" s="12"/>
      <c r="X221" s="12"/>
      <c r="Y221" s="12"/>
      <c r="Z221" s="12"/>
      <c r="AA221" s="12"/>
      <c r="AB221" s="12"/>
      <c r="AC221" s="12"/>
      <c r="AD221" s="12"/>
      <c r="AE221" s="12"/>
    </row>
    <row r="222" ht="16.5" customHeight="1">
      <c r="A222" s="32" t="s">
        <v>10805</v>
      </c>
      <c r="B222" s="12" t="s">
        <v>2999</v>
      </c>
      <c r="C222" s="14" t="s">
        <v>10806</v>
      </c>
      <c r="D222" s="32" t="s">
        <v>1594</v>
      </c>
      <c r="E222" s="12"/>
      <c r="F222" s="12"/>
      <c r="G222" s="12"/>
      <c r="H222" s="12"/>
      <c r="I222" s="12"/>
      <c r="J222" s="12"/>
      <c r="K222" s="12"/>
      <c r="L222" s="35"/>
      <c r="M222" s="12"/>
      <c r="N222" s="12"/>
      <c r="O222" s="12"/>
      <c r="P222" s="12"/>
      <c r="Q222" s="12"/>
      <c r="R222" s="12"/>
      <c r="S222" s="12"/>
      <c r="T222" s="12"/>
      <c r="U222" s="12"/>
      <c r="V222" s="12"/>
      <c r="W222" s="12"/>
      <c r="X222" s="12"/>
      <c r="Y222" s="12"/>
      <c r="Z222" s="12"/>
      <c r="AA222" s="12"/>
      <c r="AB222" s="12"/>
      <c r="AC222" s="12"/>
      <c r="AD222" s="12"/>
      <c r="AE222" s="12"/>
    </row>
    <row r="223" ht="16.5" customHeight="1">
      <c r="A223" s="32" t="s">
        <v>10807</v>
      </c>
      <c r="B223" s="12" t="s">
        <v>3017</v>
      </c>
      <c r="C223" s="14" t="s">
        <v>10808</v>
      </c>
      <c r="D223" s="32" t="s">
        <v>1594</v>
      </c>
      <c r="E223" s="12"/>
      <c r="F223" s="12"/>
      <c r="G223" s="12"/>
      <c r="H223" s="12"/>
      <c r="I223" s="12"/>
      <c r="J223" s="12"/>
      <c r="K223" s="12"/>
      <c r="L223" s="35"/>
      <c r="M223" s="12"/>
      <c r="N223" s="12"/>
      <c r="O223" s="12"/>
      <c r="P223" s="12"/>
      <c r="Q223" s="12"/>
      <c r="R223" s="12"/>
      <c r="S223" s="12"/>
      <c r="T223" s="12"/>
      <c r="U223" s="12"/>
      <c r="V223" s="12"/>
      <c r="W223" s="12"/>
      <c r="X223" s="12"/>
      <c r="Y223" s="12"/>
      <c r="Z223" s="12"/>
      <c r="AA223" s="12"/>
      <c r="AB223" s="12"/>
      <c r="AC223" s="12"/>
      <c r="AD223" s="12"/>
      <c r="AE223" s="12"/>
    </row>
    <row r="224" ht="16.5" customHeight="1">
      <c r="A224" s="32" t="s">
        <v>10809</v>
      </c>
      <c r="B224" s="12" t="s">
        <v>3036</v>
      </c>
      <c r="C224" s="14" t="s">
        <v>10810</v>
      </c>
      <c r="D224" s="32" t="s">
        <v>1594</v>
      </c>
      <c r="E224" s="12"/>
      <c r="F224" s="12"/>
      <c r="G224" s="12"/>
      <c r="H224" s="12"/>
      <c r="I224" s="12"/>
      <c r="J224" s="12"/>
      <c r="K224" s="12"/>
      <c r="L224" s="35"/>
      <c r="M224" s="12"/>
      <c r="N224" s="12"/>
      <c r="O224" s="12"/>
      <c r="P224" s="12"/>
      <c r="Q224" s="12"/>
      <c r="R224" s="12"/>
      <c r="S224" s="12"/>
      <c r="T224" s="12"/>
      <c r="U224" s="12"/>
      <c r="V224" s="12"/>
      <c r="W224" s="12"/>
      <c r="X224" s="12"/>
      <c r="Y224" s="12"/>
      <c r="Z224" s="12"/>
      <c r="AA224" s="12"/>
      <c r="AB224" s="12"/>
      <c r="AC224" s="12"/>
      <c r="AD224" s="12"/>
      <c r="AE224" s="12"/>
    </row>
    <row r="225" ht="16.5" customHeight="1">
      <c r="A225" s="32" t="s">
        <v>10811</v>
      </c>
      <c r="B225" s="12" t="s">
        <v>3053</v>
      </c>
      <c r="C225" s="14" t="s">
        <v>10812</v>
      </c>
      <c r="D225" s="32" t="s">
        <v>1594</v>
      </c>
      <c r="E225" s="12"/>
      <c r="F225" s="12"/>
      <c r="G225" s="12"/>
      <c r="H225" s="12"/>
      <c r="I225" s="12"/>
      <c r="J225" s="12"/>
      <c r="K225" s="12"/>
      <c r="L225" s="35"/>
      <c r="M225" s="12"/>
      <c r="N225" s="12"/>
      <c r="O225" s="12"/>
      <c r="P225" s="12"/>
      <c r="Q225" s="12"/>
      <c r="R225" s="12"/>
      <c r="S225" s="12"/>
      <c r="T225" s="12"/>
      <c r="U225" s="12"/>
      <c r="V225" s="12"/>
      <c r="W225" s="12"/>
      <c r="X225" s="12"/>
      <c r="Y225" s="12"/>
      <c r="Z225" s="12"/>
      <c r="AA225" s="12"/>
      <c r="AB225" s="12"/>
      <c r="AC225" s="12"/>
      <c r="AD225" s="12"/>
      <c r="AE225" s="12"/>
    </row>
    <row r="226" ht="16.5" customHeight="1">
      <c r="A226" s="32" t="s">
        <v>10813</v>
      </c>
      <c r="B226" s="12" t="s">
        <v>3070</v>
      </c>
      <c r="C226" s="14" t="s">
        <v>10814</v>
      </c>
      <c r="D226" s="32" t="s">
        <v>1594</v>
      </c>
      <c r="E226" s="12"/>
      <c r="F226" s="12"/>
      <c r="G226" s="12"/>
      <c r="H226" s="12"/>
      <c r="I226" s="12"/>
      <c r="J226" s="12"/>
      <c r="K226" s="12"/>
      <c r="L226" s="35"/>
      <c r="M226" s="12"/>
      <c r="N226" s="12"/>
      <c r="O226" s="12"/>
      <c r="P226" s="12"/>
      <c r="Q226" s="12"/>
      <c r="R226" s="12"/>
      <c r="S226" s="12"/>
      <c r="T226" s="12"/>
      <c r="U226" s="12"/>
      <c r="V226" s="12"/>
      <c r="W226" s="12"/>
      <c r="X226" s="12"/>
      <c r="Y226" s="12"/>
      <c r="Z226" s="12"/>
      <c r="AA226" s="12"/>
      <c r="AB226" s="12"/>
      <c r="AC226" s="12"/>
      <c r="AD226" s="12"/>
      <c r="AE226" s="12"/>
    </row>
    <row r="227" ht="16.5" customHeight="1">
      <c r="A227" s="32" t="s">
        <v>10815</v>
      </c>
      <c r="B227" s="12" t="s">
        <v>3087</v>
      </c>
      <c r="C227" s="14" t="s">
        <v>10816</v>
      </c>
      <c r="D227" s="32" t="s">
        <v>1594</v>
      </c>
      <c r="E227" s="12"/>
      <c r="F227" s="12"/>
      <c r="G227" s="12"/>
      <c r="H227" s="12"/>
      <c r="I227" s="12"/>
      <c r="J227" s="12"/>
      <c r="K227" s="12"/>
      <c r="L227" s="35"/>
      <c r="M227" s="12"/>
      <c r="N227" s="12"/>
      <c r="O227" s="12"/>
      <c r="P227" s="12"/>
      <c r="Q227" s="12"/>
      <c r="R227" s="12"/>
      <c r="S227" s="12"/>
      <c r="T227" s="12"/>
      <c r="U227" s="12"/>
      <c r="V227" s="12"/>
      <c r="W227" s="12"/>
      <c r="X227" s="12"/>
      <c r="Y227" s="12"/>
      <c r="Z227" s="12"/>
      <c r="AA227" s="12"/>
      <c r="AB227" s="12"/>
      <c r="AC227" s="12"/>
      <c r="AD227" s="12"/>
      <c r="AE227" s="12"/>
    </row>
    <row r="228" ht="16.5" customHeight="1">
      <c r="A228" s="32" t="s">
        <v>10817</v>
      </c>
      <c r="B228" s="12" t="s">
        <v>10818</v>
      </c>
      <c r="C228" s="14" t="s">
        <v>10819</v>
      </c>
      <c r="D228" s="32" t="s">
        <v>1594</v>
      </c>
      <c r="E228" s="12"/>
      <c r="F228" s="12"/>
      <c r="G228" s="12"/>
      <c r="H228" s="12"/>
      <c r="I228" s="12"/>
      <c r="J228" s="12"/>
      <c r="K228" s="12"/>
      <c r="L228" s="35"/>
      <c r="M228" s="12"/>
      <c r="N228" s="12"/>
      <c r="O228" s="12"/>
      <c r="P228" s="12"/>
      <c r="Q228" s="12"/>
      <c r="R228" s="12"/>
      <c r="S228" s="12"/>
      <c r="T228" s="12"/>
      <c r="U228" s="12"/>
      <c r="V228" s="12"/>
      <c r="W228" s="12"/>
      <c r="X228" s="12"/>
      <c r="Y228" s="12"/>
      <c r="Z228" s="12"/>
      <c r="AA228" s="12"/>
      <c r="AB228" s="12"/>
      <c r="AC228" s="12"/>
      <c r="AD228" s="12"/>
      <c r="AE228" s="12"/>
    </row>
    <row r="229" ht="16.5" customHeight="1">
      <c r="A229" s="32" t="s">
        <v>10820</v>
      </c>
      <c r="B229" s="12" t="s">
        <v>10821</v>
      </c>
      <c r="C229" s="14" t="s">
        <v>10822</v>
      </c>
      <c r="D229" s="32" t="s">
        <v>1594</v>
      </c>
      <c r="E229" s="12"/>
      <c r="F229" s="12"/>
      <c r="G229" s="12"/>
      <c r="H229" s="12"/>
      <c r="I229" s="12"/>
      <c r="J229" s="12"/>
      <c r="K229" s="12"/>
      <c r="L229" s="35"/>
      <c r="M229" s="12"/>
      <c r="N229" s="12"/>
      <c r="O229" s="12"/>
      <c r="P229" s="12"/>
      <c r="Q229" s="12"/>
      <c r="R229" s="12"/>
      <c r="S229" s="12"/>
      <c r="T229" s="12"/>
      <c r="U229" s="12"/>
      <c r="V229" s="12"/>
      <c r="W229" s="12"/>
      <c r="X229" s="12"/>
      <c r="Y229" s="12"/>
      <c r="Z229" s="12"/>
      <c r="AA229" s="12"/>
      <c r="AB229" s="12"/>
      <c r="AC229" s="12"/>
      <c r="AD229" s="12"/>
      <c r="AE229" s="12"/>
    </row>
    <row r="230" ht="16.5" customHeight="1">
      <c r="A230" s="32" t="s">
        <v>10823</v>
      </c>
      <c r="B230" s="12" t="s">
        <v>3105</v>
      </c>
      <c r="C230" s="14" t="s">
        <v>10824</v>
      </c>
      <c r="D230" s="32" t="s">
        <v>1594</v>
      </c>
      <c r="E230" s="12"/>
      <c r="F230" s="12"/>
      <c r="G230" s="12"/>
      <c r="H230" s="12"/>
      <c r="I230" s="12"/>
      <c r="J230" s="12"/>
      <c r="K230" s="12"/>
      <c r="L230" s="35"/>
      <c r="M230" s="12"/>
      <c r="N230" s="12"/>
      <c r="O230" s="12"/>
      <c r="P230" s="12"/>
      <c r="Q230" s="12"/>
      <c r="R230" s="12"/>
      <c r="S230" s="12"/>
      <c r="T230" s="12"/>
      <c r="U230" s="12"/>
      <c r="V230" s="12"/>
      <c r="W230" s="12"/>
      <c r="X230" s="12"/>
      <c r="Y230" s="12"/>
      <c r="Z230" s="12"/>
      <c r="AA230" s="12"/>
      <c r="AB230" s="12"/>
      <c r="AC230" s="12"/>
      <c r="AD230" s="12"/>
      <c r="AE230" s="12"/>
    </row>
    <row r="231" ht="16.5" customHeight="1">
      <c r="A231" s="32" t="s">
        <v>10825</v>
      </c>
      <c r="B231" s="12" t="s">
        <v>3123</v>
      </c>
      <c r="C231" s="14" t="s">
        <v>10826</v>
      </c>
      <c r="D231" s="32" t="s">
        <v>1594</v>
      </c>
      <c r="E231" s="12"/>
      <c r="F231" s="12"/>
      <c r="G231" s="12"/>
      <c r="H231" s="12"/>
      <c r="I231" s="12"/>
      <c r="J231" s="12"/>
      <c r="K231" s="12"/>
      <c r="L231" s="35"/>
      <c r="M231" s="12"/>
      <c r="N231" s="12"/>
      <c r="O231" s="12"/>
      <c r="P231" s="12"/>
      <c r="Q231" s="12"/>
      <c r="R231" s="12"/>
      <c r="S231" s="12"/>
      <c r="T231" s="12"/>
      <c r="U231" s="12"/>
      <c r="V231" s="12"/>
      <c r="W231" s="12"/>
      <c r="X231" s="12"/>
      <c r="Y231" s="12"/>
      <c r="Z231" s="12"/>
      <c r="AA231" s="12"/>
      <c r="AB231" s="12"/>
      <c r="AC231" s="12"/>
      <c r="AD231" s="12"/>
      <c r="AE231" s="12"/>
    </row>
    <row r="232" ht="16.5" customHeight="1">
      <c r="A232" s="32" t="s">
        <v>10827</v>
      </c>
      <c r="B232" s="12" t="s">
        <v>3141</v>
      </c>
      <c r="C232" s="14" t="s">
        <v>10828</v>
      </c>
      <c r="D232" s="32" t="s">
        <v>1594</v>
      </c>
      <c r="E232" s="12"/>
      <c r="F232" s="12"/>
      <c r="G232" s="12"/>
      <c r="H232" s="12"/>
      <c r="I232" s="12"/>
      <c r="J232" s="12"/>
      <c r="K232" s="12"/>
      <c r="L232" s="35"/>
      <c r="M232" s="12"/>
      <c r="N232" s="12"/>
      <c r="O232" s="12"/>
      <c r="P232" s="12"/>
      <c r="Q232" s="12"/>
      <c r="R232" s="12"/>
      <c r="S232" s="12"/>
      <c r="T232" s="12"/>
      <c r="U232" s="12"/>
      <c r="V232" s="12"/>
      <c r="W232" s="12"/>
      <c r="X232" s="12"/>
      <c r="Y232" s="12"/>
      <c r="Z232" s="12"/>
      <c r="AA232" s="12"/>
      <c r="AB232" s="12"/>
      <c r="AC232" s="12"/>
      <c r="AD232" s="12"/>
      <c r="AE232" s="12"/>
    </row>
    <row r="233" ht="16.5" customHeight="1">
      <c r="A233" s="32" t="s">
        <v>10829</v>
      </c>
      <c r="B233" s="12" t="s">
        <v>10830</v>
      </c>
      <c r="C233" s="14" t="s">
        <v>10831</v>
      </c>
      <c r="D233" s="32" t="s">
        <v>1594</v>
      </c>
      <c r="E233" s="12"/>
      <c r="F233" s="12"/>
      <c r="G233" s="12"/>
      <c r="H233" s="12"/>
      <c r="I233" s="12"/>
      <c r="J233" s="12"/>
      <c r="K233" s="12"/>
      <c r="L233" s="35"/>
      <c r="M233" s="12"/>
      <c r="N233" s="12"/>
      <c r="O233" s="12"/>
      <c r="P233" s="12"/>
      <c r="Q233" s="12"/>
      <c r="R233" s="12"/>
      <c r="S233" s="12"/>
      <c r="T233" s="12"/>
      <c r="U233" s="12"/>
      <c r="V233" s="12"/>
      <c r="W233" s="12"/>
      <c r="X233" s="12"/>
      <c r="Y233" s="12"/>
      <c r="Z233" s="12"/>
      <c r="AA233" s="12"/>
      <c r="AB233" s="12"/>
      <c r="AC233" s="12"/>
      <c r="AD233" s="12"/>
      <c r="AE233" s="12"/>
    </row>
    <row r="234" ht="16.5" customHeight="1">
      <c r="A234" s="32" t="s">
        <v>10832</v>
      </c>
      <c r="B234" s="12" t="s">
        <v>10833</v>
      </c>
      <c r="C234" s="14" t="s">
        <v>10834</v>
      </c>
      <c r="D234" s="32" t="s">
        <v>1594</v>
      </c>
      <c r="E234" s="12"/>
      <c r="F234" s="12"/>
      <c r="G234" s="12"/>
      <c r="H234" s="12"/>
      <c r="I234" s="12"/>
      <c r="J234" s="12"/>
      <c r="K234" s="12"/>
      <c r="L234" s="35"/>
      <c r="M234" s="12"/>
      <c r="N234" s="12"/>
      <c r="O234" s="12"/>
      <c r="P234" s="12"/>
      <c r="Q234" s="12"/>
      <c r="R234" s="12"/>
      <c r="S234" s="12"/>
      <c r="T234" s="12"/>
      <c r="U234" s="12"/>
      <c r="V234" s="12"/>
      <c r="W234" s="12"/>
      <c r="X234" s="12"/>
      <c r="Y234" s="12"/>
      <c r="Z234" s="12"/>
      <c r="AA234" s="12"/>
      <c r="AB234" s="12"/>
      <c r="AC234" s="12"/>
      <c r="AD234" s="12"/>
      <c r="AE234" s="12"/>
    </row>
    <row r="235" ht="16.5" customHeight="1">
      <c r="A235" s="32" t="s">
        <v>10835</v>
      </c>
      <c r="B235" s="12" t="s">
        <v>10836</v>
      </c>
      <c r="C235" s="14" t="s">
        <v>10837</v>
      </c>
      <c r="D235" s="32" t="s">
        <v>1594</v>
      </c>
      <c r="E235" s="12"/>
      <c r="F235" s="12"/>
      <c r="G235" s="12"/>
      <c r="H235" s="12"/>
      <c r="I235" s="12"/>
      <c r="J235" s="12"/>
      <c r="K235" s="12"/>
      <c r="L235" s="35"/>
      <c r="M235" s="12"/>
      <c r="N235" s="12"/>
      <c r="O235" s="12"/>
      <c r="P235" s="12"/>
      <c r="Q235" s="12"/>
      <c r="R235" s="12"/>
      <c r="S235" s="12"/>
      <c r="T235" s="12"/>
      <c r="U235" s="12"/>
      <c r="V235" s="12"/>
      <c r="W235" s="12"/>
      <c r="X235" s="12"/>
      <c r="Y235" s="12"/>
      <c r="Z235" s="12"/>
      <c r="AA235" s="12"/>
      <c r="AB235" s="12"/>
      <c r="AC235" s="12"/>
      <c r="AD235" s="12"/>
      <c r="AE235" s="12"/>
    </row>
    <row r="236" ht="16.5" customHeight="1">
      <c r="A236" s="32" t="s">
        <v>10838</v>
      </c>
      <c r="B236" s="12" t="s">
        <v>10839</v>
      </c>
      <c r="C236" s="14" t="s">
        <v>10840</v>
      </c>
      <c r="D236" s="32" t="s">
        <v>1594</v>
      </c>
      <c r="E236" s="12"/>
      <c r="F236" s="12"/>
      <c r="G236" s="12"/>
      <c r="H236" s="12"/>
      <c r="I236" s="12"/>
      <c r="J236" s="12"/>
      <c r="K236" s="12"/>
      <c r="L236" s="35"/>
      <c r="M236" s="12"/>
      <c r="N236" s="12"/>
      <c r="O236" s="12"/>
      <c r="P236" s="12"/>
      <c r="Q236" s="12"/>
      <c r="R236" s="12"/>
      <c r="S236" s="12"/>
      <c r="T236" s="12"/>
      <c r="U236" s="12"/>
      <c r="V236" s="12"/>
      <c r="W236" s="12"/>
      <c r="X236" s="12"/>
      <c r="Y236" s="12"/>
      <c r="Z236" s="12"/>
      <c r="AA236" s="12"/>
      <c r="AB236" s="12"/>
      <c r="AC236" s="12"/>
      <c r="AD236" s="12"/>
      <c r="AE236" s="12"/>
    </row>
    <row r="237" ht="16.5" customHeight="1">
      <c r="A237" s="32" t="s">
        <v>10841</v>
      </c>
      <c r="B237" s="12" t="s">
        <v>10842</v>
      </c>
      <c r="C237" s="14" t="s">
        <v>10843</v>
      </c>
      <c r="D237" s="32" t="s">
        <v>1594</v>
      </c>
      <c r="E237" s="12"/>
      <c r="F237" s="12"/>
      <c r="G237" s="12"/>
      <c r="H237" s="12"/>
      <c r="I237" s="12"/>
      <c r="J237" s="12"/>
      <c r="K237" s="12"/>
      <c r="L237" s="35"/>
      <c r="M237" s="12"/>
      <c r="N237" s="12"/>
      <c r="O237" s="12"/>
      <c r="P237" s="12"/>
      <c r="Q237" s="12"/>
      <c r="R237" s="12"/>
      <c r="S237" s="12"/>
      <c r="T237" s="12"/>
      <c r="U237" s="12"/>
      <c r="V237" s="12"/>
      <c r="W237" s="12"/>
      <c r="X237" s="12"/>
      <c r="Y237" s="12"/>
      <c r="Z237" s="12"/>
      <c r="AA237" s="12"/>
      <c r="AB237" s="12"/>
      <c r="AC237" s="12"/>
      <c r="AD237" s="12"/>
      <c r="AE237" s="12"/>
    </row>
    <row r="238" ht="16.5" customHeight="1">
      <c r="A238" s="32" t="s">
        <v>10844</v>
      </c>
      <c r="B238" s="12" t="s">
        <v>10845</v>
      </c>
      <c r="C238" s="14" t="s">
        <v>10846</v>
      </c>
      <c r="D238" s="32" t="s">
        <v>1594</v>
      </c>
      <c r="E238" s="12"/>
      <c r="F238" s="12"/>
      <c r="G238" s="12"/>
      <c r="H238" s="12"/>
      <c r="I238" s="12"/>
      <c r="J238" s="12"/>
      <c r="K238" s="12"/>
      <c r="L238" s="35"/>
      <c r="M238" s="12"/>
      <c r="N238" s="12"/>
      <c r="O238" s="12"/>
      <c r="P238" s="12"/>
      <c r="Q238" s="12"/>
      <c r="R238" s="12"/>
      <c r="S238" s="12"/>
      <c r="T238" s="12"/>
      <c r="U238" s="12"/>
      <c r="V238" s="12"/>
      <c r="W238" s="12"/>
      <c r="X238" s="12"/>
      <c r="Y238" s="12"/>
      <c r="Z238" s="12"/>
      <c r="AA238" s="12"/>
      <c r="AB238" s="12"/>
      <c r="AC238" s="12"/>
      <c r="AD238" s="12"/>
      <c r="AE238" s="12"/>
    </row>
    <row r="239" ht="16.5" customHeight="1">
      <c r="A239" s="32" t="s">
        <v>10847</v>
      </c>
      <c r="B239" s="12" t="s">
        <v>10848</v>
      </c>
      <c r="C239" s="14" t="s">
        <v>10849</v>
      </c>
      <c r="D239" s="32" t="s">
        <v>1594</v>
      </c>
      <c r="E239" s="12"/>
      <c r="F239" s="12"/>
      <c r="G239" s="12"/>
      <c r="H239" s="12"/>
      <c r="I239" s="12"/>
      <c r="J239" s="12"/>
      <c r="K239" s="12"/>
      <c r="L239" s="35"/>
      <c r="M239" s="12"/>
      <c r="N239" s="12"/>
      <c r="O239" s="12"/>
      <c r="P239" s="12"/>
      <c r="Q239" s="12"/>
      <c r="R239" s="12"/>
      <c r="S239" s="12"/>
      <c r="T239" s="12"/>
      <c r="U239" s="12"/>
      <c r="V239" s="12"/>
      <c r="W239" s="12"/>
      <c r="X239" s="12"/>
      <c r="Y239" s="12"/>
      <c r="Z239" s="12"/>
      <c r="AA239" s="12"/>
      <c r="AB239" s="12"/>
      <c r="AC239" s="12"/>
      <c r="AD239" s="12"/>
      <c r="AE239" s="12"/>
    </row>
    <row r="240" ht="16.5" customHeight="1">
      <c r="A240" s="32" t="s">
        <v>10850</v>
      </c>
      <c r="B240" s="12" t="s">
        <v>10851</v>
      </c>
      <c r="C240" s="14" t="s">
        <v>10852</v>
      </c>
      <c r="D240" s="32" t="s">
        <v>1594</v>
      </c>
      <c r="E240" s="12"/>
      <c r="F240" s="12"/>
      <c r="G240" s="12"/>
      <c r="H240" s="12"/>
      <c r="I240" s="12"/>
      <c r="J240" s="12"/>
      <c r="K240" s="12"/>
      <c r="L240" s="35"/>
      <c r="M240" s="12"/>
      <c r="N240" s="12"/>
      <c r="O240" s="12"/>
      <c r="P240" s="12"/>
      <c r="Q240" s="12"/>
      <c r="R240" s="12"/>
      <c r="S240" s="12"/>
      <c r="T240" s="12"/>
      <c r="U240" s="12"/>
      <c r="V240" s="12"/>
      <c r="W240" s="12"/>
      <c r="X240" s="12"/>
      <c r="Y240" s="12"/>
      <c r="Z240" s="12"/>
      <c r="AA240" s="12"/>
      <c r="AB240" s="12"/>
      <c r="AC240" s="12"/>
      <c r="AD240" s="12"/>
      <c r="AE240" s="12"/>
    </row>
    <row r="241" ht="16.5" customHeight="1">
      <c r="A241" s="32" t="s">
        <v>10853</v>
      </c>
      <c r="B241" s="12" t="s">
        <v>10854</v>
      </c>
      <c r="C241" s="14" t="s">
        <v>10855</v>
      </c>
      <c r="D241" s="32" t="s">
        <v>1594</v>
      </c>
      <c r="E241" s="12"/>
      <c r="F241" s="12"/>
      <c r="G241" s="12"/>
      <c r="H241" s="12"/>
      <c r="I241" s="12"/>
      <c r="J241" s="12"/>
      <c r="K241" s="12"/>
      <c r="L241" s="35"/>
      <c r="M241" s="12"/>
      <c r="N241" s="12"/>
      <c r="O241" s="12"/>
      <c r="P241" s="12"/>
      <c r="Q241" s="12"/>
      <c r="R241" s="12"/>
      <c r="S241" s="12"/>
      <c r="T241" s="12"/>
      <c r="U241" s="12"/>
      <c r="V241" s="12"/>
      <c r="W241" s="12"/>
      <c r="X241" s="12"/>
      <c r="Y241" s="12"/>
      <c r="Z241" s="12"/>
      <c r="AA241" s="12"/>
      <c r="AB241" s="12"/>
      <c r="AC241" s="12"/>
      <c r="AD241" s="12"/>
      <c r="AE241" s="12"/>
    </row>
    <row r="242" ht="16.5" customHeight="1">
      <c r="A242" s="32" t="s">
        <v>10856</v>
      </c>
      <c r="B242" s="12" t="s">
        <v>10857</v>
      </c>
      <c r="C242" s="14" t="s">
        <v>10858</v>
      </c>
      <c r="D242" s="32" t="s">
        <v>1594</v>
      </c>
      <c r="E242" s="12"/>
      <c r="F242" s="12"/>
      <c r="G242" s="12"/>
      <c r="H242" s="12"/>
      <c r="I242" s="12"/>
      <c r="J242" s="12"/>
      <c r="K242" s="12"/>
      <c r="L242" s="35"/>
      <c r="M242" s="12"/>
      <c r="N242" s="12"/>
      <c r="O242" s="12"/>
      <c r="P242" s="12"/>
      <c r="Q242" s="12"/>
      <c r="R242" s="12"/>
      <c r="S242" s="12"/>
      <c r="T242" s="12"/>
      <c r="U242" s="12"/>
      <c r="V242" s="12"/>
      <c r="W242" s="12"/>
      <c r="X242" s="12"/>
      <c r="Y242" s="12"/>
      <c r="Z242" s="12"/>
      <c r="AA242" s="12"/>
      <c r="AB242" s="12"/>
      <c r="AC242" s="12"/>
      <c r="AD242" s="12"/>
      <c r="AE242" s="12"/>
    </row>
    <row r="243" ht="16.5" customHeight="1">
      <c r="A243" s="32" t="s">
        <v>10859</v>
      </c>
      <c r="B243" s="12" t="s">
        <v>10860</v>
      </c>
      <c r="C243" s="14" t="s">
        <v>10861</v>
      </c>
      <c r="D243" s="32" t="s">
        <v>1594</v>
      </c>
      <c r="E243" s="12"/>
      <c r="F243" s="12"/>
      <c r="G243" s="12"/>
      <c r="H243" s="12"/>
      <c r="I243" s="12"/>
      <c r="J243" s="12"/>
      <c r="K243" s="12"/>
      <c r="L243" s="35"/>
      <c r="M243" s="12"/>
      <c r="N243" s="12"/>
      <c r="O243" s="12"/>
      <c r="P243" s="12"/>
      <c r="Q243" s="12"/>
      <c r="R243" s="12"/>
      <c r="S243" s="12"/>
      <c r="T243" s="12"/>
      <c r="U243" s="12"/>
      <c r="V243" s="12"/>
      <c r="W243" s="12"/>
      <c r="X243" s="12"/>
      <c r="Y243" s="12"/>
      <c r="Z243" s="12"/>
      <c r="AA243" s="12"/>
      <c r="AB243" s="12"/>
      <c r="AC243" s="12"/>
      <c r="AD243" s="12"/>
      <c r="AE243" s="12"/>
    </row>
    <row r="244" ht="16.5" customHeight="1">
      <c r="A244" s="32" t="s">
        <v>10862</v>
      </c>
      <c r="B244" s="12" t="s">
        <v>3162</v>
      </c>
      <c r="C244" s="14" t="s">
        <v>10863</v>
      </c>
      <c r="D244" s="32" t="s">
        <v>1594</v>
      </c>
      <c r="E244" s="12"/>
      <c r="F244" s="12"/>
      <c r="G244" s="12"/>
      <c r="H244" s="12"/>
      <c r="I244" s="12"/>
      <c r="J244" s="12"/>
      <c r="K244" s="12"/>
      <c r="L244" s="35"/>
      <c r="M244" s="12"/>
      <c r="N244" s="12"/>
      <c r="O244" s="12"/>
      <c r="P244" s="12"/>
      <c r="Q244" s="12"/>
      <c r="R244" s="12"/>
      <c r="S244" s="12"/>
      <c r="T244" s="12"/>
      <c r="U244" s="12"/>
      <c r="V244" s="12"/>
      <c r="W244" s="12"/>
      <c r="X244" s="12"/>
      <c r="Y244" s="12"/>
      <c r="Z244" s="12"/>
      <c r="AA244" s="12"/>
      <c r="AB244" s="12"/>
      <c r="AC244" s="12"/>
      <c r="AD244" s="12"/>
      <c r="AE244" s="12"/>
    </row>
    <row r="245" ht="16.5" customHeight="1">
      <c r="A245" s="32" t="s">
        <v>10864</v>
      </c>
      <c r="B245" s="12" t="s">
        <v>3177</v>
      </c>
      <c r="C245" s="14" t="s">
        <v>10865</v>
      </c>
      <c r="D245" s="32" t="s">
        <v>1594</v>
      </c>
      <c r="E245" s="12"/>
      <c r="F245" s="12"/>
      <c r="G245" s="12"/>
      <c r="H245" s="12"/>
      <c r="I245" s="12"/>
      <c r="J245" s="12"/>
      <c r="K245" s="12"/>
      <c r="L245" s="35"/>
      <c r="M245" s="12"/>
      <c r="N245" s="12"/>
      <c r="O245" s="12"/>
      <c r="P245" s="12"/>
      <c r="Q245" s="12"/>
      <c r="R245" s="12"/>
      <c r="S245" s="12"/>
      <c r="T245" s="12"/>
      <c r="U245" s="12"/>
      <c r="V245" s="12"/>
      <c r="W245" s="12"/>
      <c r="X245" s="12"/>
      <c r="Y245" s="12"/>
      <c r="Z245" s="12"/>
      <c r="AA245" s="12"/>
      <c r="AB245" s="12"/>
      <c r="AC245" s="12"/>
      <c r="AD245" s="12"/>
      <c r="AE245" s="12"/>
    </row>
    <row r="246" ht="16.5" customHeight="1">
      <c r="A246" s="32" t="s">
        <v>10866</v>
      </c>
      <c r="B246" s="12" t="s">
        <v>3197</v>
      </c>
      <c r="C246" s="14" t="s">
        <v>10867</v>
      </c>
      <c r="D246" s="32" t="s">
        <v>1594</v>
      </c>
      <c r="E246" s="12"/>
      <c r="F246" s="12"/>
      <c r="G246" s="12"/>
      <c r="H246" s="12"/>
      <c r="I246" s="12"/>
      <c r="J246" s="12"/>
      <c r="K246" s="12"/>
      <c r="L246" s="35"/>
      <c r="M246" s="12"/>
      <c r="N246" s="12"/>
      <c r="O246" s="12"/>
      <c r="P246" s="12"/>
      <c r="Q246" s="12"/>
      <c r="R246" s="12"/>
      <c r="S246" s="12"/>
      <c r="T246" s="12"/>
      <c r="U246" s="12"/>
      <c r="V246" s="12"/>
      <c r="W246" s="12"/>
      <c r="X246" s="12"/>
      <c r="Y246" s="12"/>
      <c r="Z246" s="12"/>
      <c r="AA246" s="12"/>
      <c r="AB246" s="12"/>
      <c r="AC246" s="12"/>
      <c r="AD246" s="12"/>
      <c r="AE246" s="12"/>
    </row>
    <row r="247" ht="16.5" customHeight="1">
      <c r="A247" s="32" t="s">
        <v>10868</v>
      </c>
      <c r="B247" s="12" t="s">
        <v>10869</v>
      </c>
      <c r="C247" s="14" t="s">
        <v>10870</v>
      </c>
      <c r="D247" s="32" t="s">
        <v>1594</v>
      </c>
      <c r="E247" s="12"/>
      <c r="F247" s="12"/>
      <c r="G247" s="12"/>
      <c r="H247" s="12"/>
      <c r="I247" s="12"/>
      <c r="J247" s="12"/>
      <c r="K247" s="12"/>
      <c r="L247" s="35"/>
      <c r="M247" s="12"/>
      <c r="N247" s="12"/>
      <c r="O247" s="12"/>
      <c r="P247" s="12"/>
      <c r="Q247" s="12"/>
      <c r="R247" s="12"/>
      <c r="S247" s="12"/>
      <c r="T247" s="12"/>
      <c r="U247" s="12"/>
      <c r="V247" s="12"/>
      <c r="W247" s="12"/>
      <c r="X247" s="12"/>
      <c r="Y247" s="12"/>
      <c r="Z247" s="12"/>
      <c r="AA247" s="12"/>
      <c r="AB247" s="12"/>
      <c r="AC247" s="12"/>
      <c r="AD247" s="12"/>
      <c r="AE247" s="12"/>
    </row>
    <row r="248" ht="16.5" customHeight="1">
      <c r="A248" s="32" t="s">
        <v>10871</v>
      </c>
      <c r="B248" s="12" t="s">
        <v>10872</v>
      </c>
      <c r="C248" s="14" t="s">
        <v>10873</v>
      </c>
      <c r="D248" s="32" t="s">
        <v>1594</v>
      </c>
      <c r="E248" s="12"/>
      <c r="F248" s="12"/>
      <c r="G248" s="12"/>
      <c r="H248" s="12"/>
      <c r="I248" s="12"/>
      <c r="J248" s="12"/>
      <c r="K248" s="12"/>
      <c r="L248" s="35"/>
      <c r="M248" s="12"/>
      <c r="N248" s="12"/>
      <c r="O248" s="12"/>
      <c r="P248" s="12"/>
      <c r="Q248" s="12"/>
      <c r="R248" s="12"/>
      <c r="S248" s="12"/>
      <c r="T248" s="12"/>
      <c r="U248" s="12"/>
      <c r="V248" s="12"/>
      <c r="W248" s="12"/>
      <c r="X248" s="12"/>
      <c r="Y248" s="12"/>
      <c r="Z248" s="12"/>
      <c r="AA248" s="12"/>
      <c r="AB248" s="12"/>
      <c r="AC248" s="12"/>
      <c r="AD248" s="12"/>
      <c r="AE248" s="12"/>
    </row>
    <row r="249" ht="16.5" customHeight="1">
      <c r="A249" s="32" t="s">
        <v>10874</v>
      </c>
      <c r="B249" s="12" t="s">
        <v>10875</v>
      </c>
      <c r="C249" s="14" t="s">
        <v>10876</v>
      </c>
      <c r="D249" s="32" t="s">
        <v>1594</v>
      </c>
      <c r="E249" s="12"/>
      <c r="F249" s="12"/>
      <c r="G249" s="12"/>
      <c r="H249" s="12"/>
      <c r="I249" s="12"/>
      <c r="J249" s="12"/>
      <c r="K249" s="12"/>
      <c r="L249" s="35"/>
      <c r="M249" s="12"/>
      <c r="N249" s="12"/>
      <c r="O249" s="12"/>
      <c r="P249" s="12"/>
      <c r="Q249" s="12"/>
      <c r="R249" s="12"/>
      <c r="S249" s="12"/>
      <c r="T249" s="12"/>
      <c r="U249" s="12"/>
      <c r="V249" s="12"/>
      <c r="W249" s="12"/>
      <c r="X249" s="12"/>
      <c r="Y249" s="12"/>
      <c r="Z249" s="12"/>
      <c r="AA249" s="12"/>
      <c r="AB249" s="12"/>
      <c r="AC249" s="12"/>
      <c r="AD249" s="12"/>
      <c r="AE249" s="12"/>
    </row>
    <row r="250" ht="16.5" customHeight="1">
      <c r="A250" s="32" t="s">
        <v>10877</v>
      </c>
      <c r="B250" s="12" t="s">
        <v>3215</v>
      </c>
      <c r="C250" s="14" t="s">
        <v>10878</v>
      </c>
      <c r="D250" s="32" t="s">
        <v>1594</v>
      </c>
      <c r="E250" s="12"/>
      <c r="F250" s="12"/>
      <c r="G250" s="12"/>
      <c r="H250" s="12"/>
      <c r="I250" s="12"/>
      <c r="J250" s="12"/>
      <c r="K250" s="12"/>
      <c r="L250" s="35"/>
      <c r="M250" s="12"/>
      <c r="N250" s="12"/>
      <c r="O250" s="12"/>
      <c r="P250" s="12"/>
      <c r="Q250" s="12"/>
      <c r="R250" s="12"/>
      <c r="S250" s="12"/>
      <c r="T250" s="12"/>
      <c r="U250" s="12"/>
      <c r="V250" s="12"/>
      <c r="W250" s="12"/>
      <c r="X250" s="12"/>
      <c r="Y250" s="12"/>
      <c r="Z250" s="12"/>
      <c r="AA250" s="12"/>
      <c r="AB250" s="12"/>
      <c r="AC250" s="12"/>
      <c r="AD250" s="12"/>
      <c r="AE250" s="12"/>
    </row>
    <row r="251" ht="16.5" customHeight="1">
      <c r="A251" s="32" t="s">
        <v>10879</v>
      </c>
      <c r="B251" s="12" t="s">
        <v>10880</v>
      </c>
      <c r="C251" s="14" t="s">
        <v>10881</v>
      </c>
      <c r="D251" s="32" t="s">
        <v>1594</v>
      </c>
      <c r="E251" s="12"/>
      <c r="F251" s="12"/>
      <c r="G251" s="12"/>
      <c r="H251" s="12"/>
      <c r="I251" s="12"/>
      <c r="J251" s="12"/>
      <c r="K251" s="12"/>
      <c r="L251" s="35"/>
      <c r="M251" s="12"/>
      <c r="N251" s="12"/>
      <c r="O251" s="12"/>
      <c r="P251" s="12"/>
      <c r="Q251" s="12"/>
      <c r="R251" s="12"/>
      <c r="S251" s="12"/>
      <c r="T251" s="12"/>
      <c r="U251" s="12"/>
      <c r="V251" s="12"/>
      <c r="W251" s="12"/>
      <c r="X251" s="12"/>
      <c r="Y251" s="12"/>
      <c r="Z251" s="12"/>
      <c r="AA251" s="12"/>
      <c r="AB251" s="12"/>
      <c r="AC251" s="12"/>
      <c r="AD251" s="12"/>
      <c r="AE251" s="12"/>
    </row>
    <row r="252" ht="16.5" customHeight="1">
      <c r="A252" s="32" t="s">
        <v>10882</v>
      </c>
      <c r="B252" s="12" t="s">
        <v>10883</v>
      </c>
      <c r="C252" s="14" t="s">
        <v>10884</v>
      </c>
      <c r="D252" s="32" t="s">
        <v>1594</v>
      </c>
      <c r="E252" s="12"/>
      <c r="F252" s="12"/>
      <c r="G252" s="12"/>
      <c r="H252" s="12"/>
      <c r="I252" s="12"/>
      <c r="J252" s="12"/>
      <c r="K252" s="12"/>
      <c r="L252" s="35"/>
      <c r="M252" s="12"/>
      <c r="N252" s="12"/>
      <c r="O252" s="12"/>
      <c r="P252" s="12"/>
      <c r="Q252" s="12"/>
      <c r="R252" s="12"/>
      <c r="S252" s="12"/>
      <c r="T252" s="12"/>
      <c r="U252" s="12"/>
      <c r="V252" s="12"/>
      <c r="W252" s="12"/>
      <c r="X252" s="12"/>
      <c r="Y252" s="12"/>
      <c r="Z252" s="12"/>
      <c r="AA252" s="12"/>
      <c r="AB252" s="12"/>
      <c r="AC252" s="12"/>
      <c r="AD252" s="12"/>
      <c r="AE252" s="12"/>
    </row>
    <row r="253" ht="16.5" customHeight="1">
      <c r="A253" s="32" t="s">
        <v>10885</v>
      </c>
      <c r="B253" s="12" t="s">
        <v>3233</v>
      </c>
      <c r="C253" s="14" t="s">
        <v>10886</v>
      </c>
      <c r="D253" s="32" t="s">
        <v>1594</v>
      </c>
      <c r="E253" s="12"/>
      <c r="F253" s="12"/>
      <c r="G253" s="12"/>
      <c r="H253" s="12"/>
      <c r="I253" s="12"/>
      <c r="J253" s="12"/>
      <c r="K253" s="12"/>
      <c r="L253" s="35"/>
      <c r="M253" s="12"/>
      <c r="N253" s="12"/>
      <c r="O253" s="12"/>
      <c r="P253" s="12"/>
      <c r="Q253" s="12"/>
      <c r="R253" s="12"/>
      <c r="S253" s="12"/>
      <c r="T253" s="12"/>
      <c r="U253" s="12"/>
      <c r="V253" s="12"/>
      <c r="W253" s="12"/>
      <c r="X253" s="12"/>
      <c r="Y253" s="12"/>
      <c r="Z253" s="12"/>
      <c r="AA253" s="12"/>
      <c r="AB253" s="12"/>
      <c r="AC253" s="12"/>
      <c r="AD253" s="12"/>
      <c r="AE253" s="12"/>
    </row>
    <row r="254" ht="16.5" customHeight="1">
      <c r="A254" s="32" t="s">
        <v>10887</v>
      </c>
      <c r="B254" s="12" t="s">
        <v>3251</v>
      </c>
      <c r="C254" s="14" t="s">
        <v>10888</v>
      </c>
      <c r="D254" s="32" t="s">
        <v>1594</v>
      </c>
      <c r="E254" s="12"/>
      <c r="F254" s="12"/>
      <c r="G254" s="12"/>
      <c r="H254" s="12"/>
      <c r="I254" s="12"/>
      <c r="J254" s="12"/>
      <c r="K254" s="12"/>
      <c r="L254" s="35"/>
      <c r="M254" s="12"/>
      <c r="N254" s="12"/>
      <c r="O254" s="12"/>
      <c r="P254" s="12"/>
      <c r="Q254" s="12"/>
      <c r="R254" s="12"/>
      <c r="S254" s="12"/>
      <c r="T254" s="12"/>
      <c r="U254" s="12"/>
      <c r="V254" s="12"/>
      <c r="W254" s="12"/>
      <c r="X254" s="12"/>
      <c r="Y254" s="12"/>
      <c r="Z254" s="12"/>
      <c r="AA254" s="12"/>
      <c r="AB254" s="12"/>
      <c r="AC254" s="12"/>
      <c r="AD254" s="12"/>
      <c r="AE254" s="12"/>
    </row>
    <row r="255" ht="16.5" customHeight="1">
      <c r="A255" s="32" t="s">
        <v>10889</v>
      </c>
      <c r="B255" s="12" t="s">
        <v>3269</v>
      </c>
      <c r="C255" s="14" t="s">
        <v>10890</v>
      </c>
      <c r="D255" s="32" t="s">
        <v>1594</v>
      </c>
      <c r="E255" s="12"/>
      <c r="F255" s="12"/>
      <c r="G255" s="12"/>
      <c r="H255" s="12"/>
      <c r="I255" s="12"/>
      <c r="J255" s="12"/>
      <c r="K255" s="12"/>
      <c r="L255" s="35"/>
      <c r="M255" s="12"/>
      <c r="N255" s="12"/>
      <c r="O255" s="12"/>
      <c r="P255" s="12"/>
      <c r="Q255" s="12"/>
      <c r="R255" s="12"/>
      <c r="S255" s="12"/>
      <c r="T255" s="12"/>
      <c r="U255" s="12"/>
      <c r="V255" s="12"/>
      <c r="W255" s="12"/>
      <c r="X255" s="12"/>
      <c r="Y255" s="12"/>
      <c r="Z255" s="12"/>
      <c r="AA255" s="12"/>
      <c r="AB255" s="12"/>
      <c r="AC255" s="12"/>
      <c r="AD255" s="12"/>
      <c r="AE255" s="12"/>
    </row>
    <row r="256" ht="16.5" customHeight="1">
      <c r="A256" s="32" t="s">
        <v>10891</v>
      </c>
      <c r="B256" s="12" t="s">
        <v>3287</v>
      </c>
      <c r="C256" s="14" t="s">
        <v>10892</v>
      </c>
      <c r="D256" s="32" t="s">
        <v>1594</v>
      </c>
      <c r="E256" s="12"/>
      <c r="F256" s="12"/>
      <c r="G256" s="12"/>
      <c r="H256" s="12"/>
      <c r="I256" s="12"/>
      <c r="J256" s="12"/>
      <c r="K256" s="12"/>
      <c r="L256" s="35"/>
      <c r="M256" s="12"/>
      <c r="N256" s="12"/>
      <c r="O256" s="12"/>
      <c r="P256" s="12"/>
      <c r="Q256" s="12"/>
      <c r="R256" s="12"/>
      <c r="S256" s="12"/>
      <c r="T256" s="12"/>
      <c r="U256" s="12"/>
      <c r="V256" s="12"/>
      <c r="W256" s="12"/>
      <c r="X256" s="12"/>
      <c r="Y256" s="12"/>
      <c r="Z256" s="12"/>
      <c r="AA256" s="12"/>
      <c r="AB256" s="12"/>
      <c r="AC256" s="12"/>
      <c r="AD256" s="12"/>
      <c r="AE256" s="12"/>
    </row>
    <row r="257" ht="16.5" customHeight="1">
      <c r="A257" s="32" t="s">
        <v>10893</v>
      </c>
      <c r="B257" s="12" t="s">
        <v>3305</v>
      </c>
      <c r="C257" s="14" t="s">
        <v>10894</v>
      </c>
      <c r="D257" s="32" t="s">
        <v>1594</v>
      </c>
      <c r="E257" s="12"/>
      <c r="F257" s="12"/>
      <c r="G257" s="12"/>
      <c r="H257" s="12"/>
      <c r="I257" s="12"/>
      <c r="J257" s="12"/>
      <c r="K257" s="12"/>
      <c r="L257" s="35"/>
      <c r="M257" s="12"/>
      <c r="N257" s="12"/>
      <c r="O257" s="12"/>
      <c r="P257" s="12"/>
      <c r="Q257" s="12"/>
      <c r="R257" s="12"/>
      <c r="S257" s="12"/>
      <c r="T257" s="12"/>
      <c r="U257" s="12"/>
      <c r="V257" s="12"/>
      <c r="W257" s="12"/>
      <c r="X257" s="12"/>
      <c r="Y257" s="12"/>
      <c r="Z257" s="12"/>
      <c r="AA257" s="12"/>
      <c r="AB257" s="12"/>
      <c r="AC257" s="12"/>
      <c r="AD257" s="12"/>
      <c r="AE257" s="12"/>
    </row>
    <row r="258" ht="16.5" customHeight="1">
      <c r="A258" s="32" t="s">
        <v>10895</v>
      </c>
      <c r="B258" s="12" t="s">
        <v>3323</v>
      </c>
      <c r="C258" s="14" t="s">
        <v>10896</v>
      </c>
      <c r="D258" s="32" t="s">
        <v>1594</v>
      </c>
      <c r="E258" s="12"/>
      <c r="F258" s="12"/>
      <c r="G258" s="12"/>
      <c r="H258" s="12"/>
      <c r="I258" s="12"/>
      <c r="J258" s="12"/>
      <c r="K258" s="12"/>
      <c r="L258" s="35"/>
      <c r="M258" s="12"/>
      <c r="N258" s="12"/>
      <c r="O258" s="12"/>
      <c r="P258" s="12"/>
      <c r="Q258" s="12"/>
      <c r="R258" s="12"/>
      <c r="S258" s="12"/>
      <c r="T258" s="12"/>
      <c r="U258" s="12"/>
      <c r="V258" s="12"/>
      <c r="W258" s="12"/>
      <c r="X258" s="12"/>
      <c r="Y258" s="12"/>
      <c r="Z258" s="12"/>
      <c r="AA258" s="12"/>
      <c r="AB258" s="12"/>
      <c r="AC258" s="12"/>
      <c r="AD258" s="12"/>
      <c r="AE258" s="12"/>
    </row>
    <row r="259" ht="16.5" customHeight="1">
      <c r="A259" s="32" t="s">
        <v>10897</v>
      </c>
      <c r="B259" s="12" t="s">
        <v>3341</v>
      </c>
      <c r="C259" s="14" t="s">
        <v>10898</v>
      </c>
      <c r="D259" s="32" t="s">
        <v>1594</v>
      </c>
      <c r="E259" s="12"/>
      <c r="F259" s="12"/>
      <c r="G259" s="12"/>
      <c r="H259" s="12"/>
      <c r="I259" s="12"/>
      <c r="J259" s="12"/>
      <c r="K259" s="12"/>
      <c r="L259" s="35"/>
      <c r="M259" s="12"/>
      <c r="N259" s="12"/>
      <c r="O259" s="12"/>
      <c r="P259" s="12"/>
      <c r="Q259" s="12"/>
      <c r="R259" s="12"/>
      <c r="S259" s="12"/>
      <c r="T259" s="12"/>
      <c r="U259" s="12"/>
      <c r="V259" s="12"/>
      <c r="W259" s="12"/>
      <c r="X259" s="12"/>
      <c r="Y259" s="12"/>
      <c r="Z259" s="12"/>
      <c r="AA259" s="12"/>
      <c r="AB259" s="12"/>
      <c r="AC259" s="12"/>
      <c r="AD259" s="12"/>
      <c r="AE259" s="12"/>
    </row>
    <row r="260" ht="16.5" customHeight="1">
      <c r="A260" s="32" t="s">
        <v>10899</v>
      </c>
      <c r="B260" s="12" t="s">
        <v>3359</v>
      </c>
      <c r="C260" s="14" t="s">
        <v>10900</v>
      </c>
      <c r="D260" s="32" t="s">
        <v>1594</v>
      </c>
      <c r="E260" s="12"/>
      <c r="F260" s="12"/>
      <c r="G260" s="12"/>
      <c r="H260" s="12"/>
      <c r="I260" s="12"/>
      <c r="J260" s="12"/>
      <c r="K260" s="12"/>
      <c r="L260" s="35"/>
      <c r="M260" s="12"/>
      <c r="N260" s="12"/>
      <c r="O260" s="12"/>
      <c r="P260" s="12"/>
      <c r="Q260" s="12"/>
      <c r="R260" s="12"/>
      <c r="S260" s="12"/>
      <c r="T260" s="12"/>
      <c r="U260" s="12"/>
      <c r="V260" s="12"/>
      <c r="W260" s="12"/>
      <c r="X260" s="12"/>
      <c r="Y260" s="12"/>
      <c r="Z260" s="12"/>
      <c r="AA260" s="12"/>
      <c r="AB260" s="12"/>
      <c r="AC260" s="12"/>
      <c r="AD260" s="12"/>
      <c r="AE260" s="12"/>
    </row>
    <row r="261" ht="16.5" customHeight="1">
      <c r="A261" s="32" t="s">
        <v>10901</v>
      </c>
      <c r="B261" s="12" t="s">
        <v>3377</v>
      </c>
      <c r="C261" s="14" t="s">
        <v>10902</v>
      </c>
      <c r="D261" s="32" t="s">
        <v>1594</v>
      </c>
      <c r="E261" s="12"/>
      <c r="F261" s="12"/>
      <c r="G261" s="12"/>
      <c r="H261" s="12"/>
      <c r="I261" s="12"/>
      <c r="J261" s="12"/>
      <c r="K261" s="12"/>
      <c r="L261" s="35"/>
      <c r="M261" s="12"/>
      <c r="N261" s="12"/>
      <c r="O261" s="12"/>
      <c r="P261" s="12"/>
      <c r="Q261" s="12"/>
      <c r="R261" s="12"/>
      <c r="S261" s="12"/>
      <c r="T261" s="12"/>
      <c r="U261" s="12"/>
      <c r="V261" s="12"/>
      <c r="W261" s="12"/>
      <c r="X261" s="12"/>
      <c r="Y261" s="12"/>
      <c r="Z261" s="12"/>
      <c r="AA261" s="12"/>
      <c r="AB261" s="12"/>
      <c r="AC261" s="12"/>
      <c r="AD261" s="12"/>
      <c r="AE261" s="12"/>
    </row>
    <row r="262" ht="16.5" customHeight="1">
      <c r="A262" s="32" t="s">
        <v>10903</v>
      </c>
      <c r="B262" s="12" t="s">
        <v>10904</v>
      </c>
      <c r="C262" s="14" t="s">
        <v>10905</v>
      </c>
      <c r="D262" s="32" t="s">
        <v>1594</v>
      </c>
      <c r="E262" s="12"/>
      <c r="F262" s="12"/>
      <c r="G262" s="12"/>
      <c r="H262" s="12"/>
      <c r="I262" s="12"/>
      <c r="J262" s="12"/>
      <c r="K262" s="12"/>
      <c r="L262" s="35"/>
      <c r="M262" s="12"/>
      <c r="N262" s="12"/>
      <c r="O262" s="12"/>
      <c r="P262" s="12"/>
      <c r="Q262" s="12"/>
      <c r="R262" s="12"/>
      <c r="S262" s="12"/>
      <c r="T262" s="12"/>
      <c r="U262" s="12"/>
      <c r="V262" s="12"/>
      <c r="W262" s="12"/>
      <c r="X262" s="12"/>
      <c r="Y262" s="12"/>
      <c r="Z262" s="12"/>
      <c r="AA262" s="12"/>
      <c r="AB262" s="12"/>
      <c r="AC262" s="12"/>
      <c r="AD262" s="12"/>
      <c r="AE262" s="12"/>
    </row>
    <row r="263" ht="16.5" customHeight="1">
      <c r="A263" s="32" t="s">
        <v>10906</v>
      </c>
      <c r="B263" s="12" t="s">
        <v>10907</v>
      </c>
      <c r="C263" s="14" t="s">
        <v>10908</v>
      </c>
      <c r="D263" s="32" t="s">
        <v>1594</v>
      </c>
      <c r="E263" s="12"/>
      <c r="F263" s="12"/>
      <c r="G263" s="12"/>
      <c r="H263" s="12"/>
      <c r="I263" s="12"/>
      <c r="J263" s="12"/>
      <c r="K263" s="12"/>
      <c r="L263" s="35"/>
      <c r="M263" s="12"/>
      <c r="N263" s="12"/>
      <c r="O263" s="12"/>
      <c r="P263" s="12"/>
      <c r="Q263" s="12"/>
      <c r="R263" s="12"/>
      <c r="S263" s="12"/>
      <c r="T263" s="12"/>
      <c r="U263" s="12"/>
      <c r="V263" s="12"/>
      <c r="W263" s="12"/>
      <c r="X263" s="12"/>
      <c r="Y263" s="12"/>
      <c r="Z263" s="12"/>
      <c r="AA263" s="12"/>
      <c r="AB263" s="12"/>
      <c r="AC263" s="12"/>
      <c r="AD263" s="12"/>
      <c r="AE263" s="12"/>
    </row>
    <row r="264" ht="16.5" customHeight="1">
      <c r="A264" s="32" t="s">
        <v>10909</v>
      </c>
      <c r="B264" s="12" t="s">
        <v>3393</v>
      </c>
      <c r="C264" s="14" t="s">
        <v>10910</v>
      </c>
      <c r="D264" s="32" t="s">
        <v>1594</v>
      </c>
      <c r="E264" s="12"/>
      <c r="F264" s="12"/>
      <c r="G264" s="12"/>
      <c r="H264" s="12"/>
      <c r="I264" s="12"/>
      <c r="J264" s="12"/>
      <c r="K264" s="12"/>
      <c r="L264" s="35"/>
      <c r="M264" s="12"/>
      <c r="N264" s="12"/>
      <c r="O264" s="12"/>
      <c r="P264" s="12"/>
      <c r="Q264" s="12"/>
      <c r="R264" s="12"/>
      <c r="S264" s="12"/>
      <c r="T264" s="12"/>
      <c r="U264" s="12"/>
      <c r="V264" s="12"/>
      <c r="W264" s="12"/>
      <c r="X264" s="12"/>
      <c r="Y264" s="12"/>
      <c r="Z264" s="12"/>
      <c r="AA264" s="12"/>
      <c r="AB264" s="12"/>
      <c r="AC264" s="12"/>
      <c r="AD264" s="12"/>
      <c r="AE264" s="12"/>
    </row>
    <row r="265" ht="16.5" customHeight="1">
      <c r="A265" s="32" t="s">
        <v>10911</v>
      </c>
      <c r="B265" s="12" t="s">
        <v>3409</v>
      </c>
      <c r="C265" s="14" t="s">
        <v>10912</v>
      </c>
      <c r="D265" s="32" t="s">
        <v>1594</v>
      </c>
      <c r="E265" s="12"/>
      <c r="F265" s="12"/>
      <c r="G265" s="12"/>
      <c r="H265" s="12"/>
      <c r="I265" s="12"/>
      <c r="J265" s="12"/>
      <c r="K265" s="12"/>
      <c r="L265" s="35"/>
      <c r="M265" s="12"/>
      <c r="N265" s="12"/>
      <c r="O265" s="12"/>
      <c r="P265" s="12"/>
      <c r="Q265" s="12"/>
      <c r="R265" s="12"/>
      <c r="S265" s="12"/>
      <c r="T265" s="12"/>
      <c r="U265" s="12"/>
      <c r="V265" s="12"/>
      <c r="W265" s="12"/>
      <c r="X265" s="12"/>
      <c r="Y265" s="12"/>
      <c r="Z265" s="12"/>
      <c r="AA265" s="12"/>
      <c r="AB265" s="12"/>
      <c r="AC265" s="12"/>
      <c r="AD265" s="12"/>
      <c r="AE265" s="12"/>
    </row>
    <row r="266" ht="16.5" customHeight="1">
      <c r="A266" s="32" t="s">
        <v>10913</v>
      </c>
      <c r="B266" s="12" t="s">
        <v>3426</v>
      </c>
      <c r="C266" s="14" t="s">
        <v>10914</v>
      </c>
      <c r="D266" s="32" t="s">
        <v>1594</v>
      </c>
      <c r="E266" s="12"/>
      <c r="F266" s="12"/>
      <c r="G266" s="12"/>
      <c r="H266" s="12"/>
      <c r="I266" s="12"/>
      <c r="J266" s="12"/>
      <c r="K266" s="12"/>
      <c r="L266" s="35"/>
      <c r="M266" s="12"/>
      <c r="N266" s="12"/>
      <c r="O266" s="12"/>
      <c r="P266" s="12"/>
      <c r="Q266" s="12"/>
      <c r="R266" s="12"/>
      <c r="S266" s="12"/>
      <c r="T266" s="12"/>
      <c r="U266" s="12"/>
      <c r="V266" s="12"/>
      <c r="W266" s="12"/>
      <c r="X266" s="12"/>
      <c r="Y266" s="12"/>
      <c r="Z266" s="12"/>
      <c r="AA266" s="12"/>
      <c r="AB266" s="12"/>
      <c r="AC266" s="12"/>
      <c r="AD266" s="12"/>
      <c r="AE266" s="12"/>
    </row>
    <row r="267" ht="16.5" customHeight="1">
      <c r="A267" s="32" t="s">
        <v>10915</v>
      </c>
      <c r="B267" s="12" t="s">
        <v>3445</v>
      </c>
      <c r="C267" s="14" t="s">
        <v>10916</v>
      </c>
      <c r="D267" s="32" t="s">
        <v>1594</v>
      </c>
      <c r="E267" s="12"/>
      <c r="F267" s="12"/>
      <c r="G267" s="12"/>
      <c r="H267" s="12"/>
      <c r="I267" s="12"/>
      <c r="J267" s="12"/>
      <c r="K267" s="12"/>
      <c r="L267" s="35"/>
      <c r="M267" s="12"/>
      <c r="N267" s="12"/>
      <c r="O267" s="12"/>
      <c r="P267" s="12"/>
      <c r="Q267" s="12"/>
      <c r="R267" s="12"/>
      <c r="S267" s="12"/>
      <c r="T267" s="12"/>
      <c r="U267" s="12"/>
      <c r="V267" s="12"/>
      <c r="W267" s="12"/>
      <c r="X267" s="12"/>
      <c r="Y267" s="12"/>
      <c r="Z267" s="12"/>
      <c r="AA267" s="12"/>
      <c r="AB267" s="12"/>
      <c r="AC267" s="12"/>
      <c r="AD267" s="12"/>
      <c r="AE267" s="12"/>
    </row>
    <row r="268" ht="16.5" customHeight="1">
      <c r="A268" s="32" t="s">
        <v>10917</v>
      </c>
      <c r="B268" s="12" t="s">
        <v>3463</v>
      </c>
      <c r="C268" s="14" t="s">
        <v>10918</v>
      </c>
      <c r="D268" s="32" t="s">
        <v>1594</v>
      </c>
      <c r="E268" s="12"/>
      <c r="F268" s="12"/>
      <c r="G268" s="12"/>
      <c r="H268" s="12"/>
      <c r="I268" s="12"/>
      <c r="J268" s="12"/>
      <c r="K268" s="12"/>
      <c r="L268" s="35"/>
      <c r="M268" s="12"/>
      <c r="N268" s="12"/>
      <c r="O268" s="12"/>
      <c r="P268" s="12"/>
      <c r="Q268" s="12"/>
      <c r="R268" s="12"/>
      <c r="S268" s="12"/>
      <c r="T268" s="12"/>
      <c r="U268" s="12"/>
      <c r="V268" s="12"/>
      <c r="W268" s="12"/>
      <c r="X268" s="12"/>
      <c r="Y268" s="12"/>
      <c r="Z268" s="12"/>
      <c r="AA268" s="12"/>
      <c r="AB268" s="12"/>
      <c r="AC268" s="12"/>
      <c r="AD268" s="12"/>
      <c r="AE268" s="12"/>
    </row>
    <row r="269" ht="16.5" customHeight="1">
      <c r="A269" s="32" t="s">
        <v>10919</v>
      </c>
      <c r="B269" s="12" t="s">
        <v>10920</v>
      </c>
      <c r="C269" s="14" t="s">
        <v>10921</v>
      </c>
      <c r="D269" s="32" t="s">
        <v>1594</v>
      </c>
      <c r="E269" s="12"/>
      <c r="F269" s="12"/>
      <c r="G269" s="12"/>
      <c r="H269" s="12"/>
      <c r="I269" s="12"/>
      <c r="J269" s="12"/>
      <c r="K269" s="12"/>
      <c r="L269" s="35"/>
      <c r="M269" s="12"/>
      <c r="N269" s="12"/>
      <c r="O269" s="12"/>
      <c r="P269" s="12"/>
      <c r="Q269" s="12"/>
      <c r="R269" s="12"/>
      <c r="S269" s="12"/>
      <c r="T269" s="12"/>
      <c r="U269" s="12"/>
      <c r="V269" s="12"/>
      <c r="W269" s="12"/>
      <c r="X269" s="12"/>
      <c r="Y269" s="12"/>
      <c r="Z269" s="12"/>
      <c r="AA269" s="12"/>
      <c r="AB269" s="12"/>
      <c r="AC269" s="12"/>
      <c r="AD269" s="12"/>
      <c r="AE269" s="12"/>
    </row>
    <row r="270" ht="16.5" customHeight="1">
      <c r="A270" s="32" t="s">
        <v>10922</v>
      </c>
      <c r="B270" s="12" t="s">
        <v>10923</v>
      </c>
      <c r="C270" s="14" t="s">
        <v>10924</v>
      </c>
      <c r="D270" s="32" t="s">
        <v>1594</v>
      </c>
      <c r="E270" s="12"/>
      <c r="F270" s="12"/>
      <c r="G270" s="12"/>
      <c r="H270" s="12"/>
      <c r="I270" s="12"/>
      <c r="J270" s="12"/>
      <c r="K270" s="12"/>
      <c r="L270" s="35"/>
      <c r="M270" s="12"/>
      <c r="N270" s="12"/>
      <c r="O270" s="12"/>
      <c r="P270" s="12"/>
      <c r="Q270" s="12"/>
      <c r="R270" s="12"/>
      <c r="S270" s="12"/>
      <c r="T270" s="12"/>
      <c r="U270" s="12"/>
      <c r="V270" s="12"/>
      <c r="W270" s="12"/>
      <c r="X270" s="12"/>
      <c r="Y270" s="12"/>
      <c r="Z270" s="12"/>
      <c r="AA270" s="12"/>
      <c r="AB270" s="12"/>
      <c r="AC270" s="12"/>
      <c r="AD270" s="12"/>
      <c r="AE270" s="12"/>
    </row>
    <row r="271" ht="16.5" customHeight="1">
      <c r="A271" s="32" t="s">
        <v>10925</v>
      </c>
      <c r="B271" s="12" t="s">
        <v>10926</v>
      </c>
      <c r="C271" s="14" t="s">
        <v>10927</v>
      </c>
      <c r="D271" s="32" t="s">
        <v>1594</v>
      </c>
      <c r="E271" s="12"/>
      <c r="F271" s="12"/>
      <c r="G271" s="12"/>
      <c r="H271" s="12"/>
      <c r="I271" s="12"/>
      <c r="J271" s="12"/>
      <c r="K271" s="12"/>
      <c r="L271" s="35"/>
      <c r="M271" s="12"/>
      <c r="N271" s="12"/>
      <c r="O271" s="12"/>
      <c r="P271" s="12"/>
      <c r="Q271" s="12"/>
      <c r="R271" s="12"/>
      <c r="S271" s="12"/>
      <c r="T271" s="12"/>
      <c r="U271" s="12"/>
      <c r="V271" s="12"/>
      <c r="W271" s="12"/>
      <c r="X271" s="12"/>
      <c r="Y271" s="12"/>
      <c r="Z271" s="12"/>
      <c r="AA271" s="12"/>
      <c r="AB271" s="12"/>
      <c r="AC271" s="12"/>
      <c r="AD271" s="12"/>
      <c r="AE271" s="12"/>
    </row>
    <row r="272" ht="16.5" customHeight="1">
      <c r="A272" s="32" t="s">
        <v>10928</v>
      </c>
      <c r="B272" s="12" t="s">
        <v>10929</v>
      </c>
      <c r="C272" s="14" t="s">
        <v>10930</v>
      </c>
      <c r="D272" s="32" t="s">
        <v>1594</v>
      </c>
      <c r="E272" s="12"/>
      <c r="F272" s="12"/>
      <c r="G272" s="12"/>
      <c r="H272" s="12"/>
      <c r="I272" s="12"/>
      <c r="J272" s="12"/>
      <c r="K272" s="12"/>
      <c r="L272" s="35"/>
      <c r="M272" s="12"/>
      <c r="N272" s="12"/>
      <c r="O272" s="12"/>
      <c r="P272" s="12"/>
      <c r="Q272" s="12"/>
      <c r="R272" s="12"/>
      <c r="S272" s="12"/>
      <c r="T272" s="12"/>
      <c r="U272" s="12"/>
      <c r="V272" s="12"/>
      <c r="W272" s="12"/>
      <c r="X272" s="12"/>
      <c r="Y272" s="12"/>
      <c r="Z272" s="12"/>
      <c r="AA272" s="12"/>
      <c r="AB272" s="12"/>
      <c r="AC272" s="12"/>
      <c r="AD272" s="12"/>
      <c r="AE272" s="12"/>
    </row>
    <row r="273" ht="16.5" customHeight="1">
      <c r="A273" s="32" t="s">
        <v>10931</v>
      </c>
      <c r="B273" s="12" t="s">
        <v>10932</v>
      </c>
      <c r="C273" s="14" t="s">
        <v>10933</v>
      </c>
      <c r="D273" s="32" t="s">
        <v>1594</v>
      </c>
      <c r="E273" s="12"/>
      <c r="F273" s="12"/>
      <c r="G273" s="12"/>
      <c r="H273" s="12"/>
      <c r="I273" s="12"/>
      <c r="J273" s="12"/>
      <c r="K273" s="12"/>
      <c r="L273" s="35"/>
      <c r="M273" s="12"/>
      <c r="N273" s="12"/>
      <c r="O273" s="12"/>
      <c r="P273" s="12"/>
      <c r="Q273" s="12"/>
      <c r="R273" s="12"/>
      <c r="S273" s="12"/>
      <c r="T273" s="12"/>
      <c r="U273" s="12"/>
      <c r="V273" s="12"/>
      <c r="W273" s="12"/>
      <c r="X273" s="12"/>
      <c r="Y273" s="12"/>
      <c r="Z273" s="12"/>
      <c r="AA273" s="12"/>
      <c r="AB273" s="12"/>
      <c r="AC273" s="12"/>
      <c r="AD273" s="12"/>
      <c r="AE273" s="12"/>
    </row>
    <row r="274" ht="16.5" customHeight="1">
      <c r="A274" s="32" t="s">
        <v>10934</v>
      </c>
      <c r="B274" s="12" t="s">
        <v>10935</v>
      </c>
      <c r="C274" s="14" t="s">
        <v>10936</v>
      </c>
      <c r="D274" s="32" t="s">
        <v>1594</v>
      </c>
      <c r="E274" s="12"/>
      <c r="F274" s="12"/>
      <c r="G274" s="12"/>
      <c r="H274" s="12"/>
      <c r="I274" s="12"/>
      <c r="J274" s="12"/>
      <c r="K274" s="12"/>
      <c r="L274" s="35"/>
      <c r="M274" s="12"/>
      <c r="N274" s="12"/>
      <c r="O274" s="12"/>
      <c r="P274" s="12"/>
      <c r="Q274" s="12"/>
      <c r="R274" s="12"/>
      <c r="S274" s="12"/>
      <c r="T274" s="12"/>
      <c r="U274" s="12"/>
      <c r="V274" s="12"/>
      <c r="W274" s="12"/>
      <c r="X274" s="12"/>
      <c r="Y274" s="12"/>
      <c r="Z274" s="12"/>
      <c r="AA274" s="12"/>
      <c r="AB274" s="12"/>
      <c r="AC274" s="12"/>
      <c r="AD274" s="12"/>
      <c r="AE274" s="12"/>
    </row>
    <row r="275" ht="16.5" customHeight="1">
      <c r="A275" s="32" t="s">
        <v>10937</v>
      </c>
      <c r="B275" s="12" t="s">
        <v>10938</v>
      </c>
      <c r="C275" s="14" t="s">
        <v>10939</v>
      </c>
      <c r="D275" s="32" t="s">
        <v>1594</v>
      </c>
      <c r="E275" s="12"/>
      <c r="F275" s="12"/>
      <c r="G275" s="12"/>
      <c r="H275" s="12"/>
      <c r="I275" s="12"/>
      <c r="J275" s="12"/>
      <c r="K275" s="12"/>
      <c r="L275" s="35"/>
      <c r="M275" s="12"/>
      <c r="N275" s="12"/>
      <c r="O275" s="12"/>
      <c r="P275" s="12"/>
      <c r="Q275" s="12"/>
      <c r="R275" s="12"/>
      <c r="S275" s="12"/>
      <c r="T275" s="12"/>
      <c r="U275" s="12"/>
      <c r="V275" s="12"/>
      <c r="W275" s="12"/>
      <c r="X275" s="12"/>
      <c r="Y275" s="12"/>
      <c r="Z275" s="12"/>
      <c r="AA275" s="12"/>
      <c r="AB275" s="12"/>
      <c r="AC275" s="12"/>
      <c r="AD275" s="12"/>
      <c r="AE275" s="12"/>
    </row>
    <row r="276" ht="16.5" customHeight="1">
      <c r="A276" s="32" t="s">
        <v>10940</v>
      </c>
      <c r="B276" s="12" t="s">
        <v>10941</v>
      </c>
      <c r="C276" s="14" t="s">
        <v>10942</v>
      </c>
      <c r="D276" s="32" t="s">
        <v>1594</v>
      </c>
      <c r="E276" s="12"/>
      <c r="F276" s="12"/>
      <c r="G276" s="12"/>
      <c r="H276" s="12"/>
      <c r="I276" s="12"/>
      <c r="J276" s="12"/>
      <c r="K276" s="12"/>
      <c r="L276" s="35"/>
      <c r="M276" s="12"/>
      <c r="N276" s="12"/>
      <c r="O276" s="12"/>
      <c r="P276" s="12"/>
      <c r="Q276" s="12"/>
      <c r="R276" s="12"/>
      <c r="S276" s="12"/>
      <c r="T276" s="12"/>
      <c r="U276" s="12"/>
      <c r="V276" s="12"/>
      <c r="W276" s="12"/>
      <c r="X276" s="12"/>
      <c r="Y276" s="12"/>
      <c r="Z276" s="12"/>
      <c r="AA276" s="12"/>
      <c r="AB276" s="12"/>
      <c r="AC276" s="12"/>
      <c r="AD276" s="12"/>
      <c r="AE276" s="12"/>
    </row>
    <row r="277" ht="16.5" customHeight="1">
      <c r="A277" s="32" t="s">
        <v>10943</v>
      </c>
      <c r="B277" s="12" t="s">
        <v>10944</v>
      </c>
      <c r="C277" s="14" t="s">
        <v>10945</v>
      </c>
      <c r="D277" s="32" t="s">
        <v>1594</v>
      </c>
      <c r="E277" s="12"/>
      <c r="F277" s="12"/>
      <c r="G277" s="12"/>
      <c r="H277" s="12"/>
      <c r="I277" s="12"/>
      <c r="J277" s="12"/>
      <c r="K277" s="12"/>
      <c r="L277" s="35"/>
      <c r="M277" s="12"/>
      <c r="N277" s="12"/>
      <c r="O277" s="12"/>
      <c r="P277" s="12"/>
      <c r="Q277" s="12"/>
      <c r="R277" s="12"/>
      <c r="S277" s="12"/>
      <c r="T277" s="12"/>
      <c r="U277" s="12"/>
      <c r="V277" s="12"/>
      <c r="W277" s="12"/>
      <c r="X277" s="12"/>
      <c r="Y277" s="12"/>
      <c r="Z277" s="12"/>
      <c r="AA277" s="12"/>
      <c r="AB277" s="12"/>
      <c r="AC277" s="12"/>
      <c r="AD277" s="12"/>
      <c r="AE277" s="12"/>
    </row>
    <row r="278" ht="16.5" customHeight="1">
      <c r="A278" s="32" t="s">
        <v>10946</v>
      </c>
      <c r="B278" s="12" t="s">
        <v>10947</v>
      </c>
      <c r="C278" s="14" t="s">
        <v>10948</v>
      </c>
      <c r="D278" s="32" t="s">
        <v>1594</v>
      </c>
      <c r="E278" s="12"/>
      <c r="F278" s="12"/>
      <c r="G278" s="12"/>
      <c r="H278" s="12"/>
      <c r="I278" s="12"/>
      <c r="J278" s="12"/>
      <c r="K278" s="12"/>
      <c r="L278" s="35"/>
      <c r="M278" s="12"/>
      <c r="N278" s="12"/>
      <c r="O278" s="12"/>
      <c r="P278" s="12"/>
      <c r="Q278" s="12"/>
      <c r="R278" s="12"/>
      <c r="S278" s="12"/>
      <c r="T278" s="12"/>
      <c r="U278" s="12"/>
      <c r="V278" s="12"/>
      <c r="W278" s="12"/>
      <c r="X278" s="12"/>
      <c r="Y278" s="12"/>
      <c r="Z278" s="12"/>
      <c r="AA278" s="12"/>
      <c r="AB278" s="12"/>
      <c r="AC278" s="12"/>
      <c r="AD278" s="12"/>
      <c r="AE278" s="12"/>
    </row>
    <row r="279" ht="16.5" customHeight="1">
      <c r="A279" s="32" t="s">
        <v>10949</v>
      </c>
      <c r="B279" s="12" t="s">
        <v>10950</v>
      </c>
      <c r="C279" s="14" t="s">
        <v>10951</v>
      </c>
      <c r="D279" s="32" t="s">
        <v>1594</v>
      </c>
      <c r="E279" s="12"/>
      <c r="F279" s="12"/>
      <c r="G279" s="12"/>
      <c r="H279" s="12"/>
      <c r="I279" s="12"/>
      <c r="J279" s="12"/>
      <c r="K279" s="12"/>
      <c r="L279" s="35"/>
      <c r="M279" s="12"/>
      <c r="N279" s="12"/>
      <c r="O279" s="12"/>
      <c r="P279" s="12"/>
      <c r="Q279" s="12"/>
      <c r="R279" s="12"/>
      <c r="S279" s="12"/>
      <c r="T279" s="12"/>
      <c r="U279" s="12"/>
      <c r="V279" s="12"/>
      <c r="W279" s="12"/>
      <c r="X279" s="12"/>
      <c r="Y279" s="12"/>
      <c r="Z279" s="12"/>
      <c r="AA279" s="12"/>
      <c r="AB279" s="12"/>
      <c r="AC279" s="12"/>
      <c r="AD279" s="12"/>
      <c r="AE279" s="12"/>
    </row>
    <row r="280" ht="16.5" customHeight="1">
      <c r="A280" s="32" t="s">
        <v>10952</v>
      </c>
      <c r="B280" s="12" t="s">
        <v>10953</v>
      </c>
      <c r="C280" s="80" t="s">
        <v>10954</v>
      </c>
      <c r="D280" s="32" t="s">
        <v>1594</v>
      </c>
      <c r="E280" s="12"/>
      <c r="F280" s="12"/>
      <c r="G280" s="12"/>
      <c r="H280" s="12"/>
      <c r="I280" s="12"/>
      <c r="J280" s="12"/>
      <c r="K280" s="12"/>
      <c r="L280" s="35"/>
      <c r="M280" s="12"/>
      <c r="N280" s="12"/>
      <c r="O280" s="12"/>
      <c r="P280" s="12"/>
      <c r="Q280" s="12"/>
      <c r="R280" s="12"/>
      <c r="S280" s="12"/>
      <c r="T280" s="12"/>
      <c r="U280" s="12"/>
      <c r="V280" s="12"/>
      <c r="W280" s="12"/>
      <c r="X280" s="12"/>
      <c r="Y280" s="12"/>
      <c r="Z280" s="12"/>
      <c r="AA280" s="12"/>
      <c r="AB280" s="12"/>
      <c r="AC280" s="12"/>
      <c r="AD280" s="12"/>
      <c r="AE280" s="12"/>
    </row>
    <row r="281" ht="16.5" customHeight="1">
      <c r="A281" s="32" t="s">
        <v>10955</v>
      </c>
      <c r="B281" s="12" t="s">
        <v>10956</v>
      </c>
      <c r="C281" s="14" t="s">
        <v>10957</v>
      </c>
      <c r="D281" s="32" t="s">
        <v>1594</v>
      </c>
      <c r="E281" s="12"/>
      <c r="F281" s="12"/>
      <c r="G281" s="12"/>
      <c r="H281" s="12"/>
      <c r="I281" s="12"/>
      <c r="J281" s="12"/>
      <c r="K281" s="12"/>
      <c r="L281" s="35"/>
      <c r="M281" s="12"/>
      <c r="N281" s="12"/>
      <c r="O281" s="12"/>
      <c r="P281" s="12"/>
      <c r="Q281" s="12"/>
      <c r="R281" s="12"/>
      <c r="S281" s="12"/>
      <c r="T281" s="12"/>
      <c r="U281" s="12"/>
      <c r="V281" s="12"/>
      <c r="W281" s="12"/>
      <c r="X281" s="12"/>
      <c r="Y281" s="12"/>
      <c r="Z281" s="12"/>
      <c r="AA281" s="12"/>
      <c r="AB281" s="12"/>
      <c r="AC281" s="12"/>
      <c r="AD281" s="12"/>
      <c r="AE281" s="12"/>
    </row>
    <row r="282" ht="16.5" customHeight="1">
      <c r="A282" s="32" t="s">
        <v>10958</v>
      </c>
      <c r="B282" s="12" t="s">
        <v>10959</v>
      </c>
      <c r="C282" s="14" t="s">
        <v>10960</v>
      </c>
      <c r="D282" s="32" t="s">
        <v>1594</v>
      </c>
      <c r="E282" s="12"/>
      <c r="F282" s="12"/>
      <c r="G282" s="12"/>
      <c r="H282" s="12"/>
      <c r="I282" s="12"/>
      <c r="J282" s="12"/>
      <c r="K282" s="12"/>
      <c r="L282" s="35"/>
      <c r="M282" s="12"/>
      <c r="N282" s="12"/>
      <c r="O282" s="12"/>
      <c r="P282" s="12"/>
      <c r="Q282" s="12"/>
      <c r="R282" s="12"/>
      <c r="S282" s="12"/>
      <c r="T282" s="12"/>
      <c r="U282" s="12"/>
      <c r="V282" s="12"/>
      <c r="W282" s="12"/>
      <c r="X282" s="12"/>
      <c r="Y282" s="12"/>
      <c r="Z282" s="12"/>
      <c r="AA282" s="12"/>
      <c r="AB282" s="12"/>
      <c r="AC282" s="12"/>
      <c r="AD282" s="12"/>
      <c r="AE282" s="12"/>
    </row>
    <row r="283" ht="16.5" customHeight="1">
      <c r="A283" s="32" t="s">
        <v>10961</v>
      </c>
      <c r="B283" s="12" t="s">
        <v>10962</v>
      </c>
      <c r="C283" s="14" t="s">
        <v>10963</v>
      </c>
      <c r="D283" s="32" t="s">
        <v>1594</v>
      </c>
      <c r="E283" s="12"/>
      <c r="F283" s="12"/>
      <c r="G283" s="12"/>
      <c r="H283" s="12"/>
      <c r="I283" s="12"/>
      <c r="J283" s="12"/>
      <c r="K283" s="12"/>
      <c r="L283" s="35"/>
      <c r="M283" s="12"/>
      <c r="N283" s="12"/>
      <c r="O283" s="12"/>
      <c r="P283" s="12"/>
      <c r="Q283" s="12"/>
      <c r="R283" s="12"/>
      <c r="S283" s="12"/>
      <c r="T283" s="12"/>
      <c r="U283" s="12"/>
      <c r="V283" s="12"/>
      <c r="W283" s="12"/>
      <c r="X283" s="12"/>
      <c r="Y283" s="12"/>
      <c r="Z283" s="12"/>
      <c r="AA283" s="12"/>
      <c r="AB283" s="12"/>
      <c r="AC283" s="12"/>
      <c r="AD283" s="12"/>
      <c r="AE283" s="12"/>
    </row>
    <row r="284" ht="16.5" customHeight="1">
      <c r="A284" s="32" t="s">
        <v>10964</v>
      </c>
      <c r="B284" s="12" t="s">
        <v>3483</v>
      </c>
      <c r="C284" s="14" t="s">
        <v>10965</v>
      </c>
      <c r="D284" s="32" t="s">
        <v>1594</v>
      </c>
      <c r="E284" s="12"/>
      <c r="F284" s="12"/>
      <c r="G284" s="12"/>
      <c r="H284" s="12"/>
      <c r="I284" s="12"/>
      <c r="J284" s="12"/>
      <c r="K284" s="12"/>
      <c r="L284" s="35"/>
      <c r="M284" s="12"/>
      <c r="N284" s="12"/>
      <c r="O284" s="12"/>
      <c r="P284" s="12"/>
      <c r="Q284" s="12"/>
      <c r="R284" s="12"/>
      <c r="S284" s="12"/>
      <c r="T284" s="12"/>
      <c r="U284" s="12"/>
      <c r="V284" s="12"/>
      <c r="W284" s="12"/>
      <c r="X284" s="12"/>
      <c r="Y284" s="12"/>
      <c r="Z284" s="12"/>
      <c r="AA284" s="12"/>
      <c r="AB284" s="12"/>
      <c r="AC284" s="12"/>
      <c r="AD284" s="12"/>
      <c r="AE284" s="12"/>
    </row>
    <row r="285" ht="16.5" customHeight="1">
      <c r="A285" s="32" t="s">
        <v>10966</v>
      </c>
      <c r="B285" s="12" t="s">
        <v>3501</v>
      </c>
      <c r="C285" s="14" t="s">
        <v>10967</v>
      </c>
      <c r="D285" s="32" t="s">
        <v>1594</v>
      </c>
      <c r="E285" s="12"/>
      <c r="F285" s="12"/>
      <c r="G285" s="12"/>
      <c r="H285" s="12"/>
      <c r="I285" s="12"/>
      <c r="J285" s="12"/>
      <c r="K285" s="12"/>
      <c r="L285" s="35"/>
      <c r="M285" s="12"/>
      <c r="N285" s="12"/>
      <c r="O285" s="12"/>
      <c r="P285" s="12"/>
      <c r="Q285" s="12"/>
      <c r="R285" s="12"/>
      <c r="S285" s="12"/>
      <c r="T285" s="12"/>
      <c r="U285" s="12"/>
      <c r="V285" s="12"/>
      <c r="W285" s="12"/>
      <c r="X285" s="12"/>
      <c r="Y285" s="12"/>
      <c r="Z285" s="12"/>
      <c r="AA285" s="12"/>
      <c r="AB285" s="12"/>
      <c r="AC285" s="12"/>
      <c r="AD285" s="12"/>
      <c r="AE285" s="12"/>
    </row>
    <row r="286" ht="16.5" customHeight="1">
      <c r="A286" s="32" t="s">
        <v>10968</v>
      </c>
      <c r="B286" s="12" t="s">
        <v>3503</v>
      </c>
      <c r="C286" s="14" t="s">
        <v>10969</v>
      </c>
      <c r="D286" s="32" t="s">
        <v>1594</v>
      </c>
      <c r="E286" s="12"/>
      <c r="F286" s="12"/>
      <c r="G286" s="12"/>
      <c r="H286" s="12"/>
      <c r="I286" s="12"/>
      <c r="J286" s="12"/>
      <c r="K286" s="12"/>
      <c r="L286" s="35"/>
      <c r="M286" s="12"/>
      <c r="N286" s="12"/>
      <c r="O286" s="12"/>
      <c r="P286" s="12"/>
      <c r="Q286" s="12"/>
      <c r="R286" s="12"/>
      <c r="S286" s="12"/>
      <c r="T286" s="12"/>
      <c r="U286" s="12"/>
      <c r="V286" s="12"/>
      <c r="W286" s="12"/>
      <c r="X286" s="12"/>
      <c r="Y286" s="12"/>
      <c r="Z286" s="12"/>
      <c r="AA286" s="12"/>
      <c r="AB286" s="12"/>
      <c r="AC286" s="12"/>
      <c r="AD286" s="12"/>
      <c r="AE286" s="12"/>
    </row>
    <row r="287" ht="16.5" customHeight="1">
      <c r="A287" s="32" t="s">
        <v>10970</v>
      </c>
      <c r="B287" s="12" t="s">
        <v>3521</v>
      </c>
      <c r="C287" s="14" t="s">
        <v>10971</v>
      </c>
      <c r="D287" s="32" t="s">
        <v>1594</v>
      </c>
      <c r="E287" s="12"/>
      <c r="F287" s="12"/>
      <c r="G287" s="12"/>
      <c r="H287" s="12"/>
      <c r="I287" s="12"/>
      <c r="J287" s="12"/>
      <c r="K287" s="12"/>
      <c r="L287" s="35"/>
      <c r="M287" s="12"/>
      <c r="N287" s="12"/>
      <c r="O287" s="12"/>
      <c r="P287" s="12"/>
      <c r="Q287" s="12"/>
      <c r="R287" s="12"/>
      <c r="S287" s="12"/>
      <c r="T287" s="12"/>
      <c r="U287" s="12"/>
      <c r="V287" s="12"/>
      <c r="W287" s="12"/>
      <c r="X287" s="12"/>
      <c r="Y287" s="12"/>
      <c r="Z287" s="12"/>
      <c r="AA287" s="12"/>
      <c r="AB287" s="12"/>
      <c r="AC287" s="12"/>
      <c r="AD287" s="12"/>
      <c r="AE287" s="12"/>
    </row>
    <row r="288" ht="16.5" customHeight="1">
      <c r="A288" s="32" t="s">
        <v>10972</v>
      </c>
      <c r="B288" s="12" t="s">
        <v>3536</v>
      </c>
      <c r="C288" s="14" t="s">
        <v>10973</v>
      </c>
      <c r="D288" s="32" t="s">
        <v>1594</v>
      </c>
      <c r="E288" s="12"/>
      <c r="F288" s="12"/>
      <c r="G288" s="12"/>
      <c r="H288" s="12"/>
      <c r="I288" s="12"/>
      <c r="J288" s="12"/>
      <c r="K288" s="12"/>
      <c r="L288" s="35"/>
      <c r="M288" s="12"/>
      <c r="N288" s="12"/>
      <c r="O288" s="12"/>
      <c r="P288" s="12"/>
      <c r="Q288" s="12"/>
      <c r="R288" s="12"/>
      <c r="S288" s="12"/>
      <c r="T288" s="12"/>
      <c r="U288" s="12"/>
      <c r="V288" s="12"/>
      <c r="W288" s="12"/>
      <c r="X288" s="12"/>
      <c r="Y288" s="12"/>
      <c r="Z288" s="12"/>
      <c r="AA288" s="12"/>
      <c r="AB288" s="12"/>
      <c r="AC288" s="12"/>
      <c r="AD288" s="12"/>
      <c r="AE288" s="12"/>
    </row>
    <row r="289" ht="16.5" customHeight="1">
      <c r="A289" s="32" t="s">
        <v>10974</v>
      </c>
      <c r="B289" s="12" t="s">
        <v>3557</v>
      </c>
      <c r="C289" s="14" t="s">
        <v>10975</v>
      </c>
      <c r="D289" s="32" t="s">
        <v>1594</v>
      </c>
      <c r="E289" s="12"/>
      <c r="F289" s="12"/>
      <c r="G289" s="12"/>
      <c r="H289" s="12"/>
      <c r="I289" s="12"/>
      <c r="J289" s="12"/>
      <c r="K289" s="12"/>
      <c r="L289" s="35"/>
      <c r="M289" s="12"/>
      <c r="N289" s="12"/>
      <c r="O289" s="12"/>
      <c r="P289" s="12"/>
      <c r="Q289" s="12"/>
      <c r="R289" s="12"/>
      <c r="S289" s="12"/>
      <c r="T289" s="12"/>
      <c r="U289" s="12"/>
      <c r="V289" s="12"/>
      <c r="W289" s="12"/>
      <c r="X289" s="12"/>
      <c r="Y289" s="12"/>
      <c r="Z289" s="12"/>
      <c r="AA289" s="12"/>
      <c r="AB289" s="12"/>
      <c r="AC289" s="12"/>
      <c r="AD289" s="12"/>
      <c r="AE289" s="12"/>
    </row>
    <row r="290" ht="16.5" customHeight="1">
      <c r="A290" s="32" t="s">
        <v>10976</v>
      </c>
      <c r="B290" s="12" t="s">
        <v>3575</v>
      </c>
      <c r="C290" s="14" t="s">
        <v>10977</v>
      </c>
      <c r="D290" s="32" t="s">
        <v>1594</v>
      </c>
      <c r="E290" s="12"/>
      <c r="F290" s="12"/>
      <c r="G290" s="12"/>
      <c r="H290" s="12"/>
      <c r="I290" s="12"/>
      <c r="J290" s="12"/>
      <c r="K290" s="12"/>
      <c r="L290" s="35"/>
      <c r="M290" s="12"/>
      <c r="N290" s="12"/>
      <c r="O290" s="12"/>
      <c r="P290" s="12"/>
      <c r="Q290" s="12"/>
      <c r="R290" s="12"/>
      <c r="S290" s="12"/>
      <c r="T290" s="12"/>
      <c r="U290" s="12"/>
      <c r="V290" s="12"/>
      <c r="W290" s="12"/>
      <c r="X290" s="12"/>
      <c r="Y290" s="12"/>
      <c r="Z290" s="12"/>
      <c r="AA290" s="12"/>
      <c r="AB290" s="12"/>
      <c r="AC290" s="12"/>
      <c r="AD290" s="12"/>
      <c r="AE290" s="12"/>
    </row>
    <row r="291" ht="16.5" customHeight="1">
      <c r="A291" s="32" t="s">
        <v>10978</v>
      </c>
      <c r="B291" s="12" t="s">
        <v>3592</v>
      </c>
      <c r="C291" s="14" t="s">
        <v>10979</v>
      </c>
      <c r="D291" s="32" t="s">
        <v>1594</v>
      </c>
      <c r="E291" s="12"/>
      <c r="F291" s="12"/>
      <c r="G291" s="12"/>
      <c r="H291" s="12"/>
      <c r="I291" s="12"/>
      <c r="J291" s="12"/>
      <c r="K291" s="12"/>
      <c r="L291" s="35"/>
      <c r="M291" s="12"/>
      <c r="N291" s="12"/>
      <c r="O291" s="12"/>
      <c r="P291" s="12"/>
      <c r="Q291" s="12"/>
      <c r="R291" s="12"/>
      <c r="S291" s="12"/>
      <c r="T291" s="12"/>
      <c r="U291" s="12"/>
      <c r="V291" s="12"/>
      <c r="W291" s="12"/>
      <c r="X291" s="12"/>
      <c r="Y291" s="12"/>
      <c r="Z291" s="12"/>
      <c r="AA291" s="12"/>
      <c r="AB291" s="12"/>
      <c r="AC291" s="12"/>
      <c r="AD291" s="12"/>
      <c r="AE291" s="12"/>
    </row>
    <row r="292" ht="16.5" customHeight="1">
      <c r="A292" s="32" t="s">
        <v>10980</v>
      </c>
      <c r="B292" s="12" t="s">
        <v>3607</v>
      </c>
      <c r="C292" s="14" t="s">
        <v>10981</v>
      </c>
      <c r="D292" s="32" t="s">
        <v>1594</v>
      </c>
      <c r="E292" s="12"/>
      <c r="F292" s="12"/>
      <c r="G292" s="12"/>
      <c r="H292" s="12"/>
      <c r="I292" s="12"/>
      <c r="J292" s="12"/>
      <c r="K292" s="12"/>
      <c r="L292" s="35"/>
      <c r="M292" s="12"/>
      <c r="N292" s="12"/>
      <c r="O292" s="12"/>
      <c r="P292" s="12"/>
      <c r="Q292" s="12"/>
      <c r="R292" s="12"/>
      <c r="S292" s="12"/>
      <c r="T292" s="12"/>
      <c r="U292" s="12"/>
      <c r="V292" s="12"/>
      <c r="W292" s="12"/>
      <c r="X292" s="12"/>
      <c r="Y292" s="12"/>
      <c r="Z292" s="12"/>
      <c r="AA292" s="12"/>
      <c r="AB292" s="12"/>
      <c r="AC292" s="12"/>
      <c r="AD292" s="12"/>
      <c r="AE292" s="12"/>
    </row>
    <row r="293" ht="16.5" customHeight="1">
      <c r="A293" s="32" t="s">
        <v>10982</v>
      </c>
      <c r="B293" s="12" t="s">
        <v>3622</v>
      </c>
      <c r="C293" s="14" t="s">
        <v>10983</v>
      </c>
      <c r="D293" s="32" t="s">
        <v>1594</v>
      </c>
      <c r="E293" s="12"/>
      <c r="F293" s="12"/>
      <c r="G293" s="12"/>
      <c r="H293" s="12"/>
      <c r="I293" s="12"/>
      <c r="J293" s="12"/>
      <c r="K293" s="12"/>
      <c r="L293" s="35"/>
      <c r="M293" s="12"/>
      <c r="N293" s="12"/>
      <c r="O293" s="12"/>
      <c r="P293" s="12"/>
      <c r="Q293" s="12"/>
      <c r="R293" s="12"/>
      <c r="S293" s="12"/>
      <c r="T293" s="12"/>
      <c r="U293" s="12"/>
      <c r="V293" s="12"/>
      <c r="W293" s="12"/>
      <c r="X293" s="12"/>
      <c r="Y293" s="12"/>
      <c r="Z293" s="12"/>
      <c r="AA293" s="12"/>
      <c r="AB293" s="12"/>
      <c r="AC293" s="12"/>
      <c r="AD293" s="12"/>
      <c r="AE293" s="12"/>
    </row>
    <row r="294" ht="16.5" customHeight="1">
      <c r="A294" s="32" t="s">
        <v>10984</v>
      </c>
      <c r="B294" s="12" t="s">
        <v>3637</v>
      </c>
      <c r="C294" s="14" t="s">
        <v>10985</v>
      </c>
      <c r="D294" s="32" t="s">
        <v>1594</v>
      </c>
      <c r="E294" s="12"/>
      <c r="F294" s="12"/>
      <c r="G294" s="12"/>
      <c r="H294" s="12"/>
      <c r="I294" s="12"/>
      <c r="J294" s="12"/>
      <c r="K294" s="12"/>
      <c r="L294" s="35"/>
      <c r="M294" s="12"/>
      <c r="N294" s="12"/>
      <c r="O294" s="12"/>
      <c r="P294" s="12"/>
      <c r="Q294" s="12"/>
      <c r="R294" s="12"/>
      <c r="S294" s="12"/>
      <c r="T294" s="12"/>
      <c r="U294" s="12"/>
      <c r="V294" s="12"/>
      <c r="W294" s="12"/>
      <c r="X294" s="12"/>
      <c r="Y294" s="12"/>
      <c r="Z294" s="12"/>
      <c r="AA294" s="12"/>
      <c r="AB294" s="12"/>
      <c r="AC294" s="12"/>
      <c r="AD294" s="12"/>
      <c r="AE294" s="12"/>
    </row>
    <row r="295" ht="16.5" customHeight="1">
      <c r="A295" s="32" t="s">
        <v>10986</v>
      </c>
      <c r="B295" s="12" t="s">
        <v>3652</v>
      </c>
      <c r="C295" s="14" t="s">
        <v>10987</v>
      </c>
      <c r="D295" s="32" t="s">
        <v>1594</v>
      </c>
      <c r="E295" s="12"/>
      <c r="F295" s="12"/>
      <c r="G295" s="12"/>
      <c r="H295" s="12"/>
      <c r="I295" s="12"/>
      <c r="J295" s="12"/>
      <c r="K295" s="12"/>
      <c r="L295" s="35"/>
      <c r="M295" s="12"/>
      <c r="N295" s="12"/>
      <c r="O295" s="12"/>
      <c r="P295" s="12"/>
      <c r="Q295" s="12"/>
      <c r="R295" s="12"/>
      <c r="S295" s="12"/>
      <c r="T295" s="12"/>
      <c r="U295" s="12"/>
      <c r="V295" s="12"/>
      <c r="W295" s="12"/>
      <c r="X295" s="12"/>
      <c r="Y295" s="12"/>
      <c r="Z295" s="12"/>
      <c r="AA295" s="12"/>
      <c r="AB295" s="12"/>
      <c r="AC295" s="12"/>
      <c r="AD295" s="12"/>
      <c r="AE295" s="12"/>
    </row>
    <row r="296" ht="16.5" customHeight="1">
      <c r="A296" s="32" t="s">
        <v>10988</v>
      </c>
      <c r="B296" s="12" t="s">
        <v>3671</v>
      </c>
      <c r="C296" s="14" t="s">
        <v>10989</v>
      </c>
      <c r="D296" s="32" t="s">
        <v>1594</v>
      </c>
      <c r="E296" s="12"/>
      <c r="F296" s="12"/>
      <c r="G296" s="12"/>
      <c r="H296" s="12"/>
      <c r="I296" s="12"/>
      <c r="J296" s="12"/>
      <c r="K296" s="12"/>
      <c r="L296" s="35"/>
      <c r="M296" s="12"/>
      <c r="N296" s="12"/>
      <c r="O296" s="12"/>
      <c r="P296" s="12"/>
      <c r="Q296" s="12"/>
      <c r="R296" s="12"/>
      <c r="S296" s="12"/>
      <c r="T296" s="12"/>
      <c r="U296" s="12"/>
      <c r="V296" s="12"/>
      <c r="W296" s="12"/>
      <c r="X296" s="12"/>
      <c r="Y296" s="12"/>
      <c r="Z296" s="12"/>
      <c r="AA296" s="12"/>
      <c r="AB296" s="12"/>
      <c r="AC296" s="12"/>
      <c r="AD296" s="12"/>
      <c r="AE296" s="12"/>
    </row>
    <row r="297" ht="16.5" customHeight="1">
      <c r="A297" s="32" t="s">
        <v>10990</v>
      </c>
      <c r="B297" s="12" t="s">
        <v>3688</v>
      </c>
      <c r="C297" s="14" t="s">
        <v>10991</v>
      </c>
      <c r="D297" s="32" t="s">
        <v>1594</v>
      </c>
      <c r="E297" s="12"/>
      <c r="F297" s="12"/>
      <c r="G297" s="12"/>
      <c r="H297" s="12"/>
      <c r="I297" s="12"/>
      <c r="J297" s="12"/>
      <c r="K297" s="12"/>
      <c r="L297" s="35"/>
      <c r="M297" s="12"/>
      <c r="N297" s="12"/>
      <c r="O297" s="12"/>
      <c r="P297" s="12"/>
      <c r="Q297" s="12"/>
      <c r="R297" s="12"/>
      <c r="S297" s="12"/>
      <c r="T297" s="12"/>
      <c r="U297" s="12"/>
      <c r="V297" s="12"/>
      <c r="W297" s="12"/>
      <c r="X297" s="12"/>
      <c r="Y297" s="12"/>
      <c r="Z297" s="12"/>
      <c r="AA297" s="12"/>
      <c r="AB297" s="12"/>
      <c r="AC297" s="12"/>
      <c r="AD297" s="12"/>
      <c r="AE297" s="12"/>
    </row>
    <row r="298" ht="16.5" customHeight="1">
      <c r="A298" s="32" t="s">
        <v>10992</v>
      </c>
      <c r="B298" s="12" t="s">
        <v>3706</v>
      </c>
      <c r="C298" s="14" t="s">
        <v>10993</v>
      </c>
      <c r="D298" s="32" t="s">
        <v>1594</v>
      </c>
      <c r="E298" s="12"/>
      <c r="F298" s="12"/>
      <c r="G298" s="12"/>
      <c r="H298" s="12"/>
      <c r="I298" s="12"/>
      <c r="J298" s="12"/>
      <c r="K298" s="12"/>
      <c r="L298" s="35"/>
      <c r="M298" s="12"/>
      <c r="N298" s="12"/>
      <c r="O298" s="12"/>
      <c r="P298" s="12"/>
      <c r="Q298" s="12"/>
      <c r="R298" s="12"/>
      <c r="S298" s="12"/>
      <c r="T298" s="12"/>
      <c r="U298" s="12"/>
      <c r="V298" s="12"/>
      <c r="W298" s="12"/>
      <c r="X298" s="12"/>
      <c r="Y298" s="12"/>
      <c r="Z298" s="12"/>
      <c r="AA298" s="12"/>
      <c r="AB298" s="12"/>
      <c r="AC298" s="12"/>
      <c r="AD298" s="12"/>
      <c r="AE298" s="12"/>
    </row>
    <row r="299" ht="16.5" customHeight="1">
      <c r="A299" s="32" t="s">
        <v>10994</v>
      </c>
      <c r="B299" s="12" t="s">
        <v>3721</v>
      </c>
      <c r="C299" s="14" t="s">
        <v>10995</v>
      </c>
      <c r="D299" s="32" t="s">
        <v>1594</v>
      </c>
      <c r="E299" s="12"/>
      <c r="F299" s="12"/>
      <c r="G299" s="12"/>
      <c r="H299" s="12"/>
      <c r="I299" s="12"/>
      <c r="J299" s="12"/>
      <c r="K299" s="12"/>
      <c r="L299" s="35"/>
      <c r="M299" s="12"/>
      <c r="N299" s="12"/>
      <c r="O299" s="12"/>
      <c r="P299" s="12"/>
      <c r="Q299" s="12"/>
      <c r="R299" s="12"/>
      <c r="S299" s="12"/>
      <c r="T299" s="12"/>
      <c r="U299" s="12"/>
      <c r="V299" s="12"/>
      <c r="W299" s="12"/>
      <c r="X299" s="12"/>
      <c r="Y299" s="12"/>
      <c r="Z299" s="12"/>
      <c r="AA299" s="12"/>
      <c r="AB299" s="12"/>
      <c r="AC299" s="12"/>
      <c r="AD299" s="12"/>
      <c r="AE299" s="12"/>
    </row>
    <row r="300" ht="16.5" customHeight="1">
      <c r="A300" s="32" t="s">
        <v>10996</v>
      </c>
      <c r="B300" s="12" t="s">
        <v>3736</v>
      </c>
      <c r="C300" s="14" t="s">
        <v>10997</v>
      </c>
      <c r="D300" s="32" t="s">
        <v>1594</v>
      </c>
      <c r="E300" s="12"/>
      <c r="F300" s="12"/>
      <c r="G300" s="12"/>
      <c r="H300" s="12"/>
      <c r="I300" s="12"/>
      <c r="J300" s="12"/>
      <c r="K300" s="12"/>
      <c r="L300" s="35"/>
      <c r="M300" s="12"/>
      <c r="N300" s="12"/>
      <c r="O300" s="12"/>
      <c r="P300" s="12"/>
      <c r="Q300" s="12"/>
      <c r="R300" s="12"/>
      <c r="S300" s="12"/>
      <c r="T300" s="12"/>
      <c r="U300" s="12"/>
      <c r="V300" s="12"/>
      <c r="W300" s="12"/>
      <c r="X300" s="12"/>
      <c r="Y300" s="12"/>
      <c r="Z300" s="12"/>
      <c r="AA300" s="12"/>
      <c r="AB300" s="12"/>
      <c r="AC300" s="12"/>
      <c r="AD300" s="12"/>
      <c r="AE300" s="12"/>
    </row>
    <row r="301" ht="16.5" customHeight="1">
      <c r="A301" s="32" t="s">
        <v>10998</v>
      </c>
      <c r="B301" s="12" t="s">
        <v>3751</v>
      </c>
      <c r="C301" s="14" t="s">
        <v>10999</v>
      </c>
      <c r="D301" s="32" t="s">
        <v>1594</v>
      </c>
      <c r="E301" s="12"/>
      <c r="F301" s="12"/>
      <c r="G301" s="12"/>
      <c r="H301" s="12"/>
      <c r="I301" s="12"/>
      <c r="J301" s="12"/>
      <c r="K301" s="12"/>
      <c r="L301" s="35"/>
      <c r="M301" s="12"/>
      <c r="N301" s="12"/>
      <c r="O301" s="12"/>
      <c r="P301" s="12"/>
      <c r="Q301" s="12"/>
      <c r="R301" s="12"/>
      <c r="S301" s="12"/>
      <c r="T301" s="12"/>
      <c r="U301" s="12"/>
      <c r="V301" s="12"/>
      <c r="W301" s="12"/>
      <c r="X301" s="12"/>
      <c r="Y301" s="12"/>
      <c r="Z301" s="12"/>
      <c r="AA301" s="12"/>
      <c r="AB301" s="12"/>
      <c r="AC301" s="12"/>
      <c r="AD301" s="12"/>
      <c r="AE301" s="12"/>
    </row>
    <row r="302" ht="16.5" customHeight="1">
      <c r="A302" s="32" t="s">
        <v>11000</v>
      </c>
      <c r="B302" s="12" t="s">
        <v>3767</v>
      </c>
      <c r="C302" s="14" t="s">
        <v>11001</v>
      </c>
      <c r="D302" s="32" t="s">
        <v>1594</v>
      </c>
      <c r="E302" s="12"/>
      <c r="F302" s="12"/>
      <c r="G302" s="12"/>
      <c r="H302" s="12"/>
      <c r="I302" s="12"/>
      <c r="J302" s="12"/>
      <c r="K302" s="12"/>
      <c r="L302" s="35"/>
      <c r="M302" s="12"/>
      <c r="N302" s="12"/>
      <c r="O302" s="12"/>
      <c r="P302" s="12"/>
      <c r="Q302" s="12"/>
      <c r="R302" s="12"/>
      <c r="S302" s="12"/>
      <c r="T302" s="12"/>
      <c r="U302" s="12"/>
      <c r="V302" s="12"/>
      <c r="W302" s="12"/>
      <c r="X302" s="12"/>
      <c r="Y302" s="12"/>
      <c r="Z302" s="12"/>
      <c r="AA302" s="12"/>
      <c r="AB302" s="12"/>
      <c r="AC302" s="12"/>
      <c r="AD302" s="12"/>
      <c r="AE302" s="12"/>
    </row>
    <row r="303" ht="16.5" customHeight="1">
      <c r="A303" s="32" t="s">
        <v>11002</v>
      </c>
      <c r="B303" s="12" t="s">
        <v>3783</v>
      </c>
      <c r="C303" s="14" t="s">
        <v>11003</v>
      </c>
      <c r="D303" s="32" t="s">
        <v>1594</v>
      </c>
      <c r="E303" s="12"/>
      <c r="F303" s="12"/>
      <c r="G303" s="12"/>
      <c r="H303" s="12"/>
      <c r="I303" s="12"/>
      <c r="J303" s="12"/>
      <c r="K303" s="12"/>
      <c r="L303" s="35"/>
      <c r="M303" s="12"/>
      <c r="N303" s="12"/>
      <c r="O303" s="12"/>
      <c r="P303" s="12"/>
      <c r="Q303" s="12"/>
      <c r="R303" s="12"/>
      <c r="S303" s="12"/>
      <c r="T303" s="12"/>
      <c r="U303" s="12"/>
      <c r="V303" s="12"/>
      <c r="W303" s="12"/>
      <c r="X303" s="12"/>
      <c r="Y303" s="12"/>
      <c r="Z303" s="12"/>
      <c r="AA303" s="12"/>
      <c r="AB303" s="12"/>
      <c r="AC303" s="12"/>
      <c r="AD303" s="12"/>
      <c r="AE303" s="12"/>
    </row>
    <row r="304" ht="16.5" customHeight="1">
      <c r="A304" s="32" t="s">
        <v>11004</v>
      </c>
      <c r="B304" s="12" t="s">
        <v>3799</v>
      </c>
      <c r="C304" s="14" t="s">
        <v>11005</v>
      </c>
      <c r="D304" s="32" t="s">
        <v>1594</v>
      </c>
      <c r="E304" s="12"/>
      <c r="F304" s="12"/>
      <c r="G304" s="12"/>
      <c r="H304" s="12"/>
      <c r="I304" s="12"/>
      <c r="J304" s="12"/>
      <c r="K304" s="12"/>
      <c r="L304" s="35"/>
      <c r="M304" s="12"/>
      <c r="N304" s="12"/>
      <c r="O304" s="12"/>
      <c r="P304" s="12"/>
      <c r="Q304" s="12"/>
      <c r="R304" s="12"/>
      <c r="S304" s="12"/>
      <c r="T304" s="12"/>
      <c r="U304" s="12"/>
      <c r="V304" s="12"/>
      <c r="W304" s="12"/>
      <c r="X304" s="12"/>
      <c r="Y304" s="12"/>
      <c r="Z304" s="12"/>
      <c r="AA304" s="12"/>
      <c r="AB304" s="12"/>
      <c r="AC304" s="12"/>
      <c r="AD304" s="12"/>
      <c r="AE304" s="12"/>
    </row>
    <row r="305" ht="16.5" customHeight="1">
      <c r="A305" s="32" t="s">
        <v>11006</v>
      </c>
      <c r="B305" s="12" t="s">
        <v>3815</v>
      </c>
      <c r="C305" s="14" t="s">
        <v>11007</v>
      </c>
      <c r="D305" s="32" t="s">
        <v>1594</v>
      </c>
      <c r="E305" s="12"/>
      <c r="F305" s="12"/>
      <c r="G305" s="12"/>
      <c r="H305" s="12"/>
      <c r="I305" s="12"/>
      <c r="J305" s="12"/>
      <c r="K305" s="12"/>
      <c r="L305" s="35"/>
      <c r="M305" s="12"/>
      <c r="N305" s="12"/>
      <c r="O305" s="12"/>
      <c r="P305" s="12"/>
      <c r="Q305" s="12"/>
      <c r="R305" s="12"/>
      <c r="S305" s="12"/>
      <c r="T305" s="12"/>
      <c r="U305" s="12"/>
      <c r="V305" s="12"/>
      <c r="W305" s="12"/>
      <c r="X305" s="12"/>
      <c r="Y305" s="12"/>
      <c r="Z305" s="12"/>
      <c r="AA305" s="12"/>
      <c r="AB305" s="12"/>
      <c r="AC305" s="12"/>
      <c r="AD305" s="12"/>
      <c r="AE305" s="12"/>
    </row>
    <row r="306" ht="16.5" customHeight="1">
      <c r="A306" s="32" t="s">
        <v>11008</v>
      </c>
      <c r="B306" s="12" t="s">
        <v>3831</v>
      </c>
      <c r="C306" s="14" t="s">
        <v>11009</v>
      </c>
      <c r="D306" s="32" t="s">
        <v>1594</v>
      </c>
      <c r="E306" s="12"/>
      <c r="F306" s="12"/>
      <c r="G306" s="12"/>
      <c r="H306" s="12"/>
      <c r="I306" s="12"/>
      <c r="J306" s="12"/>
      <c r="K306" s="12"/>
      <c r="L306" s="35"/>
      <c r="M306" s="12"/>
      <c r="N306" s="12"/>
      <c r="O306" s="12"/>
      <c r="P306" s="12"/>
      <c r="Q306" s="12"/>
      <c r="R306" s="12"/>
      <c r="S306" s="12"/>
      <c r="T306" s="12"/>
      <c r="U306" s="12"/>
      <c r="V306" s="12"/>
      <c r="W306" s="12"/>
      <c r="X306" s="12"/>
      <c r="Y306" s="12"/>
      <c r="Z306" s="12"/>
      <c r="AA306" s="12"/>
      <c r="AB306" s="12"/>
      <c r="AC306" s="12"/>
      <c r="AD306" s="12"/>
      <c r="AE306" s="12"/>
    </row>
    <row r="307" ht="16.5" customHeight="1">
      <c r="A307" s="32" t="s">
        <v>11010</v>
      </c>
      <c r="B307" s="12" t="s">
        <v>3847</v>
      </c>
      <c r="C307" s="14" t="s">
        <v>11011</v>
      </c>
      <c r="D307" s="32" t="s">
        <v>1594</v>
      </c>
      <c r="E307" s="12"/>
      <c r="F307" s="12"/>
      <c r="G307" s="12"/>
      <c r="H307" s="12"/>
      <c r="I307" s="12"/>
      <c r="J307" s="12"/>
      <c r="K307" s="12"/>
      <c r="L307" s="35"/>
      <c r="M307" s="12"/>
      <c r="N307" s="12"/>
      <c r="O307" s="12"/>
      <c r="P307" s="12"/>
      <c r="Q307" s="12"/>
      <c r="R307" s="12"/>
      <c r="S307" s="12"/>
      <c r="T307" s="12"/>
      <c r="U307" s="12"/>
      <c r="V307" s="12"/>
      <c r="W307" s="12"/>
      <c r="X307" s="12"/>
      <c r="Y307" s="12"/>
      <c r="Z307" s="12"/>
      <c r="AA307" s="12"/>
      <c r="AB307" s="12"/>
      <c r="AC307" s="12"/>
      <c r="AD307" s="12"/>
      <c r="AE307" s="12"/>
    </row>
    <row r="308" ht="16.5" customHeight="1">
      <c r="A308" s="32" t="s">
        <v>11012</v>
      </c>
      <c r="B308" s="12" t="s">
        <v>3863</v>
      </c>
      <c r="C308" s="14" t="s">
        <v>11013</v>
      </c>
      <c r="D308" s="32" t="s">
        <v>1594</v>
      </c>
      <c r="E308" s="12"/>
      <c r="F308" s="12"/>
      <c r="G308" s="12"/>
      <c r="H308" s="12"/>
      <c r="I308" s="12"/>
      <c r="J308" s="12"/>
      <c r="K308" s="12"/>
      <c r="L308" s="35"/>
      <c r="M308" s="12"/>
      <c r="N308" s="12"/>
      <c r="O308" s="12"/>
      <c r="P308" s="12"/>
      <c r="Q308" s="12"/>
      <c r="R308" s="12"/>
      <c r="S308" s="12"/>
      <c r="T308" s="12"/>
      <c r="U308" s="12"/>
      <c r="V308" s="12"/>
      <c r="W308" s="12"/>
      <c r="X308" s="12"/>
      <c r="Y308" s="12"/>
      <c r="Z308" s="12"/>
      <c r="AA308" s="12"/>
      <c r="AB308" s="12"/>
      <c r="AC308" s="12"/>
      <c r="AD308" s="12"/>
      <c r="AE308" s="12"/>
    </row>
    <row r="309" ht="16.5" customHeight="1">
      <c r="A309" s="32" t="s">
        <v>11014</v>
      </c>
      <c r="B309" s="12" t="s">
        <v>3879</v>
      </c>
      <c r="C309" s="14" t="s">
        <v>11015</v>
      </c>
      <c r="D309" s="32" t="s">
        <v>1594</v>
      </c>
      <c r="E309" s="12"/>
      <c r="F309" s="12"/>
      <c r="G309" s="12"/>
      <c r="H309" s="12"/>
      <c r="I309" s="12"/>
      <c r="J309" s="12"/>
      <c r="K309" s="12"/>
      <c r="L309" s="35"/>
      <c r="M309" s="12"/>
      <c r="N309" s="12"/>
      <c r="O309" s="12"/>
      <c r="P309" s="12"/>
      <c r="Q309" s="12"/>
      <c r="R309" s="12"/>
      <c r="S309" s="12"/>
      <c r="T309" s="12"/>
      <c r="U309" s="12"/>
      <c r="V309" s="12"/>
      <c r="W309" s="12"/>
      <c r="X309" s="12"/>
      <c r="Y309" s="12"/>
      <c r="Z309" s="12"/>
      <c r="AA309" s="12"/>
      <c r="AB309" s="12"/>
      <c r="AC309" s="12"/>
      <c r="AD309" s="12"/>
      <c r="AE309" s="12"/>
    </row>
    <row r="310" ht="16.5" customHeight="1">
      <c r="A310" s="32" t="s">
        <v>11016</v>
      </c>
      <c r="B310" s="12" t="s">
        <v>3899</v>
      </c>
      <c r="C310" s="14" t="s">
        <v>11017</v>
      </c>
      <c r="D310" s="32" t="s">
        <v>1594</v>
      </c>
      <c r="E310" s="12"/>
      <c r="F310" s="12"/>
      <c r="G310" s="12"/>
      <c r="H310" s="12"/>
      <c r="I310" s="12"/>
      <c r="J310" s="12"/>
      <c r="K310" s="12"/>
      <c r="L310" s="35"/>
      <c r="M310" s="12"/>
      <c r="N310" s="12"/>
      <c r="O310" s="12"/>
      <c r="P310" s="12"/>
      <c r="Q310" s="12"/>
      <c r="R310" s="12"/>
      <c r="S310" s="12"/>
      <c r="T310" s="12"/>
      <c r="U310" s="12"/>
      <c r="V310" s="12"/>
      <c r="W310" s="12"/>
      <c r="X310" s="12"/>
      <c r="Y310" s="12"/>
      <c r="Z310" s="12"/>
      <c r="AA310" s="12"/>
      <c r="AB310" s="12"/>
      <c r="AC310" s="12"/>
      <c r="AD310" s="12"/>
      <c r="AE310" s="12"/>
    </row>
    <row r="311" ht="16.5" customHeight="1">
      <c r="A311" s="32" t="s">
        <v>11018</v>
      </c>
      <c r="B311" s="12" t="s">
        <v>11019</v>
      </c>
      <c r="C311" s="14" t="s">
        <v>11020</v>
      </c>
      <c r="D311" s="32" t="s">
        <v>1594</v>
      </c>
      <c r="E311" s="12"/>
      <c r="F311" s="12"/>
      <c r="G311" s="12"/>
      <c r="H311" s="12"/>
      <c r="I311" s="12"/>
      <c r="J311" s="12"/>
      <c r="K311" s="12"/>
      <c r="L311" s="35"/>
      <c r="M311" s="12"/>
      <c r="N311" s="12"/>
      <c r="O311" s="12"/>
      <c r="P311" s="12"/>
      <c r="Q311" s="12"/>
      <c r="R311" s="12"/>
      <c r="S311" s="12"/>
      <c r="T311" s="12"/>
      <c r="U311" s="12"/>
      <c r="V311" s="12"/>
      <c r="W311" s="12"/>
      <c r="X311" s="12"/>
      <c r="Y311" s="12"/>
      <c r="Z311" s="12"/>
      <c r="AA311" s="12"/>
      <c r="AB311" s="12"/>
      <c r="AC311" s="12"/>
      <c r="AD311" s="12"/>
      <c r="AE311" s="12"/>
    </row>
    <row r="312" ht="16.5" customHeight="1">
      <c r="A312" s="32" t="s">
        <v>11021</v>
      </c>
      <c r="B312" s="12" t="s">
        <v>11022</v>
      </c>
      <c r="C312" s="14" t="s">
        <v>11023</v>
      </c>
      <c r="D312" s="32" t="s">
        <v>1594</v>
      </c>
      <c r="E312" s="12"/>
      <c r="F312" s="12"/>
      <c r="G312" s="12"/>
      <c r="H312" s="12"/>
      <c r="I312" s="12"/>
      <c r="J312" s="12"/>
      <c r="K312" s="12"/>
      <c r="L312" s="35"/>
      <c r="M312" s="12"/>
      <c r="N312" s="12"/>
      <c r="O312" s="12"/>
      <c r="P312" s="12"/>
      <c r="Q312" s="12"/>
      <c r="R312" s="12"/>
      <c r="S312" s="12"/>
      <c r="T312" s="12"/>
      <c r="U312" s="12"/>
      <c r="V312" s="12"/>
      <c r="W312" s="12"/>
      <c r="X312" s="12"/>
      <c r="Y312" s="12"/>
      <c r="Z312" s="12"/>
      <c r="AA312" s="12"/>
      <c r="AB312" s="12"/>
      <c r="AC312" s="12"/>
      <c r="AD312" s="12"/>
      <c r="AE312" s="12"/>
    </row>
    <row r="313" ht="16.5" customHeight="1">
      <c r="A313" s="32" t="s">
        <v>11024</v>
      </c>
      <c r="B313" s="12" t="s">
        <v>11025</v>
      </c>
      <c r="C313" s="14" t="s">
        <v>11026</v>
      </c>
      <c r="D313" s="32" t="s">
        <v>1594</v>
      </c>
      <c r="E313" s="12"/>
      <c r="F313" s="12"/>
      <c r="G313" s="12"/>
      <c r="H313" s="12"/>
      <c r="I313" s="12"/>
      <c r="J313" s="12"/>
      <c r="K313" s="12"/>
      <c r="L313" s="35"/>
      <c r="M313" s="12"/>
      <c r="N313" s="12"/>
      <c r="O313" s="12"/>
      <c r="P313" s="12"/>
      <c r="Q313" s="12"/>
      <c r="R313" s="12"/>
      <c r="S313" s="12"/>
      <c r="T313" s="12"/>
      <c r="U313" s="12"/>
      <c r="V313" s="12"/>
      <c r="W313" s="12"/>
      <c r="X313" s="12"/>
      <c r="Y313" s="12"/>
      <c r="Z313" s="12"/>
      <c r="AA313" s="12"/>
      <c r="AB313" s="12"/>
      <c r="AC313" s="12"/>
      <c r="AD313" s="12"/>
      <c r="AE313" s="12"/>
    </row>
    <row r="314" ht="16.5" customHeight="1">
      <c r="A314" s="32" t="s">
        <v>11027</v>
      </c>
      <c r="B314" s="12" t="s">
        <v>11028</v>
      </c>
      <c r="C314" s="14" t="s">
        <v>11029</v>
      </c>
      <c r="D314" s="32" t="s">
        <v>1594</v>
      </c>
      <c r="E314" s="12"/>
      <c r="F314" s="12"/>
      <c r="G314" s="12"/>
      <c r="H314" s="12"/>
      <c r="I314" s="12"/>
      <c r="J314" s="12"/>
      <c r="K314" s="12"/>
      <c r="L314" s="35"/>
      <c r="M314" s="12"/>
      <c r="N314" s="12"/>
      <c r="O314" s="12"/>
      <c r="P314" s="12"/>
      <c r="Q314" s="12"/>
      <c r="R314" s="12"/>
      <c r="S314" s="12"/>
      <c r="T314" s="12"/>
      <c r="U314" s="12"/>
      <c r="V314" s="12"/>
      <c r="W314" s="12"/>
      <c r="X314" s="12"/>
      <c r="Y314" s="12"/>
      <c r="Z314" s="12"/>
      <c r="AA314" s="12"/>
      <c r="AB314" s="12"/>
      <c r="AC314" s="12"/>
      <c r="AD314" s="12"/>
      <c r="AE314" s="12"/>
    </row>
    <row r="315" ht="16.5" customHeight="1">
      <c r="A315" s="32" t="s">
        <v>11030</v>
      </c>
      <c r="B315" s="12" t="s">
        <v>11031</v>
      </c>
      <c r="C315" s="14" t="s">
        <v>11032</v>
      </c>
      <c r="D315" s="32" t="s">
        <v>1594</v>
      </c>
      <c r="E315" s="12"/>
      <c r="F315" s="12"/>
      <c r="G315" s="12"/>
      <c r="H315" s="12"/>
      <c r="I315" s="12"/>
      <c r="J315" s="12"/>
      <c r="K315" s="12"/>
      <c r="L315" s="35"/>
      <c r="M315" s="12"/>
      <c r="N315" s="12"/>
      <c r="O315" s="12"/>
      <c r="P315" s="12"/>
      <c r="Q315" s="12"/>
      <c r="R315" s="12"/>
      <c r="S315" s="12"/>
      <c r="T315" s="12"/>
      <c r="U315" s="12"/>
      <c r="V315" s="12"/>
      <c r="W315" s="12"/>
      <c r="X315" s="12"/>
      <c r="Y315" s="12"/>
      <c r="Z315" s="12"/>
      <c r="AA315" s="12"/>
      <c r="AB315" s="12"/>
      <c r="AC315" s="12"/>
      <c r="AD315" s="12"/>
      <c r="AE315" s="12"/>
    </row>
    <row r="316" ht="16.5" customHeight="1">
      <c r="A316" s="32" t="s">
        <v>11033</v>
      </c>
      <c r="B316" s="12" t="s">
        <v>3914</v>
      </c>
      <c r="C316" s="14" t="s">
        <v>11034</v>
      </c>
      <c r="D316" s="32" t="s">
        <v>1594</v>
      </c>
      <c r="E316" s="12"/>
      <c r="F316" s="12"/>
      <c r="G316" s="12"/>
      <c r="H316" s="12"/>
      <c r="I316" s="12"/>
      <c r="J316" s="12"/>
      <c r="K316" s="12"/>
      <c r="L316" s="35"/>
      <c r="M316" s="12"/>
      <c r="N316" s="12"/>
      <c r="O316" s="12"/>
      <c r="P316" s="12"/>
      <c r="Q316" s="12"/>
      <c r="R316" s="12"/>
      <c r="S316" s="12"/>
      <c r="T316" s="12"/>
      <c r="U316" s="12"/>
      <c r="V316" s="12"/>
      <c r="W316" s="12"/>
      <c r="X316" s="12"/>
      <c r="Y316" s="12"/>
      <c r="Z316" s="12"/>
      <c r="AA316" s="12"/>
      <c r="AB316" s="12"/>
      <c r="AC316" s="12"/>
      <c r="AD316" s="12"/>
      <c r="AE316" s="12"/>
    </row>
    <row r="317" ht="16.5" customHeight="1">
      <c r="A317" s="32" t="s">
        <v>11035</v>
      </c>
      <c r="B317" s="12" t="s">
        <v>3933</v>
      </c>
      <c r="C317" s="14" t="s">
        <v>11036</v>
      </c>
      <c r="D317" s="32" t="s">
        <v>1594</v>
      </c>
      <c r="E317" s="12"/>
      <c r="F317" s="12"/>
      <c r="G317" s="12"/>
      <c r="H317" s="12"/>
      <c r="I317" s="12"/>
      <c r="J317" s="12"/>
      <c r="K317" s="12"/>
      <c r="L317" s="35"/>
      <c r="M317" s="12"/>
      <c r="N317" s="12"/>
      <c r="O317" s="12"/>
      <c r="P317" s="12"/>
      <c r="Q317" s="12"/>
      <c r="R317" s="12"/>
      <c r="S317" s="12"/>
      <c r="T317" s="12"/>
      <c r="U317" s="12"/>
      <c r="V317" s="12"/>
      <c r="W317" s="12"/>
      <c r="X317" s="12"/>
      <c r="Y317" s="12"/>
      <c r="Z317" s="12"/>
      <c r="AA317" s="12"/>
      <c r="AB317" s="12"/>
      <c r="AC317" s="12"/>
      <c r="AD317" s="12"/>
      <c r="AE317" s="12"/>
    </row>
    <row r="318" ht="16.5" customHeight="1">
      <c r="A318" s="32" t="s">
        <v>11037</v>
      </c>
      <c r="B318" s="12" t="s">
        <v>3953</v>
      </c>
      <c r="C318" s="14" t="s">
        <v>11038</v>
      </c>
      <c r="D318" s="32" t="s">
        <v>1594</v>
      </c>
      <c r="E318" s="12"/>
      <c r="F318" s="12"/>
      <c r="G318" s="12"/>
      <c r="H318" s="12"/>
      <c r="I318" s="12"/>
      <c r="J318" s="12"/>
      <c r="K318" s="12"/>
      <c r="L318" s="35"/>
      <c r="M318" s="12"/>
      <c r="N318" s="12"/>
      <c r="O318" s="12"/>
      <c r="P318" s="12"/>
      <c r="Q318" s="12"/>
      <c r="R318" s="12"/>
      <c r="S318" s="12"/>
      <c r="T318" s="12"/>
      <c r="U318" s="12"/>
      <c r="V318" s="12"/>
      <c r="W318" s="12"/>
      <c r="X318" s="12"/>
      <c r="Y318" s="12"/>
      <c r="Z318" s="12"/>
      <c r="AA318" s="12"/>
      <c r="AB318" s="12"/>
      <c r="AC318" s="12"/>
      <c r="AD318" s="12"/>
      <c r="AE318" s="12"/>
    </row>
    <row r="319" ht="16.5" customHeight="1">
      <c r="A319" s="32" t="s">
        <v>11039</v>
      </c>
      <c r="B319" s="12" t="s">
        <v>11040</v>
      </c>
      <c r="C319" s="14" t="s">
        <v>11041</v>
      </c>
      <c r="D319" s="32" t="s">
        <v>1594</v>
      </c>
      <c r="E319" s="12"/>
      <c r="F319" s="12"/>
      <c r="G319" s="12"/>
      <c r="H319" s="12"/>
      <c r="I319" s="12"/>
      <c r="J319" s="12"/>
      <c r="K319" s="12"/>
      <c r="L319" s="35"/>
      <c r="M319" s="12"/>
      <c r="N319" s="12"/>
      <c r="O319" s="12"/>
      <c r="P319" s="12"/>
      <c r="Q319" s="12"/>
      <c r="R319" s="12"/>
      <c r="S319" s="12"/>
      <c r="T319" s="12"/>
      <c r="U319" s="12"/>
      <c r="V319" s="12"/>
      <c r="W319" s="12"/>
      <c r="X319" s="12"/>
      <c r="Y319" s="12"/>
      <c r="Z319" s="12"/>
      <c r="AA319" s="12"/>
      <c r="AB319" s="12"/>
      <c r="AC319" s="12"/>
      <c r="AD319" s="12"/>
      <c r="AE319" s="12"/>
    </row>
    <row r="320" ht="16.5" customHeight="1">
      <c r="A320" s="32" t="s">
        <v>11042</v>
      </c>
      <c r="B320" s="12" t="s">
        <v>3971</v>
      </c>
      <c r="C320" s="14" t="s">
        <v>11043</v>
      </c>
      <c r="D320" s="32" t="s">
        <v>1594</v>
      </c>
      <c r="E320" s="12"/>
      <c r="F320" s="12"/>
      <c r="G320" s="12"/>
      <c r="H320" s="12"/>
      <c r="I320" s="12"/>
      <c r="J320" s="12"/>
      <c r="K320" s="12"/>
      <c r="L320" s="35"/>
      <c r="M320" s="12"/>
      <c r="N320" s="12"/>
      <c r="O320" s="12"/>
      <c r="P320" s="12"/>
      <c r="Q320" s="12"/>
      <c r="R320" s="12"/>
      <c r="S320" s="12"/>
      <c r="T320" s="12"/>
      <c r="U320" s="12"/>
      <c r="V320" s="12"/>
      <c r="W320" s="12"/>
      <c r="X320" s="12"/>
      <c r="Y320" s="12"/>
      <c r="Z320" s="12"/>
      <c r="AA320" s="12"/>
      <c r="AB320" s="12"/>
      <c r="AC320" s="12"/>
      <c r="AD320" s="12"/>
      <c r="AE320" s="12"/>
    </row>
    <row r="321" ht="16.5" customHeight="1">
      <c r="A321" s="32" t="s">
        <v>11044</v>
      </c>
      <c r="B321" s="12" t="s">
        <v>3990</v>
      </c>
      <c r="C321" s="14" t="s">
        <v>11045</v>
      </c>
      <c r="D321" s="32" t="s">
        <v>1594</v>
      </c>
      <c r="E321" s="12"/>
      <c r="F321" s="12"/>
      <c r="G321" s="12"/>
      <c r="H321" s="12"/>
      <c r="I321" s="12"/>
      <c r="J321" s="12"/>
      <c r="K321" s="12"/>
      <c r="L321" s="35"/>
      <c r="M321" s="12"/>
      <c r="N321" s="12"/>
      <c r="O321" s="12"/>
      <c r="P321" s="12"/>
      <c r="Q321" s="12"/>
      <c r="R321" s="12"/>
      <c r="S321" s="12"/>
      <c r="T321" s="12"/>
      <c r="U321" s="12"/>
      <c r="V321" s="12"/>
      <c r="W321" s="12"/>
      <c r="X321" s="12"/>
      <c r="Y321" s="12"/>
      <c r="Z321" s="12"/>
      <c r="AA321" s="12"/>
      <c r="AB321" s="12"/>
      <c r="AC321" s="12"/>
      <c r="AD321" s="12"/>
      <c r="AE321" s="12"/>
    </row>
    <row r="322" ht="16.5" customHeight="1">
      <c r="A322" s="32" t="s">
        <v>11046</v>
      </c>
      <c r="B322" s="12" t="s">
        <v>4007</v>
      </c>
      <c r="C322" s="14" t="s">
        <v>11047</v>
      </c>
      <c r="D322" s="32" t="s">
        <v>1594</v>
      </c>
      <c r="E322" s="12"/>
      <c r="F322" s="12"/>
      <c r="G322" s="12"/>
      <c r="H322" s="12"/>
      <c r="I322" s="12"/>
      <c r="J322" s="12"/>
      <c r="K322" s="12"/>
      <c r="L322" s="35"/>
      <c r="M322" s="12"/>
      <c r="N322" s="12"/>
      <c r="O322" s="12"/>
      <c r="P322" s="12"/>
      <c r="Q322" s="12"/>
      <c r="R322" s="12"/>
      <c r="S322" s="12"/>
      <c r="T322" s="12"/>
      <c r="U322" s="12"/>
      <c r="V322" s="12"/>
      <c r="W322" s="12"/>
      <c r="X322" s="12"/>
      <c r="Y322" s="12"/>
      <c r="Z322" s="12"/>
      <c r="AA322" s="12"/>
      <c r="AB322" s="12"/>
      <c r="AC322" s="12"/>
      <c r="AD322" s="12"/>
      <c r="AE322" s="12"/>
    </row>
    <row r="323" ht="16.5" customHeight="1">
      <c r="A323" s="32" t="s">
        <v>11048</v>
      </c>
      <c r="B323" s="12" t="s">
        <v>4022</v>
      </c>
      <c r="C323" s="14" t="s">
        <v>11049</v>
      </c>
      <c r="D323" s="32" t="s">
        <v>1594</v>
      </c>
      <c r="E323" s="12"/>
      <c r="F323" s="12"/>
      <c r="G323" s="12"/>
      <c r="H323" s="12"/>
      <c r="I323" s="12"/>
      <c r="J323" s="12"/>
      <c r="K323" s="12"/>
      <c r="L323" s="35"/>
      <c r="M323" s="12"/>
      <c r="N323" s="12"/>
      <c r="O323" s="12"/>
      <c r="P323" s="12"/>
      <c r="Q323" s="12"/>
      <c r="R323" s="12"/>
      <c r="S323" s="12"/>
      <c r="T323" s="12"/>
      <c r="U323" s="12"/>
      <c r="V323" s="12"/>
      <c r="W323" s="12"/>
      <c r="X323" s="12"/>
      <c r="Y323" s="12"/>
      <c r="Z323" s="12"/>
      <c r="AA323" s="12"/>
      <c r="AB323" s="12"/>
      <c r="AC323" s="12"/>
      <c r="AD323" s="12"/>
      <c r="AE323" s="12"/>
    </row>
    <row r="324" ht="16.5" customHeight="1">
      <c r="A324" s="32" t="s">
        <v>11050</v>
      </c>
      <c r="B324" s="12" t="s">
        <v>4041</v>
      </c>
      <c r="C324" s="14" t="s">
        <v>11051</v>
      </c>
      <c r="D324" s="32" t="s">
        <v>1594</v>
      </c>
      <c r="E324" s="12"/>
      <c r="F324" s="12"/>
      <c r="G324" s="12"/>
      <c r="H324" s="12"/>
      <c r="I324" s="12"/>
      <c r="J324" s="12"/>
      <c r="K324" s="12"/>
      <c r="L324" s="35"/>
      <c r="M324" s="12"/>
      <c r="N324" s="12"/>
      <c r="O324" s="12"/>
      <c r="P324" s="12"/>
      <c r="Q324" s="12"/>
      <c r="R324" s="12"/>
      <c r="S324" s="12"/>
      <c r="T324" s="12"/>
      <c r="U324" s="12"/>
      <c r="V324" s="12"/>
      <c r="W324" s="12"/>
      <c r="X324" s="12"/>
      <c r="Y324" s="12"/>
      <c r="Z324" s="12"/>
      <c r="AA324" s="12"/>
      <c r="AB324" s="12"/>
      <c r="AC324" s="12"/>
      <c r="AD324" s="12"/>
      <c r="AE324" s="12"/>
    </row>
    <row r="325" ht="16.5" customHeight="1">
      <c r="A325" s="32" t="s">
        <v>11052</v>
      </c>
      <c r="B325" s="12" t="s">
        <v>4058</v>
      </c>
      <c r="C325" s="80" t="s">
        <v>11053</v>
      </c>
      <c r="D325" s="32" t="s">
        <v>1594</v>
      </c>
      <c r="E325" s="12"/>
      <c r="F325" s="12"/>
      <c r="G325" s="12"/>
      <c r="H325" s="12"/>
      <c r="I325" s="12"/>
      <c r="J325" s="12"/>
      <c r="K325" s="12"/>
      <c r="L325" s="35"/>
      <c r="M325" s="12"/>
      <c r="N325" s="12"/>
      <c r="O325" s="12"/>
      <c r="P325" s="12"/>
      <c r="Q325" s="12"/>
      <c r="R325" s="12"/>
      <c r="S325" s="12"/>
      <c r="T325" s="12"/>
      <c r="U325" s="12"/>
      <c r="V325" s="12"/>
      <c r="W325" s="12"/>
      <c r="X325" s="12"/>
      <c r="Y325" s="12"/>
      <c r="Z325" s="12"/>
      <c r="AA325" s="12"/>
      <c r="AB325" s="12"/>
      <c r="AC325" s="12"/>
      <c r="AD325" s="12"/>
      <c r="AE325" s="12"/>
    </row>
    <row r="326" ht="16.5" customHeight="1">
      <c r="A326" s="32" t="s">
        <v>11054</v>
      </c>
      <c r="B326" s="12" t="s">
        <v>4075</v>
      </c>
      <c r="C326" s="14" t="s">
        <v>11055</v>
      </c>
      <c r="D326" s="32" t="s">
        <v>1594</v>
      </c>
      <c r="E326" s="12"/>
      <c r="F326" s="12"/>
      <c r="G326" s="12"/>
      <c r="H326" s="12"/>
      <c r="I326" s="12"/>
      <c r="J326" s="12"/>
      <c r="K326" s="12"/>
      <c r="L326" s="35"/>
      <c r="M326" s="12"/>
      <c r="N326" s="12"/>
      <c r="O326" s="12"/>
      <c r="P326" s="12"/>
      <c r="Q326" s="12"/>
      <c r="R326" s="12"/>
      <c r="S326" s="12"/>
      <c r="T326" s="12"/>
      <c r="U326" s="12"/>
      <c r="V326" s="12"/>
      <c r="W326" s="12"/>
      <c r="X326" s="12"/>
      <c r="Y326" s="12"/>
      <c r="Z326" s="12"/>
      <c r="AA326" s="12"/>
      <c r="AB326" s="12"/>
      <c r="AC326" s="12"/>
      <c r="AD326" s="12"/>
      <c r="AE326" s="12"/>
    </row>
    <row r="327" ht="16.5" customHeight="1">
      <c r="A327" s="32" t="s">
        <v>11056</v>
      </c>
      <c r="B327" s="12" t="s">
        <v>4094</v>
      </c>
      <c r="C327" s="14" t="s">
        <v>11057</v>
      </c>
      <c r="D327" s="32" t="s">
        <v>1594</v>
      </c>
      <c r="E327" s="12"/>
      <c r="F327" s="12"/>
      <c r="G327" s="12"/>
      <c r="H327" s="12"/>
      <c r="I327" s="12"/>
      <c r="J327" s="12"/>
      <c r="K327" s="12"/>
      <c r="L327" s="35"/>
      <c r="M327" s="12"/>
      <c r="N327" s="12"/>
      <c r="O327" s="12"/>
      <c r="P327" s="12"/>
      <c r="Q327" s="12"/>
      <c r="R327" s="12"/>
      <c r="S327" s="12"/>
      <c r="T327" s="12"/>
      <c r="U327" s="12"/>
      <c r="V327" s="12"/>
      <c r="W327" s="12"/>
      <c r="X327" s="12"/>
      <c r="Y327" s="12"/>
      <c r="Z327" s="12"/>
      <c r="AA327" s="12"/>
      <c r="AB327" s="12"/>
      <c r="AC327" s="12"/>
      <c r="AD327" s="12"/>
      <c r="AE327" s="12"/>
    </row>
    <row r="328" ht="16.5" customHeight="1">
      <c r="A328" s="32" t="s">
        <v>11058</v>
      </c>
      <c r="B328" s="12" t="s">
        <v>4109</v>
      </c>
      <c r="C328" s="14" t="s">
        <v>11059</v>
      </c>
      <c r="D328" s="32" t="s">
        <v>1594</v>
      </c>
      <c r="E328" s="12"/>
      <c r="F328" s="12"/>
      <c r="G328" s="12"/>
      <c r="H328" s="12"/>
      <c r="I328" s="12"/>
      <c r="J328" s="12"/>
      <c r="K328" s="12"/>
      <c r="L328" s="35"/>
      <c r="M328" s="12"/>
      <c r="N328" s="12"/>
      <c r="O328" s="12"/>
      <c r="P328" s="12"/>
      <c r="Q328" s="12"/>
      <c r="R328" s="12"/>
      <c r="S328" s="12"/>
      <c r="T328" s="12"/>
      <c r="U328" s="12"/>
      <c r="V328" s="12"/>
      <c r="W328" s="12"/>
      <c r="X328" s="12"/>
      <c r="Y328" s="12"/>
      <c r="Z328" s="12"/>
      <c r="AA328" s="12"/>
      <c r="AB328" s="12"/>
      <c r="AC328" s="12"/>
      <c r="AD328" s="12"/>
      <c r="AE328" s="12"/>
    </row>
    <row r="329" ht="16.5" customHeight="1">
      <c r="A329" s="32" t="s">
        <v>11060</v>
      </c>
      <c r="B329" s="12" t="s">
        <v>4124</v>
      </c>
      <c r="C329" s="14" t="s">
        <v>11061</v>
      </c>
      <c r="D329" s="32" t="s">
        <v>1594</v>
      </c>
      <c r="E329" s="12"/>
      <c r="F329" s="12"/>
      <c r="G329" s="12"/>
      <c r="H329" s="12"/>
      <c r="I329" s="12"/>
      <c r="J329" s="12"/>
      <c r="K329" s="12"/>
      <c r="L329" s="35"/>
      <c r="M329" s="12"/>
      <c r="N329" s="12"/>
      <c r="O329" s="12"/>
      <c r="P329" s="12"/>
      <c r="Q329" s="12"/>
      <c r="R329" s="12"/>
      <c r="S329" s="12"/>
      <c r="T329" s="12"/>
      <c r="U329" s="12"/>
      <c r="V329" s="12"/>
      <c r="W329" s="12"/>
      <c r="X329" s="12"/>
      <c r="Y329" s="12"/>
      <c r="Z329" s="12"/>
      <c r="AA329" s="12"/>
      <c r="AB329" s="12"/>
      <c r="AC329" s="12"/>
      <c r="AD329" s="12"/>
      <c r="AE329" s="12"/>
    </row>
    <row r="330" ht="16.5" customHeight="1">
      <c r="A330" s="32" t="s">
        <v>11062</v>
      </c>
      <c r="B330" s="12" t="s">
        <v>4139</v>
      </c>
      <c r="C330" s="14" t="s">
        <v>11063</v>
      </c>
      <c r="D330" s="32" t="s">
        <v>1594</v>
      </c>
      <c r="E330" s="12"/>
      <c r="F330" s="12"/>
      <c r="G330" s="12"/>
      <c r="H330" s="12"/>
      <c r="I330" s="12"/>
      <c r="J330" s="12"/>
      <c r="K330" s="12"/>
      <c r="L330" s="35"/>
      <c r="M330" s="12"/>
      <c r="N330" s="12"/>
      <c r="O330" s="12"/>
      <c r="P330" s="12"/>
      <c r="Q330" s="12"/>
      <c r="R330" s="12"/>
      <c r="S330" s="12"/>
      <c r="T330" s="12"/>
      <c r="U330" s="12"/>
      <c r="V330" s="12"/>
      <c r="W330" s="12"/>
      <c r="X330" s="12"/>
      <c r="Y330" s="12"/>
      <c r="Z330" s="12"/>
      <c r="AA330" s="12"/>
      <c r="AB330" s="12"/>
      <c r="AC330" s="12"/>
      <c r="AD330" s="12"/>
      <c r="AE330" s="12"/>
    </row>
    <row r="331" ht="16.5" customHeight="1">
      <c r="A331" s="32" t="s">
        <v>11064</v>
      </c>
      <c r="B331" s="12" t="s">
        <v>4154</v>
      </c>
      <c r="C331" s="14" t="s">
        <v>11065</v>
      </c>
      <c r="D331" s="32" t="s">
        <v>1594</v>
      </c>
      <c r="E331" s="12"/>
      <c r="F331" s="12"/>
      <c r="G331" s="12"/>
      <c r="H331" s="12"/>
      <c r="I331" s="12"/>
      <c r="J331" s="12"/>
      <c r="K331" s="12"/>
      <c r="L331" s="35"/>
      <c r="M331" s="12"/>
      <c r="N331" s="12"/>
      <c r="O331" s="12"/>
      <c r="P331" s="12"/>
      <c r="Q331" s="12"/>
      <c r="R331" s="12"/>
      <c r="S331" s="12"/>
      <c r="T331" s="12"/>
      <c r="U331" s="12"/>
      <c r="V331" s="12"/>
      <c r="W331" s="12"/>
      <c r="X331" s="12"/>
      <c r="Y331" s="12"/>
      <c r="Z331" s="12"/>
      <c r="AA331" s="12"/>
      <c r="AB331" s="12"/>
      <c r="AC331" s="12"/>
      <c r="AD331" s="12"/>
      <c r="AE331" s="12"/>
    </row>
    <row r="332" ht="16.5" customHeight="1">
      <c r="A332" s="32" t="s">
        <v>11066</v>
      </c>
      <c r="B332" s="12" t="s">
        <v>4171</v>
      </c>
      <c r="C332" s="14" t="s">
        <v>11067</v>
      </c>
      <c r="D332" s="32" t="s">
        <v>1594</v>
      </c>
      <c r="E332" s="12"/>
      <c r="F332" s="12"/>
      <c r="G332" s="12"/>
      <c r="H332" s="12"/>
      <c r="I332" s="12"/>
      <c r="J332" s="12"/>
      <c r="K332" s="12"/>
      <c r="L332" s="35"/>
      <c r="M332" s="12"/>
      <c r="N332" s="12"/>
      <c r="O332" s="12"/>
      <c r="P332" s="12"/>
      <c r="Q332" s="12"/>
      <c r="R332" s="12"/>
      <c r="S332" s="12"/>
      <c r="T332" s="12"/>
      <c r="U332" s="12"/>
      <c r="V332" s="12"/>
      <c r="W332" s="12"/>
      <c r="X332" s="12"/>
      <c r="Y332" s="12"/>
      <c r="Z332" s="12"/>
      <c r="AA332" s="12"/>
      <c r="AB332" s="12"/>
      <c r="AC332" s="12"/>
      <c r="AD332" s="12"/>
      <c r="AE332" s="12"/>
    </row>
    <row r="333" ht="16.5" customHeight="1">
      <c r="A333" s="32" t="s">
        <v>11068</v>
      </c>
      <c r="B333" s="12" t="s">
        <v>4186</v>
      </c>
      <c r="C333" s="14" t="s">
        <v>11069</v>
      </c>
      <c r="D333" s="32" t="s">
        <v>1594</v>
      </c>
      <c r="E333" s="12"/>
      <c r="F333" s="12"/>
      <c r="G333" s="12"/>
      <c r="H333" s="12"/>
      <c r="I333" s="12"/>
      <c r="J333" s="12"/>
      <c r="K333" s="12"/>
      <c r="L333" s="35"/>
      <c r="M333" s="12"/>
      <c r="N333" s="12"/>
      <c r="O333" s="12"/>
      <c r="P333" s="12"/>
      <c r="Q333" s="12"/>
      <c r="R333" s="12"/>
      <c r="S333" s="12"/>
      <c r="T333" s="12"/>
      <c r="U333" s="12"/>
      <c r="V333" s="12"/>
      <c r="W333" s="12"/>
      <c r="X333" s="12"/>
      <c r="Y333" s="12"/>
      <c r="Z333" s="12"/>
      <c r="AA333" s="12"/>
      <c r="AB333" s="12"/>
      <c r="AC333" s="12"/>
      <c r="AD333" s="12"/>
      <c r="AE333" s="12"/>
    </row>
    <row r="334" ht="16.5" customHeight="1">
      <c r="A334" s="32" t="s">
        <v>11070</v>
      </c>
      <c r="B334" s="12" t="s">
        <v>4206</v>
      </c>
      <c r="C334" s="14" t="s">
        <v>11071</v>
      </c>
      <c r="D334" s="32" t="s">
        <v>1594</v>
      </c>
      <c r="E334" s="12"/>
      <c r="F334" s="12"/>
      <c r="G334" s="12"/>
      <c r="H334" s="12"/>
      <c r="I334" s="12"/>
      <c r="J334" s="12"/>
      <c r="K334" s="12"/>
      <c r="L334" s="35"/>
      <c r="M334" s="12"/>
      <c r="N334" s="12"/>
      <c r="O334" s="12"/>
      <c r="P334" s="12"/>
      <c r="Q334" s="12"/>
      <c r="R334" s="12"/>
      <c r="S334" s="12"/>
      <c r="T334" s="12"/>
      <c r="U334" s="12"/>
      <c r="V334" s="12"/>
      <c r="W334" s="12"/>
      <c r="X334" s="12"/>
      <c r="Y334" s="12"/>
      <c r="Z334" s="12"/>
      <c r="AA334" s="12"/>
      <c r="AB334" s="12"/>
      <c r="AC334" s="12"/>
      <c r="AD334" s="12"/>
      <c r="AE334" s="12"/>
    </row>
    <row r="335" ht="16.5" customHeight="1">
      <c r="A335" s="32" t="s">
        <v>11072</v>
      </c>
      <c r="B335" s="12" t="s">
        <v>4223</v>
      </c>
      <c r="C335" s="14" t="s">
        <v>11073</v>
      </c>
      <c r="D335" s="32" t="s">
        <v>1594</v>
      </c>
      <c r="E335" s="12"/>
      <c r="F335" s="12"/>
      <c r="G335" s="12"/>
      <c r="H335" s="12"/>
      <c r="I335" s="12"/>
      <c r="J335" s="12"/>
      <c r="K335" s="12"/>
      <c r="L335" s="35"/>
      <c r="M335" s="12"/>
      <c r="N335" s="12"/>
      <c r="O335" s="12"/>
      <c r="P335" s="12"/>
      <c r="Q335" s="12"/>
      <c r="R335" s="12"/>
      <c r="S335" s="12"/>
      <c r="T335" s="12"/>
      <c r="U335" s="12"/>
      <c r="V335" s="12"/>
      <c r="W335" s="12"/>
      <c r="X335" s="12"/>
      <c r="Y335" s="12"/>
      <c r="Z335" s="12"/>
      <c r="AA335" s="12"/>
      <c r="AB335" s="12"/>
      <c r="AC335" s="12"/>
      <c r="AD335" s="12"/>
      <c r="AE335" s="12"/>
    </row>
    <row r="336" ht="16.5" customHeight="1">
      <c r="A336" s="32" t="s">
        <v>11074</v>
      </c>
      <c r="B336" s="12" t="s">
        <v>11075</v>
      </c>
      <c r="C336" s="14" t="s">
        <v>11076</v>
      </c>
      <c r="D336" s="32" t="s">
        <v>1594</v>
      </c>
      <c r="E336" s="12"/>
      <c r="F336" s="12"/>
      <c r="G336" s="12"/>
      <c r="H336" s="12"/>
      <c r="I336" s="12"/>
      <c r="J336" s="12"/>
      <c r="K336" s="12"/>
      <c r="L336" s="35"/>
      <c r="M336" s="12"/>
      <c r="N336" s="12"/>
      <c r="O336" s="12"/>
      <c r="P336" s="12"/>
      <c r="Q336" s="12"/>
      <c r="R336" s="12"/>
      <c r="S336" s="12"/>
      <c r="T336" s="12"/>
      <c r="U336" s="12"/>
      <c r="V336" s="12"/>
      <c r="W336" s="12"/>
      <c r="X336" s="12"/>
      <c r="Y336" s="12"/>
      <c r="Z336" s="12"/>
      <c r="AA336" s="12"/>
      <c r="AB336" s="12"/>
      <c r="AC336" s="12"/>
      <c r="AD336" s="12"/>
      <c r="AE336" s="12"/>
    </row>
    <row r="337" ht="16.5" customHeight="1">
      <c r="A337" s="32" t="s">
        <v>11077</v>
      </c>
      <c r="B337" s="12" t="s">
        <v>4241</v>
      </c>
      <c r="C337" s="14" t="s">
        <v>11078</v>
      </c>
      <c r="D337" s="32" t="s">
        <v>1594</v>
      </c>
      <c r="E337" s="12"/>
      <c r="F337" s="12"/>
      <c r="G337" s="12"/>
      <c r="H337" s="12"/>
      <c r="I337" s="12"/>
      <c r="J337" s="12"/>
      <c r="K337" s="12"/>
      <c r="L337" s="35"/>
      <c r="M337" s="12"/>
      <c r="N337" s="12"/>
      <c r="O337" s="12"/>
      <c r="P337" s="12"/>
      <c r="Q337" s="12"/>
      <c r="R337" s="12"/>
      <c r="S337" s="12"/>
      <c r="T337" s="12"/>
      <c r="U337" s="12"/>
      <c r="V337" s="12"/>
      <c r="W337" s="12"/>
      <c r="X337" s="12"/>
      <c r="Y337" s="12"/>
      <c r="Z337" s="12"/>
      <c r="AA337" s="12"/>
      <c r="AB337" s="12"/>
      <c r="AC337" s="12"/>
      <c r="AD337" s="12"/>
      <c r="AE337" s="12"/>
    </row>
    <row r="338" ht="16.5" customHeight="1">
      <c r="A338" s="32" t="s">
        <v>11079</v>
      </c>
      <c r="B338" s="12" t="s">
        <v>4259</v>
      </c>
      <c r="C338" s="14" t="s">
        <v>11080</v>
      </c>
      <c r="D338" s="32" t="s">
        <v>1594</v>
      </c>
      <c r="E338" s="12"/>
      <c r="F338" s="12"/>
      <c r="G338" s="12"/>
      <c r="H338" s="12"/>
      <c r="I338" s="12"/>
      <c r="J338" s="12"/>
      <c r="K338" s="12"/>
      <c r="L338" s="35"/>
      <c r="M338" s="12"/>
      <c r="N338" s="12"/>
      <c r="O338" s="12"/>
      <c r="P338" s="12"/>
      <c r="Q338" s="12"/>
      <c r="R338" s="12"/>
      <c r="S338" s="12"/>
      <c r="T338" s="12"/>
      <c r="U338" s="12"/>
      <c r="V338" s="12"/>
      <c r="W338" s="12"/>
      <c r="X338" s="12"/>
      <c r="Y338" s="12"/>
      <c r="Z338" s="12"/>
      <c r="AA338" s="12"/>
      <c r="AB338" s="12"/>
      <c r="AC338" s="12"/>
      <c r="AD338" s="12"/>
      <c r="AE338" s="12"/>
    </row>
    <row r="339" ht="16.5" customHeight="1">
      <c r="A339" s="32" t="s">
        <v>11081</v>
      </c>
      <c r="B339" s="12" t="s">
        <v>4273</v>
      </c>
      <c r="C339" s="14" t="s">
        <v>11082</v>
      </c>
      <c r="D339" s="32" t="s">
        <v>1594</v>
      </c>
      <c r="E339" s="12"/>
      <c r="F339" s="12"/>
      <c r="G339" s="12"/>
      <c r="H339" s="12"/>
      <c r="I339" s="12"/>
      <c r="J339" s="12"/>
      <c r="K339" s="12"/>
      <c r="L339" s="35"/>
      <c r="M339" s="12"/>
      <c r="N339" s="12"/>
      <c r="O339" s="12"/>
      <c r="P339" s="12"/>
      <c r="Q339" s="12"/>
      <c r="R339" s="12"/>
      <c r="S339" s="12"/>
      <c r="T339" s="12"/>
      <c r="U339" s="12"/>
      <c r="V339" s="12"/>
      <c r="W339" s="12"/>
      <c r="X339" s="12"/>
      <c r="Y339" s="12"/>
      <c r="Z339" s="12"/>
      <c r="AA339" s="12"/>
      <c r="AB339" s="12"/>
      <c r="AC339" s="12"/>
      <c r="AD339" s="12"/>
      <c r="AE339" s="12"/>
    </row>
    <row r="340" ht="16.5" customHeight="1">
      <c r="A340" s="32" t="s">
        <v>11083</v>
      </c>
      <c r="B340" s="12" t="s">
        <v>4290</v>
      </c>
      <c r="C340" s="14" t="s">
        <v>11084</v>
      </c>
      <c r="D340" s="32" t="s">
        <v>1594</v>
      </c>
      <c r="E340" s="12"/>
      <c r="F340" s="12"/>
      <c r="G340" s="12"/>
      <c r="H340" s="12"/>
      <c r="I340" s="12"/>
      <c r="J340" s="12"/>
      <c r="K340" s="12"/>
      <c r="L340" s="35"/>
      <c r="M340" s="12"/>
      <c r="N340" s="12"/>
      <c r="O340" s="12"/>
      <c r="P340" s="12"/>
      <c r="Q340" s="12"/>
      <c r="R340" s="12"/>
      <c r="S340" s="12"/>
      <c r="T340" s="12"/>
      <c r="U340" s="12"/>
      <c r="V340" s="12"/>
      <c r="W340" s="12"/>
      <c r="X340" s="12"/>
      <c r="Y340" s="12"/>
      <c r="Z340" s="12"/>
      <c r="AA340" s="12"/>
      <c r="AB340" s="12"/>
      <c r="AC340" s="12"/>
      <c r="AD340" s="12"/>
      <c r="AE340" s="12"/>
    </row>
    <row r="341" ht="16.5" customHeight="1">
      <c r="A341" s="32" t="s">
        <v>11085</v>
      </c>
      <c r="B341" s="12" t="s">
        <v>4308</v>
      </c>
      <c r="C341" s="14" t="s">
        <v>11086</v>
      </c>
      <c r="D341" s="32" t="s">
        <v>1594</v>
      </c>
      <c r="E341" s="12"/>
      <c r="F341" s="12"/>
      <c r="G341" s="12"/>
      <c r="H341" s="12"/>
      <c r="I341" s="12"/>
      <c r="J341" s="12"/>
      <c r="K341" s="12"/>
      <c r="L341" s="35"/>
      <c r="M341" s="12"/>
      <c r="N341" s="12"/>
      <c r="O341" s="12"/>
      <c r="P341" s="12"/>
      <c r="Q341" s="12"/>
      <c r="R341" s="12"/>
      <c r="S341" s="12"/>
      <c r="T341" s="12"/>
      <c r="U341" s="12"/>
      <c r="V341" s="12"/>
      <c r="W341" s="12"/>
      <c r="X341" s="12"/>
      <c r="Y341" s="12"/>
      <c r="Z341" s="12"/>
      <c r="AA341" s="12"/>
      <c r="AB341" s="12"/>
      <c r="AC341" s="12"/>
      <c r="AD341" s="12"/>
      <c r="AE341" s="12"/>
    </row>
    <row r="342" ht="16.5" customHeight="1">
      <c r="A342" s="32" t="s">
        <v>11087</v>
      </c>
      <c r="B342" s="12" t="s">
        <v>4325</v>
      </c>
      <c r="C342" s="14" t="s">
        <v>11088</v>
      </c>
      <c r="D342" s="32" t="s">
        <v>1594</v>
      </c>
      <c r="E342" s="12"/>
      <c r="F342" s="12"/>
      <c r="G342" s="12"/>
      <c r="H342" s="12"/>
      <c r="I342" s="12"/>
      <c r="J342" s="12"/>
      <c r="K342" s="12"/>
      <c r="L342" s="35"/>
      <c r="M342" s="12"/>
      <c r="N342" s="12"/>
      <c r="O342" s="12"/>
      <c r="P342" s="12"/>
      <c r="Q342" s="12"/>
      <c r="R342" s="12"/>
      <c r="S342" s="12"/>
      <c r="T342" s="12"/>
      <c r="U342" s="12"/>
      <c r="V342" s="12"/>
      <c r="W342" s="12"/>
      <c r="X342" s="12"/>
      <c r="Y342" s="12"/>
      <c r="Z342" s="12"/>
      <c r="AA342" s="12"/>
      <c r="AB342" s="12"/>
      <c r="AC342" s="12"/>
      <c r="AD342" s="12"/>
      <c r="AE342" s="12"/>
    </row>
    <row r="343" ht="16.5" customHeight="1">
      <c r="A343" s="32" t="s">
        <v>11089</v>
      </c>
      <c r="B343" s="12" t="s">
        <v>4341</v>
      </c>
      <c r="C343" s="14" t="s">
        <v>11090</v>
      </c>
      <c r="D343" s="32" t="s">
        <v>1594</v>
      </c>
      <c r="E343" s="12"/>
      <c r="F343" s="12"/>
      <c r="G343" s="12"/>
      <c r="H343" s="12"/>
      <c r="I343" s="12"/>
      <c r="J343" s="12"/>
      <c r="K343" s="12"/>
      <c r="L343" s="35"/>
      <c r="M343" s="12"/>
      <c r="N343" s="12"/>
      <c r="O343" s="12"/>
      <c r="P343" s="12"/>
      <c r="Q343" s="12"/>
      <c r="R343" s="12"/>
      <c r="S343" s="12"/>
      <c r="T343" s="12"/>
      <c r="U343" s="12"/>
      <c r="V343" s="12"/>
      <c r="W343" s="12"/>
      <c r="X343" s="12"/>
      <c r="Y343" s="12"/>
      <c r="Z343" s="12"/>
      <c r="AA343" s="12"/>
      <c r="AB343" s="12"/>
      <c r="AC343" s="12"/>
      <c r="AD343" s="12"/>
      <c r="AE343" s="12"/>
    </row>
    <row r="344" ht="16.5" customHeight="1">
      <c r="A344" s="32" t="s">
        <v>11091</v>
      </c>
      <c r="B344" s="12" t="s">
        <v>4358</v>
      </c>
      <c r="C344" s="14" t="s">
        <v>11092</v>
      </c>
      <c r="D344" s="32" t="s">
        <v>1594</v>
      </c>
      <c r="E344" s="12"/>
      <c r="F344" s="12"/>
      <c r="G344" s="12"/>
      <c r="H344" s="12"/>
      <c r="I344" s="12"/>
      <c r="J344" s="12"/>
      <c r="K344" s="12"/>
      <c r="L344" s="35"/>
      <c r="M344" s="12"/>
      <c r="N344" s="12"/>
      <c r="O344" s="12"/>
      <c r="P344" s="12"/>
      <c r="Q344" s="12"/>
      <c r="R344" s="12"/>
      <c r="S344" s="12"/>
      <c r="T344" s="12"/>
      <c r="U344" s="12"/>
      <c r="V344" s="12"/>
      <c r="W344" s="12"/>
      <c r="X344" s="12"/>
      <c r="Y344" s="12"/>
      <c r="Z344" s="12"/>
      <c r="AA344" s="12"/>
      <c r="AB344" s="12"/>
      <c r="AC344" s="12"/>
      <c r="AD344" s="12"/>
      <c r="AE344" s="12"/>
    </row>
    <row r="345" ht="16.5" customHeight="1">
      <c r="A345" s="32" t="s">
        <v>11093</v>
      </c>
      <c r="B345" s="12" t="s">
        <v>4377</v>
      </c>
      <c r="C345" s="14" t="s">
        <v>11094</v>
      </c>
      <c r="D345" s="32" t="s">
        <v>1594</v>
      </c>
      <c r="E345" s="12"/>
      <c r="F345" s="12"/>
      <c r="G345" s="12"/>
      <c r="H345" s="12"/>
      <c r="I345" s="12"/>
      <c r="J345" s="12"/>
      <c r="K345" s="12"/>
      <c r="L345" s="35"/>
      <c r="M345" s="12"/>
      <c r="N345" s="12"/>
      <c r="O345" s="12"/>
      <c r="P345" s="12"/>
      <c r="Q345" s="12"/>
      <c r="R345" s="12"/>
      <c r="S345" s="12"/>
      <c r="T345" s="12"/>
      <c r="U345" s="12"/>
      <c r="V345" s="12"/>
      <c r="W345" s="12"/>
      <c r="X345" s="12"/>
      <c r="Y345" s="12"/>
      <c r="Z345" s="12"/>
      <c r="AA345" s="12"/>
      <c r="AB345" s="12"/>
      <c r="AC345" s="12"/>
      <c r="AD345" s="12"/>
      <c r="AE345" s="12"/>
    </row>
    <row r="346" ht="16.5" customHeight="1">
      <c r="A346" s="32" t="s">
        <v>11095</v>
      </c>
      <c r="B346" s="12" t="s">
        <v>4394</v>
      </c>
      <c r="C346" s="14" t="s">
        <v>11096</v>
      </c>
      <c r="D346" s="32" t="s">
        <v>1594</v>
      </c>
      <c r="E346" s="12"/>
      <c r="F346" s="12"/>
      <c r="G346" s="12"/>
      <c r="H346" s="12"/>
      <c r="I346" s="12"/>
      <c r="J346" s="12"/>
      <c r="K346" s="12"/>
      <c r="L346" s="35"/>
      <c r="M346" s="12"/>
      <c r="N346" s="12"/>
      <c r="O346" s="12"/>
      <c r="P346" s="12"/>
      <c r="Q346" s="12"/>
      <c r="R346" s="12"/>
      <c r="S346" s="12"/>
      <c r="T346" s="12"/>
      <c r="U346" s="12"/>
      <c r="V346" s="12"/>
      <c r="W346" s="12"/>
      <c r="X346" s="12"/>
      <c r="Y346" s="12"/>
      <c r="Z346" s="12"/>
      <c r="AA346" s="12"/>
      <c r="AB346" s="12"/>
      <c r="AC346" s="12"/>
      <c r="AD346" s="12"/>
      <c r="AE346" s="12"/>
    </row>
    <row r="347" ht="16.5" customHeight="1">
      <c r="A347" s="32" t="s">
        <v>11097</v>
      </c>
      <c r="B347" s="12" t="s">
        <v>4412</v>
      </c>
      <c r="C347" s="14" t="s">
        <v>11098</v>
      </c>
      <c r="D347" s="32" t="s">
        <v>1594</v>
      </c>
      <c r="E347" s="12"/>
      <c r="F347" s="12"/>
      <c r="G347" s="12"/>
      <c r="H347" s="12"/>
      <c r="I347" s="12"/>
      <c r="J347" s="12"/>
      <c r="K347" s="12"/>
      <c r="L347" s="35"/>
      <c r="M347" s="12"/>
      <c r="N347" s="12"/>
      <c r="O347" s="12"/>
      <c r="P347" s="12"/>
      <c r="Q347" s="12"/>
      <c r="R347" s="12"/>
      <c r="S347" s="12"/>
      <c r="T347" s="12"/>
      <c r="U347" s="12"/>
      <c r="V347" s="12"/>
      <c r="W347" s="12"/>
      <c r="X347" s="12"/>
      <c r="Y347" s="12"/>
      <c r="Z347" s="12"/>
      <c r="AA347" s="12"/>
      <c r="AB347" s="12"/>
      <c r="AC347" s="12"/>
      <c r="AD347" s="12"/>
      <c r="AE347" s="12"/>
    </row>
    <row r="348" ht="16.5" customHeight="1">
      <c r="A348" s="32" t="s">
        <v>11099</v>
      </c>
      <c r="B348" s="12" t="s">
        <v>4431</v>
      </c>
      <c r="C348" s="14" t="s">
        <v>11100</v>
      </c>
      <c r="D348" s="32" t="s">
        <v>1594</v>
      </c>
      <c r="E348" s="12"/>
      <c r="F348" s="12"/>
      <c r="G348" s="12"/>
      <c r="H348" s="12"/>
      <c r="I348" s="12"/>
      <c r="J348" s="12"/>
      <c r="K348" s="12"/>
      <c r="L348" s="35"/>
      <c r="M348" s="12"/>
      <c r="N348" s="12"/>
      <c r="O348" s="12"/>
      <c r="P348" s="12"/>
      <c r="Q348" s="12"/>
      <c r="R348" s="12"/>
      <c r="S348" s="12"/>
      <c r="T348" s="12"/>
      <c r="U348" s="12"/>
      <c r="V348" s="12"/>
      <c r="W348" s="12"/>
      <c r="X348" s="12"/>
      <c r="Y348" s="12"/>
      <c r="Z348" s="12"/>
      <c r="AA348" s="12"/>
      <c r="AB348" s="12"/>
      <c r="AC348" s="12"/>
      <c r="AD348" s="12"/>
      <c r="AE348" s="12"/>
    </row>
    <row r="349" ht="16.5" customHeight="1">
      <c r="A349" s="32" t="s">
        <v>11101</v>
      </c>
      <c r="B349" s="12" t="s">
        <v>4447</v>
      </c>
      <c r="C349" s="14" t="s">
        <v>11102</v>
      </c>
      <c r="D349" s="32" t="s">
        <v>1594</v>
      </c>
      <c r="E349" s="12"/>
      <c r="F349" s="12"/>
      <c r="G349" s="12"/>
      <c r="H349" s="12"/>
      <c r="I349" s="12"/>
      <c r="J349" s="12"/>
      <c r="K349" s="12"/>
      <c r="L349" s="35"/>
      <c r="M349" s="12"/>
      <c r="N349" s="12"/>
      <c r="O349" s="12"/>
      <c r="P349" s="12"/>
      <c r="Q349" s="12"/>
      <c r="R349" s="12"/>
      <c r="S349" s="12"/>
      <c r="T349" s="12"/>
      <c r="U349" s="12"/>
      <c r="V349" s="12"/>
      <c r="W349" s="12"/>
      <c r="X349" s="12"/>
      <c r="Y349" s="12"/>
      <c r="Z349" s="12"/>
      <c r="AA349" s="12"/>
      <c r="AB349" s="12"/>
      <c r="AC349" s="12"/>
      <c r="AD349" s="12"/>
      <c r="AE349" s="12"/>
    </row>
    <row r="350" ht="16.5" customHeight="1">
      <c r="A350" s="32" t="s">
        <v>11103</v>
      </c>
      <c r="B350" s="12" t="s">
        <v>4462</v>
      </c>
      <c r="C350" s="14" t="s">
        <v>11104</v>
      </c>
      <c r="D350" s="32" t="s">
        <v>1594</v>
      </c>
      <c r="E350" s="12"/>
      <c r="F350" s="12"/>
      <c r="G350" s="12"/>
      <c r="H350" s="12"/>
      <c r="I350" s="12"/>
      <c r="J350" s="12"/>
      <c r="K350" s="12"/>
      <c r="L350" s="35"/>
      <c r="M350" s="12"/>
      <c r="N350" s="12"/>
      <c r="O350" s="12"/>
      <c r="P350" s="12"/>
      <c r="Q350" s="12"/>
      <c r="R350" s="12"/>
      <c r="S350" s="12"/>
      <c r="T350" s="12"/>
      <c r="U350" s="12"/>
      <c r="V350" s="12"/>
      <c r="W350" s="12"/>
      <c r="X350" s="12"/>
      <c r="Y350" s="12"/>
      <c r="Z350" s="12"/>
      <c r="AA350" s="12"/>
      <c r="AB350" s="12"/>
      <c r="AC350" s="12"/>
      <c r="AD350" s="12"/>
      <c r="AE350" s="12"/>
    </row>
    <row r="351" ht="16.5" customHeight="1">
      <c r="A351" s="32" t="s">
        <v>11105</v>
      </c>
      <c r="B351" s="12" t="s">
        <v>4479</v>
      </c>
      <c r="C351" s="14" t="s">
        <v>11106</v>
      </c>
      <c r="D351" s="32" t="s">
        <v>1594</v>
      </c>
      <c r="E351" s="12"/>
      <c r="F351" s="12"/>
      <c r="G351" s="12"/>
      <c r="H351" s="12"/>
      <c r="I351" s="12"/>
      <c r="J351" s="12"/>
      <c r="K351" s="12"/>
      <c r="L351" s="35"/>
      <c r="M351" s="12"/>
      <c r="N351" s="12"/>
      <c r="O351" s="12"/>
      <c r="P351" s="12"/>
      <c r="Q351" s="12"/>
      <c r="R351" s="12"/>
      <c r="S351" s="12"/>
      <c r="T351" s="12"/>
      <c r="U351" s="12"/>
      <c r="V351" s="12"/>
      <c r="W351" s="12"/>
      <c r="X351" s="12"/>
      <c r="Y351" s="12"/>
      <c r="Z351" s="12"/>
      <c r="AA351" s="12"/>
      <c r="AB351" s="12"/>
      <c r="AC351" s="12"/>
      <c r="AD351" s="12"/>
      <c r="AE351" s="12"/>
    </row>
    <row r="352" ht="16.5" customHeight="1">
      <c r="A352" s="32" t="s">
        <v>11107</v>
      </c>
      <c r="B352" s="12" t="s">
        <v>4495</v>
      </c>
      <c r="C352" s="14" t="s">
        <v>11108</v>
      </c>
      <c r="D352" s="32" t="s">
        <v>1594</v>
      </c>
      <c r="E352" s="12"/>
      <c r="F352" s="12"/>
      <c r="G352" s="12"/>
      <c r="H352" s="12"/>
      <c r="I352" s="12"/>
      <c r="J352" s="12"/>
      <c r="K352" s="12"/>
      <c r="L352" s="35"/>
      <c r="M352" s="12"/>
      <c r="N352" s="12"/>
      <c r="O352" s="12"/>
      <c r="P352" s="12"/>
      <c r="Q352" s="12"/>
      <c r="R352" s="12"/>
      <c r="S352" s="12"/>
      <c r="T352" s="12"/>
      <c r="U352" s="12"/>
      <c r="V352" s="12"/>
      <c r="W352" s="12"/>
      <c r="X352" s="12"/>
      <c r="Y352" s="12"/>
      <c r="Z352" s="12"/>
      <c r="AA352" s="12"/>
      <c r="AB352" s="12"/>
      <c r="AC352" s="12"/>
      <c r="AD352" s="12"/>
      <c r="AE352" s="12"/>
    </row>
    <row r="353" ht="16.5" customHeight="1">
      <c r="A353" s="32" t="s">
        <v>11109</v>
      </c>
      <c r="B353" s="12" t="s">
        <v>4514</v>
      </c>
      <c r="C353" s="14" t="s">
        <v>11110</v>
      </c>
      <c r="D353" s="32" t="s">
        <v>1594</v>
      </c>
      <c r="E353" s="12"/>
      <c r="F353" s="12"/>
      <c r="G353" s="12"/>
      <c r="H353" s="12"/>
      <c r="I353" s="12"/>
      <c r="J353" s="12"/>
      <c r="K353" s="12"/>
      <c r="L353" s="35"/>
      <c r="M353" s="12"/>
      <c r="N353" s="12"/>
      <c r="O353" s="12"/>
      <c r="P353" s="12"/>
      <c r="Q353" s="12"/>
      <c r="R353" s="12"/>
      <c r="S353" s="12"/>
      <c r="T353" s="12"/>
      <c r="U353" s="12"/>
      <c r="V353" s="12"/>
      <c r="W353" s="12"/>
      <c r="X353" s="12"/>
      <c r="Y353" s="12"/>
      <c r="Z353" s="12"/>
      <c r="AA353" s="12"/>
      <c r="AB353" s="12"/>
      <c r="AC353" s="12"/>
      <c r="AD353" s="12"/>
      <c r="AE353" s="12"/>
    </row>
    <row r="354" ht="16.5" customHeight="1">
      <c r="A354" s="32" t="s">
        <v>11111</v>
      </c>
      <c r="B354" s="12" t="s">
        <v>4534</v>
      </c>
      <c r="C354" s="14" t="s">
        <v>11112</v>
      </c>
      <c r="D354" s="32" t="s">
        <v>1594</v>
      </c>
      <c r="E354" s="12"/>
      <c r="F354" s="12"/>
      <c r="G354" s="12"/>
      <c r="H354" s="12"/>
      <c r="I354" s="12"/>
      <c r="J354" s="12"/>
      <c r="K354" s="12"/>
      <c r="L354" s="35"/>
      <c r="M354" s="12"/>
      <c r="N354" s="12"/>
      <c r="O354" s="12"/>
      <c r="P354" s="12"/>
      <c r="Q354" s="12"/>
      <c r="R354" s="12"/>
      <c r="S354" s="12"/>
      <c r="T354" s="12"/>
      <c r="U354" s="12"/>
      <c r="V354" s="12"/>
      <c r="W354" s="12"/>
      <c r="X354" s="12"/>
      <c r="Y354" s="12"/>
      <c r="Z354" s="12"/>
      <c r="AA354" s="12"/>
      <c r="AB354" s="12"/>
      <c r="AC354" s="12"/>
      <c r="AD354" s="12"/>
      <c r="AE354" s="12"/>
    </row>
    <row r="355" ht="16.5" customHeight="1">
      <c r="A355" s="32" t="s">
        <v>11113</v>
      </c>
      <c r="B355" s="12" t="s">
        <v>4552</v>
      </c>
      <c r="C355" s="14" t="s">
        <v>11114</v>
      </c>
      <c r="D355" s="32" t="s">
        <v>1594</v>
      </c>
      <c r="E355" s="12"/>
      <c r="F355" s="12"/>
      <c r="G355" s="12"/>
      <c r="H355" s="12"/>
      <c r="I355" s="12"/>
      <c r="J355" s="12"/>
      <c r="K355" s="12"/>
      <c r="L355" s="35"/>
      <c r="M355" s="12"/>
      <c r="N355" s="12"/>
      <c r="O355" s="12"/>
      <c r="P355" s="12"/>
      <c r="Q355" s="12"/>
      <c r="R355" s="12"/>
      <c r="S355" s="12"/>
      <c r="T355" s="12"/>
      <c r="U355" s="12"/>
      <c r="V355" s="12"/>
      <c r="W355" s="12"/>
      <c r="X355" s="12"/>
      <c r="Y355" s="12"/>
      <c r="Z355" s="12"/>
      <c r="AA355" s="12"/>
      <c r="AB355" s="12"/>
      <c r="AC355" s="12"/>
      <c r="AD355" s="12"/>
      <c r="AE355" s="12"/>
    </row>
    <row r="356" ht="16.5" customHeight="1">
      <c r="A356" s="32" t="s">
        <v>11115</v>
      </c>
      <c r="B356" s="12" t="s">
        <v>4571</v>
      </c>
      <c r="C356" s="14" t="s">
        <v>11116</v>
      </c>
      <c r="D356" s="32" t="s">
        <v>1594</v>
      </c>
      <c r="E356" s="12"/>
      <c r="F356" s="12"/>
      <c r="G356" s="12"/>
      <c r="H356" s="12"/>
      <c r="I356" s="12"/>
      <c r="J356" s="12"/>
      <c r="K356" s="12"/>
      <c r="L356" s="35"/>
      <c r="M356" s="12"/>
      <c r="N356" s="12"/>
      <c r="O356" s="12"/>
      <c r="P356" s="12"/>
      <c r="Q356" s="12"/>
      <c r="R356" s="12"/>
      <c r="S356" s="12"/>
      <c r="T356" s="12"/>
      <c r="U356" s="12"/>
      <c r="V356" s="12"/>
      <c r="W356" s="12"/>
      <c r="X356" s="12"/>
      <c r="Y356" s="12"/>
      <c r="Z356" s="12"/>
      <c r="AA356" s="12"/>
      <c r="AB356" s="12"/>
      <c r="AC356" s="12"/>
      <c r="AD356" s="12"/>
      <c r="AE356" s="12"/>
    </row>
    <row r="357" ht="16.5" customHeight="1">
      <c r="A357" s="32" t="s">
        <v>11117</v>
      </c>
      <c r="B357" s="12" t="s">
        <v>4586</v>
      </c>
      <c r="C357" s="14" t="s">
        <v>11118</v>
      </c>
      <c r="D357" s="32" t="s">
        <v>1594</v>
      </c>
      <c r="E357" s="12"/>
      <c r="F357" s="12"/>
      <c r="G357" s="12"/>
      <c r="H357" s="12"/>
      <c r="I357" s="12"/>
      <c r="J357" s="12"/>
      <c r="K357" s="12"/>
      <c r="L357" s="35"/>
      <c r="M357" s="12"/>
      <c r="N357" s="12"/>
      <c r="O357" s="12"/>
      <c r="P357" s="12"/>
      <c r="Q357" s="12"/>
      <c r="R357" s="12"/>
      <c r="S357" s="12"/>
      <c r="T357" s="12"/>
      <c r="U357" s="12"/>
      <c r="V357" s="12"/>
      <c r="W357" s="12"/>
      <c r="X357" s="12"/>
      <c r="Y357" s="12"/>
      <c r="Z357" s="12"/>
      <c r="AA357" s="12"/>
      <c r="AB357" s="12"/>
      <c r="AC357" s="12"/>
      <c r="AD357" s="12"/>
      <c r="AE357" s="12"/>
    </row>
    <row r="358" ht="16.5" customHeight="1">
      <c r="A358" s="32" t="s">
        <v>11119</v>
      </c>
      <c r="B358" s="12" t="s">
        <v>4600</v>
      </c>
      <c r="C358" s="14" t="s">
        <v>11120</v>
      </c>
      <c r="D358" s="32" t="s">
        <v>1594</v>
      </c>
      <c r="E358" s="12"/>
      <c r="F358" s="12"/>
      <c r="G358" s="12"/>
      <c r="H358" s="12"/>
      <c r="I358" s="12"/>
      <c r="J358" s="12"/>
      <c r="K358" s="12"/>
      <c r="L358" s="35"/>
      <c r="M358" s="12"/>
      <c r="N358" s="12"/>
      <c r="O358" s="12"/>
      <c r="P358" s="12"/>
      <c r="Q358" s="12"/>
      <c r="R358" s="12"/>
      <c r="S358" s="12"/>
      <c r="T358" s="12"/>
      <c r="U358" s="12"/>
      <c r="V358" s="12"/>
      <c r="W358" s="12"/>
      <c r="X358" s="12"/>
      <c r="Y358" s="12"/>
      <c r="Z358" s="12"/>
      <c r="AA358" s="12"/>
      <c r="AB358" s="12"/>
      <c r="AC358" s="12"/>
      <c r="AD358" s="12"/>
      <c r="AE358" s="12"/>
    </row>
    <row r="359" ht="16.5" customHeight="1">
      <c r="A359" s="32" t="s">
        <v>11121</v>
      </c>
      <c r="B359" s="12" t="s">
        <v>4614</v>
      </c>
      <c r="C359" s="14" t="s">
        <v>11122</v>
      </c>
      <c r="D359" s="32" t="s">
        <v>1594</v>
      </c>
      <c r="E359" s="12"/>
      <c r="F359" s="12"/>
      <c r="G359" s="12"/>
      <c r="H359" s="12"/>
      <c r="I359" s="12"/>
      <c r="J359" s="12"/>
      <c r="K359" s="12"/>
      <c r="L359" s="35"/>
      <c r="M359" s="12"/>
      <c r="N359" s="12"/>
      <c r="O359" s="12"/>
      <c r="P359" s="12"/>
      <c r="Q359" s="12"/>
      <c r="R359" s="12"/>
      <c r="S359" s="12"/>
      <c r="T359" s="12"/>
      <c r="U359" s="12"/>
      <c r="V359" s="12"/>
      <c r="W359" s="12"/>
      <c r="X359" s="12"/>
      <c r="Y359" s="12"/>
      <c r="Z359" s="12"/>
      <c r="AA359" s="12"/>
      <c r="AB359" s="12"/>
      <c r="AC359" s="12"/>
      <c r="AD359" s="12"/>
      <c r="AE359" s="12"/>
    </row>
    <row r="360" ht="16.5" customHeight="1">
      <c r="A360" s="32" t="s">
        <v>11123</v>
      </c>
      <c r="B360" s="12" t="s">
        <v>4633</v>
      </c>
      <c r="C360" s="14" t="s">
        <v>11124</v>
      </c>
      <c r="D360" s="32" t="s">
        <v>1594</v>
      </c>
      <c r="E360" s="12"/>
      <c r="F360" s="12"/>
      <c r="G360" s="12"/>
      <c r="H360" s="12"/>
      <c r="I360" s="12"/>
      <c r="J360" s="12"/>
      <c r="K360" s="12"/>
      <c r="L360" s="35"/>
      <c r="M360" s="12"/>
      <c r="N360" s="12"/>
      <c r="O360" s="12"/>
      <c r="P360" s="12"/>
      <c r="Q360" s="12"/>
      <c r="R360" s="12"/>
      <c r="S360" s="12"/>
      <c r="T360" s="12"/>
      <c r="U360" s="12"/>
      <c r="V360" s="12"/>
      <c r="W360" s="12"/>
      <c r="X360" s="12"/>
      <c r="Y360" s="12"/>
      <c r="Z360" s="12"/>
      <c r="AA360" s="12"/>
      <c r="AB360" s="12"/>
      <c r="AC360" s="12"/>
      <c r="AD360" s="12"/>
      <c r="AE360" s="12"/>
    </row>
    <row r="361" ht="16.5" customHeight="1">
      <c r="A361" s="32" t="s">
        <v>11125</v>
      </c>
      <c r="B361" s="12" t="s">
        <v>4651</v>
      </c>
      <c r="C361" s="14" t="s">
        <v>11126</v>
      </c>
      <c r="D361" s="32" t="s">
        <v>1594</v>
      </c>
      <c r="E361" s="12"/>
      <c r="F361" s="12"/>
      <c r="G361" s="12"/>
      <c r="H361" s="12"/>
      <c r="I361" s="12"/>
      <c r="J361" s="12"/>
      <c r="K361" s="12"/>
      <c r="L361" s="35"/>
      <c r="M361" s="12"/>
      <c r="N361" s="12"/>
      <c r="O361" s="12"/>
      <c r="P361" s="12"/>
      <c r="Q361" s="12"/>
      <c r="R361" s="12"/>
      <c r="S361" s="12"/>
      <c r="T361" s="12"/>
      <c r="U361" s="12"/>
      <c r="V361" s="12"/>
      <c r="W361" s="12"/>
      <c r="X361" s="12"/>
      <c r="Y361" s="12"/>
      <c r="Z361" s="12"/>
      <c r="AA361" s="12"/>
      <c r="AB361" s="12"/>
      <c r="AC361" s="12"/>
      <c r="AD361" s="12"/>
      <c r="AE361" s="12"/>
    </row>
    <row r="362" ht="16.5" customHeight="1">
      <c r="A362" s="32" t="s">
        <v>11127</v>
      </c>
      <c r="B362" s="12" t="s">
        <v>4671</v>
      </c>
      <c r="C362" s="14" t="s">
        <v>11128</v>
      </c>
      <c r="D362" s="32" t="s">
        <v>1594</v>
      </c>
      <c r="E362" s="12"/>
      <c r="F362" s="12"/>
      <c r="G362" s="12"/>
      <c r="H362" s="12"/>
      <c r="I362" s="12"/>
      <c r="J362" s="12"/>
      <c r="K362" s="12"/>
      <c r="L362" s="35"/>
      <c r="M362" s="12"/>
      <c r="N362" s="12"/>
      <c r="O362" s="12"/>
      <c r="P362" s="12"/>
      <c r="Q362" s="12"/>
      <c r="R362" s="12"/>
      <c r="S362" s="12"/>
      <c r="T362" s="12"/>
      <c r="U362" s="12"/>
      <c r="V362" s="12"/>
      <c r="W362" s="12"/>
      <c r="X362" s="12"/>
      <c r="Y362" s="12"/>
      <c r="Z362" s="12"/>
      <c r="AA362" s="12"/>
      <c r="AB362" s="12"/>
      <c r="AC362" s="12"/>
      <c r="AD362" s="12"/>
      <c r="AE362" s="12"/>
    </row>
    <row r="363" ht="16.5" customHeight="1">
      <c r="A363" s="32" t="s">
        <v>11129</v>
      </c>
      <c r="B363" s="12" t="s">
        <v>4688</v>
      </c>
      <c r="C363" s="14" t="s">
        <v>11130</v>
      </c>
      <c r="D363" s="32" t="s">
        <v>1594</v>
      </c>
      <c r="E363" s="12"/>
      <c r="F363" s="12"/>
      <c r="G363" s="12"/>
      <c r="H363" s="12"/>
      <c r="I363" s="12"/>
      <c r="J363" s="12"/>
      <c r="K363" s="12"/>
      <c r="L363" s="35"/>
      <c r="M363" s="12"/>
      <c r="N363" s="12"/>
      <c r="O363" s="12"/>
      <c r="P363" s="12"/>
      <c r="Q363" s="12"/>
      <c r="R363" s="12"/>
      <c r="S363" s="12"/>
      <c r="T363" s="12"/>
      <c r="U363" s="12"/>
      <c r="V363" s="12"/>
      <c r="W363" s="12"/>
      <c r="X363" s="12"/>
      <c r="Y363" s="12"/>
      <c r="Z363" s="12"/>
      <c r="AA363" s="12"/>
      <c r="AB363" s="12"/>
      <c r="AC363" s="12"/>
      <c r="AD363" s="12"/>
      <c r="AE363" s="12"/>
    </row>
    <row r="364" ht="16.5" customHeight="1">
      <c r="A364" s="32" t="s">
        <v>11131</v>
      </c>
      <c r="B364" s="12" t="s">
        <v>4707</v>
      </c>
      <c r="C364" s="14" t="s">
        <v>11132</v>
      </c>
      <c r="D364" s="32" t="s">
        <v>1594</v>
      </c>
      <c r="E364" s="12"/>
      <c r="F364" s="12"/>
      <c r="G364" s="12"/>
      <c r="H364" s="12"/>
      <c r="I364" s="12"/>
      <c r="J364" s="12"/>
      <c r="K364" s="12"/>
      <c r="L364" s="35"/>
      <c r="M364" s="12"/>
      <c r="N364" s="12"/>
      <c r="O364" s="12"/>
      <c r="P364" s="12"/>
      <c r="Q364" s="12"/>
      <c r="R364" s="12"/>
      <c r="S364" s="12"/>
      <c r="T364" s="12"/>
      <c r="U364" s="12"/>
      <c r="V364" s="12"/>
      <c r="W364" s="12"/>
      <c r="X364" s="12"/>
      <c r="Y364" s="12"/>
      <c r="Z364" s="12"/>
      <c r="AA364" s="12"/>
      <c r="AB364" s="12"/>
      <c r="AC364" s="12"/>
      <c r="AD364" s="12"/>
      <c r="AE364" s="12"/>
    </row>
    <row r="365" ht="16.5" customHeight="1">
      <c r="A365" s="32" t="s">
        <v>11133</v>
      </c>
      <c r="B365" s="12" t="s">
        <v>4723</v>
      </c>
      <c r="C365" s="14" t="s">
        <v>11134</v>
      </c>
      <c r="D365" s="32" t="s">
        <v>1594</v>
      </c>
      <c r="E365" s="12"/>
      <c r="F365" s="12"/>
      <c r="G365" s="12"/>
      <c r="H365" s="12"/>
      <c r="I365" s="12"/>
      <c r="J365" s="12"/>
      <c r="K365" s="12"/>
      <c r="L365" s="35"/>
      <c r="M365" s="12"/>
      <c r="N365" s="12"/>
      <c r="O365" s="12"/>
      <c r="P365" s="12"/>
      <c r="Q365" s="12"/>
      <c r="R365" s="12"/>
      <c r="S365" s="12"/>
      <c r="T365" s="12"/>
      <c r="U365" s="12"/>
      <c r="V365" s="12"/>
      <c r="W365" s="12"/>
      <c r="X365" s="12"/>
      <c r="Y365" s="12"/>
      <c r="Z365" s="12"/>
      <c r="AA365" s="12"/>
      <c r="AB365" s="12"/>
      <c r="AC365" s="12"/>
      <c r="AD365" s="12"/>
      <c r="AE365" s="12"/>
    </row>
    <row r="366" ht="16.5" customHeight="1">
      <c r="A366" s="32" t="s">
        <v>11135</v>
      </c>
      <c r="B366" s="12" t="s">
        <v>4739</v>
      </c>
      <c r="C366" s="14" t="s">
        <v>11136</v>
      </c>
      <c r="D366" s="32" t="s">
        <v>1594</v>
      </c>
      <c r="E366" s="12"/>
      <c r="F366" s="12"/>
      <c r="G366" s="12"/>
      <c r="H366" s="12"/>
      <c r="I366" s="12"/>
      <c r="J366" s="12"/>
      <c r="K366" s="12"/>
      <c r="L366" s="35"/>
      <c r="M366" s="12"/>
      <c r="N366" s="12"/>
      <c r="O366" s="12"/>
      <c r="P366" s="12"/>
      <c r="Q366" s="12"/>
      <c r="R366" s="12"/>
      <c r="S366" s="12"/>
      <c r="T366" s="12"/>
      <c r="U366" s="12"/>
      <c r="V366" s="12"/>
      <c r="W366" s="12"/>
      <c r="X366" s="12"/>
      <c r="Y366" s="12"/>
      <c r="Z366" s="12"/>
      <c r="AA366" s="12"/>
      <c r="AB366" s="12"/>
      <c r="AC366" s="12"/>
      <c r="AD366" s="12"/>
      <c r="AE366" s="12"/>
    </row>
    <row r="367" ht="16.5" customHeight="1">
      <c r="A367" s="32" t="s">
        <v>11137</v>
      </c>
      <c r="B367" s="12" t="s">
        <v>4755</v>
      </c>
      <c r="C367" s="14" t="s">
        <v>11138</v>
      </c>
      <c r="D367" s="32" t="s">
        <v>1594</v>
      </c>
      <c r="E367" s="12"/>
      <c r="F367" s="12"/>
      <c r="G367" s="12"/>
      <c r="H367" s="12"/>
      <c r="I367" s="12"/>
      <c r="J367" s="12"/>
      <c r="K367" s="12"/>
      <c r="L367" s="35"/>
      <c r="M367" s="12"/>
      <c r="N367" s="12"/>
      <c r="O367" s="12"/>
      <c r="P367" s="12"/>
      <c r="Q367" s="12"/>
      <c r="R367" s="12"/>
      <c r="S367" s="12"/>
      <c r="T367" s="12"/>
      <c r="U367" s="12"/>
      <c r="V367" s="12"/>
      <c r="W367" s="12"/>
      <c r="X367" s="12"/>
      <c r="Y367" s="12"/>
      <c r="Z367" s="12"/>
      <c r="AA367" s="12"/>
      <c r="AB367" s="12"/>
      <c r="AC367" s="12"/>
      <c r="AD367" s="12"/>
      <c r="AE367" s="12"/>
    </row>
    <row r="368" ht="16.5" customHeight="1">
      <c r="A368" s="32" t="s">
        <v>11139</v>
      </c>
      <c r="B368" s="12" t="s">
        <v>4771</v>
      </c>
      <c r="C368" s="14" t="s">
        <v>11140</v>
      </c>
      <c r="D368" s="32" t="s">
        <v>1594</v>
      </c>
      <c r="E368" s="12"/>
      <c r="F368" s="12"/>
      <c r="G368" s="12"/>
      <c r="H368" s="12"/>
      <c r="I368" s="12"/>
      <c r="J368" s="12"/>
      <c r="K368" s="12"/>
      <c r="L368" s="35"/>
      <c r="M368" s="12"/>
      <c r="N368" s="12"/>
      <c r="O368" s="12"/>
      <c r="P368" s="12"/>
      <c r="Q368" s="12"/>
      <c r="R368" s="12"/>
      <c r="S368" s="12"/>
      <c r="T368" s="12"/>
      <c r="U368" s="12"/>
      <c r="V368" s="12"/>
      <c r="W368" s="12"/>
      <c r="X368" s="12"/>
      <c r="Y368" s="12"/>
      <c r="Z368" s="12"/>
      <c r="AA368" s="12"/>
      <c r="AB368" s="12"/>
      <c r="AC368" s="12"/>
      <c r="AD368" s="12"/>
      <c r="AE368" s="12"/>
    </row>
    <row r="369" ht="16.5" customHeight="1">
      <c r="A369" s="32" t="s">
        <v>11141</v>
      </c>
      <c r="B369" s="12" t="s">
        <v>4787</v>
      </c>
      <c r="C369" s="14" t="s">
        <v>11142</v>
      </c>
      <c r="D369" s="32" t="s">
        <v>1594</v>
      </c>
      <c r="E369" s="12"/>
      <c r="F369" s="12"/>
      <c r="G369" s="12"/>
      <c r="H369" s="12"/>
      <c r="I369" s="12"/>
      <c r="J369" s="12"/>
      <c r="K369" s="12"/>
      <c r="L369" s="35"/>
      <c r="M369" s="12"/>
      <c r="N369" s="12"/>
      <c r="O369" s="12"/>
      <c r="P369" s="12"/>
      <c r="Q369" s="12"/>
      <c r="R369" s="12"/>
      <c r="S369" s="12"/>
      <c r="T369" s="12"/>
      <c r="U369" s="12"/>
      <c r="V369" s="12"/>
      <c r="W369" s="12"/>
      <c r="X369" s="12"/>
      <c r="Y369" s="12"/>
      <c r="Z369" s="12"/>
      <c r="AA369" s="12"/>
      <c r="AB369" s="12"/>
      <c r="AC369" s="12"/>
      <c r="AD369" s="12"/>
      <c r="AE369" s="12"/>
    </row>
    <row r="370" ht="16.5" customHeight="1">
      <c r="A370" s="32" t="s">
        <v>11143</v>
      </c>
      <c r="B370" s="12" t="s">
        <v>4802</v>
      </c>
      <c r="C370" s="14" t="s">
        <v>11144</v>
      </c>
      <c r="D370" s="32" t="s">
        <v>1594</v>
      </c>
      <c r="E370" s="12"/>
      <c r="F370" s="12"/>
      <c r="G370" s="12"/>
      <c r="H370" s="12"/>
      <c r="I370" s="12"/>
      <c r="J370" s="12"/>
      <c r="K370" s="12"/>
      <c r="L370" s="35"/>
      <c r="M370" s="12"/>
      <c r="N370" s="12"/>
      <c r="O370" s="12"/>
      <c r="P370" s="12"/>
      <c r="Q370" s="12"/>
      <c r="R370" s="12"/>
      <c r="S370" s="12"/>
      <c r="T370" s="12"/>
      <c r="U370" s="12"/>
      <c r="V370" s="12"/>
      <c r="W370" s="12"/>
      <c r="X370" s="12"/>
      <c r="Y370" s="12"/>
      <c r="Z370" s="12"/>
      <c r="AA370" s="12"/>
      <c r="AB370" s="12"/>
      <c r="AC370" s="12"/>
      <c r="AD370" s="12"/>
      <c r="AE370" s="12"/>
    </row>
    <row r="371" ht="16.5" customHeight="1">
      <c r="A371" s="32" t="s">
        <v>11145</v>
      </c>
      <c r="B371" s="12" t="s">
        <v>4817</v>
      </c>
      <c r="C371" s="14" t="s">
        <v>11146</v>
      </c>
      <c r="D371" s="32" t="s">
        <v>1594</v>
      </c>
      <c r="E371" s="12"/>
      <c r="F371" s="12"/>
      <c r="G371" s="12"/>
      <c r="H371" s="12"/>
      <c r="I371" s="12"/>
      <c r="J371" s="12"/>
      <c r="K371" s="12"/>
      <c r="L371" s="35"/>
      <c r="M371" s="12"/>
      <c r="N371" s="12"/>
      <c r="O371" s="12"/>
      <c r="P371" s="12"/>
      <c r="Q371" s="12"/>
      <c r="R371" s="12"/>
      <c r="S371" s="12"/>
      <c r="T371" s="12"/>
      <c r="U371" s="12"/>
      <c r="V371" s="12"/>
      <c r="W371" s="12"/>
      <c r="X371" s="12"/>
      <c r="Y371" s="12"/>
      <c r="Z371" s="12"/>
      <c r="AA371" s="12"/>
      <c r="AB371" s="12"/>
      <c r="AC371" s="12"/>
      <c r="AD371" s="12"/>
      <c r="AE371" s="12"/>
    </row>
    <row r="372" ht="16.5" customHeight="1">
      <c r="A372" s="32" t="s">
        <v>11147</v>
      </c>
      <c r="B372" s="12" t="s">
        <v>4832</v>
      </c>
      <c r="C372" s="14" t="s">
        <v>11148</v>
      </c>
      <c r="D372" s="32" t="s">
        <v>1594</v>
      </c>
      <c r="E372" s="12"/>
      <c r="F372" s="12"/>
      <c r="G372" s="12"/>
      <c r="H372" s="12"/>
      <c r="I372" s="12"/>
      <c r="J372" s="12"/>
      <c r="K372" s="12"/>
      <c r="L372" s="35"/>
      <c r="M372" s="12"/>
      <c r="N372" s="12"/>
      <c r="O372" s="12"/>
      <c r="P372" s="12"/>
      <c r="Q372" s="12"/>
      <c r="R372" s="12"/>
      <c r="S372" s="12"/>
      <c r="T372" s="12"/>
      <c r="U372" s="12"/>
      <c r="V372" s="12"/>
      <c r="W372" s="12"/>
      <c r="X372" s="12"/>
      <c r="Y372" s="12"/>
      <c r="Z372" s="12"/>
      <c r="AA372" s="12"/>
      <c r="AB372" s="12"/>
      <c r="AC372" s="12"/>
      <c r="AD372" s="12"/>
      <c r="AE372" s="12"/>
    </row>
    <row r="373" ht="16.5" customHeight="1">
      <c r="A373" s="32" t="s">
        <v>11149</v>
      </c>
      <c r="B373" s="12" t="s">
        <v>4847</v>
      </c>
      <c r="C373" s="14" t="s">
        <v>11150</v>
      </c>
      <c r="D373" s="32" t="s">
        <v>1594</v>
      </c>
      <c r="E373" s="12"/>
      <c r="F373" s="12"/>
      <c r="G373" s="12"/>
      <c r="H373" s="12"/>
      <c r="I373" s="12"/>
      <c r="J373" s="12"/>
      <c r="K373" s="12"/>
      <c r="L373" s="35"/>
      <c r="M373" s="12"/>
      <c r="N373" s="12"/>
      <c r="O373" s="12"/>
      <c r="P373" s="12"/>
      <c r="Q373" s="12"/>
      <c r="R373" s="12"/>
      <c r="S373" s="12"/>
      <c r="T373" s="12"/>
      <c r="U373" s="12"/>
      <c r="V373" s="12"/>
      <c r="W373" s="12"/>
      <c r="X373" s="12"/>
      <c r="Y373" s="12"/>
      <c r="Z373" s="12"/>
      <c r="AA373" s="12"/>
      <c r="AB373" s="12"/>
      <c r="AC373" s="12"/>
      <c r="AD373" s="12"/>
      <c r="AE373" s="12"/>
    </row>
    <row r="374" ht="16.5" customHeight="1">
      <c r="A374" s="32" t="s">
        <v>11151</v>
      </c>
      <c r="B374" s="12" t="s">
        <v>11152</v>
      </c>
      <c r="C374" s="14" t="s">
        <v>11153</v>
      </c>
      <c r="D374" s="32" t="s">
        <v>1594</v>
      </c>
      <c r="E374" s="12"/>
      <c r="F374" s="12"/>
      <c r="G374" s="12"/>
      <c r="H374" s="12"/>
      <c r="I374" s="12"/>
      <c r="J374" s="12"/>
      <c r="K374" s="12"/>
      <c r="L374" s="35"/>
      <c r="M374" s="12"/>
      <c r="N374" s="12"/>
      <c r="O374" s="12"/>
      <c r="P374" s="12"/>
      <c r="Q374" s="12"/>
      <c r="R374" s="12"/>
      <c r="S374" s="12"/>
      <c r="T374" s="12"/>
      <c r="U374" s="12"/>
      <c r="V374" s="12"/>
      <c r="W374" s="12"/>
      <c r="X374" s="12"/>
      <c r="Y374" s="12"/>
      <c r="Z374" s="12"/>
      <c r="AA374" s="12"/>
      <c r="AB374" s="12"/>
      <c r="AC374" s="12"/>
      <c r="AD374" s="12"/>
      <c r="AE374" s="12"/>
    </row>
    <row r="375" ht="16.5" customHeight="1">
      <c r="A375" s="32" t="s">
        <v>11154</v>
      </c>
      <c r="B375" s="12" t="s">
        <v>4863</v>
      </c>
      <c r="C375" s="14" t="s">
        <v>11155</v>
      </c>
      <c r="D375" s="32" t="s">
        <v>1594</v>
      </c>
      <c r="E375" s="12"/>
      <c r="F375" s="12"/>
      <c r="G375" s="12"/>
      <c r="H375" s="12"/>
      <c r="I375" s="12"/>
      <c r="J375" s="12"/>
      <c r="K375" s="12"/>
      <c r="L375" s="35"/>
      <c r="M375" s="12"/>
      <c r="N375" s="12"/>
      <c r="O375" s="12"/>
      <c r="P375" s="12"/>
      <c r="Q375" s="12"/>
      <c r="R375" s="12"/>
      <c r="S375" s="12"/>
      <c r="T375" s="12"/>
      <c r="U375" s="12"/>
      <c r="V375" s="12"/>
      <c r="W375" s="12"/>
      <c r="X375" s="12"/>
      <c r="Y375" s="12"/>
      <c r="Z375" s="12"/>
      <c r="AA375" s="12"/>
      <c r="AB375" s="12"/>
      <c r="AC375" s="12"/>
      <c r="AD375" s="12"/>
      <c r="AE375" s="12"/>
    </row>
    <row r="376" ht="16.5" customHeight="1">
      <c r="A376" s="32" t="s">
        <v>11156</v>
      </c>
      <c r="B376" s="12" t="s">
        <v>4878</v>
      </c>
      <c r="C376" s="80" t="s">
        <v>11157</v>
      </c>
      <c r="D376" s="32" t="s">
        <v>1594</v>
      </c>
      <c r="E376" s="12"/>
      <c r="F376" s="12"/>
      <c r="G376" s="12"/>
      <c r="H376" s="12"/>
      <c r="I376" s="12"/>
      <c r="J376" s="12"/>
      <c r="K376" s="12"/>
      <c r="L376" s="35"/>
      <c r="M376" s="12"/>
      <c r="N376" s="12"/>
      <c r="O376" s="12"/>
      <c r="P376" s="12"/>
      <c r="Q376" s="12"/>
      <c r="R376" s="12"/>
      <c r="S376" s="12"/>
      <c r="T376" s="12"/>
      <c r="U376" s="12"/>
      <c r="V376" s="12"/>
      <c r="W376" s="12"/>
      <c r="X376" s="12"/>
      <c r="Y376" s="12"/>
      <c r="Z376" s="12"/>
      <c r="AA376" s="12"/>
      <c r="AB376" s="12"/>
      <c r="AC376" s="12"/>
      <c r="AD376" s="12"/>
      <c r="AE376" s="12"/>
    </row>
    <row r="377" ht="16.5" customHeight="1">
      <c r="A377" s="32" t="s">
        <v>11158</v>
      </c>
      <c r="B377" s="12" t="s">
        <v>4909</v>
      </c>
      <c r="C377" s="14" t="s">
        <v>11159</v>
      </c>
      <c r="D377" s="32" t="s">
        <v>1594</v>
      </c>
      <c r="E377" s="12"/>
      <c r="F377" s="12"/>
      <c r="G377" s="12"/>
      <c r="H377" s="12"/>
      <c r="I377" s="12"/>
      <c r="J377" s="12"/>
      <c r="K377" s="12"/>
      <c r="L377" s="35"/>
      <c r="M377" s="12"/>
      <c r="N377" s="12"/>
      <c r="O377" s="12"/>
      <c r="P377" s="12"/>
      <c r="Q377" s="12"/>
      <c r="R377" s="12"/>
      <c r="S377" s="12"/>
      <c r="T377" s="12"/>
      <c r="U377" s="12"/>
      <c r="V377" s="12"/>
      <c r="W377" s="12"/>
      <c r="X377" s="12"/>
      <c r="Y377" s="12"/>
      <c r="Z377" s="12"/>
      <c r="AA377" s="12"/>
      <c r="AB377" s="12"/>
      <c r="AC377" s="12"/>
      <c r="AD377" s="12"/>
      <c r="AE377" s="12"/>
    </row>
    <row r="378" ht="16.5" customHeight="1">
      <c r="A378" s="32" t="s">
        <v>11160</v>
      </c>
      <c r="B378" s="12" t="s">
        <v>4914</v>
      </c>
      <c r="C378" s="14" t="s">
        <v>11161</v>
      </c>
      <c r="D378" s="32" t="s">
        <v>1594</v>
      </c>
      <c r="E378" s="12"/>
      <c r="F378" s="12"/>
      <c r="G378" s="12"/>
      <c r="H378" s="12"/>
      <c r="I378" s="12"/>
      <c r="J378" s="12"/>
      <c r="K378" s="12"/>
      <c r="L378" s="35"/>
      <c r="M378" s="12"/>
      <c r="N378" s="12"/>
      <c r="O378" s="12"/>
      <c r="P378" s="12"/>
      <c r="Q378" s="12"/>
      <c r="R378" s="12"/>
      <c r="S378" s="12"/>
      <c r="T378" s="12"/>
      <c r="U378" s="12"/>
      <c r="V378" s="12"/>
      <c r="W378" s="12"/>
      <c r="X378" s="12"/>
      <c r="Y378" s="12"/>
      <c r="Z378" s="12"/>
      <c r="AA378" s="12"/>
      <c r="AB378" s="12"/>
      <c r="AC378" s="12"/>
      <c r="AD378" s="12"/>
      <c r="AE378" s="12"/>
    </row>
    <row r="379" ht="16.5" customHeight="1">
      <c r="A379" s="32" t="s">
        <v>11162</v>
      </c>
      <c r="B379" s="12" t="s">
        <v>4932</v>
      </c>
      <c r="C379" s="14" t="s">
        <v>11163</v>
      </c>
      <c r="D379" s="32" t="s">
        <v>1594</v>
      </c>
      <c r="E379" s="12"/>
      <c r="F379" s="12"/>
      <c r="G379" s="12"/>
      <c r="H379" s="12"/>
      <c r="I379" s="12"/>
      <c r="J379" s="12"/>
      <c r="K379" s="12"/>
      <c r="L379" s="35"/>
      <c r="M379" s="12"/>
      <c r="N379" s="12"/>
      <c r="O379" s="12"/>
      <c r="P379" s="12"/>
      <c r="Q379" s="12"/>
      <c r="R379" s="12"/>
      <c r="S379" s="12"/>
      <c r="T379" s="12"/>
      <c r="U379" s="12"/>
      <c r="V379" s="12"/>
      <c r="W379" s="12"/>
      <c r="X379" s="12"/>
      <c r="Y379" s="12"/>
      <c r="Z379" s="12"/>
      <c r="AA379" s="12"/>
      <c r="AB379" s="12"/>
      <c r="AC379" s="12"/>
      <c r="AD379" s="12"/>
      <c r="AE379" s="12"/>
    </row>
    <row r="380" ht="16.5" customHeight="1">
      <c r="A380" s="32" t="s">
        <v>11164</v>
      </c>
      <c r="B380" s="12" t="s">
        <v>4950</v>
      </c>
      <c r="C380" s="80" t="s">
        <v>11165</v>
      </c>
      <c r="D380" s="32" t="s">
        <v>1594</v>
      </c>
      <c r="E380" s="12"/>
      <c r="F380" s="12"/>
      <c r="G380" s="12"/>
      <c r="H380" s="12"/>
      <c r="I380" s="12"/>
      <c r="J380" s="12"/>
      <c r="K380" s="12"/>
      <c r="L380" s="35"/>
      <c r="M380" s="12"/>
      <c r="N380" s="12"/>
      <c r="O380" s="12"/>
      <c r="P380" s="12"/>
      <c r="Q380" s="12"/>
      <c r="R380" s="12"/>
      <c r="S380" s="12"/>
      <c r="T380" s="12"/>
      <c r="U380" s="12"/>
      <c r="V380" s="12"/>
      <c r="W380" s="12"/>
      <c r="X380" s="12"/>
      <c r="Y380" s="12"/>
      <c r="Z380" s="12"/>
      <c r="AA380" s="12"/>
      <c r="AB380" s="12"/>
      <c r="AC380" s="12"/>
      <c r="AD380" s="12"/>
      <c r="AE380" s="12"/>
    </row>
    <row r="381" ht="16.5" customHeight="1">
      <c r="A381" s="32" t="s">
        <v>11166</v>
      </c>
      <c r="B381" s="12" t="s">
        <v>4968</v>
      </c>
      <c r="C381" s="14" t="s">
        <v>11167</v>
      </c>
      <c r="D381" s="32" t="s">
        <v>1594</v>
      </c>
      <c r="E381" s="12"/>
      <c r="F381" s="12"/>
      <c r="G381" s="12"/>
      <c r="H381" s="12"/>
      <c r="I381" s="12"/>
      <c r="J381" s="12"/>
      <c r="K381" s="12"/>
      <c r="L381" s="35"/>
      <c r="M381" s="12"/>
      <c r="N381" s="12"/>
      <c r="O381" s="12"/>
      <c r="P381" s="12"/>
      <c r="Q381" s="12"/>
      <c r="R381" s="12"/>
      <c r="S381" s="12"/>
      <c r="T381" s="12"/>
      <c r="U381" s="12"/>
      <c r="V381" s="12"/>
      <c r="W381" s="12"/>
      <c r="X381" s="12"/>
      <c r="Y381" s="12"/>
      <c r="Z381" s="12"/>
      <c r="AA381" s="12"/>
      <c r="AB381" s="12"/>
      <c r="AC381" s="12"/>
      <c r="AD381" s="12"/>
      <c r="AE381" s="12"/>
    </row>
    <row r="382" ht="16.5" customHeight="1">
      <c r="A382" s="32" t="s">
        <v>11168</v>
      </c>
      <c r="B382" s="12" t="s">
        <v>4985</v>
      </c>
      <c r="C382" s="14" t="s">
        <v>11169</v>
      </c>
      <c r="D382" s="32" t="s">
        <v>1594</v>
      </c>
      <c r="E382" s="12"/>
      <c r="F382" s="12"/>
      <c r="G382" s="12"/>
      <c r="H382" s="12"/>
      <c r="I382" s="12"/>
      <c r="J382" s="12"/>
      <c r="K382" s="12"/>
      <c r="L382" s="35"/>
      <c r="M382" s="12"/>
      <c r="N382" s="12"/>
      <c r="O382" s="12"/>
      <c r="P382" s="12"/>
      <c r="Q382" s="12"/>
      <c r="R382" s="12"/>
      <c r="S382" s="12"/>
      <c r="T382" s="12"/>
      <c r="U382" s="12"/>
      <c r="V382" s="12"/>
      <c r="W382" s="12"/>
      <c r="X382" s="12"/>
      <c r="Y382" s="12"/>
      <c r="Z382" s="12"/>
      <c r="AA382" s="12"/>
      <c r="AB382" s="12"/>
      <c r="AC382" s="12"/>
      <c r="AD382" s="12"/>
      <c r="AE382" s="12"/>
    </row>
    <row r="383" ht="16.5" customHeight="1">
      <c r="A383" s="32" t="s">
        <v>11170</v>
      </c>
      <c r="B383" s="12" t="s">
        <v>5001</v>
      </c>
      <c r="C383" s="14" t="s">
        <v>11171</v>
      </c>
      <c r="D383" s="32" t="s">
        <v>1594</v>
      </c>
      <c r="E383" s="12"/>
      <c r="F383" s="12"/>
      <c r="G383" s="12"/>
      <c r="H383" s="12"/>
      <c r="I383" s="12"/>
      <c r="J383" s="12"/>
      <c r="K383" s="12"/>
      <c r="L383" s="35"/>
      <c r="M383" s="12"/>
      <c r="N383" s="12"/>
      <c r="O383" s="12"/>
      <c r="P383" s="12"/>
      <c r="Q383" s="12"/>
      <c r="R383" s="12"/>
      <c r="S383" s="12"/>
      <c r="T383" s="12"/>
      <c r="U383" s="12"/>
      <c r="V383" s="12"/>
      <c r="W383" s="12"/>
      <c r="X383" s="12"/>
      <c r="Y383" s="12"/>
      <c r="Z383" s="12"/>
      <c r="AA383" s="12"/>
      <c r="AB383" s="12"/>
      <c r="AC383" s="12"/>
      <c r="AD383" s="12"/>
      <c r="AE383" s="12"/>
    </row>
    <row r="384" ht="16.5" customHeight="1">
      <c r="A384" s="32" t="s">
        <v>11172</v>
      </c>
      <c r="B384" s="12" t="s">
        <v>5019</v>
      </c>
      <c r="C384" s="14" t="s">
        <v>11173</v>
      </c>
      <c r="D384" s="32" t="s">
        <v>1594</v>
      </c>
      <c r="E384" s="12"/>
      <c r="F384" s="12"/>
      <c r="G384" s="12"/>
      <c r="H384" s="12"/>
      <c r="I384" s="12"/>
      <c r="J384" s="12"/>
      <c r="K384" s="12"/>
      <c r="L384" s="35"/>
      <c r="M384" s="12"/>
      <c r="N384" s="12"/>
      <c r="O384" s="12"/>
      <c r="P384" s="12"/>
      <c r="Q384" s="12"/>
      <c r="R384" s="12"/>
      <c r="S384" s="12"/>
      <c r="T384" s="12"/>
      <c r="U384" s="12"/>
      <c r="V384" s="12"/>
      <c r="W384" s="12"/>
      <c r="X384" s="12"/>
      <c r="Y384" s="12"/>
      <c r="Z384" s="12"/>
      <c r="AA384" s="12"/>
      <c r="AB384" s="12"/>
      <c r="AC384" s="12"/>
      <c r="AD384" s="12"/>
      <c r="AE384" s="12"/>
    </row>
    <row r="385" ht="16.5" customHeight="1">
      <c r="A385" s="32" t="s">
        <v>11174</v>
      </c>
      <c r="B385" s="12" t="s">
        <v>5037</v>
      </c>
      <c r="C385" s="14" t="s">
        <v>11175</v>
      </c>
      <c r="D385" s="32" t="s">
        <v>1594</v>
      </c>
      <c r="E385" s="12"/>
      <c r="F385" s="12"/>
      <c r="G385" s="12"/>
      <c r="H385" s="12"/>
      <c r="I385" s="12"/>
      <c r="J385" s="12"/>
      <c r="K385" s="12"/>
      <c r="L385" s="35"/>
      <c r="M385" s="12"/>
      <c r="N385" s="12"/>
      <c r="O385" s="12"/>
      <c r="P385" s="12"/>
      <c r="Q385" s="12"/>
      <c r="R385" s="12"/>
      <c r="S385" s="12"/>
      <c r="T385" s="12"/>
      <c r="U385" s="12"/>
      <c r="V385" s="12"/>
      <c r="W385" s="12"/>
      <c r="X385" s="12"/>
      <c r="Y385" s="12"/>
      <c r="Z385" s="12"/>
      <c r="AA385" s="12"/>
      <c r="AB385" s="12"/>
      <c r="AC385" s="12"/>
      <c r="AD385" s="12"/>
      <c r="AE385" s="12"/>
    </row>
    <row r="386" ht="16.5" customHeight="1">
      <c r="A386" s="32" t="s">
        <v>11176</v>
      </c>
      <c r="B386" s="12" t="s">
        <v>5054</v>
      </c>
      <c r="C386" s="14" t="s">
        <v>11177</v>
      </c>
      <c r="D386" s="32" t="s">
        <v>1594</v>
      </c>
      <c r="E386" s="12"/>
      <c r="F386" s="12"/>
      <c r="G386" s="12"/>
      <c r="H386" s="12"/>
      <c r="I386" s="12"/>
      <c r="J386" s="12"/>
      <c r="K386" s="12"/>
      <c r="L386" s="35"/>
      <c r="M386" s="12"/>
      <c r="N386" s="12"/>
      <c r="O386" s="12"/>
      <c r="P386" s="12"/>
      <c r="Q386" s="12"/>
      <c r="R386" s="12"/>
      <c r="S386" s="12"/>
      <c r="T386" s="12"/>
      <c r="U386" s="12"/>
      <c r="V386" s="12"/>
      <c r="W386" s="12"/>
      <c r="X386" s="12"/>
      <c r="Y386" s="12"/>
      <c r="Z386" s="12"/>
      <c r="AA386" s="12"/>
      <c r="AB386" s="12"/>
      <c r="AC386" s="12"/>
      <c r="AD386" s="12"/>
      <c r="AE386" s="12"/>
    </row>
    <row r="387" ht="16.5" customHeight="1">
      <c r="A387" s="32" t="s">
        <v>11178</v>
      </c>
      <c r="B387" s="12" t="s">
        <v>5073</v>
      </c>
      <c r="C387" s="14" t="s">
        <v>11179</v>
      </c>
      <c r="D387" s="32" t="s">
        <v>1594</v>
      </c>
      <c r="E387" s="12"/>
      <c r="F387" s="12"/>
      <c r="G387" s="12"/>
      <c r="H387" s="12"/>
      <c r="I387" s="12"/>
      <c r="J387" s="12"/>
      <c r="K387" s="12"/>
      <c r="L387" s="35"/>
      <c r="M387" s="12"/>
      <c r="N387" s="12"/>
      <c r="O387" s="12"/>
      <c r="P387" s="12"/>
      <c r="Q387" s="12"/>
      <c r="R387" s="12"/>
      <c r="S387" s="12"/>
      <c r="T387" s="12"/>
      <c r="U387" s="12"/>
      <c r="V387" s="12"/>
      <c r="W387" s="12"/>
      <c r="X387" s="12"/>
      <c r="Y387" s="12"/>
      <c r="Z387" s="12"/>
      <c r="AA387" s="12"/>
      <c r="AB387" s="12"/>
      <c r="AC387" s="12"/>
      <c r="AD387" s="12"/>
      <c r="AE387" s="12"/>
    </row>
    <row r="388" ht="16.5" customHeight="1">
      <c r="A388" s="32" t="s">
        <v>11180</v>
      </c>
      <c r="B388" s="12" t="s">
        <v>5090</v>
      </c>
      <c r="C388" s="14" t="s">
        <v>11181</v>
      </c>
      <c r="D388" s="32" t="s">
        <v>1594</v>
      </c>
      <c r="E388" s="12"/>
      <c r="F388" s="12"/>
      <c r="G388" s="12"/>
      <c r="H388" s="12"/>
      <c r="I388" s="12"/>
      <c r="J388" s="12"/>
      <c r="K388" s="12"/>
      <c r="L388" s="35"/>
      <c r="M388" s="12"/>
      <c r="N388" s="12"/>
      <c r="O388" s="12"/>
      <c r="P388" s="12"/>
      <c r="Q388" s="12"/>
      <c r="R388" s="12"/>
      <c r="S388" s="12"/>
      <c r="T388" s="12"/>
      <c r="U388" s="12"/>
      <c r="V388" s="12"/>
      <c r="W388" s="12"/>
      <c r="X388" s="12"/>
      <c r="Y388" s="12"/>
      <c r="Z388" s="12"/>
      <c r="AA388" s="12"/>
      <c r="AB388" s="12"/>
      <c r="AC388" s="12"/>
      <c r="AD388" s="12"/>
      <c r="AE388" s="12"/>
    </row>
    <row r="389" ht="16.5" customHeight="1">
      <c r="A389" s="32" t="s">
        <v>11182</v>
      </c>
      <c r="B389" s="12" t="s">
        <v>5108</v>
      </c>
      <c r="C389" s="14" t="s">
        <v>11183</v>
      </c>
      <c r="D389" s="32" t="s">
        <v>1594</v>
      </c>
      <c r="E389" s="12"/>
      <c r="F389" s="12"/>
      <c r="G389" s="12"/>
      <c r="H389" s="12"/>
      <c r="I389" s="12"/>
      <c r="J389" s="12"/>
      <c r="K389" s="12"/>
      <c r="L389" s="35"/>
      <c r="M389" s="12"/>
      <c r="N389" s="12"/>
      <c r="O389" s="12"/>
      <c r="P389" s="12"/>
      <c r="Q389" s="12"/>
      <c r="R389" s="12"/>
      <c r="S389" s="12"/>
      <c r="T389" s="12"/>
      <c r="U389" s="12"/>
      <c r="V389" s="12"/>
      <c r="W389" s="12"/>
      <c r="X389" s="12"/>
      <c r="Y389" s="12"/>
      <c r="Z389" s="12"/>
      <c r="AA389" s="12"/>
      <c r="AB389" s="12"/>
      <c r="AC389" s="12"/>
      <c r="AD389" s="12"/>
      <c r="AE389" s="12"/>
    </row>
    <row r="390" ht="16.5" customHeight="1">
      <c r="A390" s="32" t="s">
        <v>11184</v>
      </c>
      <c r="B390" s="12" t="s">
        <v>5126</v>
      </c>
      <c r="C390" s="14" t="s">
        <v>11185</v>
      </c>
      <c r="D390" s="32" t="s">
        <v>1594</v>
      </c>
      <c r="E390" s="12"/>
      <c r="F390" s="12"/>
      <c r="G390" s="12"/>
      <c r="H390" s="12"/>
      <c r="I390" s="12"/>
      <c r="J390" s="12"/>
      <c r="K390" s="12"/>
      <c r="L390" s="35"/>
      <c r="M390" s="12"/>
      <c r="N390" s="12"/>
      <c r="O390" s="12"/>
      <c r="P390" s="12"/>
      <c r="Q390" s="12"/>
      <c r="R390" s="12"/>
      <c r="S390" s="12"/>
      <c r="T390" s="12"/>
      <c r="U390" s="12"/>
      <c r="V390" s="12"/>
      <c r="W390" s="12"/>
      <c r="X390" s="12"/>
      <c r="Y390" s="12"/>
      <c r="Z390" s="12"/>
      <c r="AA390" s="12"/>
      <c r="AB390" s="12"/>
      <c r="AC390" s="12"/>
      <c r="AD390" s="12"/>
      <c r="AE390" s="12"/>
    </row>
    <row r="391" ht="16.5" customHeight="1">
      <c r="A391" s="32" t="s">
        <v>11186</v>
      </c>
      <c r="B391" s="12" t="s">
        <v>5144</v>
      </c>
      <c r="C391" s="14" t="s">
        <v>11187</v>
      </c>
      <c r="D391" s="32" t="s">
        <v>1594</v>
      </c>
      <c r="E391" s="12"/>
      <c r="F391" s="12"/>
      <c r="G391" s="12"/>
      <c r="H391" s="12"/>
      <c r="I391" s="12"/>
      <c r="J391" s="12"/>
      <c r="K391" s="12"/>
      <c r="L391" s="35"/>
      <c r="M391" s="12"/>
      <c r="N391" s="12"/>
      <c r="O391" s="12"/>
      <c r="P391" s="12"/>
      <c r="Q391" s="12"/>
      <c r="R391" s="12"/>
      <c r="S391" s="12"/>
      <c r="T391" s="12"/>
      <c r="U391" s="12"/>
      <c r="V391" s="12"/>
      <c r="W391" s="12"/>
      <c r="X391" s="12"/>
      <c r="Y391" s="12"/>
      <c r="Z391" s="12"/>
      <c r="AA391" s="12"/>
      <c r="AB391" s="12"/>
      <c r="AC391" s="12"/>
      <c r="AD391" s="12"/>
      <c r="AE391" s="12"/>
    </row>
    <row r="392" ht="16.5" customHeight="1">
      <c r="A392" s="32" t="s">
        <v>11188</v>
      </c>
      <c r="B392" s="12" t="s">
        <v>5162</v>
      </c>
      <c r="C392" s="14" t="s">
        <v>11189</v>
      </c>
      <c r="D392" s="32" t="s">
        <v>1594</v>
      </c>
      <c r="E392" s="12"/>
      <c r="F392" s="12"/>
      <c r="G392" s="12"/>
      <c r="H392" s="12"/>
      <c r="I392" s="12"/>
      <c r="J392" s="12"/>
      <c r="K392" s="12"/>
      <c r="L392" s="35"/>
      <c r="M392" s="12"/>
      <c r="N392" s="12"/>
      <c r="O392" s="12"/>
      <c r="P392" s="12"/>
      <c r="Q392" s="12"/>
      <c r="R392" s="12"/>
      <c r="S392" s="12"/>
      <c r="T392" s="12"/>
      <c r="U392" s="12"/>
      <c r="V392" s="12"/>
      <c r="W392" s="12"/>
      <c r="X392" s="12"/>
      <c r="Y392" s="12"/>
      <c r="Z392" s="12"/>
      <c r="AA392" s="12"/>
      <c r="AB392" s="12"/>
      <c r="AC392" s="12"/>
      <c r="AD392" s="12"/>
      <c r="AE392" s="12"/>
    </row>
    <row r="393" ht="16.5" customHeight="1">
      <c r="A393" s="32" t="s">
        <v>11190</v>
      </c>
      <c r="B393" s="12" t="s">
        <v>5180</v>
      </c>
      <c r="C393" s="14" t="s">
        <v>11191</v>
      </c>
      <c r="D393" s="32" t="s">
        <v>1594</v>
      </c>
      <c r="E393" s="12"/>
      <c r="F393" s="12"/>
      <c r="G393" s="12"/>
      <c r="H393" s="12"/>
      <c r="I393" s="12"/>
      <c r="J393" s="12"/>
      <c r="K393" s="12"/>
      <c r="L393" s="35"/>
      <c r="M393" s="12"/>
      <c r="N393" s="12"/>
      <c r="O393" s="12"/>
      <c r="P393" s="12"/>
      <c r="Q393" s="12"/>
      <c r="R393" s="12"/>
      <c r="S393" s="12"/>
      <c r="T393" s="12"/>
      <c r="U393" s="12"/>
      <c r="V393" s="12"/>
      <c r="W393" s="12"/>
      <c r="X393" s="12"/>
      <c r="Y393" s="12"/>
      <c r="Z393" s="12"/>
      <c r="AA393" s="12"/>
      <c r="AB393" s="12"/>
      <c r="AC393" s="12"/>
      <c r="AD393" s="12"/>
      <c r="AE393" s="12"/>
    </row>
    <row r="394" ht="16.5" customHeight="1">
      <c r="A394" s="32" t="s">
        <v>11192</v>
      </c>
      <c r="B394" s="12" t="s">
        <v>5198</v>
      </c>
      <c r="C394" s="14" t="s">
        <v>11193</v>
      </c>
      <c r="D394" s="32" t="s">
        <v>1594</v>
      </c>
      <c r="E394" s="12"/>
      <c r="F394" s="12"/>
      <c r="G394" s="12"/>
      <c r="H394" s="12"/>
      <c r="I394" s="12"/>
      <c r="J394" s="12"/>
      <c r="K394" s="12"/>
      <c r="L394" s="35"/>
      <c r="M394" s="12"/>
      <c r="N394" s="12"/>
      <c r="O394" s="12"/>
      <c r="P394" s="12"/>
      <c r="Q394" s="12"/>
      <c r="R394" s="12"/>
      <c r="S394" s="12"/>
      <c r="T394" s="12"/>
      <c r="U394" s="12"/>
      <c r="V394" s="12"/>
      <c r="W394" s="12"/>
      <c r="X394" s="12"/>
      <c r="Y394" s="12"/>
      <c r="Z394" s="12"/>
      <c r="AA394" s="12"/>
      <c r="AB394" s="12"/>
      <c r="AC394" s="12"/>
      <c r="AD394" s="12"/>
      <c r="AE394" s="12"/>
    </row>
    <row r="395" ht="16.5" customHeight="1">
      <c r="A395" s="32" t="s">
        <v>11194</v>
      </c>
      <c r="B395" s="12" t="s">
        <v>5216</v>
      </c>
      <c r="C395" s="14" t="s">
        <v>11195</v>
      </c>
      <c r="D395" s="32" t="s">
        <v>1594</v>
      </c>
      <c r="E395" s="12"/>
      <c r="F395" s="12"/>
      <c r="G395" s="12"/>
      <c r="H395" s="12"/>
      <c r="I395" s="12"/>
      <c r="J395" s="12"/>
      <c r="K395" s="12"/>
      <c r="L395" s="35"/>
      <c r="M395" s="12"/>
      <c r="N395" s="12"/>
      <c r="O395" s="12"/>
      <c r="P395" s="12"/>
      <c r="Q395" s="12"/>
      <c r="R395" s="12"/>
      <c r="S395" s="12"/>
      <c r="T395" s="12"/>
      <c r="U395" s="12"/>
      <c r="V395" s="12"/>
      <c r="W395" s="12"/>
      <c r="X395" s="12"/>
      <c r="Y395" s="12"/>
      <c r="Z395" s="12"/>
      <c r="AA395" s="12"/>
      <c r="AB395" s="12"/>
      <c r="AC395" s="12"/>
      <c r="AD395" s="12"/>
      <c r="AE395" s="12"/>
    </row>
    <row r="396" ht="16.5" customHeight="1">
      <c r="A396" s="32" t="s">
        <v>11196</v>
      </c>
      <c r="B396" s="12" t="s">
        <v>5234</v>
      </c>
      <c r="C396" s="14" t="s">
        <v>11197</v>
      </c>
      <c r="D396" s="32" t="s">
        <v>1594</v>
      </c>
      <c r="E396" s="12"/>
      <c r="F396" s="12"/>
      <c r="G396" s="12"/>
      <c r="H396" s="12"/>
      <c r="I396" s="12"/>
      <c r="J396" s="12"/>
      <c r="K396" s="12"/>
      <c r="L396" s="35"/>
      <c r="M396" s="12"/>
      <c r="N396" s="12"/>
      <c r="O396" s="12"/>
      <c r="P396" s="12"/>
      <c r="Q396" s="12"/>
      <c r="R396" s="12"/>
      <c r="S396" s="12"/>
      <c r="T396" s="12"/>
      <c r="U396" s="12"/>
      <c r="V396" s="12"/>
      <c r="W396" s="12"/>
      <c r="X396" s="12"/>
      <c r="Y396" s="12"/>
      <c r="Z396" s="12"/>
      <c r="AA396" s="12"/>
      <c r="AB396" s="12"/>
      <c r="AC396" s="12"/>
      <c r="AD396" s="12"/>
      <c r="AE396" s="12"/>
    </row>
    <row r="397" ht="16.5" customHeight="1">
      <c r="A397" s="32" t="s">
        <v>11198</v>
      </c>
      <c r="B397" s="12" t="s">
        <v>5250</v>
      </c>
      <c r="C397" s="14" t="s">
        <v>11199</v>
      </c>
      <c r="D397" s="32" t="s">
        <v>1594</v>
      </c>
      <c r="E397" s="12"/>
      <c r="F397" s="12"/>
      <c r="G397" s="12"/>
      <c r="H397" s="12"/>
      <c r="I397" s="12"/>
      <c r="J397" s="12"/>
      <c r="K397" s="12"/>
      <c r="L397" s="35"/>
      <c r="M397" s="12"/>
      <c r="N397" s="12"/>
      <c r="O397" s="12"/>
      <c r="P397" s="12"/>
      <c r="Q397" s="12"/>
      <c r="R397" s="12"/>
      <c r="S397" s="12"/>
      <c r="T397" s="12"/>
      <c r="U397" s="12"/>
      <c r="V397" s="12"/>
      <c r="W397" s="12"/>
      <c r="X397" s="12"/>
      <c r="Y397" s="12"/>
      <c r="Z397" s="12"/>
      <c r="AA397" s="12"/>
      <c r="AB397" s="12"/>
      <c r="AC397" s="12"/>
      <c r="AD397" s="12"/>
      <c r="AE397" s="12"/>
    </row>
    <row r="398" ht="16.5" customHeight="1">
      <c r="A398" s="32" t="s">
        <v>11200</v>
      </c>
      <c r="B398" s="12" t="s">
        <v>5266</v>
      </c>
      <c r="C398" s="14" t="s">
        <v>11201</v>
      </c>
      <c r="D398" s="32" t="s">
        <v>1594</v>
      </c>
      <c r="E398" s="12"/>
      <c r="F398" s="12"/>
      <c r="G398" s="12"/>
      <c r="H398" s="12"/>
      <c r="I398" s="12"/>
      <c r="J398" s="12"/>
      <c r="K398" s="12"/>
      <c r="L398" s="35"/>
      <c r="M398" s="12"/>
      <c r="N398" s="12"/>
      <c r="O398" s="12"/>
      <c r="P398" s="12"/>
      <c r="Q398" s="12"/>
      <c r="R398" s="12"/>
      <c r="S398" s="12"/>
      <c r="T398" s="12"/>
      <c r="U398" s="12"/>
      <c r="V398" s="12"/>
      <c r="W398" s="12"/>
      <c r="X398" s="12"/>
      <c r="Y398" s="12"/>
      <c r="Z398" s="12"/>
      <c r="AA398" s="12"/>
      <c r="AB398" s="12"/>
      <c r="AC398" s="12"/>
      <c r="AD398" s="12"/>
      <c r="AE398" s="12"/>
    </row>
    <row r="399" ht="16.5" customHeight="1">
      <c r="A399" s="32" t="s">
        <v>11202</v>
      </c>
      <c r="B399" s="12" t="s">
        <v>5283</v>
      </c>
      <c r="C399" s="14" t="s">
        <v>11203</v>
      </c>
      <c r="D399" s="32" t="s">
        <v>1594</v>
      </c>
      <c r="E399" s="12"/>
      <c r="F399" s="12"/>
      <c r="G399" s="12"/>
      <c r="H399" s="12"/>
      <c r="I399" s="12"/>
      <c r="J399" s="12"/>
      <c r="K399" s="12"/>
      <c r="L399" s="35"/>
      <c r="M399" s="12"/>
      <c r="N399" s="12"/>
      <c r="O399" s="12"/>
      <c r="P399" s="12"/>
      <c r="Q399" s="12"/>
      <c r="R399" s="12"/>
      <c r="S399" s="12"/>
      <c r="T399" s="12"/>
      <c r="U399" s="12"/>
      <c r="V399" s="12"/>
      <c r="W399" s="12"/>
      <c r="X399" s="12"/>
      <c r="Y399" s="12"/>
      <c r="Z399" s="12"/>
      <c r="AA399" s="12"/>
      <c r="AB399" s="12"/>
      <c r="AC399" s="12"/>
      <c r="AD399" s="12"/>
      <c r="AE399" s="12"/>
    </row>
    <row r="400" ht="16.5" customHeight="1">
      <c r="A400" s="32" t="s">
        <v>11204</v>
      </c>
      <c r="B400" s="12" t="s">
        <v>11205</v>
      </c>
      <c r="C400" s="15" t="s">
        <v>11206</v>
      </c>
      <c r="D400" s="32" t="s">
        <v>1594</v>
      </c>
      <c r="E400" s="12"/>
      <c r="F400" s="12"/>
      <c r="G400" s="12"/>
      <c r="H400" s="12"/>
      <c r="I400" s="12"/>
      <c r="J400" s="12"/>
      <c r="K400" s="12"/>
      <c r="L400" s="35"/>
      <c r="M400" s="12"/>
      <c r="N400" s="12"/>
      <c r="O400" s="12"/>
      <c r="P400" s="12"/>
      <c r="Q400" s="12"/>
      <c r="R400" s="12"/>
      <c r="S400" s="12"/>
      <c r="T400" s="12"/>
      <c r="U400" s="12"/>
      <c r="V400" s="12"/>
      <c r="W400" s="12"/>
      <c r="X400" s="12"/>
      <c r="Y400" s="12"/>
      <c r="Z400" s="12"/>
      <c r="AA400" s="12"/>
      <c r="AB400" s="12"/>
      <c r="AC400" s="12"/>
      <c r="AD400" s="12"/>
      <c r="AE400" s="12"/>
    </row>
    <row r="401" ht="16.5" customHeight="1">
      <c r="A401" s="32" t="s">
        <v>11207</v>
      </c>
      <c r="B401" s="12" t="s">
        <v>5304</v>
      </c>
      <c r="C401" s="14" t="s">
        <v>11208</v>
      </c>
      <c r="D401" s="32" t="s">
        <v>1594</v>
      </c>
      <c r="E401" s="12"/>
      <c r="F401" s="12"/>
      <c r="G401" s="12"/>
      <c r="H401" s="12"/>
      <c r="I401" s="12"/>
      <c r="J401" s="12"/>
      <c r="K401" s="12"/>
      <c r="L401" s="35"/>
      <c r="M401" s="12"/>
      <c r="N401" s="12"/>
      <c r="O401" s="12"/>
      <c r="P401" s="12"/>
      <c r="Q401" s="12"/>
      <c r="R401" s="12"/>
      <c r="S401" s="12"/>
      <c r="T401" s="12"/>
      <c r="U401" s="12"/>
      <c r="V401" s="12"/>
      <c r="W401" s="12"/>
      <c r="X401" s="12"/>
      <c r="Y401" s="12"/>
      <c r="Z401" s="12"/>
      <c r="AA401" s="12"/>
      <c r="AB401" s="12"/>
      <c r="AC401" s="12"/>
      <c r="AD401" s="12"/>
      <c r="AE401" s="12"/>
    </row>
    <row r="402" ht="16.5" customHeight="1">
      <c r="A402" s="32" t="s">
        <v>11209</v>
      </c>
      <c r="B402" s="12" t="s">
        <v>5324</v>
      </c>
      <c r="C402" s="14" t="s">
        <v>11210</v>
      </c>
      <c r="D402" s="32" t="s">
        <v>1594</v>
      </c>
      <c r="E402" s="12"/>
      <c r="F402" s="12"/>
      <c r="G402" s="12"/>
      <c r="H402" s="12"/>
      <c r="I402" s="12"/>
      <c r="J402" s="12"/>
      <c r="K402" s="12"/>
      <c r="L402" s="35"/>
      <c r="M402" s="12"/>
      <c r="N402" s="12"/>
      <c r="O402" s="12"/>
      <c r="P402" s="12"/>
      <c r="Q402" s="12"/>
      <c r="R402" s="12"/>
      <c r="S402" s="12"/>
      <c r="T402" s="12"/>
      <c r="U402" s="12"/>
      <c r="V402" s="12"/>
      <c r="W402" s="12"/>
      <c r="X402" s="12"/>
      <c r="Y402" s="12"/>
      <c r="Z402" s="12"/>
      <c r="AA402" s="12"/>
      <c r="AB402" s="12"/>
      <c r="AC402" s="12"/>
      <c r="AD402" s="12"/>
      <c r="AE402" s="12"/>
    </row>
    <row r="403" ht="16.5" customHeight="1">
      <c r="A403" s="32" t="s">
        <v>11211</v>
      </c>
      <c r="B403" s="12" t="s">
        <v>11212</v>
      </c>
      <c r="C403" s="14" t="s">
        <v>11213</v>
      </c>
      <c r="D403" s="32" t="s">
        <v>1594</v>
      </c>
      <c r="E403" s="12"/>
      <c r="F403" s="12"/>
      <c r="G403" s="12"/>
      <c r="H403" s="12"/>
      <c r="I403" s="12"/>
      <c r="J403" s="12"/>
      <c r="K403" s="12"/>
      <c r="L403" s="35"/>
      <c r="M403" s="12"/>
      <c r="N403" s="12"/>
      <c r="O403" s="12"/>
      <c r="P403" s="12"/>
      <c r="Q403" s="12"/>
      <c r="R403" s="12"/>
      <c r="S403" s="12"/>
      <c r="T403" s="12"/>
      <c r="U403" s="12"/>
      <c r="V403" s="12"/>
      <c r="W403" s="12"/>
      <c r="X403" s="12"/>
      <c r="Y403" s="12"/>
      <c r="Z403" s="12"/>
      <c r="AA403" s="12"/>
      <c r="AB403" s="12"/>
      <c r="AC403" s="12"/>
      <c r="AD403" s="12"/>
      <c r="AE403" s="12"/>
    </row>
    <row r="404" ht="16.5" customHeight="1">
      <c r="A404" s="32" t="s">
        <v>11214</v>
      </c>
      <c r="B404" s="12" t="s">
        <v>5345</v>
      </c>
      <c r="C404" s="12"/>
      <c r="D404" s="12"/>
      <c r="E404" s="12"/>
      <c r="F404" s="12"/>
      <c r="G404" s="12"/>
      <c r="H404" s="12"/>
      <c r="I404" s="12"/>
      <c r="J404" s="12"/>
      <c r="K404" s="12"/>
      <c r="L404" s="35"/>
      <c r="M404" s="12"/>
      <c r="N404" s="12"/>
      <c r="O404" s="12"/>
      <c r="P404" s="12"/>
      <c r="Q404" s="12"/>
      <c r="R404" s="12"/>
      <c r="S404" s="12"/>
      <c r="T404" s="12"/>
      <c r="U404" s="12"/>
      <c r="V404" s="12"/>
      <c r="W404" s="12"/>
      <c r="X404" s="12"/>
      <c r="Y404" s="12"/>
      <c r="Z404" s="12"/>
      <c r="AA404" s="12"/>
      <c r="AB404" s="12"/>
      <c r="AC404" s="12"/>
      <c r="AD404" s="12"/>
      <c r="AE404" s="12"/>
    </row>
    <row r="405" ht="16.5" customHeight="1">
      <c r="A405" s="32" t="s">
        <v>11215</v>
      </c>
      <c r="B405" s="12" t="s">
        <v>5364</v>
      </c>
      <c r="C405" s="12"/>
      <c r="D405" s="12"/>
      <c r="E405" s="12"/>
      <c r="F405" s="12"/>
      <c r="G405" s="12"/>
      <c r="H405" s="12"/>
      <c r="I405" s="12"/>
      <c r="J405" s="12"/>
      <c r="K405" s="12"/>
      <c r="L405" s="35"/>
      <c r="M405" s="12"/>
      <c r="N405" s="12"/>
      <c r="O405" s="12"/>
      <c r="P405" s="12"/>
      <c r="Q405" s="12"/>
      <c r="R405" s="12"/>
      <c r="S405" s="12"/>
      <c r="T405" s="12"/>
      <c r="U405" s="12"/>
      <c r="V405" s="12"/>
      <c r="W405" s="12"/>
      <c r="X405" s="12"/>
      <c r="Y405" s="12"/>
      <c r="Z405" s="12"/>
      <c r="AA405" s="12"/>
      <c r="AB405" s="12"/>
      <c r="AC405" s="12"/>
      <c r="AD405" s="12"/>
      <c r="AE405" s="12"/>
    </row>
    <row r="406" ht="16.5" customHeight="1">
      <c r="A406" s="32" t="s">
        <v>11216</v>
      </c>
      <c r="B406" s="12" t="s">
        <v>5382</v>
      </c>
      <c r="C406" s="12"/>
      <c r="D406" s="12"/>
      <c r="E406" s="12"/>
      <c r="F406" s="12"/>
      <c r="G406" s="12"/>
      <c r="H406" s="12"/>
      <c r="I406" s="12"/>
      <c r="J406" s="12"/>
      <c r="K406" s="12"/>
      <c r="L406" s="35"/>
      <c r="M406" s="12"/>
      <c r="N406" s="12"/>
      <c r="O406" s="12"/>
      <c r="P406" s="12"/>
      <c r="Q406" s="12"/>
      <c r="R406" s="12"/>
      <c r="S406" s="12"/>
      <c r="T406" s="12"/>
      <c r="U406" s="12"/>
      <c r="V406" s="12"/>
      <c r="W406" s="12"/>
      <c r="X406" s="12"/>
      <c r="Y406" s="12"/>
      <c r="Z406" s="12"/>
      <c r="AA406" s="12"/>
      <c r="AB406" s="12"/>
      <c r="AC406" s="12"/>
      <c r="AD406" s="12"/>
      <c r="AE406" s="12"/>
    </row>
    <row r="407" ht="16.5" customHeight="1">
      <c r="A407" s="32" t="s">
        <v>11217</v>
      </c>
      <c r="B407" s="12" t="s">
        <v>5398</v>
      </c>
      <c r="C407" s="12"/>
      <c r="D407" s="12"/>
      <c r="E407" s="12"/>
      <c r="F407" s="12"/>
      <c r="G407" s="12"/>
      <c r="H407" s="12"/>
      <c r="I407" s="12"/>
      <c r="J407" s="12"/>
      <c r="K407" s="12"/>
      <c r="L407" s="35"/>
      <c r="M407" s="12"/>
      <c r="N407" s="12"/>
      <c r="O407" s="12"/>
      <c r="P407" s="12"/>
      <c r="Q407" s="12"/>
      <c r="R407" s="12"/>
      <c r="S407" s="12"/>
      <c r="T407" s="12"/>
      <c r="U407" s="12"/>
      <c r="V407" s="12"/>
      <c r="W407" s="12"/>
      <c r="X407" s="12"/>
      <c r="Y407" s="12"/>
      <c r="Z407" s="12"/>
      <c r="AA407" s="12"/>
      <c r="AB407" s="12"/>
      <c r="AC407" s="12"/>
      <c r="AD407" s="12"/>
      <c r="AE407" s="12"/>
    </row>
    <row r="408" ht="16.5" customHeight="1">
      <c r="A408" s="32" t="s">
        <v>11218</v>
      </c>
      <c r="B408" s="12" t="s">
        <v>5414</v>
      </c>
      <c r="C408" s="12"/>
      <c r="D408" s="12"/>
      <c r="E408" s="12"/>
      <c r="F408" s="12"/>
      <c r="G408" s="12"/>
      <c r="H408" s="12"/>
      <c r="I408" s="12"/>
      <c r="J408" s="12"/>
      <c r="K408" s="12"/>
      <c r="L408" s="35"/>
      <c r="M408" s="12"/>
      <c r="N408" s="12"/>
      <c r="O408" s="12"/>
      <c r="P408" s="12"/>
      <c r="Q408" s="12"/>
      <c r="R408" s="12"/>
      <c r="S408" s="12"/>
      <c r="T408" s="12"/>
      <c r="U408" s="12"/>
      <c r="V408" s="12"/>
      <c r="W408" s="12"/>
      <c r="X408" s="12"/>
      <c r="Y408" s="12"/>
      <c r="Z408" s="12"/>
      <c r="AA408" s="12"/>
      <c r="AB408" s="12"/>
      <c r="AC408" s="12"/>
      <c r="AD408" s="12"/>
      <c r="AE408" s="12"/>
    </row>
    <row r="409" ht="16.5" customHeight="1">
      <c r="A409" s="32" t="s">
        <v>11219</v>
      </c>
      <c r="B409" s="12" t="s">
        <v>5433</v>
      </c>
      <c r="C409" s="12"/>
      <c r="D409" s="12"/>
      <c r="E409" s="12"/>
      <c r="F409" s="12"/>
      <c r="G409" s="12"/>
      <c r="H409" s="12"/>
      <c r="I409" s="12"/>
      <c r="J409" s="12"/>
      <c r="K409" s="12"/>
      <c r="L409" s="35"/>
      <c r="M409" s="12"/>
      <c r="N409" s="12"/>
      <c r="O409" s="12"/>
      <c r="P409" s="12"/>
      <c r="Q409" s="12"/>
      <c r="R409" s="12"/>
      <c r="S409" s="12"/>
      <c r="T409" s="12"/>
      <c r="U409" s="12"/>
      <c r="V409" s="12"/>
      <c r="W409" s="12"/>
      <c r="X409" s="12"/>
      <c r="Y409" s="12"/>
      <c r="Z409" s="12"/>
      <c r="AA409" s="12"/>
      <c r="AB409" s="12"/>
      <c r="AC409" s="12"/>
      <c r="AD409" s="12"/>
      <c r="AE409" s="12"/>
    </row>
    <row r="410" ht="16.5" customHeight="1">
      <c r="A410" s="32" t="s">
        <v>11220</v>
      </c>
      <c r="B410" s="12" t="s">
        <v>5449</v>
      </c>
      <c r="C410" s="12"/>
      <c r="D410" s="12"/>
      <c r="E410" s="12"/>
      <c r="F410" s="12"/>
      <c r="G410" s="12"/>
      <c r="H410" s="12"/>
      <c r="I410" s="12"/>
      <c r="J410" s="12"/>
      <c r="K410" s="12"/>
      <c r="L410" s="35"/>
      <c r="M410" s="12"/>
      <c r="N410" s="12"/>
      <c r="O410" s="12"/>
      <c r="P410" s="12"/>
      <c r="Q410" s="12"/>
      <c r="R410" s="12"/>
      <c r="S410" s="12"/>
      <c r="T410" s="12"/>
      <c r="U410" s="12"/>
      <c r="V410" s="12"/>
      <c r="W410" s="12"/>
      <c r="X410" s="12"/>
      <c r="Y410" s="12"/>
      <c r="Z410" s="12"/>
      <c r="AA410" s="12"/>
      <c r="AB410" s="12"/>
      <c r="AC410" s="12"/>
      <c r="AD410" s="12"/>
      <c r="AE410" s="12"/>
    </row>
    <row r="411" ht="16.5" customHeight="1">
      <c r="A411" s="32" t="s">
        <v>11221</v>
      </c>
      <c r="B411" s="12" t="s">
        <v>5465</v>
      </c>
      <c r="C411" s="12"/>
      <c r="D411" s="12"/>
      <c r="E411" s="12"/>
      <c r="F411" s="12"/>
      <c r="G411" s="12"/>
      <c r="H411" s="12"/>
      <c r="I411" s="12"/>
      <c r="J411" s="12"/>
      <c r="K411" s="12"/>
      <c r="L411" s="35"/>
      <c r="M411" s="12"/>
      <c r="N411" s="12"/>
      <c r="O411" s="12"/>
      <c r="P411" s="12"/>
      <c r="Q411" s="12"/>
      <c r="R411" s="12"/>
      <c r="S411" s="12"/>
      <c r="T411" s="12"/>
      <c r="U411" s="12"/>
      <c r="V411" s="12"/>
      <c r="W411" s="12"/>
      <c r="X411" s="12"/>
      <c r="Y411" s="12"/>
      <c r="Z411" s="12"/>
      <c r="AA411" s="12"/>
      <c r="AB411" s="12"/>
      <c r="AC411" s="12"/>
      <c r="AD411" s="12"/>
      <c r="AE411" s="12"/>
    </row>
    <row r="412" ht="16.5" customHeight="1">
      <c r="A412" s="32" t="s">
        <v>11222</v>
      </c>
      <c r="B412" s="12" t="s">
        <v>5482</v>
      </c>
      <c r="C412" s="12"/>
      <c r="D412" s="12"/>
      <c r="E412" s="12"/>
      <c r="F412" s="12"/>
      <c r="G412" s="12"/>
      <c r="H412" s="12"/>
      <c r="I412" s="12"/>
      <c r="J412" s="12"/>
      <c r="K412" s="12"/>
      <c r="L412" s="35"/>
      <c r="M412" s="12"/>
      <c r="N412" s="12"/>
      <c r="O412" s="12"/>
      <c r="P412" s="12"/>
      <c r="Q412" s="12"/>
      <c r="R412" s="12"/>
      <c r="S412" s="12"/>
      <c r="T412" s="12"/>
      <c r="U412" s="12"/>
      <c r="V412" s="12"/>
      <c r="W412" s="12"/>
      <c r="X412" s="12"/>
      <c r="Y412" s="12"/>
      <c r="Z412" s="12"/>
      <c r="AA412" s="12"/>
      <c r="AB412" s="12"/>
      <c r="AC412" s="12"/>
      <c r="AD412" s="12"/>
      <c r="AE412" s="12"/>
    </row>
    <row r="413" ht="16.5" customHeight="1">
      <c r="A413" s="32" t="s">
        <v>11223</v>
      </c>
      <c r="B413" s="12" t="s">
        <v>5502</v>
      </c>
      <c r="C413" s="12"/>
      <c r="D413" s="12"/>
      <c r="E413" s="12"/>
      <c r="F413" s="12"/>
      <c r="G413" s="12"/>
      <c r="H413" s="12"/>
      <c r="I413" s="12"/>
      <c r="J413" s="12"/>
      <c r="K413" s="12"/>
      <c r="L413" s="35"/>
      <c r="M413" s="12"/>
      <c r="N413" s="12"/>
      <c r="O413" s="12"/>
      <c r="P413" s="12"/>
      <c r="Q413" s="12"/>
      <c r="R413" s="12"/>
      <c r="S413" s="12"/>
      <c r="T413" s="12"/>
      <c r="U413" s="12"/>
      <c r="V413" s="12"/>
      <c r="W413" s="12"/>
      <c r="X413" s="12"/>
      <c r="Y413" s="12"/>
      <c r="Z413" s="12"/>
      <c r="AA413" s="12"/>
      <c r="AB413" s="12"/>
      <c r="AC413" s="12"/>
      <c r="AD413" s="12"/>
      <c r="AE413" s="12"/>
    </row>
    <row r="414" ht="16.5" customHeight="1">
      <c r="A414" s="32" t="s">
        <v>11224</v>
      </c>
      <c r="B414" s="12" t="s">
        <v>5521</v>
      </c>
      <c r="C414" s="12"/>
      <c r="D414" s="12"/>
      <c r="E414" s="12"/>
      <c r="F414" s="12"/>
      <c r="G414" s="12"/>
      <c r="H414" s="12"/>
      <c r="I414" s="12"/>
      <c r="J414" s="12"/>
      <c r="K414" s="12"/>
      <c r="L414" s="35"/>
      <c r="M414" s="12"/>
      <c r="N414" s="12"/>
      <c r="O414" s="12"/>
      <c r="P414" s="12"/>
      <c r="Q414" s="12"/>
      <c r="R414" s="12"/>
      <c r="S414" s="12"/>
      <c r="T414" s="12"/>
      <c r="U414" s="12"/>
      <c r="V414" s="12"/>
      <c r="W414" s="12"/>
      <c r="X414" s="12"/>
      <c r="Y414" s="12"/>
      <c r="Z414" s="12"/>
      <c r="AA414" s="12"/>
      <c r="AB414" s="12"/>
      <c r="AC414" s="12"/>
      <c r="AD414" s="12"/>
      <c r="AE414" s="12"/>
    </row>
    <row r="415" ht="16.5" customHeight="1">
      <c r="A415" s="32" t="s">
        <v>11225</v>
      </c>
      <c r="B415" s="12" t="s">
        <v>5542</v>
      </c>
      <c r="C415" s="12"/>
      <c r="D415" s="12"/>
      <c r="E415" s="12"/>
      <c r="F415" s="12"/>
      <c r="G415" s="12"/>
      <c r="H415" s="12"/>
      <c r="I415" s="12"/>
      <c r="J415" s="12"/>
      <c r="K415" s="12"/>
      <c r="L415" s="35"/>
      <c r="M415" s="12"/>
      <c r="N415" s="12"/>
      <c r="O415" s="12"/>
      <c r="P415" s="12"/>
      <c r="Q415" s="12"/>
      <c r="R415" s="12"/>
      <c r="S415" s="12"/>
      <c r="T415" s="12"/>
      <c r="U415" s="12"/>
      <c r="V415" s="12"/>
      <c r="W415" s="12"/>
      <c r="X415" s="12"/>
      <c r="Y415" s="12"/>
      <c r="Z415" s="12"/>
      <c r="AA415" s="12"/>
      <c r="AB415" s="12"/>
      <c r="AC415" s="12"/>
      <c r="AD415" s="12"/>
      <c r="AE415" s="12"/>
    </row>
    <row r="416" ht="16.5" customHeight="1">
      <c r="A416" s="32" t="s">
        <v>11226</v>
      </c>
      <c r="B416" s="12" t="s">
        <v>5560</v>
      </c>
      <c r="C416" s="12"/>
      <c r="D416" s="12"/>
      <c r="E416" s="12"/>
      <c r="F416" s="12"/>
      <c r="G416" s="12"/>
      <c r="H416" s="12"/>
      <c r="I416" s="12"/>
      <c r="J416" s="12"/>
      <c r="K416" s="12"/>
      <c r="L416" s="35"/>
      <c r="M416" s="12"/>
      <c r="N416" s="12"/>
      <c r="O416" s="12"/>
      <c r="P416" s="12"/>
      <c r="Q416" s="12"/>
      <c r="R416" s="12"/>
      <c r="S416" s="12"/>
      <c r="T416" s="12"/>
      <c r="U416" s="12"/>
      <c r="V416" s="12"/>
      <c r="W416" s="12"/>
      <c r="X416" s="12"/>
      <c r="Y416" s="12"/>
      <c r="Z416" s="12"/>
      <c r="AA416" s="12"/>
      <c r="AB416" s="12"/>
      <c r="AC416" s="12"/>
      <c r="AD416" s="12"/>
      <c r="AE416" s="12"/>
    </row>
    <row r="417" ht="16.5" customHeight="1">
      <c r="A417" s="32" t="s">
        <v>11227</v>
      </c>
      <c r="B417" s="12" t="s">
        <v>5575</v>
      </c>
      <c r="C417" s="12"/>
      <c r="D417" s="12"/>
      <c r="E417" s="12"/>
      <c r="F417" s="12"/>
      <c r="G417" s="12"/>
      <c r="H417" s="12"/>
      <c r="I417" s="12"/>
      <c r="J417" s="12"/>
      <c r="K417" s="12"/>
      <c r="L417" s="35"/>
      <c r="M417" s="12"/>
      <c r="N417" s="12"/>
      <c r="O417" s="12"/>
      <c r="P417" s="12"/>
      <c r="Q417" s="12"/>
      <c r="R417" s="12"/>
      <c r="S417" s="12"/>
      <c r="T417" s="12"/>
      <c r="U417" s="12"/>
      <c r="V417" s="12"/>
      <c r="W417" s="12"/>
      <c r="X417" s="12"/>
      <c r="Y417" s="12"/>
      <c r="Z417" s="12"/>
      <c r="AA417" s="12"/>
      <c r="AB417" s="12"/>
      <c r="AC417" s="12"/>
      <c r="AD417" s="12"/>
      <c r="AE417" s="12"/>
    </row>
    <row r="418" ht="16.5" customHeight="1">
      <c r="A418" s="32" t="s">
        <v>11228</v>
      </c>
      <c r="B418" s="12" t="s">
        <v>5591</v>
      </c>
      <c r="C418" s="12"/>
      <c r="D418" s="12"/>
      <c r="E418" s="12"/>
      <c r="F418" s="12"/>
      <c r="G418" s="12"/>
      <c r="H418" s="12"/>
      <c r="I418" s="12"/>
      <c r="J418" s="12"/>
      <c r="K418" s="12"/>
      <c r="L418" s="35"/>
      <c r="M418" s="12"/>
      <c r="N418" s="12"/>
      <c r="O418" s="12"/>
      <c r="P418" s="12"/>
      <c r="Q418" s="12"/>
      <c r="R418" s="12"/>
      <c r="S418" s="12"/>
      <c r="T418" s="12"/>
      <c r="U418" s="12"/>
      <c r="V418" s="12"/>
      <c r="W418" s="12"/>
      <c r="X418" s="12"/>
      <c r="Y418" s="12"/>
      <c r="Z418" s="12"/>
      <c r="AA418" s="12"/>
      <c r="AB418" s="12"/>
      <c r="AC418" s="12"/>
      <c r="AD418" s="12"/>
      <c r="AE418" s="12"/>
    </row>
    <row r="419" ht="16.5" customHeight="1">
      <c r="A419" s="32" t="s">
        <v>11229</v>
      </c>
      <c r="B419" s="12" t="s">
        <v>5611</v>
      </c>
      <c r="C419" s="12"/>
      <c r="D419" s="12"/>
      <c r="E419" s="12"/>
      <c r="F419" s="12"/>
      <c r="G419" s="12"/>
      <c r="H419" s="12"/>
      <c r="I419" s="12"/>
      <c r="J419" s="12"/>
      <c r="K419" s="12"/>
      <c r="L419" s="35"/>
      <c r="M419" s="12"/>
      <c r="N419" s="12"/>
      <c r="O419" s="12"/>
      <c r="P419" s="12"/>
      <c r="Q419" s="12"/>
      <c r="R419" s="12"/>
      <c r="S419" s="12"/>
      <c r="T419" s="12"/>
      <c r="U419" s="12"/>
      <c r="V419" s="12"/>
      <c r="W419" s="12"/>
      <c r="X419" s="12"/>
      <c r="Y419" s="12"/>
      <c r="Z419" s="12"/>
      <c r="AA419" s="12"/>
      <c r="AB419" s="12"/>
      <c r="AC419" s="12"/>
      <c r="AD419" s="12"/>
      <c r="AE419" s="12"/>
    </row>
    <row r="420" ht="16.5" customHeight="1">
      <c r="A420" s="32" t="s">
        <v>11230</v>
      </c>
      <c r="B420" s="12" t="s">
        <v>5631</v>
      </c>
      <c r="C420" s="12"/>
      <c r="D420" s="12"/>
      <c r="E420" s="12"/>
      <c r="F420" s="12"/>
      <c r="G420" s="12"/>
      <c r="H420" s="12"/>
      <c r="I420" s="12"/>
      <c r="J420" s="12"/>
      <c r="K420" s="12"/>
      <c r="L420" s="35"/>
      <c r="M420" s="12"/>
      <c r="N420" s="12"/>
      <c r="O420" s="12"/>
      <c r="P420" s="12"/>
      <c r="Q420" s="12"/>
      <c r="R420" s="12"/>
      <c r="S420" s="12"/>
      <c r="T420" s="12"/>
      <c r="U420" s="12"/>
      <c r="V420" s="12"/>
      <c r="W420" s="12"/>
      <c r="X420" s="12"/>
      <c r="Y420" s="12"/>
      <c r="Z420" s="12"/>
      <c r="AA420" s="12"/>
      <c r="AB420" s="12"/>
      <c r="AC420" s="12"/>
      <c r="AD420" s="12"/>
      <c r="AE420" s="12"/>
    </row>
    <row r="421" ht="16.5" customHeight="1">
      <c r="A421" s="32" t="s">
        <v>11231</v>
      </c>
      <c r="B421" s="12" t="s">
        <v>11232</v>
      </c>
      <c r="C421" s="12"/>
      <c r="D421" s="12"/>
      <c r="E421" s="12"/>
      <c r="F421" s="12"/>
      <c r="G421" s="12"/>
      <c r="H421" s="12"/>
      <c r="I421" s="12"/>
      <c r="J421" s="12"/>
      <c r="K421" s="12"/>
      <c r="L421" s="35"/>
      <c r="M421" s="12"/>
      <c r="N421" s="12"/>
      <c r="O421" s="12"/>
      <c r="P421" s="12"/>
      <c r="Q421" s="12"/>
      <c r="R421" s="12"/>
      <c r="S421" s="12"/>
      <c r="T421" s="12"/>
      <c r="U421" s="12"/>
      <c r="V421" s="12"/>
      <c r="W421" s="12"/>
      <c r="X421" s="12"/>
      <c r="Y421" s="12"/>
      <c r="Z421" s="12"/>
      <c r="AA421" s="12"/>
      <c r="AB421" s="12"/>
      <c r="AC421" s="12"/>
      <c r="AD421" s="12"/>
      <c r="AE421" s="12"/>
    </row>
    <row r="422" ht="16.5" customHeight="1">
      <c r="A422" s="32" t="s">
        <v>11233</v>
      </c>
      <c r="B422" s="12" t="s">
        <v>11234</v>
      </c>
      <c r="C422" s="12"/>
      <c r="D422" s="12"/>
      <c r="E422" s="12"/>
      <c r="F422" s="12"/>
      <c r="G422" s="12"/>
      <c r="H422" s="12"/>
      <c r="I422" s="12"/>
      <c r="J422" s="12"/>
      <c r="K422" s="12"/>
      <c r="L422" s="35"/>
      <c r="M422" s="12"/>
      <c r="N422" s="12"/>
      <c r="O422" s="12"/>
      <c r="P422" s="12"/>
      <c r="Q422" s="12"/>
      <c r="R422" s="12"/>
      <c r="S422" s="12"/>
      <c r="T422" s="12"/>
      <c r="U422" s="12"/>
      <c r="V422" s="12"/>
      <c r="W422" s="12"/>
      <c r="X422" s="12"/>
      <c r="Y422" s="12"/>
      <c r="Z422" s="12"/>
      <c r="AA422" s="12"/>
      <c r="AB422" s="12"/>
      <c r="AC422" s="12"/>
      <c r="AD422" s="12"/>
      <c r="AE422" s="12"/>
    </row>
    <row r="423" ht="16.5" customHeight="1">
      <c r="A423" s="32" t="s">
        <v>11235</v>
      </c>
      <c r="B423" s="12" t="s">
        <v>5649</v>
      </c>
      <c r="C423" s="12"/>
      <c r="D423" s="12"/>
      <c r="E423" s="12"/>
      <c r="F423" s="12"/>
      <c r="G423" s="12"/>
      <c r="H423" s="12"/>
      <c r="I423" s="12"/>
      <c r="J423" s="12"/>
      <c r="K423" s="12"/>
      <c r="L423" s="35"/>
      <c r="M423" s="12"/>
      <c r="N423" s="12"/>
      <c r="O423" s="12"/>
      <c r="P423" s="12"/>
      <c r="Q423" s="12"/>
      <c r="R423" s="12"/>
      <c r="S423" s="12"/>
      <c r="T423" s="12"/>
      <c r="U423" s="12"/>
      <c r="V423" s="12"/>
      <c r="W423" s="12"/>
      <c r="X423" s="12"/>
      <c r="Y423" s="12"/>
      <c r="Z423" s="12"/>
      <c r="AA423" s="12"/>
      <c r="AB423" s="12"/>
      <c r="AC423" s="12"/>
      <c r="AD423" s="12"/>
      <c r="AE423" s="12"/>
    </row>
    <row r="424" ht="16.5" customHeight="1">
      <c r="A424" s="32" t="s">
        <v>11236</v>
      </c>
      <c r="B424" s="12" t="s">
        <v>11237</v>
      </c>
      <c r="C424" s="12"/>
      <c r="D424" s="12"/>
      <c r="E424" s="12"/>
      <c r="F424" s="12"/>
      <c r="G424" s="12"/>
      <c r="H424" s="12"/>
      <c r="I424" s="12"/>
      <c r="J424" s="12"/>
      <c r="K424" s="12"/>
      <c r="L424" s="35"/>
      <c r="M424" s="12"/>
      <c r="N424" s="12"/>
      <c r="O424" s="12"/>
      <c r="P424" s="12"/>
      <c r="Q424" s="12"/>
      <c r="R424" s="12"/>
      <c r="S424" s="12"/>
      <c r="T424" s="12"/>
      <c r="U424" s="12"/>
      <c r="V424" s="12"/>
      <c r="W424" s="12"/>
      <c r="X424" s="12"/>
      <c r="Y424" s="12"/>
      <c r="Z424" s="12"/>
      <c r="AA424" s="12"/>
      <c r="AB424" s="12"/>
      <c r="AC424" s="12"/>
      <c r="AD424" s="12"/>
      <c r="AE424" s="12"/>
    </row>
    <row r="425" ht="16.5" customHeight="1">
      <c r="A425" s="32" t="s">
        <v>11238</v>
      </c>
      <c r="B425" s="12" t="s">
        <v>5669</v>
      </c>
      <c r="C425" s="12"/>
      <c r="D425" s="12"/>
      <c r="E425" s="12"/>
      <c r="F425" s="12"/>
      <c r="G425" s="12"/>
      <c r="H425" s="12"/>
      <c r="I425" s="12"/>
      <c r="J425" s="12"/>
      <c r="K425" s="12"/>
      <c r="L425" s="35"/>
      <c r="M425" s="12"/>
      <c r="N425" s="12"/>
      <c r="O425" s="12"/>
      <c r="P425" s="12"/>
      <c r="Q425" s="12"/>
      <c r="R425" s="12"/>
      <c r="S425" s="12"/>
      <c r="T425" s="12"/>
      <c r="U425" s="12"/>
      <c r="V425" s="12"/>
      <c r="W425" s="12"/>
      <c r="X425" s="12"/>
      <c r="Y425" s="12"/>
      <c r="Z425" s="12"/>
      <c r="AA425" s="12"/>
      <c r="AB425" s="12"/>
      <c r="AC425" s="12"/>
      <c r="AD425" s="12"/>
      <c r="AE425" s="12"/>
    </row>
    <row r="426" ht="16.5" customHeight="1">
      <c r="A426" s="32" t="s">
        <v>11239</v>
      </c>
      <c r="B426" s="12" t="s">
        <v>5684</v>
      </c>
      <c r="C426" s="12"/>
      <c r="D426" s="12"/>
      <c r="E426" s="12"/>
      <c r="F426" s="12"/>
      <c r="G426" s="12"/>
      <c r="H426" s="12"/>
      <c r="I426" s="12"/>
      <c r="J426" s="12"/>
      <c r="K426" s="12"/>
      <c r="L426" s="35"/>
      <c r="M426" s="12"/>
      <c r="N426" s="12"/>
      <c r="O426" s="12"/>
      <c r="P426" s="12"/>
      <c r="Q426" s="12"/>
      <c r="R426" s="12"/>
      <c r="S426" s="12"/>
      <c r="T426" s="12"/>
      <c r="U426" s="12"/>
      <c r="V426" s="12"/>
      <c r="W426" s="12"/>
      <c r="X426" s="12"/>
      <c r="Y426" s="12"/>
      <c r="Z426" s="12"/>
      <c r="AA426" s="12"/>
      <c r="AB426" s="12"/>
      <c r="AC426" s="12"/>
      <c r="AD426" s="12"/>
      <c r="AE426" s="12"/>
    </row>
    <row r="427" ht="16.5" customHeight="1">
      <c r="A427" s="32" t="s">
        <v>11240</v>
      </c>
      <c r="B427" s="12" t="s">
        <v>5701</v>
      </c>
      <c r="C427" s="12"/>
      <c r="D427" s="12"/>
      <c r="E427" s="12"/>
      <c r="F427" s="12"/>
      <c r="G427" s="12"/>
      <c r="H427" s="12"/>
      <c r="I427" s="12"/>
      <c r="J427" s="12"/>
      <c r="K427" s="12"/>
      <c r="L427" s="35"/>
      <c r="M427" s="12"/>
      <c r="N427" s="12"/>
      <c r="O427" s="12"/>
      <c r="P427" s="12"/>
      <c r="Q427" s="12"/>
      <c r="R427" s="12"/>
      <c r="S427" s="12"/>
      <c r="T427" s="12"/>
      <c r="U427" s="12"/>
      <c r="V427" s="12"/>
      <c r="W427" s="12"/>
      <c r="X427" s="12"/>
      <c r="Y427" s="12"/>
      <c r="Z427" s="12"/>
      <c r="AA427" s="12"/>
      <c r="AB427" s="12"/>
      <c r="AC427" s="12"/>
      <c r="AD427" s="12"/>
      <c r="AE427" s="12"/>
    </row>
    <row r="428" ht="16.5" customHeight="1">
      <c r="A428" s="32" t="s">
        <v>11241</v>
      </c>
      <c r="B428" s="12" t="s">
        <v>11242</v>
      </c>
      <c r="C428" s="12"/>
      <c r="D428" s="12"/>
      <c r="E428" s="12"/>
      <c r="F428" s="12"/>
      <c r="G428" s="12"/>
      <c r="H428" s="12"/>
      <c r="I428" s="12"/>
      <c r="J428" s="12"/>
      <c r="K428" s="12"/>
      <c r="L428" s="35"/>
      <c r="M428" s="12"/>
      <c r="N428" s="12"/>
      <c r="O428" s="12"/>
      <c r="P428" s="12"/>
      <c r="Q428" s="12"/>
      <c r="R428" s="12"/>
      <c r="S428" s="12"/>
      <c r="T428" s="12"/>
      <c r="U428" s="12"/>
      <c r="V428" s="12"/>
      <c r="W428" s="12"/>
      <c r="X428" s="12"/>
      <c r="Y428" s="12"/>
      <c r="Z428" s="12"/>
      <c r="AA428" s="12"/>
      <c r="AB428" s="12"/>
      <c r="AC428" s="12"/>
      <c r="AD428" s="12"/>
      <c r="AE428" s="12"/>
    </row>
    <row r="429" ht="16.5" customHeight="1">
      <c r="A429" s="32" t="s">
        <v>11243</v>
      </c>
      <c r="B429" s="12" t="s">
        <v>11244</v>
      </c>
      <c r="C429" s="12"/>
      <c r="D429" s="12"/>
      <c r="E429" s="12"/>
      <c r="F429" s="12"/>
      <c r="G429" s="12"/>
      <c r="H429" s="12"/>
      <c r="I429" s="12"/>
      <c r="J429" s="12"/>
      <c r="K429" s="12"/>
      <c r="L429" s="35"/>
      <c r="M429" s="12"/>
      <c r="N429" s="12"/>
      <c r="O429" s="12"/>
      <c r="P429" s="12"/>
      <c r="Q429" s="12"/>
      <c r="R429" s="12"/>
      <c r="S429" s="12"/>
      <c r="T429" s="12"/>
      <c r="U429" s="12"/>
      <c r="V429" s="12"/>
      <c r="W429" s="12"/>
      <c r="X429" s="12"/>
      <c r="Y429" s="12"/>
      <c r="Z429" s="12"/>
      <c r="AA429" s="12"/>
      <c r="AB429" s="12"/>
      <c r="AC429" s="12"/>
      <c r="AD429" s="12"/>
      <c r="AE429" s="12"/>
    </row>
    <row r="430" ht="16.5" customHeight="1">
      <c r="A430" s="32" t="s">
        <v>11245</v>
      </c>
      <c r="B430" s="12" t="s">
        <v>5720</v>
      </c>
      <c r="C430" s="12"/>
      <c r="D430" s="12"/>
      <c r="E430" s="12"/>
      <c r="F430" s="12"/>
      <c r="G430" s="12"/>
      <c r="H430" s="12"/>
      <c r="I430" s="12"/>
      <c r="J430" s="12"/>
      <c r="K430" s="12"/>
      <c r="L430" s="35"/>
      <c r="M430" s="12"/>
      <c r="N430" s="12"/>
      <c r="O430" s="12"/>
      <c r="P430" s="12"/>
      <c r="Q430" s="12"/>
      <c r="R430" s="12"/>
      <c r="S430" s="12"/>
      <c r="T430" s="12"/>
      <c r="U430" s="12"/>
      <c r="V430" s="12"/>
      <c r="W430" s="12"/>
      <c r="X430" s="12"/>
      <c r="Y430" s="12"/>
      <c r="Z430" s="12"/>
      <c r="AA430" s="12"/>
      <c r="AB430" s="12"/>
      <c r="AC430" s="12"/>
      <c r="AD430" s="12"/>
      <c r="AE430" s="12"/>
    </row>
    <row r="431" ht="16.5" customHeight="1">
      <c r="A431" s="32" t="s">
        <v>11246</v>
      </c>
      <c r="B431" s="12" t="s">
        <v>11247</v>
      </c>
      <c r="C431" s="12"/>
      <c r="D431" s="12"/>
      <c r="E431" s="12"/>
      <c r="F431" s="12"/>
      <c r="G431" s="12"/>
      <c r="H431" s="12"/>
      <c r="I431" s="12"/>
      <c r="J431" s="12"/>
      <c r="K431" s="12"/>
      <c r="L431" s="35"/>
      <c r="M431" s="12"/>
      <c r="N431" s="12"/>
      <c r="O431" s="12"/>
      <c r="P431" s="12"/>
      <c r="Q431" s="12"/>
      <c r="R431" s="12"/>
      <c r="S431" s="12"/>
      <c r="T431" s="12"/>
      <c r="U431" s="12"/>
      <c r="V431" s="12"/>
      <c r="W431" s="12"/>
      <c r="X431" s="12"/>
      <c r="Y431" s="12"/>
      <c r="Z431" s="12"/>
      <c r="AA431" s="12"/>
      <c r="AB431" s="12"/>
      <c r="AC431" s="12"/>
      <c r="AD431" s="12"/>
      <c r="AE431" s="12"/>
    </row>
    <row r="432" ht="16.5" customHeight="1">
      <c r="A432" s="32" t="s">
        <v>11248</v>
      </c>
      <c r="B432" s="12" t="s">
        <v>5739</v>
      </c>
      <c r="C432" s="12"/>
      <c r="D432" s="12"/>
      <c r="E432" s="12"/>
      <c r="F432" s="12"/>
      <c r="G432" s="12"/>
      <c r="H432" s="12"/>
      <c r="I432" s="12"/>
      <c r="J432" s="12"/>
      <c r="K432" s="12"/>
      <c r="L432" s="35"/>
      <c r="M432" s="12"/>
      <c r="N432" s="12"/>
      <c r="O432" s="12"/>
      <c r="P432" s="12"/>
      <c r="Q432" s="12"/>
      <c r="R432" s="12"/>
      <c r="S432" s="12"/>
      <c r="T432" s="12"/>
      <c r="U432" s="12"/>
      <c r="V432" s="12"/>
      <c r="W432" s="12"/>
      <c r="X432" s="12"/>
      <c r="Y432" s="12"/>
      <c r="Z432" s="12"/>
      <c r="AA432" s="12"/>
      <c r="AB432" s="12"/>
      <c r="AC432" s="12"/>
      <c r="AD432" s="12"/>
      <c r="AE432" s="12"/>
    </row>
    <row r="433" ht="16.5" customHeight="1">
      <c r="A433" s="32" t="s">
        <v>11249</v>
      </c>
      <c r="B433" s="12" t="s">
        <v>4895</v>
      </c>
      <c r="C433" s="12"/>
      <c r="D433" s="12"/>
      <c r="E433" s="12"/>
      <c r="F433" s="12"/>
      <c r="G433" s="12"/>
      <c r="H433" s="12"/>
      <c r="I433" s="12"/>
      <c r="J433" s="12"/>
      <c r="K433" s="12"/>
      <c r="L433" s="35"/>
      <c r="M433" s="12"/>
      <c r="N433" s="12"/>
      <c r="O433" s="12"/>
      <c r="P433" s="12"/>
      <c r="Q433" s="12"/>
      <c r="R433" s="12"/>
      <c r="S433" s="12"/>
      <c r="T433" s="12"/>
      <c r="U433" s="12"/>
      <c r="V433" s="12"/>
      <c r="W433" s="12"/>
      <c r="X433" s="12"/>
      <c r="Y433" s="12"/>
      <c r="Z433" s="12"/>
      <c r="AA433" s="12"/>
      <c r="AB433" s="12"/>
      <c r="AC433" s="12"/>
      <c r="AD433" s="12"/>
      <c r="AE433" s="12"/>
    </row>
    <row r="434" ht="16.5" customHeight="1">
      <c r="A434" s="32" t="s">
        <v>11250</v>
      </c>
      <c r="B434" s="12" t="s">
        <v>5775</v>
      </c>
      <c r="C434" s="12"/>
      <c r="D434" s="12"/>
      <c r="E434" s="12"/>
      <c r="F434" s="12"/>
      <c r="G434" s="12"/>
      <c r="H434" s="12"/>
      <c r="I434" s="12"/>
      <c r="J434" s="12"/>
      <c r="K434" s="12"/>
      <c r="L434" s="35"/>
      <c r="M434" s="12"/>
      <c r="N434" s="12"/>
      <c r="O434" s="12"/>
      <c r="P434" s="12"/>
      <c r="Q434" s="12"/>
      <c r="R434" s="12"/>
      <c r="S434" s="12"/>
      <c r="T434" s="12"/>
      <c r="U434" s="12"/>
      <c r="V434" s="12"/>
      <c r="W434" s="12"/>
      <c r="X434" s="12"/>
      <c r="Y434" s="12"/>
      <c r="Z434" s="12"/>
      <c r="AA434" s="12"/>
      <c r="AB434" s="12"/>
      <c r="AC434" s="12"/>
      <c r="AD434" s="12"/>
      <c r="AE434" s="12"/>
    </row>
    <row r="435" ht="16.5" customHeight="1">
      <c r="A435" s="32" t="s">
        <v>11251</v>
      </c>
      <c r="B435" s="12" t="s">
        <v>11252</v>
      </c>
      <c r="C435" s="12"/>
      <c r="D435" s="12"/>
      <c r="E435" s="12"/>
      <c r="F435" s="12"/>
      <c r="G435" s="12"/>
      <c r="H435" s="12"/>
      <c r="I435" s="12"/>
      <c r="J435" s="12"/>
      <c r="K435" s="12"/>
      <c r="L435" s="35"/>
      <c r="M435" s="12"/>
      <c r="N435" s="12"/>
      <c r="O435" s="12"/>
      <c r="P435" s="12"/>
      <c r="Q435" s="12"/>
      <c r="R435" s="12"/>
      <c r="S435" s="12"/>
      <c r="T435" s="12"/>
      <c r="U435" s="12"/>
      <c r="V435" s="12"/>
      <c r="W435" s="12"/>
      <c r="X435" s="12"/>
      <c r="Y435" s="12"/>
      <c r="Z435" s="12"/>
      <c r="AA435" s="12"/>
      <c r="AB435" s="12"/>
      <c r="AC435" s="12"/>
      <c r="AD435" s="12"/>
      <c r="AE435" s="12"/>
    </row>
    <row r="436" ht="16.5" customHeight="1">
      <c r="A436" s="32" t="s">
        <v>11253</v>
      </c>
      <c r="B436" s="12" t="s">
        <v>11254</v>
      </c>
      <c r="C436" s="12"/>
      <c r="D436" s="12"/>
      <c r="E436" s="12"/>
      <c r="F436" s="12"/>
      <c r="G436" s="12"/>
      <c r="H436" s="12"/>
      <c r="I436" s="12"/>
      <c r="J436" s="12"/>
      <c r="K436" s="12"/>
      <c r="L436" s="35"/>
      <c r="M436" s="12"/>
      <c r="N436" s="12"/>
      <c r="O436" s="12"/>
      <c r="P436" s="12"/>
      <c r="Q436" s="12"/>
      <c r="R436" s="12"/>
      <c r="S436" s="12"/>
      <c r="T436" s="12"/>
      <c r="U436" s="12"/>
      <c r="V436" s="12"/>
      <c r="W436" s="12"/>
      <c r="X436" s="12"/>
      <c r="Y436" s="12"/>
      <c r="Z436" s="12"/>
      <c r="AA436" s="12"/>
      <c r="AB436" s="12"/>
      <c r="AC436" s="12"/>
      <c r="AD436" s="12"/>
      <c r="AE436" s="12"/>
    </row>
    <row r="437" ht="16.5" customHeight="1">
      <c r="A437" s="32" t="s">
        <v>11255</v>
      </c>
      <c r="B437" s="12" t="s">
        <v>5793</v>
      </c>
      <c r="C437" s="12"/>
      <c r="D437" s="12"/>
      <c r="E437" s="12"/>
      <c r="F437" s="12"/>
      <c r="G437" s="12"/>
      <c r="H437" s="12"/>
      <c r="I437" s="12"/>
      <c r="J437" s="12"/>
      <c r="K437" s="12"/>
      <c r="L437" s="35"/>
      <c r="M437" s="12"/>
      <c r="N437" s="12"/>
      <c r="O437" s="12"/>
      <c r="P437" s="12"/>
      <c r="Q437" s="12"/>
      <c r="R437" s="12"/>
      <c r="S437" s="12"/>
      <c r="T437" s="12"/>
      <c r="U437" s="12"/>
      <c r="V437" s="12"/>
      <c r="W437" s="12"/>
      <c r="X437" s="12"/>
      <c r="Y437" s="12"/>
      <c r="Z437" s="12"/>
      <c r="AA437" s="12"/>
      <c r="AB437" s="12"/>
      <c r="AC437" s="12"/>
      <c r="AD437" s="12"/>
      <c r="AE437" s="12"/>
    </row>
    <row r="438" ht="16.5" customHeight="1">
      <c r="A438" s="32" t="s">
        <v>11256</v>
      </c>
      <c r="B438" s="12" t="s">
        <v>5813</v>
      </c>
      <c r="C438" s="12"/>
      <c r="D438" s="12"/>
      <c r="E438" s="12"/>
      <c r="F438" s="12"/>
      <c r="G438" s="12"/>
      <c r="H438" s="12"/>
      <c r="I438" s="12"/>
      <c r="J438" s="12"/>
      <c r="K438" s="12"/>
      <c r="L438" s="35"/>
      <c r="M438" s="12"/>
      <c r="N438" s="12"/>
      <c r="O438" s="12"/>
      <c r="P438" s="12"/>
      <c r="Q438" s="12"/>
      <c r="R438" s="12"/>
      <c r="S438" s="12"/>
      <c r="T438" s="12"/>
      <c r="U438" s="12"/>
      <c r="V438" s="12"/>
      <c r="W438" s="12"/>
      <c r="X438" s="12"/>
      <c r="Y438" s="12"/>
      <c r="Z438" s="12"/>
      <c r="AA438" s="12"/>
      <c r="AB438" s="12"/>
      <c r="AC438" s="12"/>
      <c r="AD438" s="12"/>
      <c r="AE438" s="12"/>
    </row>
    <row r="439" ht="16.5" customHeight="1">
      <c r="A439" s="32" t="s">
        <v>11257</v>
      </c>
      <c r="B439" s="12" t="s">
        <v>11258</v>
      </c>
      <c r="C439" s="12"/>
      <c r="D439" s="12"/>
      <c r="E439" s="12"/>
      <c r="F439" s="12"/>
      <c r="G439" s="12"/>
      <c r="H439" s="12"/>
      <c r="I439" s="12"/>
      <c r="J439" s="12"/>
      <c r="K439" s="12"/>
      <c r="L439" s="35"/>
      <c r="M439" s="12"/>
      <c r="N439" s="12"/>
      <c r="O439" s="12"/>
      <c r="P439" s="12"/>
      <c r="Q439" s="12"/>
      <c r="R439" s="12"/>
      <c r="S439" s="12"/>
      <c r="T439" s="12"/>
      <c r="U439" s="12"/>
      <c r="V439" s="12"/>
      <c r="W439" s="12"/>
      <c r="X439" s="12"/>
      <c r="Y439" s="12"/>
      <c r="Z439" s="12"/>
      <c r="AA439" s="12"/>
      <c r="AB439" s="12"/>
      <c r="AC439" s="12"/>
      <c r="AD439" s="12"/>
      <c r="AE439" s="12"/>
    </row>
    <row r="440" ht="16.5" customHeight="1">
      <c r="A440" s="32" t="s">
        <v>11259</v>
      </c>
      <c r="B440" s="12" t="s">
        <v>11260</v>
      </c>
      <c r="C440" s="12"/>
      <c r="D440" s="12"/>
      <c r="E440" s="12"/>
      <c r="F440" s="12"/>
      <c r="G440" s="12"/>
      <c r="H440" s="12"/>
      <c r="I440" s="12"/>
      <c r="J440" s="12"/>
      <c r="K440" s="12"/>
      <c r="L440" s="35"/>
      <c r="M440" s="12"/>
      <c r="N440" s="12"/>
      <c r="O440" s="12"/>
      <c r="P440" s="12"/>
      <c r="Q440" s="12"/>
      <c r="R440" s="12"/>
      <c r="S440" s="12"/>
      <c r="T440" s="12"/>
      <c r="U440" s="12"/>
      <c r="V440" s="12"/>
      <c r="W440" s="12"/>
      <c r="X440" s="12"/>
      <c r="Y440" s="12"/>
      <c r="Z440" s="12"/>
      <c r="AA440" s="12"/>
      <c r="AB440" s="12"/>
      <c r="AC440" s="12"/>
      <c r="AD440" s="12"/>
      <c r="AE440" s="12"/>
    </row>
    <row r="441" ht="16.5" customHeight="1">
      <c r="A441" s="32" t="s">
        <v>11261</v>
      </c>
      <c r="B441" s="12" t="s">
        <v>5831</v>
      </c>
      <c r="C441" s="12"/>
      <c r="D441" s="12"/>
      <c r="E441" s="12"/>
      <c r="F441" s="12"/>
      <c r="G441" s="12"/>
      <c r="H441" s="12"/>
      <c r="I441" s="12"/>
      <c r="J441" s="12"/>
      <c r="K441" s="12"/>
      <c r="L441" s="35"/>
      <c r="M441" s="12"/>
      <c r="N441" s="12"/>
      <c r="O441" s="12"/>
      <c r="P441" s="12"/>
      <c r="Q441" s="12"/>
      <c r="R441" s="12"/>
      <c r="S441" s="12"/>
      <c r="T441" s="12"/>
      <c r="U441" s="12"/>
      <c r="V441" s="12"/>
      <c r="W441" s="12"/>
      <c r="X441" s="12"/>
      <c r="Y441" s="12"/>
      <c r="Z441" s="12"/>
      <c r="AA441" s="12"/>
      <c r="AB441" s="12"/>
      <c r="AC441" s="12"/>
      <c r="AD441" s="12"/>
      <c r="AE441" s="12"/>
    </row>
    <row r="442" ht="16.5" customHeight="1">
      <c r="A442" s="32" t="s">
        <v>11262</v>
      </c>
      <c r="B442" s="12" t="s">
        <v>11263</v>
      </c>
      <c r="C442" s="12"/>
      <c r="D442" s="12"/>
      <c r="E442" s="12"/>
      <c r="F442" s="12"/>
      <c r="G442" s="12"/>
      <c r="H442" s="12"/>
      <c r="I442" s="12"/>
      <c r="J442" s="12"/>
      <c r="K442" s="12"/>
      <c r="L442" s="35"/>
      <c r="M442" s="12"/>
      <c r="N442" s="12"/>
      <c r="O442" s="12"/>
      <c r="P442" s="12"/>
      <c r="Q442" s="12"/>
      <c r="R442" s="12"/>
      <c r="S442" s="12"/>
      <c r="T442" s="12"/>
      <c r="U442" s="12"/>
      <c r="V442" s="12"/>
      <c r="W442" s="12"/>
      <c r="X442" s="12"/>
      <c r="Y442" s="12"/>
      <c r="Z442" s="12"/>
      <c r="AA442" s="12"/>
      <c r="AB442" s="12"/>
      <c r="AC442" s="12"/>
      <c r="AD442" s="12"/>
      <c r="AE442" s="12"/>
    </row>
    <row r="443" ht="16.5" customHeight="1">
      <c r="A443" s="32" t="s">
        <v>11264</v>
      </c>
      <c r="B443" s="12" t="s">
        <v>5851</v>
      </c>
      <c r="C443" s="12"/>
      <c r="D443" s="12"/>
      <c r="E443" s="12"/>
      <c r="F443" s="12"/>
      <c r="G443" s="12"/>
      <c r="H443" s="12"/>
      <c r="I443" s="12"/>
      <c r="J443" s="12"/>
      <c r="K443" s="12"/>
      <c r="L443" s="35"/>
      <c r="M443" s="12"/>
      <c r="N443" s="12"/>
      <c r="O443" s="12"/>
      <c r="P443" s="12"/>
      <c r="Q443" s="12"/>
      <c r="R443" s="12"/>
      <c r="S443" s="12"/>
      <c r="T443" s="12"/>
      <c r="U443" s="12"/>
      <c r="V443" s="12"/>
      <c r="W443" s="12"/>
      <c r="X443" s="12"/>
      <c r="Y443" s="12"/>
      <c r="Z443" s="12"/>
      <c r="AA443" s="12"/>
      <c r="AB443" s="12"/>
      <c r="AC443" s="12"/>
      <c r="AD443" s="12"/>
      <c r="AE443" s="12"/>
    </row>
    <row r="444" ht="16.5" customHeight="1">
      <c r="A444" s="32" t="s">
        <v>11265</v>
      </c>
      <c r="B444" s="12" t="s">
        <v>5871</v>
      </c>
      <c r="C444" s="12"/>
      <c r="D444" s="12"/>
      <c r="E444" s="12"/>
      <c r="F444" s="12"/>
      <c r="G444" s="12"/>
      <c r="H444" s="12"/>
      <c r="I444" s="12"/>
      <c r="J444" s="12"/>
      <c r="K444" s="12"/>
      <c r="L444" s="35"/>
      <c r="M444" s="12"/>
      <c r="N444" s="12"/>
      <c r="O444" s="12"/>
      <c r="P444" s="12"/>
      <c r="Q444" s="12"/>
      <c r="R444" s="12"/>
      <c r="S444" s="12"/>
      <c r="T444" s="12"/>
      <c r="U444" s="12"/>
      <c r="V444" s="12"/>
      <c r="W444" s="12"/>
      <c r="X444" s="12"/>
      <c r="Y444" s="12"/>
      <c r="Z444" s="12"/>
      <c r="AA444" s="12"/>
      <c r="AB444" s="12"/>
      <c r="AC444" s="12"/>
      <c r="AD444" s="12"/>
      <c r="AE444" s="12"/>
    </row>
    <row r="445" ht="16.5" customHeight="1">
      <c r="A445" s="32" t="s">
        <v>11266</v>
      </c>
      <c r="B445" s="12" t="s">
        <v>5890</v>
      </c>
      <c r="C445" s="12"/>
      <c r="D445" s="12"/>
      <c r="E445" s="12"/>
      <c r="F445" s="12"/>
      <c r="G445" s="12"/>
      <c r="H445" s="12"/>
      <c r="I445" s="12"/>
      <c r="J445" s="12"/>
      <c r="K445" s="12"/>
      <c r="L445" s="35"/>
      <c r="M445" s="12"/>
      <c r="N445" s="12"/>
      <c r="O445" s="12"/>
      <c r="P445" s="12"/>
      <c r="Q445" s="12"/>
      <c r="R445" s="12"/>
      <c r="S445" s="12"/>
      <c r="T445" s="12"/>
      <c r="U445" s="12"/>
      <c r="V445" s="12"/>
      <c r="W445" s="12"/>
      <c r="X445" s="12"/>
      <c r="Y445" s="12"/>
      <c r="Z445" s="12"/>
      <c r="AA445" s="12"/>
      <c r="AB445" s="12"/>
      <c r="AC445" s="12"/>
      <c r="AD445" s="12"/>
      <c r="AE445" s="12"/>
    </row>
    <row r="446" ht="16.5" customHeight="1">
      <c r="A446" s="32" t="s">
        <v>11267</v>
      </c>
      <c r="B446" s="12" t="s">
        <v>5909</v>
      </c>
      <c r="C446" s="12"/>
      <c r="D446" s="12"/>
      <c r="E446" s="12"/>
      <c r="F446" s="12"/>
      <c r="G446" s="12"/>
      <c r="H446" s="12"/>
      <c r="I446" s="12"/>
      <c r="J446" s="12"/>
      <c r="K446" s="12"/>
      <c r="L446" s="35"/>
      <c r="M446" s="12"/>
      <c r="N446" s="12"/>
      <c r="O446" s="12"/>
      <c r="P446" s="12"/>
      <c r="Q446" s="12"/>
      <c r="R446" s="12"/>
      <c r="S446" s="12"/>
      <c r="T446" s="12"/>
      <c r="U446" s="12"/>
      <c r="V446" s="12"/>
      <c r="W446" s="12"/>
      <c r="X446" s="12"/>
      <c r="Y446" s="12"/>
      <c r="Z446" s="12"/>
      <c r="AA446" s="12"/>
      <c r="AB446" s="12"/>
      <c r="AC446" s="12"/>
      <c r="AD446" s="12"/>
      <c r="AE446" s="12"/>
    </row>
    <row r="447" ht="16.5" customHeight="1">
      <c r="A447" s="32" t="s">
        <v>11268</v>
      </c>
      <c r="B447" s="12" t="s">
        <v>11269</v>
      </c>
      <c r="C447" s="12"/>
      <c r="D447" s="12"/>
      <c r="E447" s="12"/>
      <c r="F447" s="12"/>
      <c r="G447" s="12"/>
      <c r="H447" s="12"/>
      <c r="I447" s="12"/>
      <c r="J447" s="12"/>
      <c r="K447" s="12"/>
      <c r="L447" s="35"/>
      <c r="M447" s="12"/>
      <c r="N447" s="12"/>
      <c r="O447" s="12"/>
      <c r="P447" s="12"/>
      <c r="Q447" s="12"/>
      <c r="R447" s="12"/>
      <c r="S447" s="12"/>
      <c r="T447" s="12"/>
      <c r="U447" s="12"/>
      <c r="V447" s="12"/>
      <c r="W447" s="12"/>
      <c r="X447" s="12"/>
      <c r="Y447" s="12"/>
      <c r="Z447" s="12"/>
      <c r="AA447" s="12"/>
      <c r="AB447" s="12"/>
      <c r="AC447" s="12"/>
      <c r="AD447" s="12"/>
      <c r="AE447" s="12"/>
    </row>
    <row r="448" ht="16.5" customHeight="1">
      <c r="A448" s="32" t="s">
        <v>11270</v>
      </c>
      <c r="B448" s="12" t="s">
        <v>11271</v>
      </c>
      <c r="C448" s="12"/>
      <c r="D448" s="12"/>
      <c r="E448" s="12"/>
      <c r="F448" s="12"/>
      <c r="G448" s="12"/>
      <c r="H448" s="12"/>
      <c r="I448" s="12"/>
      <c r="J448" s="12"/>
      <c r="K448" s="12"/>
      <c r="L448" s="35"/>
      <c r="M448" s="12"/>
      <c r="N448" s="12"/>
      <c r="O448" s="12"/>
      <c r="P448" s="12"/>
      <c r="Q448" s="12"/>
      <c r="R448" s="12"/>
      <c r="S448" s="12"/>
      <c r="T448" s="12"/>
      <c r="U448" s="12"/>
      <c r="V448" s="12"/>
      <c r="W448" s="12"/>
      <c r="X448" s="12"/>
      <c r="Y448" s="12"/>
      <c r="Z448" s="12"/>
      <c r="AA448" s="12"/>
      <c r="AB448" s="12"/>
      <c r="AC448" s="12"/>
      <c r="AD448" s="12"/>
      <c r="AE448" s="12"/>
    </row>
    <row r="449" ht="16.5" customHeight="1">
      <c r="A449" s="32" t="s">
        <v>11272</v>
      </c>
      <c r="B449" s="12" t="s">
        <v>5926</v>
      </c>
      <c r="C449" s="12"/>
      <c r="D449" s="12"/>
      <c r="E449" s="12"/>
      <c r="F449" s="12"/>
      <c r="G449" s="12"/>
      <c r="H449" s="12"/>
      <c r="I449" s="12"/>
      <c r="J449" s="12"/>
      <c r="K449" s="12"/>
      <c r="L449" s="35"/>
      <c r="M449" s="12"/>
      <c r="N449" s="12"/>
      <c r="O449" s="12"/>
      <c r="P449" s="12"/>
      <c r="Q449" s="12"/>
      <c r="R449" s="12"/>
      <c r="S449" s="12"/>
      <c r="T449" s="12"/>
      <c r="U449" s="12"/>
      <c r="V449" s="12"/>
      <c r="W449" s="12"/>
      <c r="X449" s="12"/>
      <c r="Y449" s="12"/>
      <c r="Z449" s="12"/>
      <c r="AA449" s="12"/>
      <c r="AB449" s="12"/>
      <c r="AC449" s="12"/>
      <c r="AD449" s="12"/>
      <c r="AE449" s="12"/>
    </row>
    <row r="450" ht="16.5" customHeight="1">
      <c r="A450" s="32" t="s">
        <v>11273</v>
      </c>
      <c r="B450" s="12" t="s">
        <v>5946</v>
      </c>
      <c r="C450" s="12"/>
      <c r="D450" s="12"/>
      <c r="E450" s="12"/>
      <c r="F450" s="12"/>
      <c r="G450" s="12"/>
      <c r="H450" s="12"/>
      <c r="I450" s="12"/>
      <c r="J450" s="12"/>
      <c r="K450" s="12"/>
      <c r="L450" s="35"/>
      <c r="M450" s="12"/>
      <c r="N450" s="12"/>
      <c r="O450" s="12"/>
      <c r="P450" s="12"/>
      <c r="Q450" s="12"/>
      <c r="R450" s="12"/>
      <c r="S450" s="12"/>
      <c r="T450" s="12"/>
      <c r="U450" s="12"/>
      <c r="V450" s="12"/>
      <c r="W450" s="12"/>
      <c r="X450" s="12"/>
      <c r="Y450" s="12"/>
      <c r="Z450" s="12"/>
      <c r="AA450" s="12"/>
      <c r="AB450" s="12"/>
      <c r="AC450" s="12"/>
      <c r="AD450" s="12"/>
      <c r="AE450" s="12"/>
    </row>
    <row r="451" ht="16.5" customHeight="1">
      <c r="A451" s="32" t="s">
        <v>11274</v>
      </c>
      <c r="B451" s="12" t="s">
        <v>5964</v>
      </c>
      <c r="C451" s="12"/>
      <c r="D451" s="12"/>
      <c r="E451" s="12"/>
      <c r="F451" s="12"/>
      <c r="G451" s="12"/>
      <c r="H451" s="12"/>
      <c r="I451" s="12"/>
      <c r="J451" s="12"/>
      <c r="K451" s="12"/>
      <c r="L451" s="35"/>
      <c r="M451" s="12"/>
      <c r="N451" s="12"/>
      <c r="O451" s="12"/>
      <c r="P451" s="12"/>
      <c r="Q451" s="12"/>
      <c r="R451" s="12"/>
      <c r="S451" s="12"/>
      <c r="T451" s="12"/>
      <c r="U451" s="12"/>
      <c r="V451" s="12"/>
      <c r="W451" s="12"/>
      <c r="X451" s="12"/>
      <c r="Y451" s="12"/>
      <c r="Z451" s="12"/>
      <c r="AA451" s="12"/>
      <c r="AB451" s="12"/>
      <c r="AC451" s="12"/>
      <c r="AD451" s="12"/>
      <c r="AE451" s="12"/>
    </row>
    <row r="452" ht="16.5" customHeight="1">
      <c r="A452" s="32" t="s">
        <v>11275</v>
      </c>
      <c r="B452" s="12" t="s">
        <v>5983</v>
      </c>
      <c r="C452" s="12"/>
      <c r="D452" s="12"/>
      <c r="E452" s="12"/>
      <c r="F452" s="12"/>
      <c r="G452" s="12"/>
      <c r="H452" s="12"/>
      <c r="I452" s="12"/>
      <c r="J452" s="12"/>
      <c r="K452" s="12"/>
      <c r="L452" s="35"/>
      <c r="M452" s="12"/>
      <c r="N452" s="12"/>
      <c r="O452" s="12"/>
      <c r="P452" s="12"/>
      <c r="Q452" s="12"/>
      <c r="R452" s="12"/>
      <c r="S452" s="12"/>
      <c r="T452" s="12"/>
      <c r="U452" s="12"/>
      <c r="V452" s="12"/>
      <c r="W452" s="12"/>
      <c r="X452" s="12"/>
      <c r="Y452" s="12"/>
      <c r="Z452" s="12"/>
      <c r="AA452" s="12"/>
      <c r="AB452" s="12"/>
      <c r="AC452" s="12"/>
      <c r="AD452" s="12"/>
      <c r="AE452" s="12"/>
    </row>
    <row r="453" ht="16.5" customHeight="1">
      <c r="A453" s="32" t="s">
        <v>11276</v>
      </c>
      <c r="B453" s="12" t="s">
        <v>11277</v>
      </c>
      <c r="C453" s="12"/>
      <c r="D453" s="12"/>
      <c r="E453" s="12"/>
      <c r="F453" s="12"/>
      <c r="G453" s="12"/>
      <c r="H453" s="12"/>
      <c r="I453" s="12"/>
      <c r="J453" s="12"/>
      <c r="K453" s="12"/>
      <c r="L453" s="35"/>
      <c r="M453" s="12"/>
      <c r="N453" s="12"/>
      <c r="O453" s="12"/>
      <c r="P453" s="12"/>
      <c r="Q453" s="12"/>
      <c r="R453" s="12"/>
      <c r="S453" s="12"/>
      <c r="T453" s="12"/>
      <c r="U453" s="12"/>
      <c r="V453" s="12"/>
      <c r="W453" s="12"/>
      <c r="X453" s="12"/>
      <c r="Y453" s="12"/>
      <c r="Z453" s="12"/>
      <c r="AA453" s="12"/>
      <c r="AB453" s="12"/>
      <c r="AC453" s="12"/>
      <c r="AD453" s="12"/>
      <c r="AE453" s="12"/>
    </row>
    <row r="454" ht="16.5" customHeight="1">
      <c r="A454" s="32" t="s">
        <v>11278</v>
      </c>
      <c r="B454" s="12" t="s">
        <v>11279</v>
      </c>
      <c r="C454" s="12"/>
      <c r="D454" s="12"/>
      <c r="E454" s="12"/>
      <c r="F454" s="12"/>
      <c r="G454" s="12"/>
      <c r="H454" s="12"/>
      <c r="I454" s="12"/>
      <c r="J454" s="12"/>
      <c r="K454" s="12"/>
      <c r="L454" s="35"/>
      <c r="M454" s="12"/>
      <c r="N454" s="12"/>
      <c r="O454" s="12"/>
      <c r="P454" s="12"/>
      <c r="Q454" s="12"/>
      <c r="R454" s="12"/>
      <c r="S454" s="12"/>
      <c r="T454" s="12"/>
      <c r="U454" s="12"/>
      <c r="V454" s="12"/>
      <c r="W454" s="12"/>
      <c r="X454" s="12"/>
      <c r="Y454" s="12"/>
      <c r="Z454" s="12"/>
      <c r="AA454" s="12"/>
      <c r="AB454" s="12"/>
      <c r="AC454" s="12"/>
      <c r="AD454" s="12"/>
      <c r="AE454" s="12"/>
    </row>
    <row r="455" ht="16.5" customHeight="1">
      <c r="A455" s="32" t="s">
        <v>11280</v>
      </c>
      <c r="B455" s="12" t="s">
        <v>11281</v>
      </c>
      <c r="C455" s="12"/>
      <c r="D455" s="12"/>
      <c r="E455" s="12"/>
      <c r="F455" s="12"/>
      <c r="G455" s="12"/>
      <c r="H455" s="12"/>
      <c r="I455" s="12"/>
      <c r="J455" s="12"/>
      <c r="K455" s="12"/>
      <c r="L455" s="35"/>
      <c r="M455" s="12"/>
      <c r="N455" s="12"/>
      <c r="O455" s="12"/>
      <c r="P455" s="12"/>
      <c r="Q455" s="12"/>
      <c r="R455" s="12"/>
      <c r="S455" s="12"/>
      <c r="T455" s="12"/>
      <c r="U455" s="12"/>
      <c r="V455" s="12"/>
      <c r="W455" s="12"/>
      <c r="X455" s="12"/>
      <c r="Y455" s="12"/>
      <c r="Z455" s="12"/>
      <c r="AA455" s="12"/>
      <c r="AB455" s="12"/>
      <c r="AC455" s="12"/>
      <c r="AD455" s="12"/>
      <c r="AE455" s="12"/>
    </row>
    <row r="456" ht="16.5" customHeight="1">
      <c r="A456" s="32" t="s">
        <v>11282</v>
      </c>
      <c r="B456" s="12" t="s">
        <v>11283</v>
      </c>
      <c r="C456" s="12"/>
      <c r="D456" s="12"/>
      <c r="E456" s="12"/>
      <c r="F456" s="12"/>
      <c r="G456" s="12"/>
      <c r="H456" s="12"/>
      <c r="I456" s="12"/>
      <c r="J456" s="12"/>
      <c r="K456" s="12"/>
      <c r="L456" s="35"/>
      <c r="M456" s="12"/>
      <c r="N456" s="12"/>
      <c r="O456" s="12"/>
      <c r="P456" s="12"/>
      <c r="Q456" s="12"/>
      <c r="R456" s="12"/>
      <c r="S456" s="12"/>
      <c r="T456" s="12"/>
      <c r="U456" s="12"/>
      <c r="V456" s="12"/>
      <c r="W456" s="12"/>
      <c r="X456" s="12"/>
      <c r="Y456" s="12"/>
      <c r="Z456" s="12"/>
      <c r="AA456" s="12"/>
      <c r="AB456" s="12"/>
      <c r="AC456" s="12"/>
      <c r="AD456" s="12"/>
      <c r="AE456" s="12"/>
    </row>
    <row r="457" ht="16.5" customHeight="1">
      <c r="A457" s="32" t="s">
        <v>11284</v>
      </c>
      <c r="B457" s="12" t="s">
        <v>6002</v>
      </c>
      <c r="C457" s="12"/>
      <c r="D457" s="12"/>
      <c r="E457" s="12"/>
      <c r="F457" s="12"/>
      <c r="G457" s="12"/>
      <c r="H457" s="12"/>
      <c r="I457" s="12"/>
      <c r="J457" s="12"/>
      <c r="K457" s="12"/>
      <c r="L457" s="35"/>
      <c r="M457" s="12"/>
      <c r="N457" s="12"/>
      <c r="O457" s="12"/>
      <c r="P457" s="12"/>
      <c r="Q457" s="12"/>
      <c r="R457" s="12"/>
      <c r="S457" s="12"/>
      <c r="T457" s="12"/>
      <c r="U457" s="12"/>
      <c r="V457" s="12"/>
      <c r="W457" s="12"/>
      <c r="X457" s="12"/>
      <c r="Y457" s="12"/>
      <c r="Z457" s="12"/>
      <c r="AA457" s="12"/>
      <c r="AB457" s="12"/>
      <c r="AC457" s="12"/>
      <c r="AD457" s="12"/>
      <c r="AE457" s="12"/>
    </row>
    <row r="458" ht="16.5" customHeight="1">
      <c r="A458" s="32" t="s">
        <v>11285</v>
      </c>
      <c r="B458" s="12" t="s">
        <v>6020</v>
      </c>
      <c r="C458" s="12"/>
      <c r="D458" s="12"/>
      <c r="E458" s="12"/>
      <c r="F458" s="12"/>
      <c r="G458" s="12"/>
      <c r="H458" s="12"/>
      <c r="I458" s="12"/>
      <c r="J458" s="12"/>
      <c r="K458" s="12"/>
      <c r="L458" s="35"/>
      <c r="M458" s="12"/>
      <c r="N458" s="12"/>
      <c r="O458" s="12"/>
      <c r="P458" s="12"/>
      <c r="Q458" s="12"/>
      <c r="R458" s="12"/>
      <c r="S458" s="12"/>
      <c r="T458" s="12"/>
      <c r="U458" s="12"/>
      <c r="V458" s="12"/>
      <c r="W458" s="12"/>
      <c r="X458" s="12"/>
      <c r="Y458" s="12"/>
      <c r="Z458" s="12"/>
      <c r="AA458" s="12"/>
      <c r="AB458" s="12"/>
      <c r="AC458" s="12"/>
      <c r="AD458" s="12"/>
      <c r="AE458" s="12"/>
    </row>
    <row r="459" ht="16.5" customHeight="1">
      <c r="A459" s="32" t="s">
        <v>11286</v>
      </c>
      <c r="B459" s="12" t="s">
        <v>6035</v>
      </c>
      <c r="C459" s="12"/>
      <c r="D459" s="12"/>
      <c r="E459" s="12"/>
      <c r="F459" s="12"/>
      <c r="G459" s="12"/>
      <c r="H459" s="12"/>
      <c r="I459" s="12"/>
      <c r="J459" s="12"/>
      <c r="K459" s="12"/>
      <c r="L459" s="35"/>
      <c r="M459" s="12"/>
      <c r="N459" s="12"/>
      <c r="O459" s="12"/>
      <c r="P459" s="12"/>
      <c r="Q459" s="12"/>
      <c r="R459" s="12"/>
      <c r="S459" s="12"/>
      <c r="T459" s="12"/>
      <c r="U459" s="12"/>
      <c r="V459" s="12"/>
      <c r="W459" s="12"/>
      <c r="X459" s="12"/>
      <c r="Y459" s="12"/>
      <c r="Z459" s="12"/>
      <c r="AA459" s="12"/>
      <c r="AB459" s="12"/>
      <c r="AC459" s="12"/>
      <c r="AD459" s="12"/>
      <c r="AE459" s="12"/>
    </row>
    <row r="460" ht="16.5" customHeight="1">
      <c r="A460" s="32" t="s">
        <v>11287</v>
      </c>
      <c r="B460" s="12" t="s">
        <v>6053</v>
      </c>
      <c r="C460" s="12"/>
      <c r="D460" s="12"/>
      <c r="E460" s="12"/>
      <c r="F460" s="12"/>
      <c r="G460" s="12"/>
      <c r="H460" s="12"/>
      <c r="I460" s="12"/>
      <c r="J460" s="12"/>
      <c r="K460" s="12"/>
      <c r="L460" s="35"/>
      <c r="M460" s="12"/>
      <c r="N460" s="12"/>
      <c r="O460" s="12"/>
      <c r="P460" s="12"/>
      <c r="Q460" s="12"/>
      <c r="R460" s="12"/>
      <c r="S460" s="12"/>
      <c r="T460" s="12"/>
      <c r="U460" s="12"/>
      <c r="V460" s="12"/>
      <c r="W460" s="12"/>
      <c r="X460" s="12"/>
      <c r="Y460" s="12"/>
      <c r="Z460" s="12"/>
      <c r="AA460" s="12"/>
      <c r="AB460" s="12"/>
      <c r="AC460" s="12"/>
      <c r="AD460" s="12"/>
      <c r="AE460" s="12"/>
    </row>
    <row r="461" ht="16.5" customHeight="1">
      <c r="A461" s="32" t="s">
        <v>11288</v>
      </c>
      <c r="B461" s="12" t="s">
        <v>6070</v>
      </c>
      <c r="C461" s="12"/>
      <c r="D461" s="12"/>
      <c r="E461" s="12"/>
      <c r="F461" s="12"/>
      <c r="G461" s="12"/>
      <c r="H461" s="12"/>
      <c r="I461" s="12"/>
      <c r="J461" s="12"/>
      <c r="K461" s="12"/>
      <c r="L461" s="35"/>
      <c r="M461" s="12"/>
      <c r="N461" s="12"/>
      <c r="O461" s="12"/>
      <c r="P461" s="12"/>
      <c r="Q461" s="12"/>
      <c r="R461" s="12"/>
      <c r="S461" s="12"/>
      <c r="T461" s="12"/>
      <c r="U461" s="12"/>
      <c r="V461" s="12"/>
      <c r="W461" s="12"/>
      <c r="X461" s="12"/>
      <c r="Y461" s="12"/>
      <c r="Z461" s="12"/>
      <c r="AA461" s="12"/>
      <c r="AB461" s="12"/>
      <c r="AC461" s="12"/>
      <c r="AD461" s="12"/>
      <c r="AE461" s="12"/>
    </row>
    <row r="462" ht="16.5" customHeight="1">
      <c r="A462" s="32" t="s">
        <v>11289</v>
      </c>
      <c r="B462" s="12" t="s">
        <v>6086</v>
      </c>
      <c r="C462" s="12"/>
      <c r="D462" s="12"/>
      <c r="E462" s="12"/>
      <c r="F462" s="12"/>
      <c r="G462" s="12"/>
      <c r="H462" s="12"/>
      <c r="I462" s="12"/>
      <c r="J462" s="12"/>
      <c r="K462" s="12"/>
      <c r="L462" s="35"/>
      <c r="M462" s="12"/>
      <c r="N462" s="12"/>
      <c r="O462" s="12"/>
      <c r="P462" s="12"/>
      <c r="Q462" s="12"/>
      <c r="R462" s="12"/>
      <c r="S462" s="12"/>
      <c r="T462" s="12"/>
      <c r="U462" s="12"/>
      <c r="V462" s="12"/>
      <c r="W462" s="12"/>
      <c r="X462" s="12"/>
      <c r="Y462" s="12"/>
      <c r="Z462" s="12"/>
      <c r="AA462" s="12"/>
      <c r="AB462" s="12"/>
      <c r="AC462" s="12"/>
      <c r="AD462" s="12"/>
      <c r="AE462" s="12"/>
    </row>
    <row r="463" ht="16.5" customHeight="1">
      <c r="A463" s="32" t="s">
        <v>11290</v>
      </c>
      <c r="B463" s="12" t="s">
        <v>6103</v>
      </c>
      <c r="C463" s="12"/>
      <c r="D463" s="12"/>
      <c r="E463" s="12"/>
      <c r="F463" s="12"/>
      <c r="G463" s="12"/>
      <c r="H463" s="12"/>
      <c r="I463" s="12"/>
      <c r="J463" s="12"/>
      <c r="K463" s="12"/>
      <c r="L463" s="35"/>
      <c r="M463" s="12"/>
      <c r="N463" s="12"/>
      <c r="O463" s="12"/>
      <c r="P463" s="12"/>
      <c r="Q463" s="12"/>
      <c r="R463" s="12"/>
      <c r="S463" s="12"/>
      <c r="T463" s="12"/>
      <c r="U463" s="12"/>
      <c r="V463" s="12"/>
      <c r="W463" s="12"/>
      <c r="X463" s="12"/>
      <c r="Y463" s="12"/>
      <c r="Z463" s="12"/>
      <c r="AA463" s="12"/>
      <c r="AB463" s="12"/>
      <c r="AC463" s="12"/>
      <c r="AD463" s="12"/>
      <c r="AE463" s="12"/>
    </row>
    <row r="464" ht="16.5" customHeight="1">
      <c r="A464" s="32" t="s">
        <v>11291</v>
      </c>
      <c r="B464" s="12" t="s">
        <v>6118</v>
      </c>
      <c r="C464" s="12"/>
      <c r="D464" s="12"/>
      <c r="E464" s="12"/>
      <c r="F464" s="12"/>
      <c r="G464" s="12"/>
      <c r="H464" s="12"/>
      <c r="I464" s="12"/>
      <c r="J464" s="12"/>
      <c r="K464" s="12"/>
      <c r="L464" s="35"/>
      <c r="M464" s="12"/>
      <c r="N464" s="12"/>
      <c r="O464" s="12"/>
      <c r="P464" s="12"/>
      <c r="Q464" s="12"/>
      <c r="R464" s="12"/>
      <c r="S464" s="12"/>
      <c r="T464" s="12"/>
      <c r="U464" s="12"/>
      <c r="V464" s="12"/>
      <c r="W464" s="12"/>
      <c r="X464" s="12"/>
      <c r="Y464" s="12"/>
      <c r="Z464" s="12"/>
      <c r="AA464" s="12"/>
      <c r="AB464" s="12"/>
      <c r="AC464" s="12"/>
      <c r="AD464" s="12"/>
      <c r="AE464" s="12"/>
    </row>
    <row r="465" ht="16.5" customHeight="1">
      <c r="A465" s="32" t="s">
        <v>11292</v>
      </c>
      <c r="B465" s="12" t="s">
        <v>6135</v>
      </c>
      <c r="C465" s="12"/>
      <c r="D465" s="12"/>
      <c r="E465" s="12"/>
      <c r="F465" s="12"/>
      <c r="G465" s="12"/>
      <c r="H465" s="12"/>
      <c r="I465" s="12"/>
      <c r="J465" s="12"/>
      <c r="K465" s="12"/>
      <c r="L465" s="35"/>
      <c r="M465" s="12"/>
      <c r="N465" s="12"/>
      <c r="O465" s="12"/>
      <c r="P465" s="12"/>
      <c r="Q465" s="12"/>
      <c r="R465" s="12"/>
      <c r="S465" s="12"/>
      <c r="T465" s="12"/>
      <c r="U465" s="12"/>
      <c r="V465" s="12"/>
      <c r="W465" s="12"/>
      <c r="X465" s="12"/>
      <c r="Y465" s="12"/>
      <c r="Z465" s="12"/>
      <c r="AA465" s="12"/>
      <c r="AB465" s="12"/>
      <c r="AC465" s="12"/>
      <c r="AD465" s="12"/>
      <c r="AE465" s="12"/>
    </row>
    <row r="466" ht="16.5" customHeight="1">
      <c r="A466" s="32" t="s">
        <v>11293</v>
      </c>
      <c r="B466" s="12" t="s">
        <v>6150</v>
      </c>
      <c r="C466" s="12"/>
      <c r="D466" s="12"/>
      <c r="E466" s="12"/>
      <c r="F466" s="12"/>
      <c r="G466" s="12"/>
      <c r="H466" s="12"/>
      <c r="I466" s="12"/>
      <c r="J466" s="12"/>
      <c r="K466" s="12"/>
      <c r="L466" s="35"/>
      <c r="M466" s="12"/>
      <c r="N466" s="12"/>
      <c r="O466" s="12"/>
      <c r="P466" s="12"/>
      <c r="Q466" s="12"/>
      <c r="R466" s="12"/>
      <c r="S466" s="12"/>
      <c r="T466" s="12"/>
      <c r="U466" s="12"/>
      <c r="V466" s="12"/>
      <c r="W466" s="12"/>
      <c r="X466" s="12"/>
      <c r="Y466" s="12"/>
      <c r="Z466" s="12"/>
      <c r="AA466" s="12"/>
      <c r="AB466" s="12"/>
      <c r="AC466" s="12"/>
      <c r="AD466" s="12"/>
      <c r="AE466" s="12"/>
    </row>
    <row r="467" ht="16.5" customHeight="1">
      <c r="A467" s="32" t="s">
        <v>11294</v>
      </c>
      <c r="B467" s="12" t="s">
        <v>6165</v>
      </c>
      <c r="C467" s="12"/>
      <c r="D467" s="12"/>
      <c r="E467" s="12"/>
      <c r="F467" s="12"/>
      <c r="G467" s="12"/>
      <c r="H467" s="12"/>
      <c r="I467" s="12"/>
      <c r="J467" s="12"/>
      <c r="K467" s="12"/>
      <c r="L467" s="35"/>
      <c r="M467" s="12"/>
      <c r="N467" s="12"/>
      <c r="O467" s="12"/>
      <c r="P467" s="12"/>
      <c r="Q467" s="12"/>
      <c r="R467" s="12"/>
      <c r="S467" s="12"/>
      <c r="T467" s="12"/>
      <c r="U467" s="12"/>
      <c r="V467" s="12"/>
      <c r="W467" s="12"/>
      <c r="X467" s="12"/>
      <c r="Y467" s="12"/>
      <c r="Z467" s="12"/>
      <c r="AA467" s="12"/>
      <c r="AB467" s="12"/>
      <c r="AC467" s="12"/>
      <c r="AD467" s="12"/>
      <c r="AE467" s="12"/>
    </row>
    <row r="468" ht="16.5" customHeight="1">
      <c r="A468" s="32" t="s">
        <v>11295</v>
      </c>
      <c r="B468" s="12" t="s">
        <v>6180</v>
      </c>
      <c r="C468" s="12"/>
      <c r="D468" s="12"/>
      <c r="E468" s="12"/>
      <c r="F468" s="12"/>
      <c r="G468" s="12"/>
      <c r="H468" s="12"/>
      <c r="I468" s="12"/>
      <c r="J468" s="12"/>
      <c r="K468" s="12"/>
      <c r="L468" s="35"/>
      <c r="M468" s="12"/>
      <c r="N468" s="12"/>
      <c r="O468" s="12"/>
      <c r="P468" s="12"/>
      <c r="Q468" s="12"/>
      <c r="R468" s="12"/>
      <c r="S468" s="12"/>
      <c r="T468" s="12"/>
      <c r="U468" s="12"/>
      <c r="V468" s="12"/>
      <c r="W468" s="12"/>
      <c r="X468" s="12"/>
      <c r="Y468" s="12"/>
      <c r="Z468" s="12"/>
      <c r="AA468" s="12"/>
      <c r="AB468" s="12"/>
      <c r="AC468" s="12"/>
      <c r="AD468" s="12"/>
      <c r="AE468" s="12"/>
    </row>
    <row r="469" ht="16.5" customHeight="1">
      <c r="A469" s="32" t="s">
        <v>11296</v>
      </c>
      <c r="B469" s="12" t="s">
        <v>6196</v>
      </c>
      <c r="C469" s="12"/>
      <c r="D469" s="12"/>
      <c r="E469" s="12"/>
      <c r="F469" s="12"/>
      <c r="G469" s="12"/>
      <c r="H469" s="12"/>
      <c r="I469" s="12"/>
      <c r="J469" s="12"/>
      <c r="K469" s="12"/>
      <c r="L469" s="35"/>
      <c r="M469" s="12"/>
      <c r="N469" s="12"/>
      <c r="O469" s="12"/>
      <c r="P469" s="12"/>
      <c r="Q469" s="12"/>
      <c r="R469" s="12"/>
      <c r="S469" s="12"/>
      <c r="T469" s="12"/>
      <c r="U469" s="12"/>
      <c r="V469" s="12"/>
      <c r="W469" s="12"/>
      <c r="X469" s="12"/>
      <c r="Y469" s="12"/>
      <c r="Z469" s="12"/>
      <c r="AA469" s="12"/>
      <c r="AB469" s="12"/>
      <c r="AC469" s="12"/>
      <c r="AD469" s="12"/>
      <c r="AE469" s="12"/>
    </row>
    <row r="470" ht="16.5" customHeight="1">
      <c r="A470" s="32" t="s">
        <v>11297</v>
      </c>
      <c r="B470" s="12" t="s">
        <v>6210</v>
      </c>
      <c r="C470" s="12"/>
      <c r="D470" s="12"/>
      <c r="E470" s="12"/>
      <c r="F470" s="12"/>
      <c r="G470" s="12"/>
      <c r="H470" s="12"/>
      <c r="I470" s="12"/>
      <c r="J470" s="12"/>
      <c r="K470" s="12"/>
      <c r="L470" s="35"/>
      <c r="M470" s="12"/>
      <c r="N470" s="12"/>
      <c r="O470" s="12"/>
      <c r="P470" s="12"/>
      <c r="Q470" s="12"/>
      <c r="R470" s="12"/>
      <c r="S470" s="12"/>
      <c r="T470" s="12"/>
      <c r="U470" s="12"/>
      <c r="V470" s="12"/>
      <c r="W470" s="12"/>
      <c r="X470" s="12"/>
      <c r="Y470" s="12"/>
      <c r="Z470" s="12"/>
      <c r="AA470" s="12"/>
      <c r="AB470" s="12"/>
      <c r="AC470" s="12"/>
      <c r="AD470" s="12"/>
      <c r="AE470" s="12"/>
    </row>
    <row r="471" ht="16.5" customHeight="1">
      <c r="A471" s="32" t="s">
        <v>11298</v>
      </c>
      <c r="B471" s="12" t="s">
        <v>6225</v>
      </c>
      <c r="C471" s="12"/>
      <c r="D471" s="12"/>
      <c r="E471" s="12"/>
      <c r="F471" s="12"/>
      <c r="G471" s="12"/>
      <c r="H471" s="12"/>
      <c r="I471" s="12"/>
      <c r="J471" s="12"/>
      <c r="K471" s="12"/>
      <c r="L471" s="35"/>
      <c r="M471" s="12"/>
      <c r="N471" s="12"/>
      <c r="O471" s="12"/>
      <c r="P471" s="12"/>
      <c r="Q471" s="12"/>
      <c r="R471" s="12"/>
      <c r="S471" s="12"/>
      <c r="T471" s="12"/>
      <c r="U471" s="12"/>
      <c r="V471" s="12"/>
      <c r="W471" s="12"/>
      <c r="X471" s="12"/>
      <c r="Y471" s="12"/>
      <c r="Z471" s="12"/>
      <c r="AA471" s="12"/>
      <c r="AB471" s="12"/>
      <c r="AC471" s="12"/>
      <c r="AD471" s="12"/>
      <c r="AE471" s="12"/>
    </row>
    <row r="472" ht="16.5" customHeight="1">
      <c r="A472" s="32" t="s">
        <v>11299</v>
      </c>
      <c r="B472" s="12" t="s">
        <v>6241</v>
      </c>
      <c r="C472" s="12"/>
      <c r="D472" s="12"/>
      <c r="E472" s="12"/>
      <c r="F472" s="12"/>
      <c r="G472" s="12"/>
      <c r="H472" s="12"/>
      <c r="I472" s="12"/>
      <c r="J472" s="12"/>
      <c r="K472" s="12"/>
      <c r="L472" s="35"/>
      <c r="M472" s="12"/>
      <c r="N472" s="12"/>
      <c r="O472" s="12"/>
      <c r="P472" s="12"/>
      <c r="Q472" s="12"/>
      <c r="R472" s="12"/>
      <c r="S472" s="12"/>
      <c r="T472" s="12"/>
      <c r="U472" s="12"/>
      <c r="V472" s="12"/>
      <c r="W472" s="12"/>
      <c r="X472" s="12"/>
      <c r="Y472" s="12"/>
      <c r="Z472" s="12"/>
      <c r="AA472" s="12"/>
      <c r="AB472" s="12"/>
      <c r="AC472" s="12"/>
      <c r="AD472" s="12"/>
      <c r="AE472" s="12"/>
    </row>
    <row r="473" ht="16.5" customHeight="1">
      <c r="A473" s="32" t="s">
        <v>11300</v>
      </c>
      <c r="B473" s="12" t="s">
        <v>6256</v>
      </c>
      <c r="C473" s="12"/>
      <c r="D473" s="12"/>
      <c r="E473" s="12"/>
      <c r="F473" s="12"/>
      <c r="G473" s="12"/>
      <c r="H473" s="12"/>
      <c r="I473" s="12"/>
      <c r="J473" s="12"/>
      <c r="K473" s="12"/>
      <c r="L473" s="35"/>
      <c r="M473" s="12"/>
      <c r="N473" s="12"/>
      <c r="O473" s="12"/>
      <c r="P473" s="12"/>
      <c r="Q473" s="12"/>
      <c r="R473" s="12"/>
      <c r="S473" s="12"/>
      <c r="T473" s="12"/>
      <c r="U473" s="12"/>
      <c r="V473" s="12"/>
      <c r="W473" s="12"/>
      <c r="X473" s="12"/>
      <c r="Y473" s="12"/>
      <c r="Z473" s="12"/>
      <c r="AA473" s="12"/>
      <c r="AB473" s="12"/>
      <c r="AC473" s="12"/>
      <c r="AD473" s="12"/>
      <c r="AE473" s="12"/>
    </row>
    <row r="474" ht="16.5" customHeight="1">
      <c r="A474" s="32" t="s">
        <v>11301</v>
      </c>
      <c r="B474" s="12" t="s">
        <v>6273</v>
      </c>
      <c r="C474" s="12"/>
      <c r="D474" s="12"/>
      <c r="E474" s="12"/>
      <c r="F474" s="12"/>
      <c r="G474" s="12"/>
      <c r="H474" s="12"/>
      <c r="I474" s="12"/>
      <c r="J474" s="12"/>
      <c r="K474" s="12"/>
      <c r="L474" s="35"/>
      <c r="M474" s="12"/>
      <c r="N474" s="12"/>
      <c r="O474" s="12"/>
      <c r="P474" s="12"/>
      <c r="Q474" s="12"/>
      <c r="R474" s="12"/>
      <c r="S474" s="12"/>
      <c r="T474" s="12"/>
      <c r="U474" s="12"/>
      <c r="V474" s="12"/>
      <c r="W474" s="12"/>
      <c r="X474" s="12"/>
      <c r="Y474" s="12"/>
      <c r="Z474" s="12"/>
      <c r="AA474" s="12"/>
      <c r="AB474" s="12"/>
      <c r="AC474" s="12"/>
      <c r="AD474" s="12"/>
      <c r="AE474" s="12"/>
    </row>
    <row r="475" ht="16.5" customHeight="1">
      <c r="A475" s="32" t="s">
        <v>11302</v>
      </c>
      <c r="B475" s="12" t="s">
        <v>6290</v>
      </c>
      <c r="C475" s="12"/>
      <c r="D475" s="12"/>
      <c r="E475" s="12"/>
      <c r="F475" s="12"/>
      <c r="G475" s="12"/>
      <c r="H475" s="12"/>
      <c r="I475" s="12"/>
      <c r="J475" s="12"/>
      <c r="K475" s="12"/>
      <c r="L475" s="35"/>
      <c r="M475" s="12"/>
      <c r="N475" s="12"/>
      <c r="O475" s="12"/>
      <c r="P475" s="12"/>
      <c r="Q475" s="12"/>
      <c r="R475" s="12"/>
      <c r="S475" s="12"/>
      <c r="T475" s="12"/>
      <c r="U475" s="12"/>
      <c r="V475" s="12"/>
      <c r="W475" s="12"/>
      <c r="X475" s="12"/>
      <c r="Y475" s="12"/>
      <c r="Z475" s="12"/>
      <c r="AA475" s="12"/>
      <c r="AB475" s="12"/>
      <c r="AC475" s="12"/>
      <c r="AD475" s="12"/>
      <c r="AE475" s="12"/>
    </row>
    <row r="476" ht="16.5" customHeight="1">
      <c r="A476" s="32" t="s">
        <v>11303</v>
      </c>
      <c r="B476" s="12" t="s">
        <v>6307</v>
      </c>
      <c r="C476" s="12"/>
      <c r="D476" s="12"/>
      <c r="E476" s="12"/>
      <c r="F476" s="12"/>
      <c r="G476" s="12"/>
      <c r="H476" s="12"/>
      <c r="I476" s="12"/>
      <c r="J476" s="12"/>
      <c r="K476" s="12"/>
      <c r="L476" s="35"/>
      <c r="M476" s="12"/>
      <c r="N476" s="12"/>
      <c r="O476" s="12"/>
      <c r="P476" s="12"/>
      <c r="Q476" s="12"/>
      <c r="R476" s="12"/>
      <c r="S476" s="12"/>
      <c r="T476" s="12"/>
      <c r="U476" s="12"/>
      <c r="V476" s="12"/>
      <c r="W476" s="12"/>
      <c r="X476" s="12"/>
      <c r="Y476" s="12"/>
      <c r="Z476" s="12"/>
      <c r="AA476" s="12"/>
      <c r="AB476" s="12"/>
      <c r="AC476" s="12"/>
      <c r="AD476" s="12"/>
      <c r="AE476" s="12"/>
    </row>
    <row r="477" ht="16.5" customHeight="1">
      <c r="A477" s="32" t="s">
        <v>11304</v>
      </c>
      <c r="B477" s="12" t="s">
        <v>6324</v>
      </c>
      <c r="C477" s="12"/>
      <c r="D477" s="12"/>
      <c r="E477" s="12"/>
      <c r="F477" s="12"/>
      <c r="G477" s="12"/>
      <c r="H477" s="12"/>
      <c r="I477" s="12"/>
      <c r="J477" s="12"/>
      <c r="K477" s="12"/>
      <c r="L477" s="35"/>
      <c r="M477" s="12"/>
      <c r="N477" s="12"/>
      <c r="O477" s="12"/>
      <c r="P477" s="12"/>
      <c r="Q477" s="12"/>
      <c r="R477" s="12"/>
      <c r="S477" s="12"/>
      <c r="T477" s="12"/>
      <c r="U477" s="12"/>
      <c r="V477" s="12"/>
      <c r="W477" s="12"/>
      <c r="X477" s="12"/>
      <c r="Y477" s="12"/>
      <c r="Z477" s="12"/>
      <c r="AA477" s="12"/>
      <c r="AB477" s="12"/>
      <c r="AC477" s="12"/>
      <c r="AD477" s="12"/>
      <c r="AE477" s="12"/>
    </row>
    <row r="478" ht="16.5" customHeight="1">
      <c r="A478" s="32" t="s">
        <v>11305</v>
      </c>
      <c r="B478" s="12" t="s">
        <v>6342</v>
      </c>
      <c r="C478" s="12"/>
      <c r="D478" s="12"/>
      <c r="E478" s="12"/>
      <c r="F478" s="12"/>
      <c r="G478" s="12"/>
      <c r="H478" s="12"/>
      <c r="I478" s="12"/>
      <c r="J478" s="12"/>
      <c r="K478" s="12"/>
      <c r="L478" s="35"/>
      <c r="M478" s="12"/>
      <c r="N478" s="12"/>
      <c r="O478" s="12"/>
      <c r="P478" s="12"/>
      <c r="Q478" s="12"/>
      <c r="R478" s="12"/>
      <c r="S478" s="12"/>
      <c r="T478" s="12"/>
      <c r="U478" s="12"/>
      <c r="V478" s="12"/>
      <c r="W478" s="12"/>
      <c r="X478" s="12"/>
      <c r="Y478" s="12"/>
      <c r="Z478" s="12"/>
      <c r="AA478" s="12"/>
      <c r="AB478" s="12"/>
      <c r="AC478" s="12"/>
      <c r="AD478" s="12"/>
      <c r="AE478" s="12"/>
    </row>
    <row r="479" ht="16.5" customHeight="1">
      <c r="A479" s="32" t="s">
        <v>11306</v>
      </c>
      <c r="B479" s="12" t="s">
        <v>6360</v>
      </c>
      <c r="C479" s="12"/>
      <c r="D479" s="12"/>
      <c r="E479" s="12"/>
      <c r="F479" s="12"/>
      <c r="G479" s="12"/>
      <c r="H479" s="12"/>
      <c r="I479" s="12"/>
      <c r="J479" s="12"/>
      <c r="K479" s="12"/>
      <c r="L479" s="35"/>
      <c r="M479" s="12"/>
      <c r="N479" s="12"/>
      <c r="O479" s="12"/>
      <c r="P479" s="12"/>
      <c r="Q479" s="12"/>
      <c r="R479" s="12"/>
      <c r="S479" s="12"/>
      <c r="T479" s="12"/>
      <c r="U479" s="12"/>
      <c r="V479" s="12"/>
      <c r="W479" s="12"/>
      <c r="X479" s="12"/>
      <c r="Y479" s="12"/>
      <c r="Z479" s="12"/>
      <c r="AA479" s="12"/>
      <c r="AB479" s="12"/>
      <c r="AC479" s="12"/>
      <c r="AD479" s="12"/>
      <c r="AE479" s="12"/>
    </row>
    <row r="480" ht="16.5" customHeight="1">
      <c r="A480" s="32" t="s">
        <v>11307</v>
      </c>
      <c r="B480" s="12" t="s">
        <v>6377</v>
      </c>
      <c r="C480" s="12"/>
      <c r="D480" s="12"/>
      <c r="E480" s="12"/>
      <c r="F480" s="12"/>
      <c r="G480" s="12"/>
      <c r="H480" s="12"/>
      <c r="I480" s="12"/>
      <c r="J480" s="12"/>
      <c r="K480" s="12"/>
      <c r="L480" s="35"/>
      <c r="M480" s="12"/>
      <c r="N480" s="12"/>
      <c r="O480" s="12"/>
      <c r="P480" s="12"/>
      <c r="Q480" s="12"/>
      <c r="R480" s="12"/>
      <c r="S480" s="12"/>
      <c r="T480" s="12"/>
      <c r="U480" s="12"/>
      <c r="V480" s="12"/>
      <c r="W480" s="12"/>
      <c r="X480" s="12"/>
      <c r="Y480" s="12"/>
      <c r="Z480" s="12"/>
      <c r="AA480" s="12"/>
      <c r="AB480" s="12"/>
      <c r="AC480" s="12"/>
      <c r="AD480" s="12"/>
      <c r="AE480" s="12"/>
    </row>
    <row r="481" ht="16.5" customHeight="1">
      <c r="A481" s="32" t="s">
        <v>11308</v>
      </c>
      <c r="B481" s="12" t="s">
        <v>6393</v>
      </c>
      <c r="C481" s="12"/>
      <c r="D481" s="12"/>
      <c r="E481" s="12"/>
      <c r="F481" s="12"/>
      <c r="G481" s="12"/>
      <c r="H481" s="12"/>
      <c r="I481" s="12"/>
      <c r="J481" s="12"/>
      <c r="K481" s="12"/>
      <c r="L481" s="35"/>
      <c r="M481" s="12"/>
      <c r="N481" s="12"/>
      <c r="O481" s="12"/>
      <c r="P481" s="12"/>
      <c r="Q481" s="12"/>
      <c r="R481" s="12"/>
      <c r="S481" s="12"/>
      <c r="T481" s="12"/>
      <c r="U481" s="12"/>
      <c r="V481" s="12"/>
      <c r="W481" s="12"/>
      <c r="X481" s="12"/>
      <c r="Y481" s="12"/>
      <c r="Z481" s="12"/>
      <c r="AA481" s="12"/>
      <c r="AB481" s="12"/>
      <c r="AC481" s="12"/>
      <c r="AD481" s="12"/>
      <c r="AE481" s="12"/>
    </row>
    <row r="482" ht="16.5" customHeight="1">
      <c r="A482" s="32" t="s">
        <v>11309</v>
      </c>
      <c r="B482" s="12" t="s">
        <v>6410</v>
      </c>
      <c r="C482" s="12"/>
      <c r="D482" s="12"/>
      <c r="E482" s="12"/>
      <c r="F482" s="12"/>
      <c r="G482" s="12"/>
      <c r="H482" s="12"/>
      <c r="I482" s="12"/>
      <c r="J482" s="12"/>
      <c r="K482" s="12"/>
      <c r="L482" s="35"/>
      <c r="M482" s="12"/>
      <c r="N482" s="12"/>
      <c r="O482" s="12"/>
      <c r="P482" s="12"/>
      <c r="Q482" s="12"/>
      <c r="R482" s="12"/>
      <c r="S482" s="12"/>
      <c r="T482" s="12"/>
      <c r="U482" s="12"/>
      <c r="V482" s="12"/>
      <c r="W482" s="12"/>
      <c r="X482" s="12"/>
      <c r="Y482" s="12"/>
      <c r="Z482" s="12"/>
      <c r="AA482" s="12"/>
      <c r="AB482" s="12"/>
      <c r="AC482" s="12"/>
      <c r="AD482" s="12"/>
      <c r="AE482" s="12"/>
    </row>
    <row r="483" ht="16.5" customHeight="1">
      <c r="A483" s="32" t="s">
        <v>11310</v>
      </c>
      <c r="B483" s="12" t="s">
        <v>6428</v>
      </c>
      <c r="C483" s="12"/>
      <c r="D483" s="12"/>
      <c r="E483" s="12"/>
      <c r="F483" s="12"/>
      <c r="G483" s="12"/>
      <c r="H483" s="12"/>
      <c r="I483" s="12"/>
      <c r="J483" s="12"/>
      <c r="K483" s="12"/>
      <c r="L483" s="35"/>
      <c r="M483" s="12"/>
      <c r="N483" s="12"/>
      <c r="O483" s="12"/>
      <c r="P483" s="12"/>
      <c r="Q483" s="12"/>
      <c r="R483" s="12"/>
      <c r="S483" s="12"/>
      <c r="T483" s="12"/>
      <c r="U483" s="12"/>
      <c r="V483" s="12"/>
      <c r="W483" s="12"/>
      <c r="X483" s="12"/>
      <c r="Y483" s="12"/>
      <c r="Z483" s="12"/>
      <c r="AA483" s="12"/>
      <c r="AB483" s="12"/>
      <c r="AC483" s="12"/>
      <c r="AD483" s="12"/>
      <c r="AE483" s="12"/>
    </row>
    <row r="484" ht="16.5" customHeight="1">
      <c r="A484" s="32" t="s">
        <v>11311</v>
      </c>
      <c r="B484" s="12" t="s">
        <v>6446</v>
      </c>
      <c r="C484" s="12"/>
      <c r="D484" s="12"/>
      <c r="E484" s="12"/>
      <c r="F484" s="12"/>
      <c r="G484" s="12"/>
      <c r="H484" s="12"/>
      <c r="I484" s="12"/>
      <c r="J484" s="12"/>
      <c r="K484" s="12"/>
      <c r="L484" s="35"/>
      <c r="M484" s="12"/>
      <c r="N484" s="12"/>
      <c r="O484" s="12"/>
      <c r="P484" s="12"/>
      <c r="Q484" s="12"/>
      <c r="R484" s="12"/>
      <c r="S484" s="12"/>
      <c r="T484" s="12"/>
      <c r="U484" s="12"/>
      <c r="V484" s="12"/>
      <c r="W484" s="12"/>
      <c r="X484" s="12"/>
      <c r="Y484" s="12"/>
      <c r="Z484" s="12"/>
      <c r="AA484" s="12"/>
      <c r="AB484" s="12"/>
      <c r="AC484" s="12"/>
      <c r="AD484" s="12"/>
      <c r="AE484" s="12"/>
    </row>
    <row r="485" ht="16.5" customHeight="1">
      <c r="A485" s="32" t="s">
        <v>11312</v>
      </c>
      <c r="B485" s="12" t="s">
        <v>6463</v>
      </c>
      <c r="C485" s="12"/>
      <c r="D485" s="12"/>
      <c r="E485" s="12"/>
      <c r="F485" s="12"/>
      <c r="G485" s="12"/>
      <c r="H485" s="12"/>
      <c r="I485" s="12"/>
      <c r="J485" s="12"/>
      <c r="K485" s="12"/>
      <c r="L485" s="35"/>
      <c r="M485" s="12"/>
      <c r="N485" s="12"/>
      <c r="O485" s="12"/>
      <c r="P485" s="12"/>
      <c r="Q485" s="12"/>
      <c r="R485" s="12"/>
      <c r="S485" s="12"/>
      <c r="T485" s="12"/>
      <c r="U485" s="12"/>
      <c r="V485" s="12"/>
      <c r="W485" s="12"/>
      <c r="X485" s="12"/>
      <c r="Y485" s="12"/>
      <c r="Z485" s="12"/>
      <c r="AA485" s="12"/>
      <c r="AB485" s="12"/>
      <c r="AC485" s="12"/>
      <c r="AD485" s="12"/>
      <c r="AE485" s="12"/>
    </row>
    <row r="486" ht="16.5" customHeight="1">
      <c r="A486" s="32" t="s">
        <v>11313</v>
      </c>
      <c r="B486" s="12" t="s">
        <v>6481</v>
      </c>
      <c r="C486" s="12"/>
      <c r="D486" s="12"/>
      <c r="E486" s="12"/>
      <c r="F486" s="12"/>
      <c r="G486" s="12"/>
      <c r="H486" s="12"/>
      <c r="I486" s="12"/>
      <c r="J486" s="12"/>
      <c r="K486" s="12"/>
      <c r="L486" s="35"/>
      <c r="M486" s="12"/>
      <c r="N486" s="12"/>
      <c r="O486" s="12"/>
      <c r="P486" s="12"/>
      <c r="Q486" s="12"/>
      <c r="R486" s="12"/>
      <c r="S486" s="12"/>
      <c r="T486" s="12"/>
      <c r="U486" s="12"/>
      <c r="V486" s="12"/>
      <c r="W486" s="12"/>
      <c r="X486" s="12"/>
      <c r="Y486" s="12"/>
      <c r="Z486" s="12"/>
      <c r="AA486" s="12"/>
      <c r="AB486" s="12"/>
      <c r="AC486" s="12"/>
      <c r="AD486" s="12"/>
      <c r="AE486" s="12"/>
    </row>
    <row r="487" ht="16.5" customHeight="1">
      <c r="A487" s="32" t="s">
        <v>11314</v>
      </c>
      <c r="B487" s="12" t="s">
        <v>6497</v>
      </c>
      <c r="C487" s="12"/>
      <c r="D487" s="12"/>
      <c r="E487" s="12"/>
      <c r="F487" s="12"/>
      <c r="G487" s="12"/>
      <c r="H487" s="12"/>
      <c r="I487" s="12"/>
      <c r="J487" s="12"/>
      <c r="K487" s="12"/>
      <c r="L487" s="35"/>
      <c r="M487" s="12"/>
      <c r="N487" s="12"/>
      <c r="O487" s="12"/>
      <c r="P487" s="12"/>
      <c r="Q487" s="12"/>
      <c r="R487" s="12"/>
      <c r="S487" s="12"/>
      <c r="T487" s="12"/>
      <c r="U487" s="12"/>
      <c r="V487" s="12"/>
      <c r="W487" s="12"/>
      <c r="X487" s="12"/>
      <c r="Y487" s="12"/>
      <c r="Z487" s="12"/>
      <c r="AA487" s="12"/>
      <c r="AB487" s="12"/>
      <c r="AC487" s="12"/>
      <c r="AD487" s="12"/>
      <c r="AE487" s="12"/>
    </row>
    <row r="488" ht="16.5" customHeight="1">
      <c r="A488" s="32" t="s">
        <v>11315</v>
      </c>
      <c r="B488" s="12" t="s">
        <v>6512</v>
      </c>
      <c r="C488" s="12"/>
      <c r="D488" s="12"/>
      <c r="E488" s="12"/>
      <c r="F488" s="12"/>
      <c r="G488" s="12"/>
      <c r="H488" s="12"/>
      <c r="I488" s="12"/>
      <c r="J488" s="12"/>
      <c r="K488" s="12"/>
      <c r="L488" s="35"/>
      <c r="M488" s="12"/>
      <c r="N488" s="12"/>
      <c r="O488" s="12"/>
      <c r="P488" s="12"/>
      <c r="Q488" s="12"/>
      <c r="R488" s="12"/>
      <c r="S488" s="12"/>
      <c r="T488" s="12"/>
      <c r="U488" s="12"/>
      <c r="V488" s="12"/>
      <c r="W488" s="12"/>
      <c r="X488" s="12"/>
      <c r="Y488" s="12"/>
      <c r="Z488" s="12"/>
      <c r="AA488" s="12"/>
      <c r="AB488" s="12"/>
      <c r="AC488" s="12"/>
      <c r="AD488" s="12"/>
      <c r="AE488" s="12"/>
    </row>
    <row r="489" ht="16.5" customHeight="1">
      <c r="A489" s="32" t="s">
        <v>11316</v>
      </c>
      <c r="B489" s="12" t="s">
        <v>6528</v>
      </c>
      <c r="C489" s="12"/>
      <c r="D489" s="12"/>
      <c r="E489" s="12"/>
      <c r="F489" s="12"/>
      <c r="G489" s="12"/>
      <c r="H489" s="12"/>
      <c r="I489" s="12"/>
      <c r="J489" s="12"/>
      <c r="K489" s="12"/>
      <c r="L489" s="35"/>
      <c r="M489" s="12"/>
      <c r="N489" s="12"/>
      <c r="O489" s="12"/>
      <c r="P489" s="12"/>
      <c r="Q489" s="12"/>
      <c r="R489" s="12"/>
      <c r="S489" s="12"/>
      <c r="T489" s="12"/>
      <c r="U489" s="12"/>
      <c r="V489" s="12"/>
      <c r="W489" s="12"/>
      <c r="X489" s="12"/>
      <c r="Y489" s="12"/>
      <c r="Z489" s="12"/>
      <c r="AA489" s="12"/>
      <c r="AB489" s="12"/>
      <c r="AC489" s="12"/>
      <c r="AD489" s="12"/>
      <c r="AE489" s="12"/>
    </row>
    <row r="490" ht="16.5" customHeight="1">
      <c r="A490" s="32" t="s">
        <v>11317</v>
      </c>
      <c r="B490" s="12" t="s">
        <v>6545</v>
      </c>
      <c r="C490" s="12"/>
      <c r="D490" s="12"/>
      <c r="E490" s="12"/>
      <c r="F490" s="12"/>
      <c r="G490" s="12"/>
      <c r="H490" s="12"/>
      <c r="I490" s="12"/>
      <c r="J490" s="12"/>
      <c r="K490" s="12"/>
      <c r="L490" s="35"/>
      <c r="M490" s="12"/>
      <c r="N490" s="12"/>
      <c r="O490" s="12"/>
      <c r="P490" s="12"/>
      <c r="Q490" s="12"/>
      <c r="R490" s="12"/>
      <c r="S490" s="12"/>
      <c r="T490" s="12"/>
      <c r="U490" s="12"/>
      <c r="V490" s="12"/>
      <c r="W490" s="12"/>
      <c r="X490" s="12"/>
      <c r="Y490" s="12"/>
      <c r="Z490" s="12"/>
      <c r="AA490" s="12"/>
      <c r="AB490" s="12"/>
      <c r="AC490" s="12"/>
      <c r="AD490" s="12"/>
      <c r="AE490" s="12"/>
    </row>
    <row r="491" ht="16.5" customHeight="1">
      <c r="A491" s="32" t="s">
        <v>11318</v>
      </c>
      <c r="B491" s="12" t="s">
        <v>6561</v>
      </c>
      <c r="C491" s="12"/>
      <c r="D491" s="12"/>
      <c r="E491" s="12"/>
      <c r="F491" s="12"/>
      <c r="G491" s="12"/>
      <c r="H491" s="12"/>
      <c r="I491" s="12"/>
      <c r="J491" s="12"/>
      <c r="K491" s="12"/>
      <c r="L491" s="35"/>
      <c r="M491" s="12"/>
      <c r="N491" s="12"/>
      <c r="O491" s="12"/>
      <c r="P491" s="12"/>
      <c r="Q491" s="12"/>
      <c r="R491" s="12"/>
      <c r="S491" s="12"/>
      <c r="T491" s="12"/>
      <c r="U491" s="12"/>
      <c r="V491" s="12"/>
      <c r="W491" s="12"/>
      <c r="X491" s="12"/>
      <c r="Y491" s="12"/>
      <c r="Z491" s="12"/>
      <c r="AA491" s="12"/>
      <c r="AB491" s="12"/>
      <c r="AC491" s="12"/>
      <c r="AD491" s="12"/>
      <c r="AE491" s="12"/>
    </row>
    <row r="492" ht="16.5" customHeight="1">
      <c r="A492" s="32" t="s">
        <v>11319</v>
      </c>
      <c r="B492" s="12" t="s">
        <v>6579</v>
      </c>
      <c r="C492" s="12"/>
      <c r="D492" s="12"/>
      <c r="E492" s="12"/>
      <c r="F492" s="12"/>
      <c r="G492" s="12"/>
      <c r="H492" s="12"/>
      <c r="I492" s="12"/>
      <c r="J492" s="12"/>
      <c r="K492" s="12"/>
      <c r="L492" s="35"/>
      <c r="M492" s="12"/>
      <c r="N492" s="12"/>
      <c r="O492" s="12"/>
      <c r="P492" s="12"/>
      <c r="Q492" s="12"/>
      <c r="R492" s="12"/>
      <c r="S492" s="12"/>
      <c r="T492" s="12"/>
      <c r="U492" s="12"/>
      <c r="V492" s="12"/>
      <c r="W492" s="12"/>
      <c r="X492" s="12"/>
      <c r="Y492" s="12"/>
      <c r="Z492" s="12"/>
      <c r="AA492" s="12"/>
      <c r="AB492" s="12"/>
      <c r="AC492" s="12"/>
      <c r="AD492" s="12"/>
      <c r="AE492" s="12"/>
    </row>
    <row r="493" ht="16.5" customHeight="1">
      <c r="A493" s="32" t="s">
        <v>11320</v>
      </c>
      <c r="B493" s="12" t="s">
        <v>6595</v>
      </c>
      <c r="C493" s="12"/>
      <c r="D493" s="12"/>
      <c r="E493" s="12"/>
      <c r="F493" s="12"/>
      <c r="G493" s="12"/>
      <c r="H493" s="12"/>
      <c r="I493" s="12"/>
      <c r="J493" s="12"/>
      <c r="K493" s="12"/>
      <c r="L493" s="35"/>
      <c r="M493" s="12"/>
      <c r="N493" s="12"/>
      <c r="O493" s="12"/>
      <c r="P493" s="12"/>
      <c r="Q493" s="12"/>
      <c r="R493" s="12"/>
      <c r="S493" s="12"/>
      <c r="T493" s="12"/>
      <c r="U493" s="12"/>
      <c r="V493" s="12"/>
      <c r="W493" s="12"/>
      <c r="X493" s="12"/>
      <c r="Y493" s="12"/>
      <c r="Z493" s="12"/>
      <c r="AA493" s="12"/>
      <c r="AB493" s="12"/>
      <c r="AC493" s="12"/>
      <c r="AD493" s="12"/>
      <c r="AE493" s="12"/>
    </row>
    <row r="494" ht="16.5" customHeight="1">
      <c r="A494" s="32" t="s">
        <v>11321</v>
      </c>
      <c r="B494" s="12" t="s">
        <v>6612</v>
      </c>
      <c r="C494" s="12"/>
      <c r="D494" s="12"/>
      <c r="E494" s="12"/>
      <c r="F494" s="12"/>
      <c r="G494" s="12"/>
      <c r="H494" s="12"/>
      <c r="I494" s="12"/>
      <c r="J494" s="12"/>
      <c r="K494" s="12"/>
      <c r="L494" s="35"/>
      <c r="M494" s="12"/>
      <c r="N494" s="12"/>
      <c r="O494" s="12"/>
      <c r="P494" s="12"/>
      <c r="Q494" s="12"/>
      <c r="R494" s="12"/>
      <c r="S494" s="12"/>
      <c r="T494" s="12"/>
      <c r="U494" s="12"/>
      <c r="V494" s="12"/>
      <c r="W494" s="12"/>
      <c r="X494" s="12"/>
      <c r="Y494" s="12"/>
      <c r="Z494" s="12"/>
      <c r="AA494" s="12"/>
      <c r="AB494" s="12"/>
      <c r="AC494" s="12"/>
      <c r="AD494" s="12"/>
      <c r="AE494" s="12"/>
    </row>
    <row r="495" ht="16.5" customHeight="1">
      <c r="A495" s="32" t="s">
        <v>11322</v>
      </c>
      <c r="B495" s="12" t="s">
        <v>6628</v>
      </c>
      <c r="C495" s="12"/>
      <c r="D495" s="12"/>
      <c r="E495" s="12"/>
      <c r="F495" s="12"/>
      <c r="G495" s="12"/>
      <c r="H495" s="12"/>
      <c r="I495" s="12"/>
      <c r="J495" s="12"/>
      <c r="K495" s="12"/>
      <c r="L495" s="35"/>
      <c r="M495" s="12"/>
      <c r="N495" s="12"/>
      <c r="O495" s="12"/>
      <c r="P495" s="12"/>
      <c r="Q495" s="12"/>
      <c r="R495" s="12"/>
      <c r="S495" s="12"/>
      <c r="T495" s="12"/>
      <c r="U495" s="12"/>
      <c r="V495" s="12"/>
      <c r="W495" s="12"/>
      <c r="X495" s="12"/>
      <c r="Y495" s="12"/>
      <c r="Z495" s="12"/>
      <c r="AA495" s="12"/>
      <c r="AB495" s="12"/>
      <c r="AC495" s="12"/>
      <c r="AD495" s="12"/>
      <c r="AE495" s="12"/>
    </row>
    <row r="496" ht="16.5" customHeight="1">
      <c r="A496" s="32" t="s">
        <v>11323</v>
      </c>
      <c r="B496" s="12" t="s">
        <v>6645</v>
      </c>
      <c r="C496" s="12"/>
      <c r="D496" s="12"/>
      <c r="E496" s="12"/>
      <c r="F496" s="12"/>
      <c r="G496" s="12"/>
      <c r="H496" s="12"/>
      <c r="I496" s="12"/>
      <c r="J496" s="12"/>
      <c r="K496" s="12"/>
      <c r="L496" s="35"/>
      <c r="M496" s="12"/>
      <c r="N496" s="12"/>
      <c r="O496" s="12"/>
      <c r="P496" s="12"/>
      <c r="Q496" s="12"/>
      <c r="R496" s="12"/>
      <c r="S496" s="12"/>
      <c r="T496" s="12"/>
      <c r="U496" s="12"/>
      <c r="V496" s="12"/>
      <c r="W496" s="12"/>
      <c r="X496" s="12"/>
      <c r="Y496" s="12"/>
      <c r="Z496" s="12"/>
      <c r="AA496" s="12"/>
      <c r="AB496" s="12"/>
      <c r="AC496" s="12"/>
      <c r="AD496" s="12"/>
      <c r="AE496" s="12"/>
    </row>
    <row r="497" ht="16.5" customHeight="1">
      <c r="A497" s="32" t="s">
        <v>11324</v>
      </c>
      <c r="B497" s="12" t="s">
        <v>6662</v>
      </c>
      <c r="C497" s="12"/>
      <c r="D497" s="12"/>
      <c r="E497" s="12"/>
      <c r="F497" s="12"/>
      <c r="G497" s="12"/>
      <c r="H497" s="12"/>
      <c r="I497" s="12"/>
      <c r="J497" s="12"/>
      <c r="K497" s="12"/>
      <c r="L497" s="35"/>
      <c r="M497" s="12"/>
      <c r="N497" s="12"/>
      <c r="O497" s="12"/>
      <c r="P497" s="12"/>
      <c r="Q497" s="12"/>
      <c r="R497" s="12"/>
      <c r="S497" s="12"/>
      <c r="T497" s="12"/>
      <c r="U497" s="12"/>
      <c r="V497" s="12"/>
      <c r="W497" s="12"/>
      <c r="X497" s="12"/>
      <c r="Y497" s="12"/>
      <c r="Z497" s="12"/>
      <c r="AA497" s="12"/>
      <c r="AB497" s="12"/>
      <c r="AC497" s="12"/>
      <c r="AD497" s="12"/>
      <c r="AE497" s="12"/>
    </row>
    <row r="498" ht="16.5" customHeight="1">
      <c r="A498" s="32" t="s">
        <v>11325</v>
      </c>
      <c r="B498" s="12" t="s">
        <v>6678</v>
      </c>
      <c r="C498" s="12"/>
      <c r="D498" s="12"/>
      <c r="E498" s="12"/>
      <c r="F498" s="12"/>
      <c r="G498" s="12"/>
      <c r="H498" s="12"/>
      <c r="I498" s="12"/>
      <c r="J498" s="12"/>
      <c r="K498" s="12"/>
      <c r="L498" s="35"/>
      <c r="M498" s="12"/>
      <c r="N498" s="12"/>
      <c r="O498" s="12"/>
      <c r="P498" s="12"/>
      <c r="Q498" s="12"/>
      <c r="R498" s="12"/>
      <c r="S498" s="12"/>
      <c r="T498" s="12"/>
      <c r="U498" s="12"/>
      <c r="V498" s="12"/>
      <c r="W498" s="12"/>
      <c r="X498" s="12"/>
      <c r="Y498" s="12"/>
      <c r="Z498" s="12"/>
      <c r="AA498" s="12"/>
      <c r="AB498" s="12"/>
      <c r="AC498" s="12"/>
      <c r="AD498" s="12"/>
      <c r="AE498" s="12"/>
    </row>
    <row r="499" ht="16.5" customHeight="1">
      <c r="A499" s="32" t="s">
        <v>11326</v>
      </c>
      <c r="B499" s="12" t="s">
        <v>6695</v>
      </c>
      <c r="C499" s="12"/>
      <c r="D499" s="12"/>
      <c r="E499" s="12"/>
      <c r="F499" s="12"/>
      <c r="G499" s="12"/>
      <c r="H499" s="12"/>
      <c r="I499" s="12"/>
      <c r="J499" s="12"/>
      <c r="K499" s="12"/>
      <c r="L499" s="35"/>
      <c r="M499" s="12"/>
      <c r="N499" s="12"/>
      <c r="O499" s="12"/>
      <c r="P499" s="12"/>
      <c r="Q499" s="12"/>
      <c r="R499" s="12"/>
      <c r="S499" s="12"/>
      <c r="T499" s="12"/>
      <c r="U499" s="12"/>
      <c r="V499" s="12"/>
      <c r="W499" s="12"/>
      <c r="X499" s="12"/>
      <c r="Y499" s="12"/>
      <c r="Z499" s="12"/>
      <c r="AA499" s="12"/>
      <c r="AB499" s="12"/>
      <c r="AC499" s="12"/>
      <c r="AD499" s="12"/>
      <c r="AE499" s="12"/>
    </row>
    <row r="500" ht="16.5" customHeight="1">
      <c r="A500" s="32" t="s">
        <v>11327</v>
      </c>
      <c r="B500" s="12" t="s">
        <v>6711</v>
      </c>
      <c r="C500" s="12"/>
      <c r="D500" s="12"/>
      <c r="E500" s="12"/>
      <c r="F500" s="12"/>
      <c r="G500" s="12"/>
      <c r="H500" s="12"/>
      <c r="I500" s="12"/>
      <c r="J500" s="12"/>
      <c r="K500" s="12"/>
      <c r="L500" s="35"/>
      <c r="M500" s="12"/>
      <c r="N500" s="12"/>
      <c r="O500" s="12"/>
      <c r="P500" s="12"/>
      <c r="Q500" s="12"/>
      <c r="R500" s="12"/>
      <c r="S500" s="12"/>
      <c r="T500" s="12"/>
      <c r="U500" s="12"/>
      <c r="V500" s="12"/>
      <c r="W500" s="12"/>
      <c r="X500" s="12"/>
      <c r="Y500" s="12"/>
      <c r="Z500" s="12"/>
      <c r="AA500" s="12"/>
      <c r="AB500" s="12"/>
      <c r="AC500" s="12"/>
      <c r="AD500" s="12"/>
      <c r="AE500" s="12"/>
    </row>
    <row r="501" ht="16.5" customHeight="1">
      <c r="A501" s="32" t="s">
        <v>11328</v>
      </c>
      <c r="B501" s="12" t="s">
        <v>6729</v>
      </c>
      <c r="C501" s="12"/>
      <c r="D501" s="12"/>
      <c r="E501" s="12"/>
      <c r="F501" s="12"/>
      <c r="G501" s="12"/>
      <c r="H501" s="12"/>
      <c r="I501" s="12"/>
      <c r="J501" s="12"/>
      <c r="K501" s="12"/>
      <c r="L501" s="35"/>
      <c r="M501" s="12"/>
      <c r="N501" s="12"/>
      <c r="O501" s="12"/>
      <c r="P501" s="12"/>
      <c r="Q501" s="12"/>
      <c r="R501" s="12"/>
      <c r="S501" s="12"/>
      <c r="T501" s="12"/>
      <c r="U501" s="12"/>
      <c r="V501" s="12"/>
      <c r="W501" s="12"/>
      <c r="X501" s="12"/>
      <c r="Y501" s="12"/>
      <c r="Z501" s="12"/>
      <c r="AA501" s="12"/>
      <c r="AB501" s="12"/>
      <c r="AC501" s="12"/>
      <c r="AD501" s="12"/>
      <c r="AE501" s="12"/>
    </row>
    <row r="502" ht="16.5" customHeight="1">
      <c r="A502" s="32" t="s">
        <v>11329</v>
      </c>
      <c r="B502" s="12" t="s">
        <v>6747</v>
      </c>
      <c r="C502" s="12"/>
      <c r="D502" s="12"/>
      <c r="E502" s="12"/>
      <c r="F502" s="12"/>
      <c r="G502" s="12"/>
      <c r="H502" s="12"/>
      <c r="I502" s="12"/>
      <c r="J502" s="12"/>
      <c r="K502" s="12"/>
      <c r="L502" s="35"/>
      <c r="M502" s="12"/>
      <c r="N502" s="12"/>
      <c r="O502" s="12"/>
      <c r="P502" s="12"/>
      <c r="Q502" s="12"/>
      <c r="R502" s="12"/>
      <c r="S502" s="12"/>
      <c r="T502" s="12"/>
      <c r="U502" s="12"/>
      <c r="V502" s="12"/>
      <c r="W502" s="12"/>
      <c r="X502" s="12"/>
      <c r="Y502" s="12"/>
      <c r="Z502" s="12"/>
      <c r="AA502" s="12"/>
      <c r="AB502" s="12"/>
      <c r="AC502" s="12"/>
      <c r="AD502" s="12"/>
      <c r="AE502" s="12"/>
    </row>
    <row r="503" ht="16.5" customHeight="1">
      <c r="A503" s="32" t="s">
        <v>11330</v>
      </c>
      <c r="B503" s="12" t="s">
        <v>6766</v>
      </c>
      <c r="C503" s="12"/>
      <c r="D503" s="12"/>
      <c r="E503" s="12"/>
      <c r="F503" s="12"/>
      <c r="G503" s="12"/>
      <c r="H503" s="12"/>
      <c r="I503" s="12"/>
      <c r="J503" s="12"/>
      <c r="K503" s="12"/>
      <c r="L503" s="35"/>
      <c r="M503" s="12"/>
      <c r="N503" s="12"/>
      <c r="O503" s="12"/>
      <c r="P503" s="12"/>
      <c r="Q503" s="12"/>
      <c r="R503" s="12"/>
      <c r="S503" s="12"/>
      <c r="T503" s="12"/>
      <c r="U503" s="12"/>
      <c r="V503" s="12"/>
      <c r="W503" s="12"/>
      <c r="X503" s="12"/>
      <c r="Y503" s="12"/>
      <c r="Z503" s="12"/>
      <c r="AA503" s="12"/>
      <c r="AB503" s="12"/>
      <c r="AC503" s="12"/>
      <c r="AD503" s="12"/>
      <c r="AE503" s="12"/>
    </row>
    <row r="504" ht="16.5" customHeight="1">
      <c r="A504" s="32" t="s">
        <v>11331</v>
      </c>
      <c r="B504" s="12" t="s">
        <v>6768</v>
      </c>
      <c r="C504" s="12"/>
      <c r="D504" s="12"/>
      <c r="E504" s="12"/>
      <c r="F504" s="12"/>
      <c r="G504" s="12"/>
      <c r="H504" s="12"/>
      <c r="I504" s="12"/>
      <c r="J504" s="12"/>
      <c r="K504" s="12"/>
      <c r="L504" s="35"/>
      <c r="M504" s="12"/>
      <c r="N504" s="12"/>
      <c r="O504" s="12"/>
      <c r="P504" s="12"/>
      <c r="Q504" s="12"/>
      <c r="R504" s="12"/>
      <c r="S504" s="12"/>
      <c r="T504" s="12"/>
      <c r="U504" s="12"/>
      <c r="V504" s="12"/>
      <c r="W504" s="12"/>
      <c r="X504" s="12"/>
      <c r="Y504" s="12"/>
      <c r="Z504" s="12"/>
      <c r="AA504" s="12"/>
      <c r="AB504" s="12"/>
      <c r="AC504" s="12"/>
      <c r="AD504" s="12"/>
      <c r="AE504" s="12"/>
    </row>
    <row r="505" ht="16.5" customHeight="1">
      <c r="A505" s="32" t="s">
        <v>11332</v>
      </c>
      <c r="B505" s="12" t="s">
        <v>6785</v>
      </c>
      <c r="C505" s="12"/>
      <c r="D505" s="12"/>
      <c r="E505" s="12"/>
      <c r="F505" s="12"/>
      <c r="G505" s="12"/>
      <c r="H505" s="12"/>
      <c r="I505" s="12"/>
      <c r="J505" s="12"/>
      <c r="K505" s="12"/>
      <c r="L505" s="35"/>
      <c r="M505" s="12"/>
      <c r="N505" s="12"/>
      <c r="O505" s="12"/>
      <c r="P505" s="12"/>
      <c r="Q505" s="12"/>
      <c r="R505" s="12"/>
      <c r="S505" s="12"/>
      <c r="T505" s="12"/>
      <c r="U505" s="12"/>
      <c r="V505" s="12"/>
      <c r="W505" s="12"/>
      <c r="X505" s="12"/>
      <c r="Y505" s="12"/>
      <c r="Z505" s="12"/>
      <c r="AA505" s="12"/>
      <c r="AB505" s="12"/>
      <c r="AC505" s="12"/>
      <c r="AD505" s="12"/>
      <c r="AE505" s="12"/>
    </row>
    <row r="506" ht="16.5" customHeight="1">
      <c r="A506" s="32" t="s">
        <v>11333</v>
      </c>
      <c r="B506" s="12" t="s">
        <v>6787</v>
      </c>
      <c r="C506" s="12"/>
      <c r="D506" s="12"/>
      <c r="E506" s="12"/>
      <c r="F506" s="12"/>
      <c r="G506" s="12"/>
      <c r="H506" s="12"/>
      <c r="I506" s="12"/>
      <c r="J506" s="12"/>
      <c r="K506" s="12"/>
      <c r="L506" s="35"/>
      <c r="M506" s="12"/>
      <c r="N506" s="12"/>
      <c r="O506" s="12"/>
      <c r="P506" s="12"/>
      <c r="Q506" s="12"/>
      <c r="R506" s="12"/>
      <c r="S506" s="12"/>
      <c r="T506" s="12"/>
      <c r="U506" s="12"/>
      <c r="V506" s="12"/>
      <c r="W506" s="12"/>
      <c r="X506" s="12"/>
      <c r="Y506" s="12"/>
      <c r="Z506" s="12"/>
      <c r="AA506" s="12"/>
      <c r="AB506" s="12"/>
      <c r="AC506" s="12"/>
      <c r="AD506" s="12"/>
      <c r="AE506" s="12"/>
    </row>
    <row r="507" ht="16.5" customHeight="1">
      <c r="A507" s="32" t="s">
        <v>11334</v>
      </c>
      <c r="B507" s="12" t="s">
        <v>11335</v>
      </c>
      <c r="C507" s="12"/>
      <c r="D507" s="12"/>
      <c r="E507" s="12"/>
      <c r="F507" s="12"/>
      <c r="G507" s="12"/>
      <c r="H507" s="12"/>
      <c r="I507" s="12"/>
      <c r="J507" s="12"/>
      <c r="K507" s="12"/>
      <c r="L507" s="35"/>
      <c r="M507" s="12"/>
      <c r="N507" s="12"/>
      <c r="O507" s="12"/>
      <c r="P507" s="12"/>
      <c r="Q507" s="12"/>
      <c r="R507" s="12"/>
      <c r="S507" s="12"/>
      <c r="T507" s="12"/>
      <c r="U507" s="12"/>
      <c r="V507" s="12"/>
      <c r="W507" s="12"/>
      <c r="X507" s="12"/>
      <c r="Y507" s="12"/>
      <c r="Z507" s="12"/>
      <c r="AA507" s="12"/>
      <c r="AB507" s="12"/>
      <c r="AC507" s="12"/>
      <c r="AD507" s="12"/>
      <c r="AE507" s="12"/>
    </row>
    <row r="508" ht="16.5" customHeight="1">
      <c r="A508" s="32" t="s">
        <v>11336</v>
      </c>
      <c r="B508" s="12" t="s">
        <v>11337</v>
      </c>
      <c r="C508" s="12"/>
      <c r="D508" s="12"/>
      <c r="E508" s="12"/>
      <c r="F508" s="12"/>
      <c r="G508" s="12"/>
      <c r="H508" s="12"/>
      <c r="I508" s="12"/>
      <c r="J508" s="12"/>
      <c r="K508" s="12"/>
      <c r="L508" s="35"/>
      <c r="M508" s="12"/>
      <c r="N508" s="12"/>
      <c r="O508" s="12"/>
      <c r="P508" s="12"/>
      <c r="Q508" s="12"/>
      <c r="R508" s="12"/>
      <c r="S508" s="12"/>
      <c r="T508" s="12"/>
      <c r="U508" s="12"/>
      <c r="V508" s="12"/>
      <c r="W508" s="12"/>
      <c r="X508" s="12"/>
      <c r="Y508" s="12"/>
      <c r="Z508" s="12"/>
      <c r="AA508" s="12"/>
      <c r="AB508" s="12"/>
      <c r="AC508" s="12"/>
      <c r="AD508" s="12"/>
      <c r="AE508" s="12"/>
    </row>
    <row r="509" ht="16.5" customHeight="1">
      <c r="A509" s="32" t="s">
        <v>11338</v>
      </c>
      <c r="B509" s="12" t="s">
        <v>6789</v>
      </c>
      <c r="C509" s="12"/>
      <c r="D509" s="12"/>
      <c r="E509" s="12"/>
      <c r="F509" s="12"/>
      <c r="G509" s="12"/>
      <c r="H509" s="12"/>
      <c r="I509" s="12"/>
      <c r="J509" s="12"/>
      <c r="K509" s="12"/>
      <c r="L509" s="35"/>
      <c r="M509" s="12"/>
      <c r="N509" s="12"/>
      <c r="O509" s="12"/>
      <c r="P509" s="12"/>
      <c r="Q509" s="12"/>
      <c r="R509" s="12"/>
      <c r="S509" s="12"/>
      <c r="T509" s="12"/>
      <c r="U509" s="12"/>
      <c r="V509" s="12"/>
      <c r="W509" s="12"/>
      <c r="X509" s="12"/>
      <c r="Y509" s="12"/>
      <c r="Z509" s="12"/>
      <c r="AA509" s="12"/>
      <c r="AB509" s="12"/>
      <c r="AC509" s="12"/>
      <c r="AD509" s="12"/>
      <c r="AE509" s="12"/>
    </row>
    <row r="510" ht="16.5" customHeight="1">
      <c r="A510" s="32" t="s">
        <v>11339</v>
      </c>
      <c r="B510" s="12" t="s">
        <v>6791</v>
      </c>
      <c r="C510" s="12"/>
      <c r="D510" s="12"/>
      <c r="E510" s="12"/>
      <c r="F510" s="12"/>
      <c r="G510" s="12"/>
      <c r="H510" s="12"/>
      <c r="I510" s="12"/>
      <c r="J510" s="12"/>
      <c r="K510" s="12"/>
      <c r="L510" s="35"/>
      <c r="M510" s="12"/>
      <c r="N510" s="12"/>
      <c r="O510" s="12"/>
      <c r="P510" s="12"/>
      <c r="Q510" s="12"/>
      <c r="R510" s="12"/>
      <c r="S510" s="12"/>
      <c r="T510" s="12"/>
      <c r="U510" s="12"/>
      <c r="V510" s="12"/>
      <c r="W510" s="12"/>
      <c r="X510" s="12"/>
      <c r="Y510" s="12"/>
      <c r="Z510" s="12"/>
      <c r="AA510" s="12"/>
      <c r="AB510" s="12"/>
      <c r="AC510" s="12"/>
      <c r="AD510" s="12"/>
      <c r="AE510" s="12"/>
    </row>
    <row r="511" ht="16.5" customHeight="1">
      <c r="A511" s="32" t="s">
        <v>11340</v>
      </c>
      <c r="B511" s="12" t="s">
        <v>6810</v>
      </c>
      <c r="C511" s="12"/>
      <c r="D511" s="12"/>
      <c r="E511" s="12"/>
      <c r="F511" s="12"/>
      <c r="G511" s="12"/>
      <c r="H511" s="12"/>
      <c r="I511" s="12"/>
      <c r="J511" s="12"/>
      <c r="K511" s="12"/>
      <c r="L511" s="35"/>
      <c r="M511" s="12"/>
      <c r="N511" s="12"/>
      <c r="O511" s="12"/>
      <c r="P511" s="12"/>
      <c r="Q511" s="12"/>
      <c r="R511" s="12"/>
      <c r="S511" s="12"/>
      <c r="T511" s="12"/>
      <c r="U511" s="12"/>
      <c r="V511" s="12"/>
      <c r="W511" s="12"/>
      <c r="X511" s="12"/>
      <c r="Y511" s="12"/>
      <c r="Z511" s="12"/>
      <c r="AA511" s="12"/>
      <c r="AB511" s="12"/>
      <c r="AC511" s="12"/>
      <c r="AD511" s="12"/>
      <c r="AE511" s="12"/>
    </row>
    <row r="512" ht="16.5" customHeight="1">
      <c r="A512" s="32" t="s">
        <v>11341</v>
      </c>
      <c r="B512" s="12" t="s">
        <v>11342</v>
      </c>
      <c r="C512" s="12"/>
      <c r="D512" s="12"/>
      <c r="E512" s="12"/>
      <c r="F512" s="12"/>
      <c r="G512" s="12"/>
      <c r="H512" s="12"/>
      <c r="I512" s="12"/>
      <c r="J512" s="12"/>
      <c r="K512" s="12"/>
      <c r="L512" s="35"/>
      <c r="M512" s="12"/>
      <c r="N512" s="12"/>
      <c r="O512" s="12"/>
      <c r="P512" s="12"/>
      <c r="Q512" s="12"/>
      <c r="R512" s="12"/>
      <c r="S512" s="12"/>
      <c r="T512" s="12"/>
      <c r="U512" s="12"/>
      <c r="V512" s="12"/>
      <c r="W512" s="12"/>
      <c r="X512" s="12"/>
      <c r="Y512" s="12"/>
      <c r="Z512" s="12"/>
      <c r="AA512" s="12"/>
      <c r="AB512" s="12"/>
      <c r="AC512" s="12"/>
      <c r="AD512" s="12"/>
      <c r="AE512" s="12"/>
    </row>
    <row r="513" ht="16.5" customHeight="1">
      <c r="A513" s="32" t="s">
        <v>11343</v>
      </c>
      <c r="B513" s="12" t="s">
        <v>11344</v>
      </c>
      <c r="C513" s="12"/>
      <c r="D513" s="12"/>
      <c r="E513" s="12"/>
      <c r="F513" s="12"/>
      <c r="G513" s="12"/>
      <c r="H513" s="12"/>
      <c r="I513" s="12"/>
      <c r="J513" s="12"/>
      <c r="K513" s="12"/>
      <c r="L513" s="35"/>
      <c r="M513" s="12"/>
      <c r="N513" s="12"/>
      <c r="O513" s="12"/>
      <c r="P513" s="12"/>
      <c r="Q513" s="12"/>
      <c r="R513" s="12"/>
      <c r="S513" s="12"/>
      <c r="T513" s="12"/>
      <c r="U513" s="12"/>
      <c r="V513" s="12"/>
      <c r="W513" s="12"/>
      <c r="X513" s="12"/>
      <c r="Y513" s="12"/>
      <c r="Z513" s="12"/>
      <c r="AA513" s="12"/>
      <c r="AB513" s="12"/>
      <c r="AC513" s="12"/>
      <c r="AD513" s="12"/>
      <c r="AE513" s="12"/>
    </row>
    <row r="514" ht="16.5" customHeight="1">
      <c r="A514" s="32" t="s">
        <v>11345</v>
      </c>
      <c r="B514" s="12" t="s">
        <v>11346</v>
      </c>
      <c r="C514" s="12"/>
      <c r="D514" s="12"/>
      <c r="E514" s="12"/>
      <c r="F514" s="12"/>
      <c r="G514" s="12"/>
      <c r="H514" s="12"/>
      <c r="I514" s="12"/>
      <c r="J514" s="12"/>
      <c r="K514" s="12"/>
      <c r="L514" s="35"/>
      <c r="M514" s="12"/>
      <c r="N514" s="12"/>
      <c r="O514" s="12"/>
      <c r="P514" s="12"/>
      <c r="Q514" s="12"/>
      <c r="R514" s="12"/>
      <c r="S514" s="12"/>
      <c r="T514" s="12"/>
      <c r="U514" s="12"/>
      <c r="V514" s="12"/>
      <c r="W514" s="12"/>
      <c r="X514" s="12"/>
      <c r="Y514" s="12"/>
      <c r="Z514" s="12"/>
      <c r="AA514" s="12"/>
      <c r="AB514" s="12"/>
      <c r="AC514" s="12"/>
      <c r="AD514" s="12"/>
      <c r="AE514" s="12"/>
    </row>
    <row r="515" ht="16.5" customHeight="1">
      <c r="A515" s="32" t="s">
        <v>11347</v>
      </c>
      <c r="B515" s="12" t="s">
        <v>11348</v>
      </c>
      <c r="C515" s="12"/>
      <c r="D515" s="12"/>
      <c r="E515" s="12"/>
      <c r="F515" s="12"/>
      <c r="G515" s="12"/>
      <c r="H515" s="12"/>
      <c r="I515" s="12"/>
      <c r="J515" s="12"/>
      <c r="K515" s="12"/>
      <c r="L515" s="35"/>
      <c r="M515" s="12"/>
      <c r="N515" s="12"/>
      <c r="O515" s="12"/>
      <c r="P515" s="12"/>
      <c r="Q515" s="12"/>
      <c r="R515" s="12"/>
      <c r="S515" s="12"/>
      <c r="T515" s="12"/>
      <c r="U515" s="12"/>
      <c r="V515" s="12"/>
      <c r="W515" s="12"/>
      <c r="X515" s="12"/>
      <c r="Y515" s="12"/>
      <c r="Z515" s="12"/>
      <c r="AA515" s="12"/>
      <c r="AB515" s="12"/>
      <c r="AC515" s="12"/>
      <c r="AD515" s="12"/>
      <c r="AE515" s="12"/>
    </row>
    <row r="516" ht="16.5" customHeight="1">
      <c r="A516" s="32" t="s">
        <v>11349</v>
      </c>
      <c r="B516" s="12" t="s">
        <v>6829</v>
      </c>
      <c r="C516" s="12"/>
      <c r="D516" s="12"/>
      <c r="E516" s="12"/>
      <c r="F516" s="12"/>
      <c r="G516" s="12"/>
      <c r="H516" s="12"/>
      <c r="I516" s="12"/>
      <c r="J516" s="12"/>
      <c r="K516" s="12"/>
      <c r="L516" s="35"/>
      <c r="M516" s="12"/>
      <c r="N516" s="12"/>
      <c r="O516" s="12"/>
      <c r="P516" s="12"/>
      <c r="Q516" s="12"/>
      <c r="R516" s="12"/>
      <c r="S516" s="12"/>
      <c r="T516" s="12"/>
      <c r="U516" s="12"/>
      <c r="V516" s="12"/>
      <c r="W516" s="12"/>
      <c r="X516" s="12"/>
      <c r="Y516" s="12"/>
      <c r="Z516" s="12"/>
      <c r="AA516" s="12"/>
      <c r="AB516" s="12"/>
      <c r="AC516" s="12"/>
      <c r="AD516" s="12"/>
      <c r="AE516" s="12"/>
    </row>
    <row r="517" ht="16.5" customHeight="1">
      <c r="A517" s="32" t="s">
        <v>11350</v>
      </c>
      <c r="B517" s="12" t="s">
        <v>11351</v>
      </c>
      <c r="C517" s="12"/>
      <c r="D517" s="12"/>
      <c r="E517" s="12"/>
      <c r="F517" s="12"/>
      <c r="G517" s="12"/>
      <c r="H517" s="12"/>
      <c r="I517" s="12"/>
      <c r="J517" s="12"/>
      <c r="K517" s="12"/>
      <c r="L517" s="35"/>
      <c r="M517" s="12"/>
      <c r="N517" s="12"/>
      <c r="O517" s="12"/>
      <c r="P517" s="12"/>
      <c r="Q517" s="12"/>
      <c r="R517" s="12"/>
      <c r="S517" s="12"/>
      <c r="T517" s="12"/>
      <c r="U517" s="12"/>
      <c r="V517" s="12"/>
      <c r="W517" s="12"/>
      <c r="X517" s="12"/>
      <c r="Y517" s="12"/>
      <c r="Z517" s="12"/>
      <c r="AA517" s="12"/>
      <c r="AB517" s="12"/>
      <c r="AC517" s="12"/>
      <c r="AD517" s="12"/>
      <c r="AE517" s="12"/>
    </row>
    <row r="518" ht="16.5" customHeight="1">
      <c r="A518" s="32" t="s">
        <v>11352</v>
      </c>
      <c r="B518" s="12" t="s">
        <v>6847</v>
      </c>
      <c r="C518" s="12"/>
      <c r="D518" s="12"/>
      <c r="E518" s="12"/>
      <c r="F518" s="12"/>
      <c r="G518" s="12"/>
      <c r="H518" s="12"/>
      <c r="I518" s="12"/>
      <c r="J518" s="12"/>
      <c r="K518" s="12"/>
      <c r="L518" s="35"/>
      <c r="M518" s="12"/>
      <c r="N518" s="12"/>
      <c r="O518" s="12"/>
      <c r="P518" s="12"/>
      <c r="Q518" s="12"/>
      <c r="R518" s="12"/>
      <c r="S518" s="12"/>
      <c r="T518" s="12"/>
      <c r="U518" s="12"/>
      <c r="V518" s="12"/>
      <c r="W518" s="12"/>
      <c r="X518" s="12"/>
      <c r="Y518" s="12"/>
      <c r="Z518" s="12"/>
      <c r="AA518" s="12"/>
      <c r="AB518" s="12"/>
      <c r="AC518" s="12"/>
      <c r="AD518" s="12"/>
      <c r="AE518" s="12"/>
    </row>
    <row r="519" ht="16.5" customHeight="1">
      <c r="A519" s="32" t="s">
        <v>11353</v>
      </c>
      <c r="B519" s="12" t="s">
        <v>6867</v>
      </c>
      <c r="C519" s="12"/>
      <c r="D519" s="12"/>
      <c r="E519" s="12"/>
      <c r="F519" s="12"/>
      <c r="G519" s="12"/>
      <c r="H519" s="12"/>
      <c r="I519" s="12"/>
      <c r="J519" s="12"/>
      <c r="K519" s="12"/>
      <c r="L519" s="35"/>
      <c r="M519" s="12"/>
      <c r="N519" s="12"/>
      <c r="O519" s="12"/>
      <c r="P519" s="12"/>
      <c r="Q519" s="12"/>
      <c r="R519" s="12"/>
      <c r="S519" s="12"/>
      <c r="T519" s="12"/>
      <c r="U519" s="12"/>
      <c r="V519" s="12"/>
      <c r="W519" s="12"/>
      <c r="X519" s="12"/>
      <c r="Y519" s="12"/>
      <c r="Z519" s="12"/>
      <c r="AA519" s="12"/>
      <c r="AB519" s="12"/>
      <c r="AC519" s="12"/>
      <c r="AD519" s="12"/>
      <c r="AE519" s="12"/>
    </row>
    <row r="520" ht="16.5" customHeight="1">
      <c r="A520" s="32" t="s">
        <v>11354</v>
      </c>
      <c r="B520" s="12" t="s">
        <v>6869</v>
      </c>
      <c r="C520" s="12"/>
      <c r="D520" s="12"/>
      <c r="E520" s="12"/>
      <c r="F520" s="12"/>
      <c r="G520" s="12"/>
      <c r="H520" s="12"/>
      <c r="I520" s="12"/>
      <c r="J520" s="12"/>
      <c r="K520" s="12"/>
      <c r="L520" s="35"/>
      <c r="M520" s="12"/>
      <c r="N520" s="12"/>
      <c r="O520" s="12"/>
      <c r="P520" s="12"/>
      <c r="Q520" s="12"/>
      <c r="R520" s="12"/>
      <c r="S520" s="12"/>
      <c r="T520" s="12"/>
      <c r="U520" s="12"/>
      <c r="V520" s="12"/>
      <c r="W520" s="12"/>
      <c r="X520" s="12"/>
      <c r="Y520" s="12"/>
      <c r="Z520" s="12"/>
      <c r="AA520" s="12"/>
      <c r="AB520" s="12"/>
      <c r="AC520" s="12"/>
      <c r="AD520" s="12"/>
      <c r="AE520" s="12"/>
    </row>
    <row r="521" ht="16.5" customHeight="1">
      <c r="A521" s="32" t="s">
        <v>11355</v>
      </c>
      <c r="B521" s="12" t="s">
        <v>6887</v>
      </c>
      <c r="C521" s="12"/>
      <c r="D521" s="12"/>
      <c r="E521" s="12"/>
      <c r="F521" s="12"/>
      <c r="G521" s="12"/>
      <c r="H521" s="12"/>
      <c r="I521" s="12"/>
      <c r="J521" s="12"/>
      <c r="K521" s="12"/>
      <c r="L521" s="35"/>
      <c r="M521" s="12"/>
      <c r="N521" s="12"/>
      <c r="O521" s="12"/>
      <c r="P521" s="12"/>
      <c r="Q521" s="12"/>
      <c r="R521" s="12"/>
      <c r="S521" s="12"/>
      <c r="T521" s="12"/>
      <c r="U521" s="12"/>
      <c r="V521" s="12"/>
      <c r="W521" s="12"/>
      <c r="X521" s="12"/>
      <c r="Y521" s="12"/>
      <c r="Z521" s="12"/>
      <c r="AA521" s="12"/>
      <c r="AB521" s="12"/>
      <c r="AC521" s="12"/>
      <c r="AD521" s="12"/>
      <c r="AE521" s="12"/>
    </row>
    <row r="522" ht="16.5" customHeight="1">
      <c r="A522" s="32" t="s">
        <v>11356</v>
      </c>
      <c r="B522" s="12" t="s">
        <v>11357</v>
      </c>
      <c r="C522" s="12"/>
      <c r="D522" s="12"/>
      <c r="E522" s="12"/>
      <c r="F522" s="12"/>
      <c r="G522" s="12"/>
      <c r="H522" s="12"/>
      <c r="I522" s="12"/>
      <c r="J522" s="12"/>
      <c r="K522" s="12"/>
      <c r="L522" s="35"/>
      <c r="M522" s="12"/>
      <c r="N522" s="12"/>
      <c r="O522" s="12"/>
      <c r="P522" s="12"/>
      <c r="Q522" s="12"/>
      <c r="R522" s="12"/>
      <c r="S522" s="12"/>
      <c r="T522" s="12"/>
      <c r="U522" s="12"/>
      <c r="V522" s="12"/>
      <c r="W522" s="12"/>
      <c r="X522" s="12"/>
      <c r="Y522" s="12"/>
      <c r="Z522" s="12"/>
      <c r="AA522" s="12"/>
      <c r="AB522" s="12"/>
      <c r="AC522" s="12"/>
      <c r="AD522" s="12"/>
      <c r="AE522" s="12"/>
    </row>
    <row r="523" ht="16.5" customHeight="1">
      <c r="A523" s="32" t="s">
        <v>11358</v>
      </c>
      <c r="B523" s="12" t="s">
        <v>11359</v>
      </c>
      <c r="C523" s="12"/>
      <c r="D523" s="12"/>
      <c r="E523" s="12"/>
      <c r="F523" s="12"/>
      <c r="G523" s="12"/>
      <c r="H523" s="12"/>
      <c r="I523" s="12"/>
      <c r="J523" s="12"/>
      <c r="K523" s="12"/>
      <c r="L523" s="35"/>
      <c r="M523" s="12"/>
      <c r="N523" s="12"/>
      <c r="O523" s="12"/>
      <c r="P523" s="12"/>
      <c r="Q523" s="12"/>
      <c r="R523" s="12"/>
      <c r="S523" s="12"/>
      <c r="T523" s="12"/>
      <c r="U523" s="12"/>
      <c r="V523" s="12"/>
      <c r="W523" s="12"/>
      <c r="X523" s="12"/>
      <c r="Y523" s="12"/>
      <c r="Z523" s="12"/>
      <c r="AA523" s="12"/>
      <c r="AB523" s="12"/>
      <c r="AC523" s="12"/>
      <c r="AD523" s="12"/>
      <c r="AE523" s="12"/>
    </row>
    <row r="524" ht="16.5" customHeight="1">
      <c r="A524" s="32" t="s">
        <v>11360</v>
      </c>
      <c r="B524" s="12" t="s">
        <v>11361</v>
      </c>
      <c r="C524" s="12"/>
      <c r="D524" s="12"/>
      <c r="E524" s="12"/>
      <c r="F524" s="12"/>
      <c r="G524" s="12"/>
      <c r="H524" s="12"/>
      <c r="I524" s="12"/>
      <c r="J524" s="12"/>
      <c r="K524" s="12"/>
      <c r="L524" s="35"/>
      <c r="M524" s="12"/>
      <c r="N524" s="12"/>
      <c r="O524" s="12"/>
      <c r="P524" s="12"/>
      <c r="Q524" s="12"/>
      <c r="R524" s="12"/>
      <c r="S524" s="12"/>
      <c r="T524" s="12"/>
      <c r="U524" s="12"/>
      <c r="V524" s="12"/>
      <c r="W524" s="12"/>
      <c r="X524" s="12"/>
      <c r="Y524" s="12"/>
      <c r="Z524" s="12"/>
      <c r="AA524" s="12"/>
      <c r="AB524" s="12"/>
      <c r="AC524" s="12"/>
      <c r="AD524" s="12"/>
      <c r="AE524" s="12"/>
    </row>
    <row r="525" ht="16.5" customHeight="1">
      <c r="A525" s="32" t="s">
        <v>11362</v>
      </c>
      <c r="B525" s="12" t="s">
        <v>11363</v>
      </c>
      <c r="C525" s="12"/>
      <c r="D525" s="12"/>
      <c r="E525" s="12"/>
      <c r="F525" s="12"/>
      <c r="G525" s="12"/>
      <c r="H525" s="12"/>
      <c r="I525" s="12"/>
      <c r="J525" s="12"/>
      <c r="K525" s="12"/>
      <c r="L525" s="35"/>
      <c r="M525" s="12"/>
      <c r="N525" s="12"/>
      <c r="O525" s="12"/>
      <c r="P525" s="12"/>
      <c r="Q525" s="12"/>
      <c r="R525" s="12"/>
      <c r="S525" s="12"/>
      <c r="T525" s="12"/>
      <c r="U525" s="12"/>
      <c r="V525" s="12"/>
      <c r="W525" s="12"/>
      <c r="X525" s="12"/>
      <c r="Y525" s="12"/>
      <c r="Z525" s="12"/>
      <c r="AA525" s="12"/>
      <c r="AB525" s="12"/>
      <c r="AC525" s="12"/>
      <c r="AD525" s="12"/>
      <c r="AE525" s="12"/>
    </row>
    <row r="526" ht="16.5" customHeight="1">
      <c r="A526" s="32" t="s">
        <v>11364</v>
      </c>
      <c r="B526" s="12" t="s">
        <v>6903</v>
      </c>
      <c r="C526" s="12"/>
      <c r="D526" s="12"/>
      <c r="E526" s="12"/>
      <c r="F526" s="12"/>
      <c r="G526" s="12"/>
      <c r="H526" s="12"/>
      <c r="I526" s="12"/>
      <c r="J526" s="12"/>
      <c r="K526" s="12"/>
      <c r="L526" s="35"/>
      <c r="M526" s="12"/>
      <c r="N526" s="12"/>
      <c r="O526" s="12"/>
      <c r="P526" s="12"/>
      <c r="Q526" s="12"/>
      <c r="R526" s="12"/>
      <c r="S526" s="12"/>
      <c r="T526" s="12"/>
      <c r="U526" s="12"/>
      <c r="V526" s="12"/>
      <c r="W526" s="12"/>
      <c r="X526" s="12"/>
      <c r="Y526" s="12"/>
      <c r="Z526" s="12"/>
      <c r="AA526" s="12"/>
      <c r="AB526" s="12"/>
      <c r="AC526" s="12"/>
      <c r="AD526" s="12"/>
      <c r="AE526" s="12"/>
    </row>
    <row r="527" ht="16.5" customHeight="1">
      <c r="A527" s="32" t="s">
        <v>11365</v>
      </c>
      <c r="B527" s="12" t="s">
        <v>6922</v>
      </c>
      <c r="C527" s="12"/>
      <c r="D527" s="12"/>
      <c r="E527" s="12"/>
      <c r="F527" s="12"/>
      <c r="G527" s="12"/>
      <c r="H527" s="12"/>
      <c r="I527" s="12"/>
      <c r="J527" s="12"/>
      <c r="K527" s="12"/>
      <c r="L527" s="35"/>
      <c r="M527" s="12"/>
      <c r="N527" s="12"/>
      <c r="O527" s="12"/>
      <c r="P527" s="12"/>
      <c r="Q527" s="12"/>
      <c r="R527" s="12"/>
      <c r="S527" s="12"/>
      <c r="T527" s="12"/>
      <c r="U527" s="12"/>
      <c r="V527" s="12"/>
      <c r="W527" s="12"/>
      <c r="X527" s="12"/>
      <c r="Y527" s="12"/>
      <c r="Z527" s="12"/>
      <c r="AA527" s="12"/>
      <c r="AB527" s="12"/>
      <c r="AC527" s="12"/>
      <c r="AD527" s="12"/>
      <c r="AE527" s="12"/>
    </row>
    <row r="528" ht="16.5" customHeight="1">
      <c r="A528" s="32" t="s">
        <v>11366</v>
      </c>
      <c r="B528" s="12" t="s">
        <v>6940</v>
      </c>
      <c r="C528" s="12"/>
      <c r="D528" s="12"/>
      <c r="E528" s="12"/>
      <c r="F528" s="12"/>
      <c r="G528" s="12"/>
      <c r="H528" s="12"/>
      <c r="I528" s="12"/>
      <c r="J528" s="12"/>
      <c r="K528" s="12"/>
      <c r="L528" s="35"/>
      <c r="M528" s="12"/>
      <c r="N528" s="12"/>
      <c r="O528" s="12"/>
      <c r="P528" s="12"/>
      <c r="Q528" s="12"/>
      <c r="R528" s="12"/>
      <c r="S528" s="12"/>
      <c r="T528" s="12"/>
      <c r="U528" s="12"/>
      <c r="V528" s="12"/>
      <c r="W528" s="12"/>
      <c r="X528" s="12"/>
      <c r="Y528" s="12"/>
      <c r="Z528" s="12"/>
      <c r="AA528" s="12"/>
      <c r="AB528" s="12"/>
      <c r="AC528" s="12"/>
      <c r="AD528" s="12"/>
      <c r="AE528" s="12"/>
    </row>
    <row r="529" ht="16.5" customHeight="1">
      <c r="A529" s="32" t="s">
        <v>11367</v>
      </c>
      <c r="B529" s="12" t="s">
        <v>6958</v>
      </c>
      <c r="C529" s="12"/>
      <c r="D529" s="12"/>
      <c r="E529" s="12"/>
      <c r="F529" s="12"/>
      <c r="G529" s="12"/>
      <c r="H529" s="12"/>
      <c r="I529" s="12"/>
      <c r="J529" s="12"/>
      <c r="K529" s="12"/>
      <c r="L529" s="35"/>
      <c r="M529" s="12"/>
      <c r="N529" s="12"/>
      <c r="O529" s="12"/>
      <c r="P529" s="12"/>
      <c r="Q529" s="12"/>
      <c r="R529" s="12"/>
      <c r="S529" s="12"/>
      <c r="T529" s="12"/>
      <c r="U529" s="12"/>
      <c r="V529" s="12"/>
      <c r="W529" s="12"/>
      <c r="X529" s="12"/>
      <c r="Y529" s="12"/>
      <c r="Z529" s="12"/>
      <c r="AA529" s="12"/>
      <c r="AB529" s="12"/>
      <c r="AC529" s="12"/>
      <c r="AD529" s="12"/>
      <c r="AE529" s="12"/>
    </row>
    <row r="530" ht="16.5" customHeight="1">
      <c r="A530" s="32" t="s">
        <v>11368</v>
      </c>
      <c r="B530" s="12" t="s">
        <v>11369</v>
      </c>
      <c r="C530" s="12"/>
      <c r="D530" s="12"/>
      <c r="E530" s="12"/>
      <c r="F530" s="12"/>
      <c r="G530" s="12"/>
      <c r="H530" s="12"/>
      <c r="I530" s="12"/>
      <c r="J530" s="12"/>
      <c r="K530" s="12"/>
      <c r="L530" s="35"/>
      <c r="M530" s="12"/>
      <c r="N530" s="12"/>
      <c r="O530" s="12"/>
      <c r="P530" s="12"/>
      <c r="Q530" s="12"/>
      <c r="R530" s="12"/>
      <c r="S530" s="12"/>
      <c r="T530" s="12"/>
      <c r="U530" s="12"/>
      <c r="V530" s="12"/>
      <c r="W530" s="12"/>
      <c r="X530" s="12"/>
      <c r="Y530" s="12"/>
      <c r="Z530" s="12"/>
      <c r="AA530" s="12"/>
      <c r="AB530" s="12"/>
      <c r="AC530" s="12"/>
      <c r="AD530" s="12"/>
      <c r="AE530" s="12"/>
    </row>
    <row r="531" ht="16.5" customHeight="1">
      <c r="A531" s="32" t="s">
        <v>11370</v>
      </c>
      <c r="B531" s="12" t="s">
        <v>6974</v>
      </c>
      <c r="C531" s="12"/>
      <c r="D531" s="12"/>
      <c r="E531" s="12"/>
      <c r="F531" s="12"/>
      <c r="G531" s="12"/>
      <c r="H531" s="12"/>
      <c r="I531" s="12"/>
      <c r="J531" s="12"/>
      <c r="K531" s="12"/>
      <c r="L531" s="35"/>
      <c r="M531" s="12"/>
      <c r="N531" s="12"/>
      <c r="O531" s="12"/>
      <c r="P531" s="12"/>
      <c r="Q531" s="12"/>
      <c r="R531" s="12"/>
      <c r="S531" s="12"/>
      <c r="T531" s="12"/>
      <c r="U531" s="12"/>
      <c r="V531" s="12"/>
      <c r="W531" s="12"/>
      <c r="X531" s="12"/>
      <c r="Y531" s="12"/>
      <c r="Z531" s="12"/>
      <c r="AA531" s="12"/>
      <c r="AB531" s="12"/>
      <c r="AC531" s="12"/>
      <c r="AD531" s="12"/>
      <c r="AE531" s="12"/>
    </row>
    <row r="532" ht="16.5" customHeight="1">
      <c r="A532" s="32" t="s">
        <v>11371</v>
      </c>
      <c r="B532" s="12" t="s">
        <v>11372</v>
      </c>
      <c r="C532" s="12"/>
      <c r="D532" s="12"/>
      <c r="E532" s="12"/>
      <c r="F532" s="12"/>
      <c r="G532" s="12"/>
      <c r="H532" s="12"/>
      <c r="I532" s="12"/>
      <c r="J532" s="12"/>
      <c r="K532" s="12"/>
      <c r="L532" s="35"/>
      <c r="M532" s="12"/>
      <c r="N532" s="12"/>
      <c r="O532" s="12"/>
      <c r="P532" s="12"/>
      <c r="Q532" s="12"/>
      <c r="R532" s="12"/>
      <c r="S532" s="12"/>
      <c r="T532" s="12"/>
      <c r="U532" s="12"/>
      <c r="V532" s="12"/>
      <c r="W532" s="12"/>
      <c r="X532" s="12"/>
      <c r="Y532" s="12"/>
      <c r="Z532" s="12"/>
      <c r="AA532" s="12"/>
      <c r="AB532" s="12"/>
      <c r="AC532" s="12"/>
      <c r="AD532" s="12"/>
      <c r="AE532" s="12"/>
    </row>
    <row r="533" ht="16.5" customHeight="1">
      <c r="A533" s="32" t="s">
        <v>11373</v>
      </c>
      <c r="B533" s="12" t="s">
        <v>11374</v>
      </c>
      <c r="C533" s="12"/>
      <c r="D533" s="12"/>
      <c r="E533" s="12"/>
      <c r="F533" s="12"/>
      <c r="G533" s="12"/>
      <c r="H533" s="12"/>
      <c r="I533" s="12"/>
      <c r="J533" s="12"/>
      <c r="K533" s="12"/>
      <c r="L533" s="35"/>
      <c r="M533" s="12"/>
      <c r="N533" s="12"/>
      <c r="O533" s="12"/>
      <c r="P533" s="12"/>
      <c r="Q533" s="12"/>
      <c r="R533" s="12"/>
      <c r="S533" s="12"/>
      <c r="T533" s="12"/>
      <c r="U533" s="12"/>
      <c r="V533" s="12"/>
      <c r="W533" s="12"/>
      <c r="X533" s="12"/>
      <c r="Y533" s="12"/>
      <c r="Z533" s="12"/>
      <c r="AA533" s="12"/>
      <c r="AB533" s="12"/>
      <c r="AC533" s="12"/>
      <c r="AD533" s="12"/>
      <c r="AE533" s="12"/>
    </row>
    <row r="534" ht="16.5" customHeight="1">
      <c r="A534" s="32" t="s">
        <v>11375</v>
      </c>
      <c r="B534" s="12" t="s">
        <v>11376</v>
      </c>
      <c r="C534" s="12"/>
      <c r="D534" s="12"/>
      <c r="E534" s="12"/>
      <c r="F534" s="12"/>
      <c r="G534" s="12"/>
      <c r="H534" s="12"/>
      <c r="I534" s="12"/>
      <c r="J534" s="12"/>
      <c r="K534" s="12"/>
      <c r="L534" s="35"/>
      <c r="M534" s="12"/>
      <c r="N534" s="12"/>
      <c r="O534" s="12"/>
      <c r="P534" s="12"/>
      <c r="Q534" s="12"/>
      <c r="R534" s="12"/>
      <c r="S534" s="12"/>
      <c r="T534" s="12"/>
      <c r="U534" s="12"/>
      <c r="V534" s="12"/>
      <c r="W534" s="12"/>
      <c r="X534" s="12"/>
      <c r="Y534" s="12"/>
      <c r="Z534" s="12"/>
      <c r="AA534" s="12"/>
      <c r="AB534" s="12"/>
      <c r="AC534" s="12"/>
      <c r="AD534" s="12"/>
      <c r="AE534" s="12"/>
    </row>
    <row r="535" ht="16.5" customHeight="1">
      <c r="A535" s="32" t="s">
        <v>11377</v>
      </c>
      <c r="B535" s="12" t="s">
        <v>11378</v>
      </c>
      <c r="C535" s="12"/>
      <c r="D535" s="12"/>
      <c r="E535" s="12"/>
      <c r="F535" s="12"/>
      <c r="G535" s="12"/>
      <c r="H535" s="12"/>
      <c r="I535" s="12"/>
      <c r="J535" s="12"/>
      <c r="K535" s="12"/>
      <c r="L535" s="35"/>
      <c r="M535" s="12"/>
      <c r="N535" s="12"/>
      <c r="O535" s="12"/>
      <c r="P535" s="12"/>
      <c r="Q535" s="12"/>
      <c r="R535" s="12"/>
      <c r="S535" s="12"/>
      <c r="T535" s="12"/>
      <c r="U535" s="12"/>
      <c r="V535" s="12"/>
      <c r="W535" s="12"/>
      <c r="X535" s="12"/>
      <c r="Y535" s="12"/>
      <c r="Z535" s="12"/>
      <c r="AA535" s="12"/>
      <c r="AB535" s="12"/>
      <c r="AC535" s="12"/>
      <c r="AD535" s="12"/>
      <c r="AE535" s="12"/>
    </row>
    <row r="536" ht="16.5" customHeight="1">
      <c r="A536" s="32" t="s">
        <v>11379</v>
      </c>
      <c r="B536" s="12" t="s">
        <v>11380</v>
      </c>
      <c r="C536" s="12"/>
      <c r="D536" s="12"/>
      <c r="E536" s="12"/>
      <c r="F536" s="12"/>
      <c r="G536" s="12"/>
      <c r="H536" s="12"/>
      <c r="I536" s="12"/>
      <c r="J536" s="12"/>
      <c r="K536" s="12"/>
      <c r="L536" s="35"/>
      <c r="M536" s="12"/>
      <c r="N536" s="12"/>
      <c r="O536" s="12"/>
      <c r="P536" s="12"/>
      <c r="Q536" s="12"/>
      <c r="R536" s="12"/>
      <c r="S536" s="12"/>
      <c r="T536" s="12"/>
      <c r="U536" s="12"/>
      <c r="V536" s="12"/>
      <c r="W536" s="12"/>
      <c r="X536" s="12"/>
      <c r="Y536" s="12"/>
      <c r="Z536" s="12"/>
      <c r="AA536" s="12"/>
      <c r="AB536" s="12"/>
      <c r="AC536" s="12"/>
      <c r="AD536" s="12"/>
      <c r="AE536" s="12"/>
    </row>
    <row r="537" ht="16.5" customHeight="1">
      <c r="A537" s="32" t="s">
        <v>11381</v>
      </c>
      <c r="B537" s="12" t="s">
        <v>11382</v>
      </c>
      <c r="C537" s="12"/>
      <c r="D537" s="12"/>
      <c r="E537" s="12"/>
      <c r="F537" s="12"/>
      <c r="G537" s="12"/>
      <c r="H537" s="12"/>
      <c r="I537" s="12"/>
      <c r="J537" s="12"/>
      <c r="K537" s="12"/>
      <c r="L537" s="35"/>
      <c r="M537" s="12"/>
      <c r="N537" s="12"/>
      <c r="O537" s="12"/>
      <c r="P537" s="12"/>
      <c r="Q537" s="12"/>
      <c r="R537" s="12"/>
      <c r="S537" s="12"/>
      <c r="T537" s="12"/>
      <c r="U537" s="12"/>
      <c r="V537" s="12"/>
      <c r="W537" s="12"/>
      <c r="X537" s="12"/>
      <c r="Y537" s="12"/>
      <c r="Z537" s="12"/>
      <c r="AA537" s="12"/>
      <c r="AB537" s="12"/>
      <c r="AC537" s="12"/>
      <c r="AD537" s="12"/>
      <c r="AE537" s="12"/>
    </row>
    <row r="538" ht="16.5" customHeight="1">
      <c r="A538" s="32" t="s">
        <v>11383</v>
      </c>
      <c r="B538" s="12" t="s">
        <v>11384</v>
      </c>
      <c r="C538" s="12"/>
      <c r="D538" s="12"/>
      <c r="E538" s="12"/>
      <c r="F538" s="12"/>
      <c r="G538" s="12"/>
      <c r="H538" s="12"/>
      <c r="I538" s="12"/>
      <c r="J538" s="12"/>
      <c r="K538" s="12"/>
      <c r="L538" s="35"/>
      <c r="M538" s="12"/>
      <c r="N538" s="12"/>
      <c r="O538" s="12"/>
      <c r="P538" s="12"/>
      <c r="Q538" s="12"/>
      <c r="R538" s="12"/>
      <c r="S538" s="12"/>
      <c r="T538" s="12"/>
      <c r="U538" s="12"/>
      <c r="V538" s="12"/>
      <c r="W538" s="12"/>
      <c r="X538" s="12"/>
      <c r="Y538" s="12"/>
      <c r="Z538" s="12"/>
      <c r="AA538" s="12"/>
      <c r="AB538" s="12"/>
      <c r="AC538" s="12"/>
      <c r="AD538" s="12"/>
      <c r="AE538" s="12"/>
    </row>
    <row r="539" ht="16.5" customHeight="1">
      <c r="A539" s="32" t="s">
        <v>11385</v>
      </c>
      <c r="B539" s="12" t="s">
        <v>11386</v>
      </c>
      <c r="C539" s="12"/>
      <c r="D539" s="12"/>
      <c r="E539" s="12"/>
      <c r="F539" s="12"/>
      <c r="G539" s="12"/>
      <c r="H539" s="12"/>
      <c r="I539" s="12"/>
      <c r="J539" s="12"/>
      <c r="K539" s="12"/>
      <c r="L539" s="35"/>
      <c r="M539" s="12"/>
      <c r="N539" s="12"/>
      <c r="O539" s="12"/>
      <c r="P539" s="12"/>
      <c r="Q539" s="12"/>
      <c r="R539" s="12"/>
      <c r="S539" s="12"/>
      <c r="T539" s="12"/>
      <c r="U539" s="12"/>
      <c r="V539" s="12"/>
      <c r="W539" s="12"/>
      <c r="X539" s="12"/>
      <c r="Y539" s="12"/>
      <c r="Z539" s="12"/>
      <c r="AA539" s="12"/>
      <c r="AB539" s="12"/>
      <c r="AC539" s="12"/>
      <c r="AD539" s="12"/>
      <c r="AE539" s="12"/>
    </row>
    <row r="540" ht="16.5" customHeight="1">
      <c r="A540" s="32" t="s">
        <v>11387</v>
      </c>
      <c r="B540" s="12" t="s">
        <v>11388</v>
      </c>
      <c r="C540" s="12"/>
      <c r="D540" s="12"/>
      <c r="E540" s="12"/>
      <c r="F540" s="12"/>
      <c r="G540" s="12"/>
      <c r="H540" s="12"/>
      <c r="I540" s="12"/>
      <c r="J540" s="12"/>
      <c r="K540" s="12"/>
      <c r="L540" s="35"/>
      <c r="M540" s="12"/>
      <c r="N540" s="12"/>
      <c r="O540" s="12"/>
      <c r="P540" s="12"/>
      <c r="Q540" s="12"/>
      <c r="R540" s="12"/>
      <c r="S540" s="12"/>
      <c r="T540" s="12"/>
      <c r="U540" s="12"/>
      <c r="V540" s="12"/>
      <c r="W540" s="12"/>
      <c r="X540" s="12"/>
      <c r="Y540" s="12"/>
      <c r="Z540" s="12"/>
      <c r="AA540" s="12"/>
      <c r="AB540" s="12"/>
      <c r="AC540" s="12"/>
      <c r="AD540" s="12"/>
      <c r="AE540" s="12"/>
    </row>
    <row r="541" ht="16.5" customHeight="1">
      <c r="A541" s="32" t="s">
        <v>11389</v>
      </c>
      <c r="B541" s="12" t="s">
        <v>11390</v>
      </c>
      <c r="C541" s="12"/>
      <c r="D541" s="12"/>
      <c r="E541" s="12"/>
      <c r="F541" s="12"/>
      <c r="G541" s="12"/>
      <c r="H541" s="12"/>
      <c r="I541" s="12"/>
      <c r="J541" s="12"/>
      <c r="K541" s="12"/>
      <c r="L541" s="35"/>
      <c r="M541" s="12"/>
      <c r="N541" s="12"/>
      <c r="O541" s="12"/>
      <c r="P541" s="12"/>
      <c r="Q541" s="12"/>
      <c r="R541" s="12"/>
      <c r="S541" s="12"/>
      <c r="T541" s="12"/>
      <c r="U541" s="12"/>
      <c r="V541" s="12"/>
      <c r="W541" s="12"/>
      <c r="X541" s="12"/>
      <c r="Y541" s="12"/>
      <c r="Z541" s="12"/>
      <c r="AA541" s="12"/>
      <c r="AB541" s="12"/>
      <c r="AC541" s="12"/>
      <c r="AD541" s="12"/>
      <c r="AE541" s="12"/>
    </row>
    <row r="542" ht="16.5" customHeight="1">
      <c r="A542" s="32" t="s">
        <v>11391</v>
      </c>
      <c r="B542" s="12" t="s">
        <v>11392</v>
      </c>
      <c r="C542" s="12"/>
      <c r="D542" s="12"/>
      <c r="E542" s="12"/>
      <c r="F542" s="12"/>
      <c r="G542" s="12"/>
      <c r="H542" s="12"/>
      <c r="I542" s="12"/>
      <c r="J542" s="12"/>
      <c r="K542" s="12"/>
      <c r="L542" s="35"/>
      <c r="M542" s="12"/>
      <c r="N542" s="12"/>
      <c r="O542" s="12"/>
      <c r="P542" s="12"/>
      <c r="Q542" s="12"/>
      <c r="R542" s="12"/>
      <c r="S542" s="12"/>
      <c r="T542" s="12"/>
      <c r="U542" s="12"/>
      <c r="V542" s="12"/>
      <c r="W542" s="12"/>
      <c r="X542" s="12"/>
      <c r="Y542" s="12"/>
      <c r="Z542" s="12"/>
      <c r="AA542" s="12"/>
      <c r="AB542" s="12"/>
      <c r="AC542" s="12"/>
      <c r="AD542" s="12"/>
      <c r="AE542" s="12"/>
    </row>
    <row r="543" ht="16.5" customHeight="1">
      <c r="A543" s="32" t="s">
        <v>11393</v>
      </c>
      <c r="B543" s="12" t="s">
        <v>11394</v>
      </c>
      <c r="C543" s="12"/>
      <c r="D543" s="12"/>
      <c r="E543" s="12"/>
      <c r="F543" s="12"/>
      <c r="G543" s="12"/>
      <c r="H543" s="12"/>
      <c r="I543" s="12"/>
      <c r="J543" s="12"/>
      <c r="K543" s="12"/>
      <c r="L543" s="35"/>
      <c r="M543" s="12"/>
      <c r="N543" s="12"/>
      <c r="O543" s="12"/>
      <c r="P543" s="12"/>
      <c r="Q543" s="12"/>
      <c r="R543" s="12"/>
      <c r="S543" s="12"/>
      <c r="T543" s="12"/>
      <c r="U543" s="12"/>
      <c r="V543" s="12"/>
      <c r="W543" s="12"/>
      <c r="X543" s="12"/>
      <c r="Y543" s="12"/>
      <c r="Z543" s="12"/>
      <c r="AA543" s="12"/>
      <c r="AB543" s="12"/>
      <c r="AC543" s="12"/>
      <c r="AD543" s="12"/>
      <c r="AE543" s="12"/>
    </row>
    <row r="544" ht="16.5" customHeight="1">
      <c r="A544" s="32" t="s">
        <v>11395</v>
      </c>
      <c r="B544" s="12" t="s">
        <v>11396</v>
      </c>
      <c r="C544" s="12"/>
      <c r="D544" s="12"/>
      <c r="E544" s="12"/>
      <c r="F544" s="12"/>
      <c r="G544" s="12"/>
      <c r="H544" s="12"/>
      <c r="I544" s="12"/>
      <c r="J544" s="12"/>
      <c r="K544" s="12"/>
      <c r="L544" s="35"/>
      <c r="M544" s="12"/>
      <c r="N544" s="12"/>
      <c r="O544" s="12"/>
      <c r="P544" s="12"/>
      <c r="Q544" s="12"/>
      <c r="R544" s="12"/>
      <c r="S544" s="12"/>
      <c r="T544" s="12"/>
      <c r="U544" s="12"/>
      <c r="V544" s="12"/>
      <c r="W544" s="12"/>
      <c r="X544" s="12"/>
      <c r="Y544" s="12"/>
      <c r="Z544" s="12"/>
      <c r="AA544" s="12"/>
      <c r="AB544" s="12"/>
      <c r="AC544" s="12"/>
      <c r="AD544" s="12"/>
      <c r="AE544" s="12"/>
    </row>
    <row r="545" ht="16.5" customHeight="1">
      <c r="A545" s="32" t="s">
        <v>11397</v>
      </c>
      <c r="B545" s="12" t="s">
        <v>11398</v>
      </c>
      <c r="C545" s="12"/>
      <c r="D545" s="12"/>
      <c r="E545" s="12"/>
      <c r="F545" s="12"/>
      <c r="G545" s="12"/>
      <c r="H545" s="12"/>
      <c r="I545" s="12"/>
      <c r="J545" s="12"/>
      <c r="K545" s="12"/>
      <c r="L545" s="35"/>
      <c r="M545" s="12"/>
      <c r="N545" s="12"/>
      <c r="O545" s="12"/>
      <c r="P545" s="12"/>
      <c r="Q545" s="12"/>
      <c r="R545" s="12"/>
      <c r="S545" s="12"/>
      <c r="T545" s="12"/>
      <c r="U545" s="12"/>
      <c r="V545" s="12"/>
      <c r="W545" s="12"/>
      <c r="X545" s="12"/>
      <c r="Y545" s="12"/>
      <c r="Z545" s="12"/>
      <c r="AA545" s="12"/>
      <c r="AB545" s="12"/>
      <c r="AC545" s="12"/>
      <c r="AD545" s="12"/>
      <c r="AE545" s="12"/>
    </row>
    <row r="546" ht="16.5" customHeight="1">
      <c r="A546" s="32" t="s">
        <v>11399</v>
      </c>
      <c r="B546" s="12" t="s">
        <v>11400</v>
      </c>
      <c r="C546" s="12"/>
      <c r="D546" s="12"/>
      <c r="E546" s="12"/>
      <c r="F546" s="12"/>
      <c r="G546" s="12"/>
      <c r="H546" s="12"/>
      <c r="I546" s="12"/>
      <c r="J546" s="12"/>
      <c r="K546" s="12"/>
      <c r="L546" s="35"/>
      <c r="M546" s="12"/>
      <c r="N546" s="12"/>
      <c r="O546" s="12"/>
      <c r="P546" s="12"/>
      <c r="Q546" s="12"/>
      <c r="R546" s="12"/>
      <c r="S546" s="12"/>
      <c r="T546" s="12"/>
      <c r="U546" s="12"/>
      <c r="V546" s="12"/>
      <c r="W546" s="12"/>
      <c r="X546" s="12"/>
      <c r="Y546" s="12"/>
      <c r="Z546" s="12"/>
      <c r="AA546" s="12"/>
      <c r="AB546" s="12"/>
      <c r="AC546" s="12"/>
      <c r="AD546" s="12"/>
      <c r="AE546" s="12"/>
    </row>
    <row r="547" ht="16.5" customHeight="1">
      <c r="A547" s="32" t="s">
        <v>11401</v>
      </c>
      <c r="B547" s="12" t="s">
        <v>6991</v>
      </c>
      <c r="C547" s="12"/>
      <c r="D547" s="12"/>
      <c r="E547" s="12"/>
      <c r="F547" s="12"/>
      <c r="G547" s="12"/>
      <c r="H547" s="12"/>
      <c r="I547" s="12"/>
      <c r="J547" s="12"/>
      <c r="K547" s="12"/>
      <c r="L547" s="35"/>
      <c r="M547" s="12"/>
      <c r="N547" s="12"/>
      <c r="O547" s="12"/>
      <c r="P547" s="12"/>
      <c r="Q547" s="12"/>
      <c r="R547" s="12"/>
      <c r="S547" s="12"/>
      <c r="T547" s="12"/>
      <c r="U547" s="12"/>
      <c r="V547" s="12"/>
      <c r="W547" s="12"/>
      <c r="X547" s="12"/>
      <c r="Y547" s="12"/>
      <c r="Z547" s="12"/>
      <c r="AA547" s="12"/>
      <c r="AB547" s="12"/>
      <c r="AC547" s="12"/>
      <c r="AD547" s="12"/>
      <c r="AE547" s="12"/>
    </row>
    <row r="548" ht="16.5" customHeight="1">
      <c r="A548" s="32" t="s">
        <v>11402</v>
      </c>
      <c r="B548" s="12" t="s">
        <v>7009</v>
      </c>
      <c r="C548" s="12"/>
      <c r="D548" s="12"/>
      <c r="E548" s="12"/>
      <c r="F548" s="12"/>
      <c r="G548" s="12"/>
      <c r="H548" s="12"/>
      <c r="I548" s="12"/>
      <c r="J548" s="12"/>
      <c r="K548" s="12"/>
      <c r="L548" s="35"/>
      <c r="M548" s="12"/>
      <c r="N548" s="12"/>
      <c r="O548" s="12"/>
      <c r="P548" s="12"/>
      <c r="Q548" s="12"/>
      <c r="R548" s="12"/>
      <c r="S548" s="12"/>
      <c r="T548" s="12"/>
      <c r="U548" s="12"/>
      <c r="V548" s="12"/>
      <c r="W548" s="12"/>
      <c r="X548" s="12"/>
      <c r="Y548" s="12"/>
      <c r="Z548" s="12"/>
      <c r="AA548" s="12"/>
      <c r="AB548" s="12"/>
      <c r="AC548" s="12"/>
      <c r="AD548" s="12"/>
      <c r="AE548" s="12"/>
    </row>
    <row r="549" ht="16.5" customHeight="1">
      <c r="A549" s="32" t="s">
        <v>11403</v>
      </c>
      <c r="B549" s="12" t="s">
        <v>7025</v>
      </c>
      <c r="C549" s="12"/>
      <c r="D549" s="12"/>
      <c r="E549" s="12"/>
      <c r="F549" s="12"/>
      <c r="G549" s="12"/>
      <c r="H549" s="12"/>
      <c r="I549" s="12"/>
      <c r="J549" s="12"/>
      <c r="K549" s="12"/>
      <c r="L549" s="35"/>
      <c r="M549" s="12"/>
      <c r="N549" s="12"/>
      <c r="O549" s="12"/>
      <c r="P549" s="12"/>
      <c r="Q549" s="12"/>
      <c r="R549" s="12"/>
      <c r="S549" s="12"/>
      <c r="T549" s="12"/>
      <c r="U549" s="12"/>
      <c r="V549" s="12"/>
      <c r="W549" s="12"/>
      <c r="X549" s="12"/>
      <c r="Y549" s="12"/>
      <c r="Z549" s="12"/>
      <c r="AA549" s="12"/>
      <c r="AB549" s="12"/>
      <c r="AC549" s="12"/>
      <c r="AD549" s="12"/>
      <c r="AE549" s="12"/>
    </row>
    <row r="550" ht="16.5" customHeight="1">
      <c r="A550" s="32" t="s">
        <v>11404</v>
      </c>
      <c r="B550" s="12" t="s">
        <v>7041</v>
      </c>
      <c r="C550" s="12"/>
      <c r="D550" s="12"/>
      <c r="E550" s="12"/>
      <c r="F550" s="12"/>
      <c r="G550" s="12"/>
      <c r="H550" s="12"/>
      <c r="I550" s="12"/>
      <c r="J550" s="12"/>
      <c r="K550" s="12"/>
      <c r="L550" s="35"/>
      <c r="M550" s="12"/>
      <c r="N550" s="12"/>
      <c r="O550" s="12"/>
      <c r="P550" s="12"/>
      <c r="Q550" s="12"/>
      <c r="R550" s="12"/>
      <c r="S550" s="12"/>
      <c r="T550" s="12"/>
      <c r="U550" s="12"/>
      <c r="V550" s="12"/>
      <c r="W550" s="12"/>
      <c r="X550" s="12"/>
      <c r="Y550" s="12"/>
      <c r="Z550" s="12"/>
      <c r="AA550" s="12"/>
      <c r="AB550" s="12"/>
      <c r="AC550" s="12"/>
      <c r="AD550" s="12"/>
      <c r="AE550" s="12"/>
    </row>
    <row r="551" ht="16.5" customHeight="1">
      <c r="A551" s="32" t="s">
        <v>11405</v>
      </c>
      <c r="B551" s="12" t="s">
        <v>7057</v>
      </c>
      <c r="C551" s="12"/>
      <c r="D551" s="12"/>
      <c r="E551" s="12"/>
      <c r="F551" s="12"/>
      <c r="G551" s="12"/>
      <c r="H551" s="12"/>
      <c r="I551" s="12"/>
      <c r="J551" s="12"/>
      <c r="K551" s="12"/>
      <c r="L551" s="35"/>
      <c r="M551" s="12"/>
      <c r="N551" s="12"/>
      <c r="O551" s="12"/>
      <c r="P551" s="12"/>
      <c r="Q551" s="12"/>
      <c r="R551" s="12"/>
      <c r="S551" s="12"/>
      <c r="T551" s="12"/>
      <c r="U551" s="12"/>
      <c r="V551" s="12"/>
      <c r="W551" s="12"/>
      <c r="X551" s="12"/>
      <c r="Y551" s="12"/>
      <c r="Z551" s="12"/>
      <c r="AA551" s="12"/>
      <c r="AB551" s="12"/>
      <c r="AC551" s="12"/>
      <c r="AD551" s="12"/>
      <c r="AE551" s="12"/>
    </row>
    <row r="552" ht="16.5" customHeight="1">
      <c r="A552" s="32" t="s">
        <v>11406</v>
      </c>
      <c r="B552" s="12" t="s">
        <v>11407</v>
      </c>
      <c r="C552" s="12"/>
      <c r="D552" s="12"/>
      <c r="E552" s="12"/>
      <c r="F552" s="12"/>
      <c r="G552" s="12"/>
      <c r="H552" s="12"/>
      <c r="I552" s="12"/>
      <c r="J552" s="12"/>
      <c r="K552" s="12"/>
      <c r="L552" s="35"/>
      <c r="M552" s="12"/>
      <c r="N552" s="12"/>
      <c r="O552" s="12"/>
      <c r="P552" s="12"/>
      <c r="Q552" s="12"/>
      <c r="R552" s="12"/>
      <c r="S552" s="12"/>
      <c r="T552" s="12"/>
      <c r="U552" s="12"/>
      <c r="V552" s="12"/>
      <c r="W552" s="12"/>
      <c r="X552" s="12"/>
      <c r="Y552" s="12"/>
      <c r="Z552" s="12"/>
      <c r="AA552" s="12"/>
      <c r="AB552" s="12"/>
      <c r="AC552" s="12"/>
      <c r="AD552" s="12"/>
      <c r="AE552" s="12"/>
    </row>
    <row r="553" ht="16.5" customHeight="1">
      <c r="A553" s="32" t="s">
        <v>11408</v>
      </c>
      <c r="B553" s="12" t="s">
        <v>7075</v>
      </c>
      <c r="C553" s="12"/>
      <c r="D553" s="12"/>
      <c r="E553" s="12"/>
      <c r="F553" s="12"/>
      <c r="G553" s="12"/>
      <c r="H553" s="12"/>
      <c r="I553" s="12"/>
      <c r="J553" s="12"/>
      <c r="K553" s="12"/>
      <c r="L553" s="35"/>
      <c r="M553" s="12"/>
      <c r="N553" s="12"/>
      <c r="O553" s="12"/>
      <c r="P553" s="12"/>
      <c r="Q553" s="12"/>
      <c r="R553" s="12"/>
      <c r="S553" s="12"/>
      <c r="T553" s="12"/>
      <c r="U553" s="12"/>
      <c r="V553" s="12"/>
      <c r="W553" s="12"/>
      <c r="X553" s="12"/>
      <c r="Y553" s="12"/>
      <c r="Z553" s="12"/>
      <c r="AA553" s="12"/>
      <c r="AB553" s="12"/>
      <c r="AC553" s="12"/>
      <c r="AD553" s="12"/>
      <c r="AE553" s="12"/>
    </row>
    <row r="554" ht="16.5" customHeight="1">
      <c r="A554" s="32" t="s">
        <v>11409</v>
      </c>
      <c r="B554" s="12" t="s">
        <v>7090</v>
      </c>
      <c r="C554" s="12"/>
      <c r="D554" s="12"/>
      <c r="E554" s="12"/>
      <c r="F554" s="12"/>
      <c r="G554" s="12"/>
      <c r="H554" s="12"/>
      <c r="I554" s="12"/>
      <c r="J554" s="12"/>
      <c r="K554" s="12"/>
      <c r="L554" s="35"/>
      <c r="M554" s="12"/>
      <c r="N554" s="12"/>
      <c r="O554" s="12"/>
      <c r="P554" s="12"/>
      <c r="Q554" s="12"/>
      <c r="R554" s="12"/>
      <c r="S554" s="12"/>
      <c r="T554" s="12"/>
      <c r="U554" s="12"/>
      <c r="V554" s="12"/>
      <c r="W554" s="12"/>
      <c r="X554" s="12"/>
      <c r="Y554" s="12"/>
      <c r="Z554" s="12"/>
      <c r="AA554" s="12"/>
      <c r="AB554" s="12"/>
      <c r="AC554" s="12"/>
      <c r="AD554" s="12"/>
      <c r="AE554" s="12"/>
    </row>
    <row r="555" ht="16.5" customHeight="1">
      <c r="A555" s="32" t="s">
        <v>11410</v>
      </c>
      <c r="B555" s="12" t="s">
        <v>7108</v>
      </c>
      <c r="C555" s="12"/>
      <c r="D555" s="12"/>
      <c r="E555" s="12"/>
      <c r="F555" s="12"/>
      <c r="G555" s="12"/>
      <c r="H555" s="12"/>
      <c r="I555" s="12"/>
      <c r="J555" s="12"/>
      <c r="K555" s="12"/>
      <c r="L555" s="35"/>
      <c r="M555" s="12"/>
      <c r="N555" s="12"/>
      <c r="O555" s="12"/>
      <c r="P555" s="12"/>
      <c r="Q555" s="12"/>
      <c r="R555" s="12"/>
      <c r="S555" s="12"/>
      <c r="T555" s="12"/>
      <c r="U555" s="12"/>
      <c r="V555" s="12"/>
      <c r="W555" s="12"/>
      <c r="X555" s="12"/>
      <c r="Y555" s="12"/>
      <c r="Z555" s="12"/>
      <c r="AA555" s="12"/>
      <c r="AB555" s="12"/>
      <c r="AC555" s="12"/>
      <c r="AD555" s="12"/>
      <c r="AE555" s="12"/>
    </row>
    <row r="556" ht="16.5" customHeight="1">
      <c r="A556" s="32" t="s">
        <v>11411</v>
      </c>
      <c r="B556" s="12" t="s">
        <v>7125</v>
      </c>
      <c r="C556" s="12"/>
      <c r="D556" s="12"/>
      <c r="E556" s="12"/>
      <c r="F556" s="12"/>
      <c r="G556" s="12"/>
      <c r="H556" s="12"/>
      <c r="I556" s="12"/>
      <c r="J556" s="12"/>
      <c r="K556" s="12"/>
      <c r="L556" s="35"/>
      <c r="M556" s="12"/>
      <c r="N556" s="12"/>
      <c r="O556" s="12"/>
      <c r="P556" s="12"/>
      <c r="Q556" s="12"/>
      <c r="R556" s="12"/>
      <c r="S556" s="12"/>
      <c r="T556" s="12"/>
      <c r="U556" s="12"/>
      <c r="V556" s="12"/>
      <c r="W556" s="12"/>
      <c r="X556" s="12"/>
      <c r="Y556" s="12"/>
      <c r="Z556" s="12"/>
      <c r="AA556" s="12"/>
      <c r="AB556" s="12"/>
      <c r="AC556" s="12"/>
      <c r="AD556" s="12"/>
      <c r="AE556" s="12"/>
    </row>
    <row r="557" ht="16.5" customHeight="1">
      <c r="A557" s="32" t="s">
        <v>11412</v>
      </c>
      <c r="B557" s="12" t="s">
        <v>7143</v>
      </c>
      <c r="C557" s="12"/>
      <c r="D557" s="12"/>
      <c r="E557" s="12"/>
      <c r="F557" s="12"/>
      <c r="G557" s="12"/>
      <c r="H557" s="12"/>
      <c r="I557" s="12"/>
      <c r="J557" s="12"/>
      <c r="K557" s="12"/>
      <c r="L557" s="35"/>
      <c r="M557" s="12"/>
      <c r="N557" s="12"/>
      <c r="O557" s="12"/>
      <c r="P557" s="12"/>
      <c r="Q557" s="12"/>
      <c r="R557" s="12"/>
      <c r="S557" s="12"/>
      <c r="T557" s="12"/>
      <c r="U557" s="12"/>
      <c r="V557" s="12"/>
      <c r="W557" s="12"/>
      <c r="X557" s="12"/>
      <c r="Y557" s="12"/>
      <c r="Z557" s="12"/>
      <c r="AA557" s="12"/>
      <c r="AB557" s="12"/>
      <c r="AC557" s="12"/>
      <c r="AD557" s="12"/>
      <c r="AE557" s="12"/>
    </row>
    <row r="558" ht="16.5" customHeight="1">
      <c r="A558" s="32" t="s">
        <v>11413</v>
      </c>
      <c r="B558" s="12" t="s">
        <v>7160</v>
      </c>
      <c r="C558" s="12"/>
      <c r="D558" s="12"/>
      <c r="E558" s="12"/>
      <c r="F558" s="12"/>
      <c r="G558" s="12"/>
      <c r="H558" s="12"/>
      <c r="I558" s="12"/>
      <c r="J558" s="12"/>
      <c r="K558" s="12"/>
      <c r="L558" s="35"/>
      <c r="M558" s="12"/>
      <c r="N558" s="12"/>
      <c r="O558" s="12"/>
      <c r="P558" s="12"/>
      <c r="Q558" s="12"/>
      <c r="R558" s="12"/>
      <c r="S558" s="12"/>
      <c r="T558" s="12"/>
      <c r="U558" s="12"/>
      <c r="V558" s="12"/>
      <c r="W558" s="12"/>
      <c r="X558" s="12"/>
      <c r="Y558" s="12"/>
      <c r="Z558" s="12"/>
      <c r="AA558" s="12"/>
      <c r="AB558" s="12"/>
      <c r="AC558" s="12"/>
      <c r="AD558" s="12"/>
      <c r="AE558" s="12"/>
    </row>
    <row r="559" ht="16.5" customHeight="1">
      <c r="A559" s="32" t="s">
        <v>11414</v>
      </c>
      <c r="B559" s="12" t="s">
        <v>7177</v>
      </c>
      <c r="C559" s="12"/>
      <c r="D559" s="12"/>
      <c r="E559" s="12"/>
      <c r="F559" s="12"/>
      <c r="G559" s="12"/>
      <c r="H559" s="12"/>
      <c r="I559" s="12"/>
      <c r="J559" s="12"/>
      <c r="K559" s="12"/>
      <c r="L559" s="35"/>
      <c r="M559" s="12"/>
      <c r="N559" s="12"/>
      <c r="O559" s="12"/>
      <c r="P559" s="12"/>
      <c r="Q559" s="12"/>
      <c r="R559" s="12"/>
      <c r="S559" s="12"/>
      <c r="T559" s="12"/>
      <c r="U559" s="12"/>
      <c r="V559" s="12"/>
      <c r="W559" s="12"/>
      <c r="X559" s="12"/>
      <c r="Y559" s="12"/>
      <c r="Z559" s="12"/>
      <c r="AA559" s="12"/>
      <c r="AB559" s="12"/>
      <c r="AC559" s="12"/>
      <c r="AD559" s="12"/>
      <c r="AE559" s="12"/>
    </row>
    <row r="560" ht="16.5" customHeight="1">
      <c r="A560" s="32" t="s">
        <v>11415</v>
      </c>
      <c r="B560" s="12" t="s">
        <v>11416</v>
      </c>
      <c r="C560" s="12"/>
      <c r="D560" s="12"/>
      <c r="E560" s="12"/>
      <c r="F560" s="12"/>
      <c r="G560" s="12"/>
      <c r="H560" s="12"/>
      <c r="I560" s="12"/>
      <c r="J560" s="12"/>
      <c r="K560" s="12"/>
      <c r="L560" s="35"/>
      <c r="M560" s="12"/>
      <c r="N560" s="12"/>
      <c r="O560" s="12"/>
      <c r="P560" s="12"/>
      <c r="Q560" s="12"/>
      <c r="R560" s="12"/>
      <c r="S560" s="12"/>
      <c r="T560" s="12"/>
      <c r="U560" s="12"/>
      <c r="V560" s="12"/>
      <c r="W560" s="12"/>
      <c r="X560" s="12"/>
      <c r="Y560" s="12"/>
      <c r="Z560" s="12"/>
      <c r="AA560" s="12"/>
      <c r="AB560" s="12"/>
      <c r="AC560" s="12"/>
      <c r="AD560" s="12"/>
      <c r="AE560" s="12"/>
    </row>
    <row r="561" ht="16.5" customHeight="1">
      <c r="A561" s="32" t="s">
        <v>11417</v>
      </c>
      <c r="B561" s="12" t="s">
        <v>11418</v>
      </c>
      <c r="C561" s="12"/>
      <c r="D561" s="12"/>
      <c r="E561" s="12"/>
      <c r="F561" s="12"/>
      <c r="G561" s="12"/>
      <c r="H561" s="12"/>
      <c r="I561" s="12"/>
      <c r="J561" s="12"/>
      <c r="K561" s="12"/>
      <c r="L561" s="35"/>
      <c r="M561" s="12"/>
      <c r="N561" s="12"/>
      <c r="O561" s="12"/>
      <c r="P561" s="12"/>
      <c r="Q561" s="12"/>
      <c r="R561" s="12"/>
      <c r="S561" s="12"/>
      <c r="T561" s="12"/>
      <c r="U561" s="12"/>
      <c r="V561" s="12"/>
      <c r="W561" s="12"/>
      <c r="X561" s="12"/>
      <c r="Y561" s="12"/>
      <c r="Z561" s="12"/>
      <c r="AA561" s="12"/>
      <c r="AB561" s="12"/>
      <c r="AC561" s="12"/>
      <c r="AD561" s="12"/>
      <c r="AE561" s="12"/>
    </row>
    <row r="562" ht="16.5" customHeight="1">
      <c r="A562" s="32" t="s">
        <v>11419</v>
      </c>
      <c r="B562" s="12" t="s">
        <v>11420</v>
      </c>
      <c r="C562" s="12"/>
      <c r="D562" s="12"/>
      <c r="E562" s="12"/>
      <c r="F562" s="12"/>
      <c r="G562" s="12"/>
      <c r="H562" s="12"/>
      <c r="I562" s="12"/>
      <c r="J562" s="12"/>
      <c r="K562" s="12"/>
      <c r="L562" s="35"/>
      <c r="M562" s="12"/>
      <c r="N562" s="12"/>
      <c r="O562" s="12"/>
      <c r="P562" s="12"/>
      <c r="Q562" s="12"/>
      <c r="R562" s="12"/>
      <c r="S562" s="12"/>
      <c r="T562" s="12"/>
      <c r="U562" s="12"/>
      <c r="V562" s="12"/>
      <c r="W562" s="12"/>
      <c r="X562" s="12"/>
      <c r="Y562" s="12"/>
      <c r="Z562" s="12"/>
      <c r="AA562" s="12"/>
      <c r="AB562" s="12"/>
      <c r="AC562" s="12"/>
      <c r="AD562" s="12"/>
      <c r="AE562" s="12"/>
    </row>
    <row r="563" ht="16.5" customHeight="1">
      <c r="A563" s="32" t="s">
        <v>11421</v>
      </c>
      <c r="B563" s="12" t="s">
        <v>11422</v>
      </c>
      <c r="C563" s="12"/>
      <c r="D563" s="12"/>
      <c r="E563" s="12"/>
      <c r="F563" s="12"/>
      <c r="G563" s="12"/>
      <c r="H563" s="12"/>
      <c r="I563" s="12"/>
      <c r="J563" s="12"/>
      <c r="K563" s="12"/>
      <c r="L563" s="35"/>
      <c r="M563" s="12"/>
      <c r="N563" s="12"/>
      <c r="O563" s="12"/>
      <c r="P563" s="12"/>
      <c r="Q563" s="12"/>
      <c r="R563" s="12"/>
      <c r="S563" s="12"/>
      <c r="T563" s="12"/>
      <c r="U563" s="12"/>
      <c r="V563" s="12"/>
      <c r="W563" s="12"/>
      <c r="X563" s="12"/>
      <c r="Y563" s="12"/>
      <c r="Z563" s="12"/>
      <c r="AA563" s="12"/>
      <c r="AB563" s="12"/>
      <c r="AC563" s="12"/>
      <c r="AD563" s="12"/>
      <c r="AE563" s="12"/>
    </row>
    <row r="564" ht="16.5" customHeight="1">
      <c r="A564" s="32" t="s">
        <v>11423</v>
      </c>
      <c r="B564" s="12" t="s">
        <v>7193</v>
      </c>
      <c r="C564" s="12"/>
      <c r="D564" s="12"/>
      <c r="E564" s="12"/>
      <c r="F564" s="12"/>
      <c r="G564" s="12"/>
      <c r="H564" s="12"/>
      <c r="I564" s="12"/>
      <c r="J564" s="12"/>
      <c r="K564" s="12"/>
      <c r="L564" s="35"/>
      <c r="M564" s="12"/>
      <c r="N564" s="12"/>
      <c r="O564" s="12"/>
      <c r="P564" s="12"/>
      <c r="Q564" s="12"/>
      <c r="R564" s="12"/>
      <c r="S564" s="12"/>
      <c r="T564" s="12"/>
      <c r="U564" s="12"/>
      <c r="V564" s="12"/>
      <c r="W564" s="12"/>
      <c r="X564" s="12"/>
      <c r="Y564" s="12"/>
      <c r="Z564" s="12"/>
      <c r="AA564" s="12"/>
      <c r="AB564" s="12"/>
      <c r="AC564" s="12"/>
      <c r="AD564" s="12"/>
      <c r="AE564" s="12"/>
    </row>
    <row r="565" ht="16.5" customHeight="1">
      <c r="A565" s="32" t="s">
        <v>11424</v>
      </c>
      <c r="B565" s="12" t="s">
        <v>7210</v>
      </c>
      <c r="C565" s="12"/>
      <c r="D565" s="12"/>
      <c r="E565" s="12"/>
      <c r="F565" s="12"/>
      <c r="G565" s="12"/>
      <c r="H565" s="12"/>
      <c r="I565" s="12"/>
      <c r="J565" s="12"/>
      <c r="K565" s="12"/>
      <c r="L565" s="35"/>
      <c r="M565" s="12"/>
      <c r="N565" s="12"/>
      <c r="O565" s="12"/>
      <c r="P565" s="12"/>
      <c r="Q565" s="12"/>
      <c r="R565" s="12"/>
      <c r="S565" s="12"/>
      <c r="T565" s="12"/>
      <c r="U565" s="12"/>
      <c r="V565" s="12"/>
      <c r="W565" s="12"/>
      <c r="X565" s="12"/>
      <c r="Y565" s="12"/>
      <c r="Z565" s="12"/>
      <c r="AA565" s="12"/>
      <c r="AB565" s="12"/>
      <c r="AC565" s="12"/>
      <c r="AD565" s="12"/>
      <c r="AE565" s="12"/>
    </row>
    <row r="566" ht="16.5" customHeight="1">
      <c r="A566" s="32" t="s">
        <v>11425</v>
      </c>
      <c r="B566" s="12" t="s">
        <v>7226</v>
      </c>
      <c r="C566" s="12"/>
      <c r="D566" s="12"/>
      <c r="E566" s="12"/>
      <c r="F566" s="12"/>
      <c r="G566" s="12"/>
      <c r="H566" s="12"/>
      <c r="I566" s="12"/>
      <c r="J566" s="12"/>
      <c r="K566" s="12"/>
      <c r="L566" s="35"/>
      <c r="M566" s="12"/>
      <c r="N566" s="12"/>
      <c r="O566" s="12"/>
      <c r="P566" s="12"/>
      <c r="Q566" s="12"/>
      <c r="R566" s="12"/>
      <c r="S566" s="12"/>
      <c r="T566" s="12"/>
      <c r="U566" s="12"/>
      <c r="V566" s="12"/>
      <c r="W566" s="12"/>
      <c r="X566" s="12"/>
      <c r="Y566" s="12"/>
      <c r="Z566" s="12"/>
      <c r="AA566" s="12"/>
      <c r="AB566" s="12"/>
      <c r="AC566" s="12"/>
      <c r="AD566" s="12"/>
      <c r="AE566" s="12"/>
    </row>
    <row r="567" ht="16.5" customHeight="1">
      <c r="A567" s="32" t="s">
        <v>11426</v>
      </c>
      <c r="B567" s="12" t="s">
        <v>7240</v>
      </c>
      <c r="C567" s="12"/>
      <c r="D567" s="12"/>
      <c r="E567" s="12"/>
      <c r="F567" s="12"/>
      <c r="G567" s="12"/>
      <c r="H567" s="12"/>
      <c r="I567" s="12"/>
      <c r="J567" s="12"/>
      <c r="K567" s="12"/>
      <c r="L567" s="35"/>
      <c r="M567" s="12"/>
      <c r="N567" s="12"/>
      <c r="O567" s="12"/>
      <c r="P567" s="12"/>
      <c r="Q567" s="12"/>
      <c r="R567" s="12"/>
      <c r="S567" s="12"/>
      <c r="T567" s="12"/>
      <c r="U567" s="12"/>
      <c r="V567" s="12"/>
      <c r="W567" s="12"/>
      <c r="X567" s="12"/>
      <c r="Y567" s="12"/>
      <c r="Z567" s="12"/>
      <c r="AA567" s="12"/>
      <c r="AB567" s="12"/>
      <c r="AC567" s="12"/>
      <c r="AD567" s="12"/>
      <c r="AE567" s="12"/>
    </row>
    <row r="568" ht="16.5" customHeight="1">
      <c r="A568" s="32" t="s">
        <v>11427</v>
      </c>
      <c r="B568" s="12" t="s">
        <v>7255</v>
      </c>
      <c r="C568" s="12"/>
      <c r="D568" s="12"/>
      <c r="E568" s="12"/>
      <c r="F568" s="12"/>
      <c r="G568" s="12"/>
      <c r="H568" s="12"/>
      <c r="I568" s="12"/>
      <c r="J568" s="12"/>
      <c r="K568" s="12"/>
      <c r="L568" s="35"/>
      <c r="M568" s="12"/>
      <c r="N568" s="12"/>
      <c r="O568" s="12"/>
      <c r="P568" s="12"/>
      <c r="Q568" s="12"/>
      <c r="R568" s="12"/>
      <c r="S568" s="12"/>
      <c r="T568" s="12"/>
      <c r="U568" s="12"/>
      <c r="V568" s="12"/>
      <c r="W568" s="12"/>
      <c r="X568" s="12"/>
      <c r="Y568" s="12"/>
      <c r="Z568" s="12"/>
      <c r="AA568" s="12"/>
      <c r="AB568" s="12"/>
      <c r="AC568" s="12"/>
      <c r="AD568" s="12"/>
      <c r="AE568" s="12"/>
    </row>
    <row r="569" ht="16.5" customHeight="1">
      <c r="A569" s="32" t="s">
        <v>11428</v>
      </c>
      <c r="B569" s="12" t="s">
        <v>7272</v>
      </c>
      <c r="C569" s="12"/>
      <c r="D569" s="12"/>
      <c r="E569" s="12"/>
      <c r="F569" s="12"/>
      <c r="G569" s="12"/>
      <c r="H569" s="12"/>
      <c r="I569" s="12"/>
      <c r="J569" s="12"/>
      <c r="K569" s="12"/>
      <c r="L569" s="35"/>
      <c r="M569" s="12"/>
      <c r="N569" s="12"/>
      <c r="O569" s="12"/>
      <c r="P569" s="12"/>
      <c r="Q569" s="12"/>
      <c r="R569" s="12"/>
      <c r="S569" s="12"/>
      <c r="T569" s="12"/>
      <c r="U569" s="12"/>
      <c r="V569" s="12"/>
      <c r="W569" s="12"/>
      <c r="X569" s="12"/>
      <c r="Y569" s="12"/>
      <c r="Z569" s="12"/>
      <c r="AA569" s="12"/>
      <c r="AB569" s="12"/>
      <c r="AC569" s="12"/>
      <c r="AD569" s="12"/>
      <c r="AE569" s="12"/>
    </row>
    <row r="570" ht="16.5" customHeight="1">
      <c r="A570" s="32" t="s">
        <v>11429</v>
      </c>
      <c r="B570" s="12" t="s">
        <v>7288</v>
      </c>
      <c r="C570" s="12"/>
      <c r="D570" s="12"/>
      <c r="E570" s="12"/>
      <c r="F570" s="12"/>
      <c r="G570" s="12"/>
      <c r="H570" s="12"/>
      <c r="I570" s="12"/>
      <c r="J570" s="12"/>
      <c r="K570" s="12"/>
      <c r="L570" s="35"/>
      <c r="M570" s="12"/>
      <c r="N570" s="12"/>
      <c r="O570" s="12"/>
      <c r="P570" s="12"/>
      <c r="Q570" s="12"/>
      <c r="R570" s="12"/>
      <c r="S570" s="12"/>
      <c r="T570" s="12"/>
      <c r="U570" s="12"/>
      <c r="V570" s="12"/>
      <c r="W570" s="12"/>
      <c r="X570" s="12"/>
      <c r="Y570" s="12"/>
      <c r="Z570" s="12"/>
      <c r="AA570" s="12"/>
      <c r="AB570" s="12"/>
      <c r="AC570" s="12"/>
      <c r="AD570" s="12"/>
      <c r="AE570" s="12"/>
    </row>
    <row r="571" ht="16.5" customHeight="1">
      <c r="A571" s="32" t="s">
        <v>11430</v>
      </c>
      <c r="B571" s="12" t="s">
        <v>7304</v>
      </c>
      <c r="C571" s="12"/>
      <c r="D571" s="12"/>
      <c r="E571" s="12"/>
      <c r="F571" s="12"/>
      <c r="G571" s="12"/>
      <c r="H571" s="12"/>
      <c r="I571" s="12"/>
      <c r="J571" s="12"/>
      <c r="K571" s="12"/>
      <c r="L571" s="35"/>
      <c r="M571" s="12"/>
      <c r="N571" s="12"/>
      <c r="O571" s="12"/>
      <c r="P571" s="12"/>
      <c r="Q571" s="12"/>
      <c r="R571" s="12"/>
      <c r="S571" s="12"/>
      <c r="T571" s="12"/>
      <c r="U571" s="12"/>
      <c r="V571" s="12"/>
      <c r="W571" s="12"/>
      <c r="X571" s="12"/>
      <c r="Y571" s="12"/>
      <c r="Z571" s="12"/>
      <c r="AA571" s="12"/>
      <c r="AB571" s="12"/>
      <c r="AC571" s="12"/>
      <c r="AD571" s="12"/>
      <c r="AE571" s="12"/>
    </row>
    <row r="572" ht="16.5" customHeight="1">
      <c r="A572" s="32" t="s">
        <v>11431</v>
      </c>
      <c r="B572" s="12" t="s">
        <v>7320</v>
      </c>
      <c r="C572" s="12"/>
      <c r="D572" s="12"/>
      <c r="E572" s="12"/>
      <c r="F572" s="12"/>
      <c r="G572" s="12"/>
      <c r="H572" s="12"/>
      <c r="I572" s="12"/>
      <c r="J572" s="12"/>
      <c r="K572" s="12"/>
      <c r="L572" s="35"/>
      <c r="M572" s="12"/>
      <c r="N572" s="12"/>
      <c r="O572" s="12"/>
      <c r="P572" s="12"/>
      <c r="Q572" s="12"/>
      <c r="R572" s="12"/>
      <c r="S572" s="12"/>
      <c r="T572" s="12"/>
      <c r="U572" s="12"/>
      <c r="V572" s="12"/>
      <c r="W572" s="12"/>
      <c r="X572" s="12"/>
      <c r="Y572" s="12"/>
      <c r="Z572" s="12"/>
      <c r="AA572" s="12"/>
      <c r="AB572" s="12"/>
      <c r="AC572" s="12"/>
      <c r="AD572" s="12"/>
      <c r="AE572" s="12"/>
    </row>
    <row r="573" ht="16.5" customHeight="1">
      <c r="A573" s="32" t="s">
        <v>11432</v>
      </c>
      <c r="B573" s="12" t="s">
        <v>7336</v>
      </c>
      <c r="C573" s="12"/>
      <c r="D573" s="12"/>
      <c r="E573" s="12"/>
      <c r="F573" s="12"/>
      <c r="G573" s="12"/>
      <c r="H573" s="12"/>
      <c r="I573" s="12"/>
      <c r="J573" s="12"/>
      <c r="K573" s="12"/>
      <c r="L573" s="35"/>
      <c r="M573" s="12"/>
      <c r="N573" s="12"/>
      <c r="O573" s="12"/>
      <c r="P573" s="12"/>
      <c r="Q573" s="12"/>
      <c r="R573" s="12"/>
      <c r="S573" s="12"/>
      <c r="T573" s="12"/>
      <c r="U573" s="12"/>
      <c r="V573" s="12"/>
      <c r="W573" s="12"/>
      <c r="X573" s="12"/>
      <c r="Y573" s="12"/>
      <c r="Z573" s="12"/>
      <c r="AA573" s="12"/>
      <c r="AB573" s="12"/>
      <c r="AC573" s="12"/>
      <c r="AD573" s="12"/>
      <c r="AE573" s="12"/>
    </row>
    <row r="574" ht="16.5" customHeight="1">
      <c r="A574" s="32" t="s">
        <v>11433</v>
      </c>
      <c r="B574" s="12" t="s">
        <v>7352</v>
      </c>
      <c r="C574" s="12"/>
      <c r="D574" s="12"/>
      <c r="E574" s="12"/>
      <c r="F574" s="12"/>
      <c r="G574" s="12"/>
      <c r="H574" s="12"/>
      <c r="I574" s="12"/>
      <c r="J574" s="12"/>
      <c r="K574" s="12"/>
      <c r="L574" s="35"/>
      <c r="M574" s="12"/>
      <c r="N574" s="12"/>
      <c r="O574" s="12"/>
      <c r="P574" s="12"/>
      <c r="Q574" s="12"/>
      <c r="R574" s="12"/>
      <c r="S574" s="12"/>
      <c r="T574" s="12"/>
      <c r="U574" s="12"/>
      <c r="V574" s="12"/>
      <c r="W574" s="12"/>
      <c r="X574" s="12"/>
      <c r="Y574" s="12"/>
      <c r="Z574" s="12"/>
      <c r="AA574" s="12"/>
      <c r="AB574" s="12"/>
      <c r="AC574" s="12"/>
      <c r="AD574" s="12"/>
      <c r="AE574" s="12"/>
    </row>
    <row r="575" ht="16.5" customHeight="1">
      <c r="A575" s="32" t="s">
        <v>11434</v>
      </c>
      <c r="B575" s="12" t="s">
        <v>7368</v>
      </c>
      <c r="C575" s="12"/>
      <c r="D575" s="12"/>
      <c r="E575" s="12"/>
      <c r="F575" s="12"/>
      <c r="G575" s="12"/>
      <c r="H575" s="12"/>
      <c r="I575" s="12"/>
      <c r="J575" s="12"/>
      <c r="K575" s="12"/>
      <c r="L575" s="35"/>
      <c r="M575" s="12"/>
      <c r="N575" s="12"/>
      <c r="O575" s="12"/>
      <c r="P575" s="12"/>
      <c r="Q575" s="12"/>
      <c r="R575" s="12"/>
      <c r="S575" s="12"/>
      <c r="T575" s="12"/>
      <c r="U575" s="12"/>
      <c r="V575" s="12"/>
      <c r="W575" s="12"/>
      <c r="X575" s="12"/>
      <c r="Y575" s="12"/>
      <c r="Z575" s="12"/>
      <c r="AA575" s="12"/>
      <c r="AB575" s="12"/>
      <c r="AC575" s="12"/>
      <c r="AD575" s="12"/>
      <c r="AE575" s="12"/>
    </row>
    <row r="576" ht="16.5" customHeight="1">
      <c r="A576" s="32" t="s">
        <v>11435</v>
      </c>
      <c r="B576" s="12" t="s">
        <v>7384</v>
      </c>
      <c r="C576" s="12"/>
      <c r="D576" s="12"/>
      <c r="E576" s="12"/>
      <c r="F576" s="12"/>
      <c r="G576" s="12"/>
      <c r="H576" s="12"/>
      <c r="I576" s="12"/>
      <c r="J576" s="12"/>
      <c r="K576" s="12"/>
      <c r="L576" s="35"/>
      <c r="M576" s="12"/>
      <c r="N576" s="12"/>
      <c r="O576" s="12"/>
      <c r="P576" s="12"/>
      <c r="Q576" s="12"/>
      <c r="R576" s="12"/>
      <c r="S576" s="12"/>
      <c r="T576" s="12"/>
      <c r="U576" s="12"/>
      <c r="V576" s="12"/>
      <c r="W576" s="12"/>
      <c r="X576" s="12"/>
      <c r="Y576" s="12"/>
      <c r="Z576" s="12"/>
      <c r="AA576" s="12"/>
      <c r="AB576" s="12"/>
      <c r="AC576" s="12"/>
      <c r="AD576" s="12"/>
      <c r="AE576" s="12"/>
    </row>
    <row r="577" ht="16.5" customHeight="1">
      <c r="A577" s="32" t="s">
        <v>11436</v>
      </c>
      <c r="B577" s="12" t="s">
        <v>7400</v>
      </c>
      <c r="C577" s="12"/>
      <c r="D577" s="12"/>
      <c r="E577" s="12"/>
      <c r="F577" s="12"/>
      <c r="G577" s="12"/>
      <c r="H577" s="12"/>
      <c r="I577" s="12"/>
      <c r="J577" s="12"/>
      <c r="K577" s="12"/>
      <c r="L577" s="35"/>
      <c r="M577" s="12"/>
      <c r="N577" s="12"/>
      <c r="O577" s="12"/>
      <c r="P577" s="12"/>
      <c r="Q577" s="12"/>
      <c r="R577" s="12"/>
      <c r="S577" s="12"/>
      <c r="T577" s="12"/>
      <c r="U577" s="12"/>
      <c r="V577" s="12"/>
      <c r="W577" s="12"/>
      <c r="X577" s="12"/>
      <c r="Y577" s="12"/>
      <c r="Z577" s="12"/>
      <c r="AA577" s="12"/>
      <c r="AB577" s="12"/>
      <c r="AC577" s="12"/>
      <c r="AD577" s="12"/>
      <c r="AE577" s="12"/>
    </row>
    <row r="578" ht="16.5" customHeight="1">
      <c r="A578" s="32" t="s">
        <v>11437</v>
      </c>
      <c r="B578" s="12" t="s">
        <v>7416</v>
      </c>
      <c r="C578" s="12"/>
      <c r="D578" s="12"/>
      <c r="E578" s="12"/>
      <c r="F578" s="12"/>
      <c r="G578" s="12"/>
      <c r="H578" s="12"/>
      <c r="I578" s="12"/>
      <c r="J578" s="12"/>
      <c r="K578" s="12"/>
      <c r="L578" s="35"/>
      <c r="M578" s="12"/>
      <c r="N578" s="12"/>
      <c r="O578" s="12"/>
      <c r="P578" s="12"/>
      <c r="Q578" s="12"/>
      <c r="R578" s="12"/>
      <c r="S578" s="12"/>
      <c r="T578" s="12"/>
      <c r="U578" s="12"/>
      <c r="V578" s="12"/>
      <c r="W578" s="12"/>
      <c r="X578" s="12"/>
      <c r="Y578" s="12"/>
      <c r="Z578" s="12"/>
      <c r="AA578" s="12"/>
      <c r="AB578" s="12"/>
      <c r="AC578" s="12"/>
      <c r="AD578" s="12"/>
      <c r="AE578" s="12"/>
    </row>
    <row r="579" ht="16.5" customHeight="1">
      <c r="A579" s="32" t="s">
        <v>11438</v>
      </c>
      <c r="B579" s="12" t="s">
        <v>7432</v>
      </c>
      <c r="C579" s="12"/>
      <c r="D579" s="12"/>
      <c r="E579" s="12"/>
      <c r="F579" s="12"/>
      <c r="G579" s="12"/>
      <c r="H579" s="12"/>
      <c r="I579" s="12"/>
      <c r="J579" s="12"/>
      <c r="K579" s="12"/>
      <c r="L579" s="35"/>
      <c r="M579" s="12"/>
      <c r="N579" s="12"/>
      <c r="O579" s="12"/>
      <c r="P579" s="12"/>
      <c r="Q579" s="12"/>
      <c r="R579" s="12"/>
      <c r="S579" s="12"/>
      <c r="T579" s="12"/>
      <c r="U579" s="12"/>
      <c r="V579" s="12"/>
      <c r="W579" s="12"/>
      <c r="X579" s="12"/>
      <c r="Y579" s="12"/>
      <c r="Z579" s="12"/>
      <c r="AA579" s="12"/>
      <c r="AB579" s="12"/>
      <c r="AC579" s="12"/>
      <c r="AD579" s="12"/>
      <c r="AE579" s="12"/>
    </row>
    <row r="580" ht="16.5" customHeight="1">
      <c r="A580" s="32" t="s">
        <v>11439</v>
      </c>
      <c r="B580" s="12" t="s">
        <v>7448</v>
      </c>
      <c r="C580" s="12"/>
      <c r="D580" s="12"/>
      <c r="E580" s="12"/>
      <c r="F580" s="12"/>
      <c r="G580" s="12"/>
      <c r="H580" s="12"/>
      <c r="I580" s="12"/>
      <c r="J580" s="12"/>
      <c r="K580" s="12"/>
      <c r="L580" s="35"/>
      <c r="M580" s="12"/>
      <c r="N580" s="12"/>
      <c r="O580" s="12"/>
      <c r="P580" s="12"/>
      <c r="Q580" s="12"/>
      <c r="R580" s="12"/>
      <c r="S580" s="12"/>
      <c r="T580" s="12"/>
      <c r="U580" s="12"/>
      <c r="V580" s="12"/>
      <c r="W580" s="12"/>
      <c r="X580" s="12"/>
      <c r="Y580" s="12"/>
      <c r="Z580" s="12"/>
      <c r="AA580" s="12"/>
      <c r="AB580" s="12"/>
      <c r="AC580" s="12"/>
      <c r="AD580" s="12"/>
      <c r="AE580" s="12"/>
    </row>
    <row r="581" ht="16.5" customHeight="1">
      <c r="A581" s="32" t="s">
        <v>11440</v>
      </c>
      <c r="B581" s="12" t="s">
        <v>7465</v>
      </c>
      <c r="C581" s="12"/>
      <c r="D581" s="12"/>
      <c r="E581" s="12"/>
      <c r="F581" s="12"/>
      <c r="G581" s="12"/>
      <c r="H581" s="12"/>
      <c r="I581" s="12"/>
      <c r="J581" s="12"/>
      <c r="K581" s="12"/>
      <c r="L581" s="35"/>
      <c r="M581" s="12"/>
      <c r="N581" s="12"/>
      <c r="O581" s="12"/>
      <c r="P581" s="12"/>
      <c r="Q581" s="12"/>
      <c r="R581" s="12"/>
      <c r="S581" s="12"/>
      <c r="T581" s="12"/>
      <c r="U581" s="12"/>
      <c r="V581" s="12"/>
      <c r="W581" s="12"/>
      <c r="X581" s="12"/>
      <c r="Y581" s="12"/>
      <c r="Z581" s="12"/>
      <c r="AA581" s="12"/>
      <c r="AB581" s="12"/>
      <c r="AC581" s="12"/>
      <c r="AD581" s="12"/>
      <c r="AE581" s="12"/>
    </row>
    <row r="582" ht="16.5" customHeight="1">
      <c r="A582" s="32" t="s">
        <v>11441</v>
      </c>
      <c r="B582" s="12" t="s">
        <v>7481</v>
      </c>
      <c r="C582" s="12"/>
      <c r="D582" s="12"/>
      <c r="E582" s="12"/>
      <c r="F582" s="12"/>
      <c r="G582" s="12"/>
      <c r="H582" s="12"/>
      <c r="I582" s="12"/>
      <c r="J582" s="12"/>
      <c r="K582" s="12"/>
      <c r="L582" s="35"/>
      <c r="M582" s="12"/>
      <c r="N582" s="12"/>
      <c r="O582" s="12"/>
      <c r="P582" s="12"/>
      <c r="Q582" s="12"/>
      <c r="R582" s="12"/>
      <c r="S582" s="12"/>
      <c r="T582" s="12"/>
      <c r="U582" s="12"/>
      <c r="V582" s="12"/>
      <c r="W582" s="12"/>
      <c r="X582" s="12"/>
      <c r="Y582" s="12"/>
      <c r="Z582" s="12"/>
      <c r="AA582" s="12"/>
      <c r="AB582" s="12"/>
      <c r="AC582" s="12"/>
      <c r="AD582" s="12"/>
      <c r="AE582" s="12"/>
    </row>
    <row r="583" ht="16.5" customHeight="1">
      <c r="A583" s="32" t="s">
        <v>11442</v>
      </c>
      <c r="B583" s="12" t="s">
        <v>7496</v>
      </c>
      <c r="C583" s="12"/>
      <c r="D583" s="12"/>
      <c r="E583" s="12"/>
      <c r="F583" s="12"/>
      <c r="G583" s="12"/>
      <c r="H583" s="12"/>
      <c r="I583" s="12"/>
      <c r="J583" s="12"/>
      <c r="K583" s="12"/>
      <c r="L583" s="35"/>
      <c r="M583" s="12"/>
      <c r="N583" s="12"/>
      <c r="O583" s="12"/>
      <c r="P583" s="12"/>
      <c r="Q583" s="12"/>
      <c r="R583" s="12"/>
      <c r="S583" s="12"/>
      <c r="T583" s="12"/>
      <c r="U583" s="12"/>
      <c r="V583" s="12"/>
      <c r="W583" s="12"/>
      <c r="X583" s="12"/>
      <c r="Y583" s="12"/>
      <c r="Z583" s="12"/>
      <c r="AA583" s="12"/>
      <c r="AB583" s="12"/>
      <c r="AC583" s="12"/>
      <c r="AD583" s="12"/>
      <c r="AE583" s="12"/>
    </row>
    <row r="584" ht="16.5" customHeight="1">
      <c r="A584" s="32" t="s">
        <v>11443</v>
      </c>
      <c r="B584" s="12" t="s">
        <v>7512</v>
      </c>
      <c r="C584" s="12"/>
      <c r="D584" s="12"/>
      <c r="E584" s="12"/>
      <c r="F584" s="12"/>
      <c r="G584" s="12"/>
      <c r="H584" s="12"/>
      <c r="I584" s="12"/>
      <c r="J584" s="12"/>
      <c r="K584" s="12"/>
      <c r="L584" s="35"/>
      <c r="M584" s="12"/>
      <c r="N584" s="12"/>
      <c r="O584" s="12"/>
      <c r="P584" s="12"/>
      <c r="Q584" s="12"/>
      <c r="R584" s="12"/>
      <c r="S584" s="12"/>
      <c r="T584" s="12"/>
      <c r="U584" s="12"/>
      <c r="V584" s="12"/>
      <c r="W584" s="12"/>
      <c r="X584" s="12"/>
      <c r="Y584" s="12"/>
      <c r="Z584" s="12"/>
      <c r="AA584" s="12"/>
      <c r="AB584" s="12"/>
      <c r="AC584" s="12"/>
      <c r="AD584" s="12"/>
      <c r="AE584" s="12"/>
    </row>
    <row r="585" ht="16.5" customHeight="1">
      <c r="A585" s="32" t="s">
        <v>11444</v>
      </c>
      <c r="B585" s="12" t="s">
        <v>7527</v>
      </c>
      <c r="C585" s="12"/>
      <c r="D585" s="12"/>
      <c r="E585" s="12"/>
      <c r="F585" s="12"/>
      <c r="G585" s="12"/>
      <c r="H585" s="12"/>
      <c r="I585" s="12"/>
      <c r="J585" s="12"/>
      <c r="K585" s="12"/>
      <c r="L585" s="35"/>
      <c r="M585" s="12"/>
      <c r="N585" s="12"/>
      <c r="O585" s="12"/>
      <c r="P585" s="12"/>
      <c r="Q585" s="12"/>
      <c r="R585" s="12"/>
      <c r="S585" s="12"/>
      <c r="T585" s="12"/>
      <c r="U585" s="12"/>
      <c r="V585" s="12"/>
      <c r="W585" s="12"/>
      <c r="X585" s="12"/>
      <c r="Y585" s="12"/>
      <c r="Z585" s="12"/>
      <c r="AA585" s="12"/>
      <c r="AB585" s="12"/>
      <c r="AC585" s="12"/>
      <c r="AD585" s="12"/>
      <c r="AE585" s="12"/>
    </row>
    <row r="586" ht="16.5" customHeight="1">
      <c r="A586" s="32" t="s">
        <v>11445</v>
      </c>
      <c r="B586" s="12" t="s">
        <v>7543</v>
      </c>
      <c r="C586" s="12"/>
      <c r="D586" s="12"/>
      <c r="E586" s="12"/>
      <c r="F586" s="12"/>
      <c r="G586" s="12"/>
      <c r="H586" s="12"/>
      <c r="I586" s="12"/>
      <c r="J586" s="12"/>
      <c r="K586" s="12"/>
      <c r="L586" s="35"/>
      <c r="M586" s="12"/>
      <c r="N586" s="12"/>
      <c r="O586" s="12"/>
      <c r="P586" s="12"/>
      <c r="Q586" s="12"/>
      <c r="R586" s="12"/>
      <c r="S586" s="12"/>
      <c r="T586" s="12"/>
      <c r="U586" s="12"/>
      <c r="V586" s="12"/>
      <c r="W586" s="12"/>
      <c r="X586" s="12"/>
      <c r="Y586" s="12"/>
      <c r="Z586" s="12"/>
      <c r="AA586" s="12"/>
      <c r="AB586" s="12"/>
      <c r="AC586" s="12"/>
      <c r="AD586" s="12"/>
      <c r="AE586" s="12"/>
    </row>
    <row r="587" ht="16.5" customHeight="1">
      <c r="A587" s="32" t="s">
        <v>11446</v>
      </c>
      <c r="B587" s="12" t="s">
        <v>7558</v>
      </c>
      <c r="C587" s="12"/>
      <c r="D587" s="12"/>
      <c r="E587" s="12"/>
      <c r="F587" s="12"/>
      <c r="G587" s="12"/>
      <c r="H587" s="12"/>
      <c r="I587" s="12"/>
      <c r="J587" s="12"/>
      <c r="K587" s="12"/>
      <c r="L587" s="35"/>
      <c r="M587" s="12"/>
      <c r="N587" s="12"/>
      <c r="O587" s="12"/>
      <c r="P587" s="12"/>
      <c r="Q587" s="12"/>
      <c r="R587" s="12"/>
      <c r="S587" s="12"/>
      <c r="T587" s="12"/>
      <c r="U587" s="12"/>
      <c r="V587" s="12"/>
      <c r="W587" s="12"/>
      <c r="X587" s="12"/>
      <c r="Y587" s="12"/>
      <c r="Z587" s="12"/>
      <c r="AA587" s="12"/>
      <c r="AB587" s="12"/>
      <c r="AC587" s="12"/>
      <c r="AD587" s="12"/>
      <c r="AE587" s="12"/>
    </row>
    <row r="588" ht="16.5" customHeight="1">
      <c r="A588" s="32" t="s">
        <v>11447</v>
      </c>
      <c r="B588" s="12" t="s">
        <v>7576</v>
      </c>
      <c r="C588" s="12"/>
      <c r="D588" s="12"/>
      <c r="E588" s="12"/>
      <c r="F588" s="12"/>
      <c r="G588" s="12"/>
      <c r="H588" s="12"/>
      <c r="I588" s="12"/>
      <c r="J588" s="12"/>
      <c r="K588" s="12"/>
      <c r="L588" s="35"/>
      <c r="M588" s="12"/>
      <c r="N588" s="12"/>
      <c r="O588" s="12"/>
      <c r="P588" s="12"/>
      <c r="Q588" s="12"/>
      <c r="R588" s="12"/>
      <c r="S588" s="12"/>
      <c r="T588" s="12"/>
      <c r="U588" s="12"/>
      <c r="V588" s="12"/>
      <c r="W588" s="12"/>
      <c r="X588" s="12"/>
      <c r="Y588" s="12"/>
      <c r="Z588" s="12"/>
      <c r="AA588" s="12"/>
      <c r="AB588" s="12"/>
      <c r="AC588" s="12"/>
      <c r="AD588" s="12"/>
      <c r="AE588" s="12"/>
    </row>
    <row r="589" ht="16.5" customHeight="1">
      <c r="A589" s="32" t="s">
        <v>11448</v>
      </c>
      <c r="B589" s="12" t="s">
        <v>7594</v>
      </c>
      <c r="C589" s="12"/>
      <c r="D589" s="12"/>
      <c r="E589" s="12"/>
      <c r="F589" s="12"/>
      <c r="G589" s="12"/>
      <c r="H589" s="12"/>
      <c r="I589" s="12"/>
      <c r="J589" s="12"/>
      <c r="K589" s="12"/>
      <c r="L589" s="35"/>
      <c r="M589" s="12"/>
      <c r="N589" s="12"/>
      <c r="O589" s="12"/>
      <c r="P589" s="12"/>
      <c r="Q589" s="12"/>
      <c r="R589" s="12"/>
      <c r="S589" s="12"/>
      <c r="T589" s="12"/>
      <c r="U589" s="12"/>
      <c r="V589" s="12"/>
      <c r="W589" s="12"/>
      <c r="X589" s="12"/>
      <c r="Y589" s="12"/>
      <c r="Z589" s="12"/>
      <c r="AA589" s="12"/>
      <c r="AB589" s="12"/>
      <c r="AC589" s="12"/>
      <c r="AD589" s="12"/>
      <c r="AE589" s="12"/>
    </row>
    <row r="590" ht="16.5" customHeight="1">
      <c r="A590" s="32" t="s">
        <v>11449</v>
      </c>
      <c r="B590" s="12" t="s">
        <v>11450</v>
      </c>
      <c r="C590" s="12"/>
      <c r="D590" s="12"/>
      <c r="E590" s="12"/>
      <c r="F590" s="12"/>
      <c r="G590" s="12"/>
      <c r="H590" s="12"/>
      <c r="I590" s="12"/>
      <c r="J590" s="12"/>
      <c r="K590" s="12"/>
      <c r="L590" s="35"/>
      <c r="M590" s="12"/>
      <c r="N590" s="12"/>
      <c r="O590" s="12"/>
      <c r="P590" s="12"/>
      <c r="Q590" s="12"/>
      <c r="R590" s="12"/>
      <c r="S590" s="12"/>
      <c r="T590" s="12"/>
      <c r="U590" s="12"/>
      <c r="V590" s="12"/>
      <c r="W590" s="12"/>
      <c r="X590" s="12"/>
      <c r="Y590" s="12"/>
      <c r="Z590" s="12"/>
      <c r="AA590" s="12"/>
      <c r="AB590" s="12"/>
      <c r="AC590" s="12"/>
      <c r="AD590" s="12"/>
      <c r="AE590" s="12"/>
    </row>
    <row r="591" ht="16.5" customHeight="1">
      <c r="A591" s="32" t="s">
        <v>11451</v>
      </c>
      <c r="B591" s="12" t="s">
        <v>11452</v>
      </c>
      <c r="C591" s="12"/>
      <c r="D591" s="12"/>
      <c r="E591" s="12"/>
      <c r="F591" s="12"/>
      <c r="G591" s="12"/>
      <c r="H591" s="12"/>
      <c r="I591" s="12"/>
      <c r="J591" s="12"/>
      <c r="K591" s="12"/>
      <c r="L591" s="35"/>
      <c r="M591" s="12"/>
      <c r="N591" s="12"/>
      <c r="O591" s="12"/>
      <c r="P591" s="12"/>
      <c r="Q591" s="12"/>
      <c r="R591" s="12"/>
      <c r="S591" s="12"/>
      <c r="T591" s="12"/>
      <c r="U591" s="12"/>
      <c r="V591" s="12"/>
      <c r="W591" s="12"/>
      <c r="X591" s="12"/>
      <c r="Y591" s="12"/>
      <c r="Z591" s="12"/>
      <c r="AA591" s="12"/>
      <c r="AB591" s="12"/>
      <c r="AC591" s="12"/>
      <c r="AD591" s="12"/>
      <c r="AE591" s="12"/>
    </row>
    <row r="592" ht="16.5" customHeight="1">
      <c r="A592" s="32" t="s">
        <v>11453</v>
      </c>
      <c r="B592" s="12" t="s">
        <v>11454</v>
      </c>
      <c r="C592" s="12"/>
      <c r="D592" s="12"/>
      <c r="E592" s="12"/>
      <c r="F592" s="12"/>
      <c r="G592" s="12"/>
      <c r="H592" s="12"/>
      <c r="I592" s="12"/>
      <c r="J592" s="12"/>
      <c r="K592" s="12"/>
      <c r="L592" s="35"/>
      <c r="M592" s="12"/>
      <c r="N592" s="12"/>
      <c r="O592" s="12"/>
      <c r="P592" s="12"/>
      <c r="Q592" s="12"/>
      <c r="R592" s="12"/>
      <c r="S592" s="12"/>
      <c r="T592" s="12"/>
      <c r="U592" s="12"/>
      <c r="V592" s="12"/>
      <c r="W592" s="12"/>
      <c r="X592" s="12"/>
      <c r="Y592" s="12"/>
      <c r="Z592" s="12"/>
      <c r="AA592" s="12"/>
      <c r="AB592" s="12"/>
      <c r="AC592" s="12"/>
      <c r="AD592" s="12"/>
      <c r="AE592" s="12"/>
    </row>
    <row r="593" ht="16.5" customHeight="1">
      <c r="A593" s="32" t="s">
        <v>11455</v>
      </c>
      <c r="B593" s="12" t="s">
        <v>11456</v>
      </c>
      <c r="C593" s="12"/>
      <c r="D593" s="12"/>
      <c r="E593" s="12"/>
      <c r="F593" s="12"/>
      <c r="G593" s="12"/>
      <c r="H593" s="12"/>
      <c r="I593" s="12"/>
      <c r="J593" s="12"/>
      <c r="K593" s="12"/>
      <c r="L593" s="35"/>
      <c r="M593" s="12"/>
      <c r="N593" s="12"/>
      <c r="O593" s="12"/>
      <c r="P593" s="12"/>
      <c r="Q593" s="12"/>
      <c r="R593" s="12"/>
      <c r="S593" s="12"/>
      <c r="T593" s="12"/>
      <c r="U593" s="12"/>
      <c r="V593" s="12"/>
      <c r="W593" s="12"/>
      <c r="X593" s="12"/>
      <c r="Y593" s="12"/>
      <c r="Z593" s="12"/>
      <c r="AA593" s="12"/>
      <c r="AB593" s="12"/>
      <c r="AC593" s="12"/>
      <c r="AD593" s="12"/>
      <c r="AE593" s="12"/>
    </row>
    <row r="594" ht="16.5" customHeight="1">
      <c r="A594" s="32" t="s">
        <v>11457</v>
      </c>
      <c r="B594" s="12" t="s">
        <v>11458</v>
      </c>
      <c r="C594" s="12"/>
      <c r="D594" s="12"/>
      <c r="E594" s="12"/>
      <c r="F594" s="12"/>
      <c r="G594" s="12"/>
      <c r="H594" s="12"/>
      <c r="I594" s="12"/>
      <c r="J594" s="12"/>
      <c r="K594" s="12"/>
      <c r="L594" s="35"/>
      <c r="M594" s="12"/>
      <c r="N594" s="12"/>
      <c r="O594" s="12"/>
      <c r="P594" s="12"/>
      <c r="Q594" s="12"/>
      <c r="R594" s="12"/>
      <c r="S594" s="12"/>
      <c r="T594" s="12"/>
      <c r="U594" s="12"/>
      <c r="V594" s="12"/>
      <c r="W594" s="12"/>
      <c r="X594" s="12"/>
      <c r="Y594" s="12"/>
      <c r="Z594" s="12"/>
      <c r="AA594" s="12"/>
      <c r="AB594" s="12"/>
      <c r="AC594" s="12"/>
      <c r="AD594" s="12"/>
      <c r="AE594" s="12"/>
    </row>
    <row r="595" ht="16.5" customHeight="1">
      <c r="A595" s="32" t="s">
        <v>11459</v>
      </c>
      <c r="B595" s="12" t="s">
        <v>11460</v>
      </c>
      <c r="C595" s="12"/>
      <c r="D595" s="12"/>
      <c r="E595" s="12"/>
      <c r="F595" s="12"/>
      <c r="G595" s="12"/>
      <c r="H595" s="12"/>
      <c r="I595" s="12"/>
      <c r="J595" s="12"/>
      <c r="K595" s="12"/>
      <c r="L595" s="35"/>
      <c r="M595" s="12"/>
      <c r="N595" s="12"/>
      <c r="O595" s="12"/>
      <c r="P595" s="12"/>
      <c r="Q595" s="12"/>
      <c r="R595" s="12"/>
      <c r="S595" s="12"/>
      <c r="T595" s="12"/>
      <c r="U595" s="12"/>
      <c r="V595" s="12"/>
      <c r="W595" s="12"/>
      <c r="X595" s="12"/>
      <c r="Y595" s="12"/>
      <c r="Z595" s="12"/>
      <c r="AA595" s="12"/>
      <c r="AB595" s="12"/>
      <c r="AC595" s="12"/>
      <c r="AD595" s="12"/>
      <c r="AE595" s="12"/>
    </row>
    <row r="596" ht="16.5" customHeight="1">
      <c r="A596" s="32" t="s">
        <v>11461</v>
      </c>
      <c r="B596" s="12" t="s">
        <v>11462</v>
      </c>
      <c r="C596" s="12"/>
      <c r="D596" s="12"/>
      <c r="E596" s="12"/>
      <c r="F596" s="12"/>
      <c r="G596" s="12"/>
      <c r="H596" s="12"/>
      <c r="I596" s="12"/>
      <c r="J596" s="12"/>
      <c r="K596" s="12"/>
      <c r="L596" s="35"/>
      <c r="M596" s="12"/>
      <c r="N596" s="12"/>
      <c r="O596" s="12"/>
      <c r="P596" s="12"/>
      <c r="Q596" s="12"/>
      <c r="R596" s="12"/>
      <c r="S596" s="12"/>
      <c r="T596" s="12"/>
      <c r="U596" s="12"/>
      <c r="V596" s="12"/>
      <c r="W596" s="12"/>
      <c r="X596" s="12"/>
      <c r="Y596" s="12"/>
      <c r="Z596" s="12"/>
      <c r="AA596" s="12"/>
      <c r="AB596" s="12"/>
      <c r="AC596" s="12"/>
      <c r="AD596" s="12"/>
      <c r="AE596" s="12"/>
    </row>
    <row r="597" ht="16.5" customHeight="1">
      <c r="A597" s="32" t="s">
        <v>11463</v>
      </c>
      <c r="B597" s="12" t="s">
        <v>11464</v>
      </c>
      <c r="C597" s="12"/>
      <c r="D597" s="12"/>
      <c r="E597" s="12"/>
      <c r="F597" s="12"/>
      <c r="G597" s="12"/>
      <c r="H597" s="12"/>
      <c r="I597" s="12"/>
      <c r="J597" s="12"/>
      <c r="K597" s="12"/>
      <c r="L597" s="35"/>
      <c r="M597" s="12"/>
      <c r="N597" s="12"/>
      <c r="O597" s="12"/>
      <c r="P597" s="12"/>
      <c r="Q597" s="12"/>
      <c r="R597" s="12"/>
      <c r="S597" s="12"/>
      <c r="T597" s="12"/>
      <c r="U597" s="12"/>
      <c r="V597" s="12"/>
      <c r="W597" s="12"/>
      <c r="X597" s="12"/>
      <c r="Y597" s="12"/>
      <c r="Z597" s="12"/>
      <c r="AA597" s="12"/>
      <c r="AB597" s="12"/>
      <c r="AC597" s="12"/>
      <c r="AD597" s="12"/>
      <c r="AE597" s="12"/>
    </row>
    <row r="598" ht="16.5" customHeight="1">
      <c r="A598" s="32" t="s">
        <v>11465</v>
      </c>
      <c r="B598" s="12" t="s">
        <v>11466</v>
      </c>
      <c r="C598" s="12"/>
      <c r="D598" s="12"/>
      <c r="E598" s="12"/>
      <c r="F598" s="12"/>
      <c r="G598" s="12"/>
      <c r="H598" s="12"/>
      <c r="I598" s="12"/>
      <c r="J598" s="12"/>
      <c r="K598" s="12"/>
      <c r="L598" s="35"/>
      <c r="M598" s="12"/>
      <c r="N598" s="12"/>
      <c r="O598" s="12"/>
      <c r="P598" s="12"/>
      <c r="Q598" s="12"/>
      <c r="R598" s="12"/>
      <c r="S598" s="12"/>
      <c r="T598" s="12"/>
      <c r="U598" s="12"/>
      <c r="V598" s="12"/>
      <c r="W598" s="12"/>
      <c r="X598" s="12"/>
      <c r="Y598" s="12"/>
      <c r="Z598" s="12"/>
      <c r="AA598" s="12"/>
      <c r="AB598" s="12"/>
      <c r="AC598" s="12"/>
      <c r="AD598" s="12"/>
      <c r="AE598" s="12"/>
    </row>
    <row r="599" ht="16.5" customHeight="1">
      <c r="A599" s="32" t="s">
        <v>11467</v>
      </c>
      <c r="B599" s="12" t="s">
        <v>7611</v>
      </c>
      <c r="C599" s="12"/>
      <c r="D599" s="12"/>
      <c r="E599" s="12"/>
      <c r="F599" s="12"/>
      <c r="G599" s="12"/>
      <c r="H599" s="12"/>
      <c r="I599" s="12"/>
      <c r="J599" s="12"/>
      <c r="K599" s="12"/>
      <c r="L599" s="35"/>
      <c r="M599" s="12"/>
      <c r="N599" s="12"/>
      <c r="O599" s="12"/>
      <c r="P599" s="12"/>
      <c r="Q599" s="12"/>
      <c r="R599" s="12"/>
      <c r="S599" s="12"/>
      <c r="T599" s="12"/>
      <c r="U599" s="12"/>
      <c r="V599" s="12"/>
      <c r="W599" s="12"/>
      <c r="X599" s="12"/>
      <c r="Y599" s="12"/>
      <c r="Z599" s="12"/>
      <c r="AA599" s="12"/>
      <c r="AB599" s="12"/>
      <c r="AC599" s="12"/>
      <c r="AD599" s="12"/>
      <c r="AE599" s="12"/>
    </row>
    <row r="600" ht="16.5" customHeight="1">
      <c r="A600" s="32" t="s">
        <v>11468</v>
      </c>
      <c r="B600" s="12" t="s">
        <v>7628</v>
      </c>
      <c r="C600" s="12"/>
      <c r="D600" s="12"/>
      <c r="E600" s="12"/>
      <c r="F600" s="12"/>
      <c r="G600" s="12"/>
      <c r="H600" s="12"/>
      <c r="I600" s="12"/>
      <c r="J600" s="12"/>
      <c r="K600" s="12"/>
      <c r="L600" s="35"/>
      <c r="M600" s="12"/>
      <c r="N600" s="12"/>
      <c r="O600" s="12"/>
      <c r="P600" s="12"/>
      <c r="Q600" s="12"/>
      <c r="R600" s="12"/>
      <c r="S600" s="12"/>
      <c r="T600" s="12"/>
      <c r="U600" s="12"/>
      <c r="V600" s="12"/>
      <c r="W600" s="12"/>
      <c r="X600" s="12"/>
      <c r="Y600" s="12"/>
      <c r="Z600" s="12"/>
      <c r="AA600" s="12"/>
      <c r="AB600" s="12"/>
      <c r="AC600" s="12"/>
      <c r="AD600" s="12"/>
      <c r="AE600" s="12"/>
    </row>
    <row r="601" ht="16.5" customHeight="1">
      <c r="A601" s="32" t="s">
        <v>11469</v>
      </c>
      <c r="B601" s="12" t="s">
        <v>7648</v>
      </c>
      <c r="C601" s="12"/>
      <c r="D601" s="12"/>
      <c r="E601" s="12"/>
      <c r="F601" s="12"/>
      <c r="G601" s="12"/>
      <c r="H601" s="12"/>
      <c r="I601" s="12"/>
      <c r="J601" s="12"/>
      <c r="K601" s="12"/>
      <c r="L601" s="35"/>
      <c r="M601" s="12"/>
      <c r="N601" s="12"/>
      <c r="O601" s="12"/>
      <c r="P601" s="12"/>
      <c r="Q601" s="12"/>
      <c r="R601" s="12"/>
      <c r="S601" s="12"/>
      <c r="T601" s="12"/>
      <c r="U601" s="12"/>
      <c r="V601" s="12"/>
      <c r="W601" s="12"/>
      <c r="X601" s="12"/>
      <c r="Y601" s="12"/>
      <c r="Z601" s="12"/>
      <c r="AA601" s="12"/>
      <c r="AB601" s="12"/>
      <c r="AC601" s="12"/>
      <c r="AD601" s="12"/>
      <c r="AE601" s="12"/>
    </row>
    <row r="602" ht="16.5" customHeight="1">
      <c r="A602" s="32" t="s">
        <v>11470</v>
      </c>
      <c r="B602" s="12" t="s">
        <v>7666</v>
      </c>
      <c r="C602" s="12"/>
      <c r="D602" s="12"/>
      <c r="E602" s="12"/>
      <c r="F602" s="12"/>
      <c r="G602" s="12"/>
      <c r="H602" s="12"/>
      <c r="I602" s="12"/>
      <c r="J602" s="12"/>
      <c r="K602" s="12"/>
      <c r="L602" s="35"/>
      <c r="M602" s="12"/>
      <c r="N602" s="12"/>
      <c r="O602" s="12"/>
      <c r="P602" s="12"/>
      <c r="Q602" s="12"/>
      <c r="R602" s="12"/>
      <c r="S602" s="12"/>
      <c r="T602" s="12"/>
      <c r="U602" s="12"/>
      <c r="V602" s="12"/>
      <c r="W602" s="12"/>
      <c r="X602" s="12"/>
      <c r="Y602" s="12"/>
      <c r="Z602" s="12"/>
      <c r="AA602" s="12"/>
      <c r="AB602" s="12"/>
      <c r="AC602" s="12"/>
      <c r="AD602" s="12"/>
      <c r="AE602" s="12"/>
    </row>
    <row r="603" ht="16.5" customHeight="1">
      <c r="A603" s="32" t="s">
        <v>11471</v>
      </c>
      <c r="B603" s="12" t="s">
        <v>7683</v>
      </c>
      <c r="C603" s="12"/>
      <c r="D603" s="12"/>
      <c r="E603" s="12"/>
      <c r="F603" s="12"/>
      <c r="G603" s="12"/>
      <c r="H603" s="12"/>
      <c r="I603" s="12"/>
      <c r="J603" s="12"/>
      <c r="K603" s="12"/>
      <c r="L603" s="35"/>
      <c r="M603" s="12"/>
      <c r="N603" s="12"/>
      <c r="O603" s="12"/>
      <c r="P603" s="12"/>
      <c r="Q603" s="12"/>
      <c r="R603" s="12"/>
      <c r="S603" s="12"/>
      <c r="T603" s="12"/>
      <c r="U603" s="12"/>
      <c r="V603" s="12"/>
      <c r="W603" s="12"/>
      <c r="X603" s="12"/>
      <c r="Y603" s="12"/>
      <c r="Z603" s="12"/>
      <c r="AA603" s="12"/>
      <c r="AB603" s="12"/>
      <c r="AC603" s="12"/>
      <c r="AD603" s="12"/>
      <c r="AE603" s="12"/>
    </row>
    <row r="604" ht="16.5" customHeight="1">
      <c r="A604" s="32" t="s">
        <v>11472</v>
      </c>
      <c r="B604" s="12" t="s">
        <v>7698</v>
      </c>
      <c r="C604" s="12"/>
      <c r="D604" s="12"/>
      <c r="E604" s="12"/>
      <c r="F604" s="12"/>
      <c r="G604" s="12"/>
      <c r="H604" s="12"/>
      <c r="I604" s="12"/>
      <c r="J604" s="12"/>
      <c r="K604" s="12"/>
      <c r="L604" s="35"/>
      <c r="M604" s="12"/>
      <c r="N604" s="12"/>
      <c r="O604" s="12"/>
      <c r="P604" s="12"/>
      <c r="Q604" s="12"/>
      <c r="R604" s="12"/>
      <c r="S604" s="12"/>
      <c r="T604" s="12"/>
      <c r="U604" s="12"/>
      <c r="V604" s="12"/>
      <c r="W604" s="12"/>
      <c r="X604" s="12"/>
      <c r="Y604" s="12"/>
      <c r="Z604" s="12"/>
      <c r="AA604" s="12"/>
      <c r="AB604" s="12"/>
      <c r="AC604" s="12"/>
      <c r="AD604" s="12"/>
      <c r="AE604" s="12"/>
    </row>
    <row r="605" ht="16.5" customHeight="1">
      <c r="A605" s="32" t="s">
        <v>11473</v>
      </c>
      <c r="B605" s="12" t="s">
        <v>7716</v>
      </c>
      <c r="C605" s="12"/>
      <c r="D605" s="12"/>
      <c r="E605" s="12"/>
      <c r="F605" s="12"/>
      <c r="G605" s="12"/>
      <c r="H605" s="12"/>
      <c r="I605" s="12"/>
      <c r="J605" s="12"/>
      <c r="K605" s="12"/>
      <c r="L605" s="35"/>
      <c r="M605" s="12"/>
      <c r="N605" s="12"/>
      <c r="O605" s="12"/>
      <c r="P605" s="12"/>
      <c r="Q605" s="12"/>
      <c r="R605" s="12"/>
      <c r="S605" s="12"/>
      <c r="T605" s="12"/>
      <c r="U605" s="12"/>
      <c r="V605" s="12"/>
      <c r="W605" s="12"/>
      <c r="X605" s="12"/>
      <c r="Y605" s="12"/>
      <c r="Z605" s="12"/>
      <c r="AA605" s="12"/>
      <c r="AB605" s="12"/>
      <c r="AC605" s="12"/>
      <c r="AD605" s="12"/>
      <c r="AE605" s="12"/>
    </row>
    <row r="606" ht="16.5" customHeight="1">
      <c r="A606" s="32" t="s">
        <v>11474</v>
      </c>
      <c r="B606" s="12" t="s">
        <v>7734</v>
      </c>
      <c r="C606" s="12"/>
      <c r="D606" s="12"/>
      <c r="E606" s="12"/>
      <c r="F606" s="12"/>
      <c r="G606" s="12"/>
      <c r="H606" s="12"/>
      <c r="I606" s="12"/>
      <c r="J606" s="12"/>
      <c r="K606" s="12"/>
      <c r="L606" s="35"/>
      <c r="M606" s="12"/>
      <c r="N606" s="12"/>
      <c r="O606" s="12"/>
      <c r="P606" s="12"/>
      <c r="Q606" s="12"/>
      <c r="R606" s="12"/>
      <c r="S606" s="12"/>
      <c r="T606" s="12"/>
      <c r="U606" s="12"/>
      <c r="V606" s="12"/>
      <c r="W606" s="12"/>
      <c r="X606" s="12"/>
      <c r="Y606" s="12"/>
      <c r="Z606" s="12"/>
      <c r="AA606" s="12"/>
      <c r="AB606" s="12"/>
      <c r="AC606" s="12"/>
      <c r="AD606" s="12"/>
      <c r="AE606" s="12"/>
    </row>
    <row r="607" ht="16.5" customHeight="1">
      <c r="A607" s="32" t="s">
        <v>11475</v>
      </c>
      <c r="B607" s="12" t="s">
        <v>7750</v>
      </c>
      <c r="C607" s="12"/>
      <c r="D607" s="12"/>
      <c r="E607" s="12"/>
      <c r="F607" s="12"/>
      <c r="G607" s="12"/>
      <c r="H607" s="12"/>
      <c r="I607" s="12"/>
      <c r="J607" s="12"/>
      <c r="K607" s="12"/>
      <c r="L607" s="35"/>
      <c r="M607" s="12"/>
      <c r="N607" s="12"/>
      <c r="O607" s="12"/>
      <c r="P607" s="12"/>
      <c r="Q607" s="12"/>
      <c r="R607" s="12"/>
      <c r="S607" s="12"/>
      <c r="T607" s="12"/>
      <c r="U607" s="12"/>
      <c r="V607" s="12"/>
      <c r="W607" s="12"/>
      <c r="X607" s="12"/>
      <c r="Y607" s="12"/>
      <c r="Z607" s="12"/>
      <c r="AA607" s="12"/>
      <c r="AB607" s="12"/>
      <c r="AC607" s="12"/>
      <c r="AD607" s="12"/>
      <c r="AE607" s="12"/>
    </row>
    <row r="608" ht="16.5" customHeight="1">
      <c r="A608" s="32" t="s">
        <v>11476</v>
      </c>
      <c r="B608" s="12" t="s">
        <v>7765</v>
      </c>
      <c r="C608" s="12"/>
      <c r="D608" s="12"/>
      <c r="E608" s="12"/>
      <c r="F608" s="12"/>
      <c r="G608" s="12"/>
      <c r="H608" s="12"/>
      <c r="I608" s="12"/>
      <c r="J608" s="12"/>
      <c r="K608" s="12"/>
      <c r="L608" s="35"/>
      <c r="M608" s="12"/>
      <c r="N608" s="12"/>
      <c r="O608" s="12"/>
      <c r="P608" s="12"/>
      <c r="Q608" s="12"/>
      <c r="R608" s="12"/>
      <c r="S608" s="12"/>
      <c r="T608" s="12"/>
      <c r="U608" s="12"/>
      <c r="V608" s="12"/>
      <c r="W608" s="12"/>
      <c r="X608" s="12"/>
      <c r="Y608" s="12"/>
      <c r="Z608" s="12"/>
      <c r="AA608" s="12"/>
      <c r="AB608" s="12"/>
      <c r="AC608" s="12"/>
      <c r="AD608" s="12"/>
      <c r="AE608" s="12"/>
    </row>
    <row r="609" ht="16.5" customHeight="1">
      <c r="A609" s="32" t="s">
        <v>11477</v>
      </c>
      <c r="B609" s="12" t="s">
        <v>7781</v>
      </c>
      <c r="C609" s="12"/>
      <c r="D609" s="12"/>
      <c r="E609" s="12"/>
      <c r="F609" s="12"/>
      <c r="G609" s="12"/>
      <c r="H609" s="12"/>
      <c r="I609" s="12"/>
      <c r="J609" s="12"/>
      <c r="K609" s="12"/>
      <c r="L609" s="35"/>
      <c r="M609" s="12"/>
      <c r="N609" s="12"/>
      <c r="O609" s="12"/>
      <c r="P609" s="12"/>
      <c r="Q609" s="12"/>
      <c r="R609" s="12"/>
      <c r="S609" s="12"/>
      <c r="T609" s="12"/>
      <c r="U609" s="12"/>
      <c r="V609" s="12"/>
      <c r="W609" s="12"/>
      <c r="X609" s="12"/>
      <c r="Y609" s="12"/>
      <c r="Z609" s="12"/>
      <c r="AA609" s="12"/>
      <c r="AB609" s="12"/>
      <c r="AC609" s="12"/>
      <c r="AD609" s="12"/>
      <c r="AE609" s="12"/>
    </row>
    <row r="610" ht="16.5" customHeight="1">
      <c r="A610" s="32" t="s">
        <v>11478</v>
      </c>
      <c r="B610" s="12" t="s">
        <v>7796</v>
      </c>
      <c r="C610" s="12"/>
      <c r="D610" s="12"/>
      <c r="E610" s="12"/>
      <c r="F610" s="12"/>
      <c r="G610" s="12"/>
      <c r="H610" s="12"/>
      <c r="I610" s="12"/>
      <c r="J610" s="12"/>
      <c r="K610" s="12"/>
      <c r="L610" s="35"/>
      <c r="M610" s="12"/>
      <c r="N610" s="12"/>
      <c r="O610" s="12"/>
      <c r="P610" s="12"/>
      <c r="Q610" s="12"/>
      <c r="R610" s="12"/>
      <c r="S610" s="12"/>
      <c r="T610" s="12"/>
      <c r="U610" s="12"/>
      <c r="V610" s="12"/>
      <c r="W610" s="12"/>
      <c r="X610" s="12"/>
      <c r="Y610" s="12"/>
      <c r="Z610" s="12"/>
      <c r="AA610" s="12"/>
      <c r="AB610" s="12"/>
      <c r="AC610" s="12"/>
      <c r="AD610" s="12"/>
      <c r="AE610" s="12"/>
    </row>
    <row r="611" ht="16.5" customHeight="1">
      <c r="A611" s="32" t="s">
        <v>11479</v>
      </c>
      <c r="B611" s="12" t="s">
        <v>7813</v>
      </c>
      <c r="C611" s="12"/>
      <c r="D611" s="12"/>
      <c r="E611" s="12"/>
      <c r="F611" s="12"/>
      <c r="G611" s="12"/>
      <c r="H611" s="12"/>
      <c r="I611" s="12"/>
      <c r="J611" s="12"/>
      <c r="K611" s="12"/>
      <c r="L611" s="35"/>
      <c r="M611" s="12"/>
      <c r="N611" s="12"/>
      <c r="O611" s="12"/>
      <c r="P611" s="12"/>
      <c r="Q611" s="12"/>
      <c r="R611" s="12"/>
      <c r="S611" s="12"/>
      <c r="T611" s="12"/>
      <c r="U611" s="12"/>
      <c r="V611" s="12"/>
      <c r="W611" s="12"/>
      <c r="X611" s="12"/>
      <c r="Y611" s="12"/>
      <c r="Z611" s="12"/>
      <c r="AA611" s="12"/>
      <c r="AB611" s="12"/>
      <c r="AC611" s="12"/>
      <c r="AD611" s="12"/>
      <c r="AE611" s="12"/>
    </row>
    <row r="612" ht="16.5" customHeight="1">
      <c r="A612" s="32" t="s">
        <v>11480</v>
      </c>
      <c r="B612" s="12" t="s">
        <v>7831</v>
      </c>
      <c r="C612" s="12"/>
      <c r="D612" s="12"/>
      <c r="E612" s="12"/>
      <c r="F612" s="12"/>
      <c r="G612" s="12"/>
      <c r="H612" s="12"/>
      <c r="I612" s="12"/>
      <c r="J612" s="12"/>
      <c r="K612" s="12"/>
      <c r="L612" s="35"/>
      <c r="M612" s="12"/>
      <c r="N612" s="12"/>
      <c r="O612" s="12"/>
      <c r="P612" s="12"/>
      <c r="Q612" s="12"/>
      <c r="R612" s="12"/>
      <c r="S612" s="12"/>
      <c r="T612" s="12"/>
      <c r="U612" s="12"/>
      <c r="V612" s="12"/>
      <c r="W612" s="12"/>
      <c r="X612" s="12"/>
      <c r="Y612" s="12"/>
      <c r="Z612" s="12"/>
      <c r="AA612" s="12"/>
      <c r="AB612" s="12"/>
      <c r="AC612" s="12"/>
      <c r="AD612" s="12"/>
      <c r="AE612" s="12"/>
    </row>
    <row r="613" ht="16.5" customHeight="1">
      <c r="A613" s="32" t="s">
        <v>11481</v>
      </c>
      <c r="B613" s="12" t="s">
        <v>7849</v>
      </c>
      <c r="C613" s="12"/>
      <c r="D613" s="12"/>
      <c r="E613" s="12"/>
      <c r="F613" s="12"/>
      <c r="G613" s="12"/>
      <c r="H613" s="12"/>
      <c r="I613" s="12"/>
      <c r="J613" s="12"/>
      <c r="K613" s="12"/>
      <c r="L613" s="35"/>
      <c r="M613" s="12"/>
      <c r="N613" s="12"/>
      <c r="O613" s="12"/>
      <c r="P613" s="12"/>
      <c r="Q613" s="12"/>
      <c r="R613" s="12"/>
      <c r="S613" s="12"/>
      <c r="T613" s="12"/>
      <c r="U613" s="12"/>
      <c r="V613" s="12"/>
      <c r="W613" s="12"/>
      <c r="X613" s="12"/>
      <c r="Y613" s="12"/>
      <c r="Z613" s="12"/>
      <c r="AA613" s="12"/>
      <c r="AB613" s="12"/>
      <c r="AC613" s="12"/>
      <c r="AD613" s="12"/>
      <c r="AE613" s="12"/>
    </row>
    <row r="614" ht="16.5" customHeight="1">
      <c r="A614" s="32" t="s">
        <v>11482</v>
      </c>
      <c r="B614" s="12" t="s">
        <v>7866</v>
      </c>
      <c r="C614" s="12"/>
      <c r="D614" s="12"/>
      <c r="E614" s="12"/>
      <c r="F614" s="12"/>
      <c r="G614" s="12"/>
      <c r="H614" s="12"/>
      <c r="I614" s="12"/>
      <c r="J614" s="12"/>
      <c r="K614" s="12"/>
      <c r="L614" s="35"/>
      <c r="M614" s="12"/>
      <c r="N614" s="12"/>
      <c r="O614" s="12"/>
      <c r="P614" s="12"/>
      <c r="Q614" s="12"/>
      <c r="R614" s="12"/>
      <c r="S614" s="12"/>
      <c r="T614" s="12"/>
      <c r="U614" s="12"/>
      <c r="V614" s="12"/>
      <c r="W614" s="12"/>
      <c r="X614" s="12"/>
      <c r="Y614" s="12"/>
      <c r="Z614" s="12"/>
      <c r="AA614" s="12"/>
      <c r="AB614" s="12"/>
      <c r="AC614" s="12"/>
      <c r="AD614" s="12"/>
      <c r="AE614" s="12"/>
    </row>
    <row r="615" ht="16.5" customHeight="1">
      <c r="A615" s="32" t="s">
        <v>11483</v>
      </c>
      <c r="B615" s="12" t="s">
        <v>7886</v>
      </c>
      <c r="C615" s="12"/>
      <c r="D615" s="12"/>
      <c r="E615" s="12"/>
      <c r="F615" s="12"/>
      <c r="G615" s="12"/>
      <c r="H615" s="12"/>
      <c r="I615" s="12"/>
      <c r="J615" s="12"/>
      <c r="K615" s="12"/>
      <c r="L615" s="35"/>
      <c r="M615" s="12"/>
      <c r="N615" s="12"/>
      <c r="O615" s="12"/>
      <c r="P615" s="12"/>
      <c r="Q615" s="12"/>
      <c r="R615" s="12"/>
      <c r="S615" s="12"/>
      <c r="T615" s="12"/>
      <c r="U615" s="12"/>
      <c r="V615" s="12"/>
      <c r="W615" s="12"/>
      <c r="X615" s="12"/>
      <c r="Y615" s="12"/>
      <c r="Z615" s="12"/>
      <c r="AA615" s="12"/>
      <c r="AB615" s="12"/>
      <c r="AC615" s="12"/>
      <c r="AD615" s="12"/>
      <c r="AE615" s="12"/>
    </row>
    <row r="616" ht="16.5" customHeight="1">
      <c r="A616" s="32" t="s">
        <v>11484</v>
      </c>
      <c r="B616" s="12" t="s">
        <v>7898</v>
      </c>
      <c r="C616" s="12"/>
      <c r="D616" s="12"/>
      <c r="E616" s="12"/>
      <c r="F616" s="12"/>
      <c r="G616" s="12"/>
      <c r="H616" s="12"/>
      <c r="I616" s="12"/>
      <c r="J616" s="12"/>
      <c r="K616" s="12"/>
      <c r="L616" s="35"/>
      <c r="M616" s="12"/>
      <c r="N616" s="12"/>
      <c r="O616" s="12"/>
      <c r="P616" s="12"/>
      <c r="Q616" s="12"/>
      <c r="R616" s="12"/>
      <c r="S616" s="12"/>
      <c r="T616" s="12"/>
      <c r="U616" s="12"/>
      <c r="V616" s="12"/>
      <c r="W616" s="12"/>
      <c r="X616" s="12"/>
      <c r="Y616" s="12"/>
      <c r="Z616" s="12"/>
      <c r="AA616" s="12"/>
      <c r="AB616" s="12"/>
      <c r="AC616" s="12"/>
      <c r="AD616" s="12"/>
      <c r="AE616" s="12"/>
    </row>
    <row r="617" ht="16.5" customHeight="1">
      <c r="A617" s="32" t="s">
        <v>11485</v>
      </c>
      <c r="B617" s="12" t="s">
        <v>7910</v>
      </c>
      <c r="C617" s="12"/>
      <c r="D617" s="12"/>
      <c r="E617" s="12"/>
      <c r="F617" s="12"/>
      <c r="G617" s="12"/>
      <c r="H617" s="12"/>
      <c r="I617" s="12"/>
      <c r="J617" s="12"/>
      <c r="K617" s="12"/>
      <c r="L617" s="35"/>
      <c r="M617" s="12"/>
      <c r="N617" s="12"/>
      <c r="O617" s="12"/>
      <c r="P617" s="12"/>
      <c r="Q617" s="12"/>
      <c r="R617" s="12"/>
      <c r="S617" s="12"/>
      <c r="T617" s="12"/>
      <c r="U617" s="12"/>
      <c r="V617" s="12"/>
      <c r="W617" s="12"/>
      <c r="X617" s="12"/>
      <c r="Y617" s="12"/>
      <c r="Z617" s="12"/>
      <c r="AA617" s="12"/>
      <c r="AB617" s="12"/>
      <c r="AC617" s="12"/>
      <c r="AD617" s="12"/>
      <c r="AE617" s="12"/>
    </row>
    <row r="618" ht="16.5" customHeight="1">
      <c r="A618" s="32" t="s">
        <v>11486</v>
      </c>
      <c r="B618" s="12" t="s">
        <v>7921</v>
      </c>
      <c r="C618" s="12"/>
      <c r="D618" s="12"/>
      <c r="E618" s="12"/>
      <c r="F618" s="12"/>
      <c r="G618" s="12"/>
      <c r="H618" s="12"/>
      <c r="I618" s="12"/>
      <c r="J618" s="12"/>
      <c r="K618" s="12"/>
      <c r="L618" s="35"/>
      <c r="M618" s="12"/>
      <c r="N618" s="12"/>
      <c r="O618" s="12"/>
      <c r="P618" s="12"/>
      <c r="Q618" s="12"/>
      <c r="R618" s="12"/>
      <c r="S618" s="12"/>
      <c r="T618" s="12"/>
      <c r="U618" s="12"/>
      <c r="V618" s="12"/>
      <c r="W618" s="12"/>
      <c r="X618" s="12"/>
      <c r="Y618" s="12"/>
      <c r="Z618" s="12"/>
      <c r="AA618" s="12"/>
      <c r="AB618" s="12"/>
      <c r="AC618" s="12"/>
      <c r="AD618" s="12"/>
      <c r="AE618" s="12"/>
    </row>
    <row r="619" ht="16.5" customHeight="1">
      <c r="A619" s="32" t="s">
        <v>11487</v>
      </c>
      <c r="B619" s="12" t="s">
        <v>7932</v>
      </c>
      <c r="C619" s="12"/>
      <c r="D619" s="12"/>
      <c r="E619" s="12"/>
      <c r="F619" s="12"/>
      <c r="G619" s="12"/>
      <c r="H619" s="12"/>
      <c r="I619" s="12"/>
      <c r="J619" s="12"/>
      <c r="K619" s="12"/>
      <c r="L619" s="35"/>
      <c r="M619" s="12"/>
      <c r="N619" s="12"/>
      <c r="O619" s="12"/>
      <c r="P619" s="12"/>
      <c r="Q619" s="12"/>
      <c r="R619" s="12"/>
      <c r="S619" s="12"/>
      <c r="T619" s="12"/>
      <c r="U619" s="12"/>
      <c r="V619" s="12"/>
      <c r="W619" s="12"/>
      <c r="X619" s="12"/>
      <c r="Y619" s="12"/>
      <c r="Z619" s="12"/>
      <c r="AA619" s="12"/>
      <c r="AB619" s="12"/>
      <c r="AC619" s="12"/>
      <c r="AD619" s="12"/>
      <c r="AE619" s="12"/>
    </row>
    <row r="620" ht="16.5" customHeight="1">
      <c r="A620" s="32" t="s">
        <v>11488</v>
      </c>
      <c r="B620" s="12" t="s">
        <v>7943</v>
      </c>
      <c r="C620" s="12"/>
      <c r="D620" s="12"/>
      <c r="E620" s="12"/>
      <c r="F620" s="12"/>
      <c r="G620" s="12"/>
      <c r="H620" s="12"/>
      <c r="I620" s="12"/>
      <c r="J620" s="12"/>
      <c r="K620" s="12"/>
      <c r="L620" s="35"/>
      <c r="M620" s="12"/>
      <c r="N620" s="12"/>
      <c r="O620" s="12"/>
      <c r="P620" s="12"/>
      <c r="Q620" s="12"/>
      <c r="R620" s="12"/>
      <c r="S620" s="12"/>
      <c r="T620" s="12"/>
      <c r="U620" s="12"/>
      <c r="V620" s="12"/>
      <c r="W620" s="12"/>
      <c r="X620" s="12"/>
      <c r="Y620" s="12"/>
      <c r="Z620" s="12"/>
      <c r="AA620" s="12"/>
      <c r="AB620" s="12"/>
      <c r="AC620" s="12"/>
      <c r="AD620" s="12"/>
      <c r="AE620" s="12"/>
    </row>
    <row r="621" ht="16.5" customHeight="1">
      <c r="A621" s="32" t="s">
        <v>11489</v>
      </c>
      <c r="B621" s="12" t="s">
        <v>7955</v>
      </c>
      <c r="C621" s="12"/>
      <c r="D621" s="12"/>
      <c r="E621" s="12"/>
      <c r="F621" s="12"/>
      <c r="G621" s="12"/>
      <c r="H621" s="12"/>
      <c r="I621" s="12"/>
      <c r="J621" s="12"/>
      <c r="K621" s="12"/>
      <c r="L621" s="35"/>
      <c r="M621" s="12"/>
      <c r="N621" s="12"/>
      <c r="O621" s="12"/>
      <c r="P621" s="12"/>
      <c r="Q621" s="12"/>
      <c r="R621" s="12"/>
      <c r="S621" s="12"/>
      <c r="T621" s="12"/>
      <c r="U621" s="12"/>
      <c r="V621" s="12"/>
      <c r="W621" s="12"/>
      <c r="X621" s="12"/>
      <c r="Y621" s="12"/>
      <c r="Z621" s="12"/>
      <c r="AA621" s="12"/>
      <c r="AB621" s="12"/>
      <c r="AC621" s="12"/>
      <c r="AD621" s="12"/>
      <c r="AE621" s="12"/>
    </row>
    <row r="622" ht="16.5" customHeight="1">
      <c r="A622" s="32" t="s">
        <v>11490</v>
      </c>
      <c r="B622" s="12" t="s">
        <v>7965</v>
      </c>
      <c r="C622" s="12"/>
      <c r="D622" s="12"/>
      <c r="E622" s="12"/>
      <c r="F622" s="12"/>
      <c r="G622" s="12"/>
      <c r="H622" s="12"/>
      <c r="I622" s="12"/>
      <c r="J622" s="12"/>
      <c r="K622" s="12"/>
      <c r="L622" s="35"/>
      <c r="M622" s="12"/>
      <c r="N622" s="12"/>
      <c r="O622" s="12"/>
      <c r="P622" s="12"/>
      <c r="Q622" s="12"/>
      <c r="R622" s="12"/>
      <c r="S622" s="12"/>
      <c r="T622" s="12"/>
      <c r="U622" s="12"/>
      <c r="V622" s="12"/>
      <c r="W622" s="12"/>
      <c r="X622" s="12"/>
      <c r="Y622" s="12"/>
      <c r="Z622" s="12"/>
      <c r="AA622" s="12"/>
      <c r="AB622" s="12"/>
      <c r="AC622" s="12"/>
      <c r="AD622" s="12"/>
      <c r="AE622" s="12"/>
    </row>
    <row r="623" ht="16.5" customHeight="1">
      <c r="A623" s="32" t="s">
        <v>11491</v>
      </c>
      <c r="B623" s="12" t="s">
        <v>7977</v>
      </c>
      <c r="C623" s="12"/>
      <c r="D623" s="12"/>
      <c r="E623" s="12"/>
      <c r="F623" s="12"/>
      <c r="G623" s="12"/>
      <c r="H623" s="12"/>
      <c r="I623" s="12"/>
      <c r="J623" s="12"/>
      <c r="K623" s="12"/>
      <c r="L623" s="35"/>
      <c r="M623" s="12"/>
      <c r="N623" s="12"/>
      <c r="O623" s="12"/>
      <c r="P623" s="12"/>
      <c r="Q623" s="12"/>
      <c r="R623" s="12"/>
      <c r="S623" s="12"/>
      <c r="T623" s="12"/>
      <c r="U623" s="12"/>
      <c r="V623" s="12"/>
      <c r="W623" s="12"/>
      <c r="X623" s="12"/>
      <c r="Y623" s="12"/>
      <c r="Z623" s="12"/>
      <c r="AA623" s="12"/>
      <c r="AB623" s="12"/>
      <c r="AC623" s="12"/>
      <c r="AD623" s="12"/>
      <c r="AE623" s="12"/>
    </row>
    <row r="624" ht="16.5" customHeight="1">
      <c r="A624" s="32" t="s">
        <v>11492</v>
      </c>
      <c r="B624" s="12" t="s">
        <v>7989</v>
      </c>
      <c r="C624" s="12"/>
      <c r="D624" s="12"/>
      <c r="E624" s="12"/>
      <c r="F624" s="12"/>
      <c r="G624" s="12"/>
      <c r="H624" s="12"/>
      <c r="I624" s="12"/>
      <c r="J624" s="12"/>
      <c r="K624" s="12"/>
      <c r="L624" s="35"/>
      <c r="M624" s="12"/>
      <c r="N624" s="12"/>
      <c r="O624" s="12"/>
      <c r="P624" s="12"/>
      <c r="Q624" s="12"/>
      <c r="R624" s="12"/>
      <c r="S624" s="12"/>
      <c r="T624" s="12"/>
      <c r="U624" s="12"/>
      <c r="V624" s="12"/>
      <c r="W624" s="12"/>
      <c r="X624" s="12"/>
      <c r="Y624" s="12"/>
      <c r="Z624" s="12"/>
      <c r="AA624" s="12"/>
      <c r="AB624" s="12"/>
      <c r="AC624" s="12"/>
      <c r="AD624" s="12"/>
      <c r="AE624" s="12"/>
    </row>
    <row r="625" ht="16.5" customHeight="1">
      <c r="A625" s="32" t="s">
        <v>11493</v>
      </c>
      <c r="B625" s="12" t="s">
        <v>8001</v>
      </c>
      <c r="C625" s="12"/>
      <c r="D625" s="12"/>
      <c r="E625" s="12"/>
      <c r="F625" s="12"/>
      <c r="G625" s="12"/>
      <c r="H625" s="12"/>
      <c r="I625" s="12"/>
      <c r="J625" s="12"/>
      <c r="K625" s="12"/>
      <c r="L625" s="35"/>
      <c r="M625" s="12"/>
      <c r="N625" s="12"/>
      <c r="O625" s="12"/>
      <c r="P625" s="12"/>
      <c r="Q625" s="12"/>
      <c r="R625" s="12"/>
      <c r="S625" s="12"/>
      <c r="T625" s="12"/>
      <c r="U625" s="12"/>
      <c r="V625" s="12"/>
      <c r="W625" s="12"/>
      <c r="X625" s="12"/>
      <c r="Y625" s="12"/>
      <c r="Z625" s="12"/>
      <c r="AA625" s="12"/>
      <c r="AB625" s="12"/>
      <c r="AC625" s="12"/>
      <c r="AD625" s="12"/>
      <c r="AE625" s="12"/>
    </row>
    <row r="626" ht="16.5" customHeight="1">
      <c r="A626" s="32" t="s">
        <v>11494</v>
      </c>
      <c r="B626" s="12" t="s">
        <v>8011</v>
      </c>
      <c r="C626" s="12"/>
      <c r="D626" s="12"/>
      <c r="E626" s="12"/>
      <c r="F626" s="12"/>
      <c r="G626" s="12"/>
      <c r="H626" s="12"/>
      <c r="I626" s="12"/>
      <c r="J626" s="12"/>
      <c r="K626" s="12"/>
      <c r="L626" s="35"/>
      <c r="M626" s="12"/>
      <c r="N626" s="12"/>
      <c r="O626" s="12"/>
      <c r="P626" s="12"/>
      <c r="Q626" s="12"/>
      <c r="R626" s="12"/>
      <c r="S626" s="12"/>
      <c r="T626" s="12"/>
      <c r="U626" s="12"/>
      <c r="V626" s="12"/>
      <c r="W626" s="12"/>
      <c r="X626" s="12"/>
      <c r="Y626" s="12"/>
      <c r="Z626" s="12"/>
      <c r="AA626" s="12"/>
      <c r="AB626" s="12"/>
      <c r="AC626" s="12"/>
      <c r="AD626" s="12"/>
      <c r="AE626" s="12"/>
    </row>
    <row r="627" ht="16.5" customHeight="1">
      <c r="A627" s="32" t="s">
        <v>11495</v>
      </c>
      <c r="B627" s="12" t="s">
        <v>8027</v>
      </c>
      <c r="C627" s="12"/>
      <c r="D627" s="12"/>
      <c r="E627" s="12"/>
      <c r="F627" s="12"/>
      <c r="G627" s="12"/>
      <c r="H627" s="12"/>
      <c r="I627" s="12"/>
      <c r="J627" s="12"/>
      <c r="K627" s="12"/>
      <c r="L627" s="35"/>
      <c r="M627" s="12"/>
      <c r="N627" s="12"/>
      <c r="O627" s="12"/>
      <c r="P627" s="12"/>
      <c r="Q627" s="12"/>
      <c r="R627" s="12"/>
      <c r="S627" s="12"/>
      <c r="T627" s="12"/>
      <c r="U627" s="12"/>
      <c r="V627" s="12"/>
      <c r="W627" s="12"/>
      <c r="X627" s="12"/>
      <c r="Y627" s="12"/>
      <c r="Z627" s="12"/>
      <c r="AA627" s="12"/>
      <c r="AB627" s="12"/>
      <c r="AC627" s="12"/>
      <c r="AD627" s="12"/>
      <c r="AE627" s="12"/>
    </row>
    <row r="628" ht="16.5" customHeight="1">
      <c r="A628" s="32" t="s">
        <v>11496</v>
      </c>
      <c r="B628" s="12" t="s">
        <v>8042</v>
      </c>
      <c r="C628" s="12"/>
      <c r="D628" s="12"/>
      <c r="E628" s="12"/>
      <c r="F628" s="12"/>
      <c r="G628" s="12"/>
      <c r="H628" s="12"/>
      <c r="I628" s="12"/>
      <c r="J628" s="12"/>
      <c r="K628" s="12"/>
      <c r="L628" s="35"/>
      <c r="M628" s="12"/>
      <c r="N628" s="12"/>
      <c r="O628" s="12"/>
      <c r="P628" s="12"/>
      <c r="Q628" s="12"/>
      <c r="R628" s="12"/>
      <c r="S628" s="12"/>
      <c r="T628" s="12"/>
      <c r="U628" s="12"/>
      <c r="V628" s="12"/>
      <c r="W628" s="12"/>
      <c r="X628" s="12"/>
      <c r="Y628" s="12"/>
      <c r="Z628" s="12"/>
      <c r="AA628" s="12"/>
      <c r="AB628" s="12"/>
      <c r="AC628" s="12"/>
      <c r="AD628" s="12"/>
      <c r="AE628" s="12"/>
    </row>
    <row r="629" ht="16.5" customHeight="1">
      <c r="A629" s="32" t="s">
        <v>11497</v>
      </c>
      <c r="B629" s="12" t="s">
        <v>8055</v>
      </c>
      <c r="C629" s="12"/>
      <c r="D629" s="12"/>
      <c r="E629" s="12"/>
      <c r="F629" s="12"/>
      <c r="G629" s="12"/>
      <c r="H629" s="12"/>
      <c r="I629" s="12"/>
      <c r="J629" s="12"/>
      <c r="K629" s="12"/>
      <c r="L629" s="35"/>
      <c r="M629" s="12"/>
      <c r="N629" s="12"/>
      <c r="O629" s="12"/>
      <c r="P629" s="12"/>
      <c r="Q629" s="12"/>
      <c r="R629" s="12"/>
      <c r="S629" s="12"/>
      <c r="T629" s="12"/>
      <c r="U629" s="12"/>
      <c r="V629" s="12"/>
      <c r="W629" s="12"/>
      <c r="X629" s="12"/>
      <c r="Y629" s="12"/>
      <c r="Z629" s="12"/>
      <c r="AA629" s="12"/>
      <c r="AB629" s="12"/>
      <c r="AC629" s="12"/>
      <c r="AD629" s="12"/>
      <c r="AE629" s="12"/>
    </row>
    <row r="630" ht="16.5" customHeight="1">
      <c r="A630" s="32" t="s">
        <v>11498</v>
      </c>
      <c r="B630" s="12" t="s">
        <v>8067</v>
      </c>
      <c r="C630" s="12"/>
      <c r="D630" s="12"/>
      <c r="E630" s="12"/>
      <c r="F630" s="12"/>
      <c r="G630" s="12"/>
      <c r="H630" s="12"/>
      <c r="I630" s="12"/>
      <c r="J630" s="12"/>
      <c r="K630" s="12"/>
      <c r="L630" s="35"/>
      <c r="M630" s="12"/>
      <c r="N630" s="12"/>
      <c r="O630" s="12"/>
      <c r="P630" s="12"/>
      <c r="Q630" s="12"/>
      <c r="R630" s="12"/>
      <c r="S630" s="12"/>
      <c r="T630" s="12"/>
      <c r="U630" s="12"/>
      <c r="V630" s="12"/>
      <c r="W630" s="12"/>
      <c r="X630" s="12"/>
      <c r="Y630" s="12"/>
      <c r="Z630" s="12"/>
      <c r="AA630" s="12"/>
      <c r="AB630" s="12"/>
      <c r="AC630" s="12"/>
      <c r="AD630" s="12"/>
      <c r="AE630" s="12"/>
    </row>
    <row r="631" ht="16.5" customHeight="1">
      <c r="A631" s="32" t="s">
        <v>11499</v>
      </c>
      <c r="B631" s="12" t="s">
        <v>8078</v>
      </c>
      <c r="C631" s="12"/>
      <c r="D631" s="12"/>
      <c r="E631" s="12"/>
      <c r="F631" s="12"/>
      <c r="G631" s="12"/>
      <c r="H631" s="12"/>
      <c r="I631" s="12"/>
      <c r="J631" s="12"/>
      <c r="K631" s="12"/>
      <c r="L631" s="35"/>
      <c r="M631" s="12"/>
      <c r="N631" s="12"/>
      <c r="O631" s="12"/>
      <c r="P631" s="12"/>
      <c r="Q631" s="12"/>
      <c r="R631" s="12"/>
      <c r="S631" s="12"/>
      <c r="T631" s="12"/>
      <c r="U631" s="12"/>
      <c r="V631" s="12"/>
      <c r="W631" s="12"/>
      <c r="X631" s="12"/>
      <c r="Y631" s="12"/>
      <c r="Z631" s="12"/>
      <c r="AA631" s="12"/>
      <c r="AB631" s="12"/>
      <c r="AC631" s="12"/>
      <c r="AD631" s="12"/>
      <c r="AE631" s="12"/>
    </row>
    <row r="632" ht="16.5" customHeight="1">
      <c r="A632" s="32" t="s">
        <v>11500</v>
      </c>
      <c r="B632" s="12" t="s">
        <v>8088</v>
      </c>
      <c r="C632" s="12"/>
      <c r="D632" s="12"/>
      <c r="E632" s="12"/>
      <c r="F632" s="12"/>
      <c r="G632" s="12"/>
      <c r="H632" s="12"/>
      <c r="I632" s="12"/>
      <c r="J632" s="12"/>
      <c r="K632" s="12"/>
      <c r="L632" s="35"/>
      <c r="M632" s="12"/>
      <c r="N632" s="12"/>
      <c r="O632" s="12"/>
      <c r="P632" s="12"/>
      <c r="Q632" s="12"/>
      <c r="R632" s="12"/>
      <c r="S632" s="12"/>
      <c r="T632" s="12"/>
      <c r="U632" s="12"/>
      <c r="V632" s="12"/>
      <c r="W632" s="12"/>
      <c r="X632" s="12"/>
      <c r="Y632" s="12"/>
      <c r="Z632" s="12"/>
      <c r="AA632" s="12"/>
      <c r="AB632" s="12"/>
      <c r="AC632" s="12"/>
      <c r="AD632" s="12"/>
      <c r="AE632" s="12"/>
    </row>
    <row r="633" ht="16.5" customHeight="1">
      <c r="A633" s="32" t="s">
        <v>11501</v>
      </c>
      <c r="B633" s="12" t="s">
        <v>8107</v>
      </c>
      <c r="C633" s="12"/>
      <c r="D633" s="12"/>
      <c r="E633" s="12"/>
      <c r="F633" s="12"/>
      <c r="G633" s="12"/>
      <c r="H633" s="12"/>
      <c r="I633" s="12"/>
      <c r="J633" s="12"/>
      <c r="K633" s="12"/>
      <c r="L633" s="35"/>
      <c r="M633" s="12"/>
      <c r="N633" s="12"/>
      <c r="O633" s="12"/>
      <c r="P633" s="12"/>
      <c r="Q633" s="12"/>
      <c r="R633" s="12"/>
      <c r="S633" s="12"/>
      <c r="T633" s="12"/>
      <c r="U633" s="12"/>
      <c r="V633" s="12"/>
      <c r="W633" s="12"/>
      <c r="X633" s="12"/>
      <c r="Y633" s="12"/>
      <c r="Z633" s="12"/>
      <c r="AA633" s="12"/>
      <c r="AB633" s="12"/>
      <c r="AC633" s="12"/>
      <c r="AD633" s="12"/>
      <c r="AE633" s="12"/>
    </row>
    <row r="634" ht="16.5" customHeight="1">
      <c r="A634" s="32" t="s">
        <v>11502</v>
      </c>
      <c r="B634" s="12" t="s">
        <v>8121</v>
      </c>
      <c r="C634" s="12"/>
      <c r="D634" s="12"/>
      <c r="E634" s="12"/>
      <c r="F634" s="12"/>
      <c r="G634" s="12"/>
      <c r="H634" s="12"/>
      <c r="I634" s="12"/>
      <c r="J634" s="12"/>
      <c r="K634" s="12"/>
      <c r="L634" s="35"/>
      <c r="M634" s="12"/>
      <c r="N634" s="12"/>
      <c r="O634" s="12"/>
      <c r="P634" s="12"/>
      <c r="Q634" s="12"/>
      <c r="R634" s="12"/>
      <c r="S634" s="12"/>
      <c r="T634" s="12"/>
      <c r="U634" s="12"/>
      <c r="V634" s="12"/>
      <c r="W634" s="12"/>
      <c r="X634" s="12"/>
      <c r="Y634" s="12"/>
      <c r="Z634" s="12"/>
      <c r="AA634" s="12"/>
      <c r="AB634" s="12"/>
      <c r="AC634" s="12"/>
      <c r="AD634" s="12"/>
      <c r="AE634" s="12"/>
    </row>
    <row r="635" ht="16.5" customHeight="1">
      <c r="A635" s="32" t="s">
        <v>11503</v>
      </c>
      <c r="B635" s="12" t="s">
        <v>8136</v>
      </c>
      <c r="C635" s="12"/>
      <c r="D635" s="12"/>
      <c r="E635" s="12"/>
      <c r="F635" s="12"/>
      <c r="G635" s="12"/>
      <c r="H635" s="12"/>
      <c r="I635" s="12"/>
      <c r="J635" s="12"/>
      <c r="K635" s="12"/>
      <c r="L635" s="35"/>
      <c r="M635" s="12"/>
      <c r="N635" s="12"/>
      <c r="O635" s="12"/>
      <c r="P635" s="12"/>
      <c r="Q635" s="12"/>
      <c r="R635" s="12"/>
      <c r="S635" s="12"/>
      <c r="T635" s="12"/>
      <c r="U635" s="12"/>
      <c r="V635" s="12"/>
      <c r="W635" s="12"/>
      <c r="X635" s="12"/>
      <c r="Y635" s="12"/>
      <c r="Z635" s="12"/>
      <c r="AA635" s="12"/>
      <c r="AB635" s="12"/>
      <c r="AC635" s="12"/>
      <c r="AD635" s="12"/>
      <c r="AE635" s="12"/>
    </row>
    <row r="636" ht="16.5" customHeight="1">
      <c r="A636" s="32" t="s">
        <v>11504</v>
      </c>
      <c r="B636" s="12" t="s">
        <v>8151</v>
      </c>
      <c r="C636" s="12"/>
      <c r="D636" s="12"/>
      <c r="E636" s="12"/>
      <c r="F636" s="12"/>
      <c r="G636" s="12"/>
      <c r="H636" s="12"/>
      <c r="I636" s="12"/>
      <c r="J636" s="12"/>
      <c r="K636" s="12"/>
      <c r="L636" s="35"/>
      <c r="M636" s="12"/>
      <c r="N636" s="12"/>
      <c r="O636" s="12"/>
      <c r="P636" s="12"/>
      <c r="Q636" s="12"/>
      <c r="R636" s="12"/>
      <c r="S636" s="12"/>
      <c r="T636" s="12"/>
      <c r="U636" s="12"/>
      <c r="V636" s="12"/>
      <c r="W636" s="12"/>
      <c r="X636" s="12"/>
      <c r="Y636" s="12"/>
      <c r="Z636" s="12"/>
      <c r="AA636" s="12"/>
      <c r="AB636" s="12"/>
      <c r="AC636" s="12"/>
      <c r="AD636" s="12"/>
      <c r="AE636" s="12"/>
    </row>
    <row r="637" ht="16.5" customHeight="1">
      <c r="A637" s="32" t="s">
        <v>11505</v>
      </c>
      <c r="B637" s="12" t="s">
        <v>8170</v>
      </c>
      <c r="C637" s="12"/>
      <c r="D637" s="12"/>
      <c r="E637" s="12"/>
      <c r="F637" s="12"/>
      <c r="G637" s="12"/>
      <c r="H637" s="12"/>
      <c r="I637" s="12"/>
      <c r="J637" s="12"/>
      <c r="K637" s="12"/>
      <c r="L637" s="35"/>
      <c r="M637" s="12"/>
      <c r="N637" s="12"/>
      <c r="O637" s="12"/>
      <c r="P637" s="12"/>
      <c r="Q637" s="12"/>
      <c r="R637" s="12"/>
      <c r="S637" s="12"/>
      <c r="T637" s="12"/>
      <c r="U637" s="12"/>
      <c r="V637" s="12"/>
      <c r="W637" s="12"/>
      <c r="X637" s="12"/>
      <c r="Y637" s="12"/>
      <c r="Z637" s="12"/>
      <c r="AA637" s="12"/>
      <c r="AB637" s="12"/>
      <c r="AC637" s="12"/>
      <c r="AD637" s="12"/>
      <c r="AE637" s="12"/>
    </row>
    <row r="638" ht="16.5" customHeight="1">
      <c r="A638" s="32" t="s">
        <v>11506</v>
      </c>
      <c r="B638" s="12" t="s">
        <v>8187</v>
      </c>
      <c r="C638" s="12"/>
      <c r="D638" s="12"/>
      <c r="E638" s="12"/>
      <c r="F638" s="12"/>
      <c r="G638" s="12"/>
      <c r="H638" s="12"/>
      <c r="I638" s="12"/>
      <c r="J638" s="12"/>
      <c r="K638" s="12"/>
      <c r="L638" s="35"/>
      <c r="M638" s="12"/>
      <c r="N638" s="12"/>
      <c r="O638" s="12"/>
      <c r="P638" s="12"/>
      <c r="Q638" s="12"/>
      <c r="R638" s="12"/>
      <c r="S638" s="12"/>
      <c r="T638" s="12"/>
      <c r="U638" s="12"/>
      <c r="V638" s="12"/>
      <c r="W638" s="12"/>
      <c r="X638" s="12"/>
      <c r="Y638" s="12"/>
      <c r="Z638" s="12"/>
      <c r="AA638" s="12"/>
      <c r="AB638" s="12"/>
      <c r="AC638" s="12"/>
      <c r="AD638" s="12"/>
      <c r="AE638" s="12"/>
    </row>
    <row r="639" ht="16.5" customHeight="1">
      <c r="A639" s="32" t="s">
        <v>11507</v>
      </c>
      <c r="B639" s="12" t="s">
        <v>8203</v>
      </c>
      <c r="C639" s="12"/>
      <c r="D639" s="12"/>
      <c r="E639" s="12"/>
      <c r="F639" s="12"/>
      <c r="G639" s="12"/>
      <c r="H639" s="12"/>
      <c r="I639" s="12"/>
      <c r="J639" s="12"/>
      <c r="K639" s="12"/>
      <c r="L639" s="35"/>
      <c r="M639" s="12"/>
      <c r="N639" s="12"/>
      <c r="O639" s="12"/>
      <c r="P639" s="12"/>
      <c r="Q639" s="12"/>
      <c r="R639" s="12"/>
      <c r="S639" s="12"/>
      <c r="T639" s="12"/>
      <c r="U639" s="12"/>
      <c r="V639" s="12"/>
      <c r="W639" s="12"/>
      <c r="X639" s="12"/>
      <c r="Y639" s="12"/>
      <c r="Z639" s="12"/>
      <c r="AA639" s="12"/>
      <c r="AB639" s="12"/>
      <c r="AC639" s="12"/>
      <c r="AD639" s="12"/>
      <c r="AE639" s="12"/>
    </row>
    <row r="640" ht="16.5" customHeight="1">
      <c r="A640" s="32" t="s">
        <v>11508</v>
      </c>
      <c r="B640" s="12" t="s">
        <v>8219</v>
      </c>
      <c r="C640" s="12"/>
      <c r="D640" s="12"/>
      <c r="E640" s="12"/>
      <c r="F640" s="12"/>
      <c r="G640" s="12"/>
      <c r="H640" s="12"/>
      <c r="I640" s="12"/>
      <c r="J640" s="12"/>
      <c r="K640" s="12"/>
      <c r="L640" s="35"/>
      <c r="M640" s="12"/>
      <c r="N640" s="12"/>
      <c r="O640" s="12"/>
      <c r="P640" s="12"/>
      <c r="Q640" s="12"/>
      <c r="R640" s="12"/>
      <c r="S640" s="12"/>
      <c r="T640" s="12"/>
      <c r="U640" s="12"/>
      <c r="V640" s="12"/>
      <c r="W640" s="12"/>
      <c r="X640" s="12"/>
      <c r="Y640" s="12"/>
      <c r="Z640" s="12"/>
      <c r="AA640" s="12"/>
      <c r="AB640" s="12"/>
      <c r="AC640" s="12"/>
      <c r="AD640" s="12"/>
      <c r="AE640" s="12"/>
    </row>
    <row r="641" ht="16.5" customHeight="1">
      <c r="A641" s="32" t="s">
        <v>11509</v>
      </c>
      <c r="B641" s="12" t="s">
        <v>8236</v>
      </c>
      <c r="C641" s="12"/>
      <c r="D641" s="12"/>
      <c r="E641" s="12"/>
      <c r="F641" s="12"/>
      <c r="G641" s="12"/>
      <c r="H641" s="12"/>
      <c r="I641" s="12"/>
      <c r="J641" s="12"/>
      <c r="K641" s="12"/>
      <c r="L641" s="35"/>
      <c r="M641" s="12"/>
      <c r="N641" s="12"/>
      <c r="O641" s="12"/>
      <c r="P641" s="12"/>
      <c r="Q641" s="12"/>
      <c r="R641" s="12"/>
      <c r="S641" s="12"/>
      <c r="T641" s="12"/>
      <c r="U641" s="12"/>
      <c r="V641" s="12"/>
      <c r="W641" s="12"/>
      <c r="X641" s="12"/>
      <c r="Y641" s="12"/>
      <c r="Z641" s="12"/>
      <c r="AA641" s="12"/>
      <c r="AB641" s="12"/>
      <c r="AC641" s="12"/>
      <c r="AD641" s="12"/>
      <c r="AE641" s="12"/>
    </row>
    <row r="642" ht="16.5" customHeight="1">
      <c r="A642" s="32" t="s">
        <v>11510</v>
      </c>
      <c r="B642" s="12" t="s">
        <v>11511</v>
      </c>
      <c r="C642" s="12"/>
      <c r="D642" s="12"/>
      <c r="E642" s="12"/>
      <c r="F642" s="12"/>
      <c r="G642" s="12"/>
      <c r="H642" s="12"/>
      <c r="I642" s="12"/>
      <c r="J642" s="12"/>
      <c r="K642" s="12"/>
      <c r="L642" s="35"/>
      <c r="M642" s="12"/>
      <c r="N642" s="12"/>
      <c r="O642" s="12"/>
      <c r="P642" s="12"/>
      <c r="Q642" s="12"/>
      <c r="R642" s="12"/>
      <c r="S642" s="12"/>
      <c r="T642" s="12"/>
      <c r="U642" s="12"/>
      <c r="V642" s="12"/>
      <c r="W642" s="12"/>
      <c r="X642" s="12"/>
      <c r="Y642" s="12"/>
      <c r="Z642" s="12"/>
      <c r="AA642" s="12"/>
      <c r="AB642" s="12"/>
      <c r="AC642" s="12"/>
      <c r="AD642" s="12"/>
      <c r="AE642" s="12"/>
    </row>
    <row r="643" ht="16.5" customHeight="1">
      <c r="A643" s="32" t="s">
        <v>11512</v>
      </c>
      <c r="B643" s="12" t="s">
        <v>11513</v>
      </c>
      <c r="C643" s="12"/>
      <c r="D643" s="12"/>
      <c r="E643" s="12"/>
      <c r="F643" s="12"/>
      <c r="G643" s="12"/>
      <c r="H643" s="12"/>
      <c r="I643" s="12"/>
      <c r="J643" s="12"/>
      <c r="K643" s="12"/>
      <c r="L643" s="35"/>
      <c r="M643" s="12"/>
      <c r="N643" s="12"/>
      <c r="O643" s="12"/>
      <c r="P643" s="12"/>
      <c r="Q643" s="12"/>
      <c r="R643" s="12"/>
      <c r="S643" s="12"/>
      <c r="T643" s="12"/>
      <c r="U643" s="12"/>
      <c r="V643" s="12"/>
      <c r="W643" s="12"/>
      <c r="X643" s="12"/>
      <c r="Y643" s="12"/>
      <c r="Z643" s="12"/>
      <c r="AA643" s="12"/>
      <c r="AB643" s="12"/>
      <c r="AC643" s="12"/>
      <c r="AD643" s="12"/>
      <c r="AE643" s="12"/>
    </row>
    <row r="644" ht="16.5" customHeight="1">
      <c r="A644" s="32" t="s">
        <v>11514</v>
      </c>
      <c r="B644" s="12" t="s">
        <v>11515</v>
      </c>
      <c r="C644" s="12"/>
      <c r="D644" s="12"/>
      <c r="E644" s="12"/>
      <c r="F644" s="12"/>
      <c r="G644" s="12"/>
      <c r="H644" s="12"/>
      <c r="I644" s="12"/>
      <c r="J644" s="12"/>
      <c r="K644" s="12"/>
      <c r="L644" s="35"/>
      <c r="M644" s="12"/>
      <c r="N644" s="12"/>
      <c r="O644" s="12"/>
      <c r="P644" s="12"/>
      <c r="Q644" s="12"/>
      <c r="R644" s="12"/>
      <c r="S644" s="12"/>
      <c r="T644" s="12"/>
      <c r="U644" s="12"/>
      <c r="V644" s="12"/>
      <c r="W644" s="12"/>
      <c r="X644" s="12"/>
      <c r="Y644" s="12"/>
      <c r="Z644" s="12"/>
      <c r="AA644" s="12"/>
      <c r="AB644" s="12"/>
      <c r="AC644" s="12"/>
      <c r="AD644" s="12"/>
      <c r="AE644" s="12"/>
    </row>
    <row r="645" ht="16.5" customHeight="1">
      <c r="A645" s="32" t="s">
        <v>11516</v>
      </c>
      <c r="B645" s="12" t="s">
        <v>11517</v>
      </c>
      <c r="C645" s="12"/>
      <c r="D645" s="12"/>
      <c r="E645" s="12"/>
      <c r="F645" s="12"/>
      <c r="G645" s="12"/>
      <c r="H645" s="12"/>
      <c r="I645" s="12"/>
      <c r="J645" s="12"/>
      <c r="K645" s="12"/>
      <c r="L645" s="35"/>
      <c r="M645" s="12"/>
      <c r="N645" s="12"/>
      <c r="O645" s="12"/>
      <c r="P645" s="12"/>
      <c r="Q645" s="12"/>
      <c r="R645" s="12"/>
      <c r="S645" s="12"/>
      <c r="T645" s="12"/>
      <c r="U645" s="12"/>
      <c r="V645" s="12"/>
      <c r="W645" s="12"/>
      <c r="X645" s="12"/>
      <c r="Y645" s="12"/>
      <c r="Z645" s="12"/>
      <c r="AA645" s="12"/>
      <c r="AB645" s="12"/>
      <c r="AC645" s="12"/>
      <c r="AD645" s="12"/>
      <c r="AE645" s="12"/>
    </row>
    <row r="646" ht="16.5" customHeight="1">
      <c r="A646" s="32" t="s">
        <v>11518</v>
      </c>
      <c r="B646" s="12" t="s">
        <v>11519</v>
      </c>
      <c r="C646" s="12"/>
      <c r="D646" s="12"/>
      <c r="E646" s="12"/>
      <c r="F646" s="12"/>
      <c r="G646" s="12"/>
      <c r="H646" s="12"/>
      <c r="I646" s="12"/>
      <c r="J646" s="12"/>
      <c r="K646" s="12"/>
      <c r="L646" s="35"/>
      <c r="M646" s="12"/>
      <c r="N646" s="12"/>
      <c r="O646" s="12"/>
      <c r="P646" s="12"/>
      <c r="Q646" s="12"/>
      <c r="R646" s="12"/>
      <c r="S646" s="12"/>
      <c r="T646" s="12"/>
      <c r="U646" s="12"/>
      <c r="V646" s="12"/>
      <c r="W646" s="12"/>
      <c r="X646" s="12"/>
      <c r="Y646" s="12"/>
      <c r="Z646" s="12"/>
      <c r="AA646" s="12"/>
      <c r="AB646" s="12"/>
      <c r="AC646" s="12"/>
      <c r="AD646" s="12"/>
      <c r="AE646" s="12"/>
    </row>
    <row r="647" ht="16.5" customHeight="1">
      <c r="A647" s="32" t="s">
        <v>11520</v>
      </c>
      <c r="B647" s="12" t="s">
        <v>11521</v>
      </c>
      <c r="C647" s="12"/>
      <c r="D647" s="12"/>
      <c r="E647" s="12"/>
      <c r="F647" s="12"/>
      <c r="G647" s="12"/>
      <c r="H647" s="12"/>
      <c r="I647" s="12"/>
      <c r="J647" s="12"/>
      <c r="K647" s="12"/>
      <c r="L647" s="35"/>
      <c r="M647" s="12"/>
      <c r="N647" s="12"/>
      <c r="O647" s="12"/>
      <c r="P647" s="12"/>
      <c r="Q647" s="12"/>
      <c r="R647" s="12"/>
      <c r="S647" s="12"/>
      <c r="T647" s="12"/>
      <c r="U647" s="12"/>
      <c r="V647" s="12"/>
      <c r="W647" s="12"/>
      <c r="X647" s="12"/>
      <c r="Y647" s="12"/>
      <c r="Z647" s="12"/>
      <c r="AA647" s="12"/>
      <c r="AB647" s="12"/>
      <c r="AC647" s="12"/>
      <c r="AD647" s="12"/>
      <c r="AE647" s="12"/>
    </row>
    <row r="648" ht="16.5" customHeight="1">
      <c r="A648" s="32" t="s">
        <v>11522</v>
      </c>
      <c r="B648" s="12" t="s">
        <v>11523</v>
      </c>
      <c r="C648" s="12"/>
      <c r="D648" s="12"/>
      <c r="E648" s="12"/>
      <c r="F648" s="12"/>
      <c r="G648" s="12"/>
      <c r="H648" s="12"/>
      <c r="I648" s="12"/>
      <c r="J648" s="12"/>
      <c r="K648" s="12"/>
      <c r="L648" s="35"/>
      <c r="M648" s="12"/>
      <c r="N648" s="12"/>
      <c r="O648" s="12"/>
      <c r="P648" s="12"/>
      <c r="Q648" s="12"/>
      <c r="R648" s="12"/>
      <c r="S648" s="12"/>
      <c r="T648" s="12"/>
      <c r="U648" s="12"/>
      <c r="V648" s="12"/>
      <c r="W648" s="12"/>
      <c r="X648" s="12"/>
      <c r="Y648" s="12"/>
      <c r="Z648" s="12"/>
      <c r="AA648" s="12"/>
      <c r="AB648" s="12"/>
      <c r="AC648" s="12"/>
      <c r="AD648" s="12"/>
      <c r="AE648" s="12"/>
    </row>
    <row r="649" ht="16.5" customHeight="1">
      <c r="A649" s="32" t="s">
        <v>11524</v>
      </c>
      <c r="B649" s="12" t="s">
        <v>11525</v>
      </c>
      <c r="C649" s="12"/>
      <c r="D649" s="12"/>
      <c r="E649" s="12"/>
      <c r="F649" s="12"/>
      <c r="G649" s="12"/>
      <c r="H649" s="12"/>
      <c r="I649" s="12"/>
      <c r="J649" s="12"/>
      <c r="K649" s="12"/>
      <c r="L649" s="35"/>
      <c r="M649" s="12"/>
      <c r="N649" s="12"/>
      <c r="O649" s="12"/>
      <c r="P649" s="12"/>
      <c r="Q649" s="12"/>
      <c r="R649" s="12"/>
      <c r="S649" s="12"/>
      <c r="T649" s="12"/>
      <c r="U649" s="12"/>
      <c r="V649" s="12"/>
      <c r="W649" s="12"/>
      <c r="X649" s="12"/>
      <c r="Y649" s="12"/>
      <c r="Z649" s="12"/>
      <c r="AA649" s="12"/>
      <c r="AB649" s="12"/>
      <c r="AC649" s="12"/>
      <c r="AD649" s="12"/>
      <c r="AE649" s="12"/>
    </row>
    <row r="650" ht="16.5" customHeight="1">
      <c r="A650" s="32" t="s">
        <v>11526</v>
      </c>
      <c r="B650" s="12" t="s">
        <v>11527</v>
      </c>
      <c r="C650" s="12"/>
      <c r="D650" s="12"/>
      <c r="E650" s="12"/>
      <c r="F650" s="12"/>
      <c r="G650" s="12"/>
      <c r="H650" s="12"/>
      <c r="I650" s="12"/>
      <c r="J650" s="12"/>
      <c r="K650" s="12"/>
      <c r="L650" s="35"/>
      <c r="M650" s="12"/>
      <c r="N650" s="12"/>
      <c r="O650" s="12"/>
      <c r="P650" s="12"/>
      <c r="Q650" s="12"/>
      <c r="R650" s="12"/>
      <c r="S650" s="12"/>
      <c r="T650" s="12"/>
      <c r="U650" s="12"/>
      <c r="V650" s="12"/>
      <c r="W650" s="12"/>
      <c r="X650" s="12"/>
      <c r="Y650" s="12"/>
      <c r="Z650" s="12"/>
      <c r="AA650" s="12"/>
      <c r="AB650" s="12"/>
      <c r="AC650" s="12"/>
      <c r="AD650" s="12"/>
      <c r="AE650" s="12"/>
    </row>
    <row r="651" ht="16.5" customHeight="1">
      <c r="A651" s="32" t="s">
        <v>11528</v>
      </c>
      <c r="B651" s="12" t="s">
        <v>11529</v>
      </c>
      <c r="C651" s="12"/>
      <c r="D651" s="12"/>
      <c r="E651" s="12"/>
      <c r="F651" s="12"/>
      <c r="G651" s="12"/>
      <c r="H651" s="12"/>
      <c r="I651" s="12"/>
      <c r="J651" s="12"/>
      <c r="K651" s="12"/>
      <c r="L651" s="35"/>
      <c r="M651" s="12"/>
      <c r="N651" s="12"/>
      <c r="O651" s="12"/>
      <c r="P651" s="12"/>
      <c r="Q651" s="12"/>
      <c r="R651" s="12"/>
      <c r="S651" s="12"/>
      <c r="T651" s="12"/>
      <c r="U651" s="12"/>
      <c r="V651" s="12"/>
      <c r="W651" s="12"/>
      <c r="X651" s="12"/>
      <c r="Y651" s="12"/>
      <c r="Z651" s="12"/>
      <c r="AA651" s="12"/>
      <c r="AB651" s="12"/>
      <c r="AC651" s="12"/>
      <c r="AD651" s="12"/>
      <c r="AE651" s="12"/>
    </row>
    <row r="652" ht="16.5" customHeight="1">
      <c r="A652" s="32" t="s">
        <v>11530</v>
      </c>
      <c r="B652" s="12" t="s">
        <v>11531</v>
      </c>
      <c r="C652" s="12"/>
      <c r="D652" s="12"/>
      <c r="E652" s="12"/>
      <c r="F652" s="12"/>
      <c r="G652" s="12"/>
      <c r="H652" s="12"/>
      <c r="I652" s="12"/>
      <c r="J652" s="12"/>
      <c r="K652" s="12"/>
      <c r="L652" s="35"/>
      <c r="M652" s="12"/>
      <c r="N652" s="12"/>
      <c r="O652" s="12"/>
      <c r="P652" s="12"/>
      <c r="Q652" s="12"/>
      <c r="R652" s="12"/>
      <c r="S652" s="12"/>
      <c r="T652" s="12"/>
      <c r="U652" s="12"/>
      <c r="V652" s="12"/>
      <c r="W652" s="12"/>
      <c r="X652" s="12"/>
      <c r="Y652" s="12"/>
      <c r="Z652" s="12"/>
      <c r="AA652" s="12"/>
      <c r="AB652" s="12"/>
      <c r="AC652" s="12"/>
      <c r="AD652" s="12"/>
      <c r="AE652" s="12"/>
    </row>
    <row r="653" ht="16.5" customHeight="1">
      <c r="A653" s="32" t="s">
        <v>11532</v>
      </c>
      <c r="B653" s="12" t="s">
        <v>11533</v>
      </c>
      <c r="C653" s="12"/>
      <c r="D653" s="12"/>
      <c r="E653" s="12"/>
      <c r="F653" s="12"/>
      <c r="G653" s="12"/>
      <c r="H653" s="12"/>
      <c r="I653" s="12"/>
      <c r="J653" s="12"/>
      <c r="K653" s="12"/>
      <c r="L653" s="35"/>
      <c r="M653" s="12"/>
      <c r="N653" s="12"/>
      <c r="O653" s="12"/>
      <c r="P653" s="12"/>
      <c r="Q653" s="12"/>
      <c r="R653" s="12"/>
      <c r="S653" s="12"/>
      <c r="T653" s="12"/>
      <c r="U653" s="12"/>
      <c r="V653" s="12"/>
      <c r="W653" s="12"/>
      <c r="X653" s="12"/>
      <c r="Y653" s="12"/>
      <c r="Z653" s="12"/>
      <c r="AA653" s="12"/>
      <c r="AB653" s="12"/>
      <c r="AC653" s="12"/>
      <c r="AD653" s="12"/>
      <c r="AE653" s="12"/>
    </row>
    <row r="654" ht="16.5" customHeight="1">
      <c r="A654" s="32" t="s">
        <v>11534</v>
      </c>
      <c r="B654" s="12" t="s">
        <v>11535</v>
      </c>
      <c r="C654" s="12"/>
      <c r="D654" s="12"/>
      <c r="E654" s="12"/>
      <c r="F654" s="12"/>
      <c r="G654" s="12"/>
      <c r="H654" s="12"/>
      <c r="I654" s="12"/>
      <c r="J654" s="12"/>
      <c r="K654" s="12"/>
      <c r="L654" s="35"/>
      <c r="M654" s="12"/>
      <c r="N654" s="12"/>
      <c r="O654" s="12"/>
      <c r="P654" s="12"/>
      <c r="Q654" s="12"/>
      <c r="R654" s="12"/>
      <c r="S654" s="12"/>
      <c r="T654" s="12"/>
      <c r="U654" s="12"/>
      <c r="V654" s="12"/>
      <c r="W654" s="12"/>
      <c r="X654" s="12"/>
      <c r="Y654" s="12"/>
      <c r="Z654" s="12"/>
      <c r="AA654" s="12"/>
      <c r="AB654" s="12"/>
      <c r="AC654" s="12"/>
      <c r="AD654" s="12"/>
      <c r="AE654" s="12"/>
    </row>
    <row r="655" ht="16.5" customHeight="1">
      <c r="A655" s="32" t="s">
        <v>11536</v>
      </c>
      <c r="B655" s="12" t="s">
        <v>11537</v>
      </c>
      <c r="C655" s="12"/>
      <c r="D655" s="12"/>
      <c r="E655" s="12"/>
      <c r="F655" s="12"/>
      <c r="G655" s="12"/>
      <c r="H655" s="12"/>
      <c r="I655" s="12"/>
      <c r="J655" s="12"/>
      <c r="K655" s="12"/>
      <c r="L655" s="35"/>
      <c r="M655" s="12"/>
      <c r="N655" s="12"/>
      <c r="O655" s="12"/>
      <c r="P655" s="12"/>
      <c r="Q655" s="12"/>
      <c r="R655" s="12"/>
      <c r="S655" s="12"/>
      <c r="T655" s="12"/>
      <c r="U655" s="12"/>
      <c r="V655" s="12"/>
      <c r="W655" s="12"/>
      <c r="X655" s="12"/>
      <c r="Y655" s="12"/>
      <c r="Z655" s="12"/>
      <c r="AA655" s="12"/>
      <c r="AB655" s="12"/>
      <c r="AC655" s="12"/>
      <c r="AD655" s="12"/>
      <c r="AE655" s="12"/>
    </row>
    <row r="656" ht="16.5" customHeight="1">
      <c r="A656" s="32" t="s">
        <v>11538</v>
      </c>
      <c r="B656" s="12" t="s">
        <v>11539</v>
      </c>
      <c r="C656" s="12"/>
      <c r="D656" s="12"/>
      <c r="E656" s="12"/>
      <c r="F656" s="12"/>
      <c r="G656" s="12"/>
      <c r="H656" s="12"/>
      <c r="I656" s="12"/>
      <c r="J656" s="12"/>
      <c r="K656" s="12"/>
      <c r="L656" s="35"/>
      <c r="M656" s="12"/>
      <c r="N656" s="12"/>
      <c r="O656" s="12"/>
      <c r="P656" s="12"/>
      <c r="Q656" s="12"/>
      <c r="R656" s="12"/>
      <c r="S656" s="12"/>
      <c r="T656" s="12"/>
      <c r="U656" s="12"/>
      <c r="V656" s="12"/>
      <c r="W656" s="12"/>
      <c r="X656" s="12"/>
      <c r="Y656" s="12"/>
      <c r="Z656" s="12"/>
      <c r="AA656" s="12"/>
      <c r="AB656" s="12"/>
      <c r="AC656" s="12"/>
      <c r="AD656" s="12"/>
      <c r="AE656" s="12"/>
    </row>
    <row r="657" ht="16.5" customHeight="1">
      <c r="A657" s="32" t="s">
        <v>11540</v>
      </c>
      <c r="B657" s="12" t="s">
        <v>11541</v>
      </c>
      <c r="C657" s="12"/>
      <c r="D657" s="12"/>
      <c r="E657" s="12"/>
      <c r="F657" s="12"/>
      <c r="G657" s="12"/>
      <c r="H657" s="12"/>
      <c r="I657" s="12"/>
      <c r="J657" s="12"/>
      <c r="K657" s="12"/>
      <c r="L657" s="35"/>
      <c r="M657" s="12"/>
      <c r="N657" s="12"/>
      <c r="O657" s="12"/>
      <c r="P657" s="12"/>
      <c r="Q657" s="12"/>
      <c r="R657" s="12"/>
      <c r="S657" s="12"/>
      <c r="T657" s="12"/>
      <c r="U657" s="12"/>
      <c r="V657" s="12"/>
      <c r="W657" s="12"/>
      <c r="X657" s="12"/>
      <c r="Y657" s="12"/>
      <c r="Z657" s="12"/>
      <c r="AA657" s="12"/>
      <c r="AB657" s="12"/>
      <c r="AC657" s="12"/>
      <c r="AD657" s="12"/>
      <c r="AE657" s="12"/>
    </row>
    <row r="658" ht="16.5" customHeight="1">
      <c r="A658" s="32" t="s">
        <v>11542</v>
      </c>
      <c r="B658" s="12" t="s">
        <v>11543</v>
      </c>
      <c r="C658" s="12"/>
      <c r="D658" s="12"/>
      <c r="E658" s="12"/>
      <c r="F658" s="12"/>
      <c r="G658" s="12"/>
      <c r="H658" s="12"/>
      <c r="I658" s="12"/>
      <c r="J658" s="12"/>
      <c r="K658" s="12"/>
      <c r="L658" s="35"/>
      <c r="M658" s="12"/>
      <c r="N658" s="12"/>
      <c r="O658" s="12"/>
      <c r="P658" s="12"/>
      <c r="Q658" s="12"/>
      <c r="R658" s="12"/>
      <c r="S658" s="12"/>
      <c r="T658" s="12"/>
      <c r="U658" s="12"/>
      <c r="V658" s="12"/>
      <c r="W658" s="12"/>
      <c r="X658" s="12"/>
      <c r="Y658" s="12"/>
      <c r="Z658" s="12"/>
      <c r="AA658" s="12"/>
      <c r="AB658" s="12"/>
      <c r="AC658" s="12"/>
      <c r="AD658" s="12"/>
      <c r="AE658" s="12"/>
    </row>
    <row r="659" ht="16.5" customHeight="1">
      <c r="A659" s="32" t="s">
        <v>11544</v>
      </c>
      <c r="B659" s="12" t="s">
        <v>11545</v>
      </c>
      <c r="C659" s="12"/>
      <c r="D659" s="12"/>
      <c r="E659" s="12"/>
      <c r="F659" s="12"/>
      <c r="G659" s="12"/>
      <c r="H659" s="12"/>
      <c r="I659" s="12"/>
      <c r="J659" s="12"/>
      <c r="K659" s="12"/>
      <c r="L659" s="35"/>
      <c r="M659" s="12"/>
      <c r="N659" s="12"/>
      <c r="O659" s="12"/>
      <c r="P659" s="12"/>
      <c r="Q659" s="12"/>
      <c r="R659" s="12"/>
      <c r="S659" s="12"/>
      <c r="T659" s="12"/>
      <c r="U659" s="12"/>
      <c r="V659" s="12"/>
      <c r="W659" s="12"/>
      <c r="X659" s="12"/>
      <c r="Y659" s="12"/>
      <c r="Z659" s="12"/>
      <c r="AA659" s="12"/>
      <c r="AB659" s="12"/>
      <c r="AC659" s="12"/>
      <c r="AD659" s="12"/>
      <c r="AE659" s="12"/>
    </row>
    <row r="660" ht="16.5" customHeight="1">
      <c r="A660" s="32" t="s">
        <v>11546</v>
      </c>
      <c r="B660" s="12" t="s">
        <v>11547</v>
      </c>
      <c r="C660" s="12"/>
      <c r="D660" s="12"/>
      <c r="E660" s="12"/>
      <c r="F660" s="12"/>
      <c r="G660" s="12"/>
      <c r="H660" s="12"/>
      <c r="I660" s="12"/>
      <c r="J660" s="12"/>
      <c r="K660" s="12"/>
      <c r="L660" s="35"/>
      <c r="M660" s="12"/>
      <c r="N660" s="12"/>
      <c r="O660" s="12"/>
      <c r="P660" s="12"/>
      <c r="Q660" s="12"/>
      <c r="R660" s="12"/>
      <c r="S660" s="12"/>
      <c r="T660" s="12"/>
      <c r="U660" s="12"/>
      <c r="V660" s="12"/>
      <c r="W660" s="12"/>
      <c r="X660" s="12"/>
      <c r="Y660" s="12"/>
      <c r="Z660" s="12"/>
      <c r="AA660" s="12"/>
      <c r="AB660" s="12"/>
      <c r="AC660" s="12"/>
      <c r="AD660" s="12"/>
      <c r="AE660" s="12"/>
    </row>
    <row r="661" ht="16.5" customHeight="1">
      <c r="A661" s="32" t="s">
        <v>11548</v>
      </c>
      <c r="B661" s="12" t="s">
        <v>11549</v>
      </c>
      <c r="C661" s="12"/>
      <c r="D661" s="12"/>
      <c r="E661" s="12"/>
      <c r="F661" s="12"/>
      <c r="G661" s="12"/>
      <c r="H661" s="12"/>
      <c r="I661" s="12"/>
      <c r="J661" s="12"/>
      <c r="K661" s="12"/>
      <c r="L661" s="35"/>
      <c r="M661" s="12"/>
      <c r="N661" s="12"/>
      <c r="O661" s="12"/>
      <c r="P661" s="12"/>
      <c r="Q661" s="12"/>
      <c r="R661" s="12"/>
      <c r="S661" s="12"/>
      <c r="T661" s="12"/>
      <c r="U661" s="12"/>
      <c r="V661" s="12"/>
      <c r="W661" s="12"/>
      <c r="X661" s="12"/>
      <c r="Y661" s="12"/>
      <c r="Z661" s="12"/>
      <c r="AA661" s="12"/>
      <c r="AB661" s="12"/>
      <c r="AC661" s="12"/>
      <c r="AD661" s="12"/>
      <c r="AE661" s="12"/>
    </row>
    <row r="662" ht="16.5" customHeight="1">
      <c r="A662" s="32" t="s">
        <v>11550</v>
      </c>
      <c r="B662" s="12" t="s">
        <v>11551</v>
      </c>
      <c r="C662" s="12"/>
      <c r="D662" s="12"/>
      <c r="E662" s="12"/>
      <c r="F662" s="12"/>
      <c r="G662" s="12"/>
      <c r="H662" s="12"/>
      <c r="I662" s="12"/>
      <c r="J662" s="12"/>
      <c r="K662" s="12"/>
      <c r="L662" s="35"/>
      <c r="M662" s="12"/>
      <c r="N662" s="12"/>
      <c r="O662" s="12"/>
      <c r="P662" s="12"/>
      <c r="Q662" s="12"/>
      <c r="R662" s="12"/>
      <c r="S662" s="12"/>
      <c r="T662" s="12"/>
      <c r="U662" s="12"/>
      <c r="V662" s="12"/>
      <c r="W662" s="12"/>
      <c r="X662" s="12"/>
      <c r="Y662" s="12"/>
      <c r="Z662" s="12"/>
      <c r="AA662" s="12"/>
      <c r="AB662" s="12"/>
      <c r="AC662" s="12"/>
      <c r="AD662" s="12"/>
      <c r="AE662" s="12"/>
    </row>
    <row r="663" ht="16.5" customHeight="1">
      <c r="A663" s="32" t="s">
        <v>11552</v>
      </c>
      <c r="B663" s="12" t="s">
        <v>11553</v>
      </c>
      <c r="C663" s="12"/>
      <c r="D663" s="12"/>
      <c r="E663" s="12"/>
      <c r="F663" s="12"/>
      <c r="G663" s="12"/>
      <c r="H663" s="12"/>
      <c r="I663" s="12"/>
      <c r="J663" s="12"/>
      <c r="K663" s="12"/>
      <c r="L663" s="35"/>
      <c r="M663" s="12"/>
      <c r="N663" s="12"/>
      <c r="O663" s="12"/>
      <c r="P663" s="12"/>
      <c r="Q663" s="12"/>
      <c r="R663" s="12"/>
      <c r="S663" s="12"/>
      <c r="T663" s="12"/>
      <c r="U663" s="12"/>
      <c r="V663" s="12"/>
      <c r="W663" s="12"/>
      <c r="X663" s="12"/>
      <c r="Y663" s="12"/>
      <c r="Z663" s="12"/>
      <c r="AA663" s="12"/>
      <c r="AB663" s="12"/>
      <c r="AC663" s="12"/>
      <c r="AD663" s="12"/>
      <c r="AE663" s="12"/>
    </row>
    <row r="664" ht="16.5" customHeight="1">
      <c r="A664" s="32" t="s">
        <v>11554</v>
      </c>
      <c r="B664" s="12" t="s">
        <v>11555</v>
      </c>
      <c r="C664" s="12"/>
      <c r="D664" s="12"/>
      <c r="E664" s="12"/>
      <c r="F664" s="12"/>
      <c r="G664" s="12"/>
      <c r="H664" s="12"/>
      <c r="I664" s="12"/>
      <c r="J664" s="12"/>
      <c r="K664" s="12"/>
      <c r="L664" s="35"/>
      <c r="M664" s="12"/>
      <c r="N664" s="12"/>
      <c r="O664" s="12"/>
      <c r="P664" s="12"/>
      <c r="Q664" s="12"/>
      <c r="R664" s="12"/>
      <c r="S664" s="12"/>
      <c r="T664" s="12"/>
      <c r="U664" s="12"/>
      <c r="V664" s="12"/>
      <c r="W664" s="12"/>
      <c r="X664" s="12"/>
      <c r="Y664" s="12"/>
      <c r="Z664" s="12"/>
      <c r="AA664" s="12"/>
      <c r="AB664" s="12"/>
      <c r="AC664" s="12"/>
      <c r="AD664" s="12"/>
      <c r="AE664" s="12"/>
    </row>
    <row r="665" ht="16.5" customHeight="1">
      <c r="A665" s="32" t="s">
        <v>11556</v>
      </c>
      <c r="B665" s="12" t="s">
        <v>11557</v>
      </c>
      <c r="C665" s="12"/>
      <c r="D665" s="12"/>
      <c r="E665" s="12"/>
      <c r="F665" s="12"/>
      <c r="G665" s="12"/>
      <c r="H665" s="12"/>
      <c r="I665" s="12"/>
      <c r="J665" s="12"/>
      <c r="K665" s="12"/>
      <c r="L665" s="35"/>
      <c r="M665" s="12"/>
      <c r="N665" s="12"/>
      <c r="O665" s="12"/>
      <c r="P665" s="12"/>
      <c r="Q665" s="12"/>
      <c r="R665" s="12"/>
      <c r="S665" s="12"/>
      <c r="T665" s="12"/>
      <c r="U665" s="12"/>
      <c r="V665" s="12"/>
      <c r="W665" s="12"/>
      <c r="X665" s="12"/>
      <c r="Y665" s="12"/>
      <c r="Z665" s="12"/>
      <c r="AA665" s="12"/>
      <c r="AB665" s="12"/>
      <c r="AC665" s="12"/>
      <c r="AD665" s="12"/>
      <c r="AE665" s="12"/>
    </row>
    <row r="666" ht="16.5" customHeight="1">
      <c r="A666" s="32" t="s">
        <v>11558</v>
      </c>
      <c r="B666" s="12" t="s">
        <v>11559</v>
      </c>
      <c r="C666" s="12"/>
      <c r="D666" s="12"/>
      <c r="E666" s="12"/>
      <c r="F666" s="12"/>
      <c r="G666" s="12"/>
      <c r="H666" s="12"/>
      <c r="I666" s="12"/>
      <c r="J666" s="12"/>
      <c r="K666" s="12"/>
      <c r="L666" s="35"/>
      <c r="M666" s="12"/>
      <c r="N666" s="12"/>
      <c r="O666" s="12"/>
      <c r="P666" s="12"/>
      <c r="Q666" s="12"/>
      <c r="R666" s="12"/>
      <c r="S666" s="12"/>
      <c r="T666" s="12"/>
      <c r="U666" s="12"/>
      <c r="V666" s="12"/>
      <c r="W666" s="12"/>
      <c r="X666" s="12"/>
      <c r="Y666" s="12"/>
      <c r="Z666" s="12"/>
      <c r="AA666" s="12"/>
      <c r="AB666" s="12"/>
      <c r="AC666" s="12"/>
      <c r="AD666" s="12"/>
      <c r="AE666" s="12"/>
    </row>
    <row r="667" ht="16.5" customHeight="1">
      <c r="A667" s="32" t="s">
        <v>11560</v>
      </c>
      <c r="B667" s="12" t="s">
        <v>11561</v>
      </c>
      <c r="C667" s="12"/>
      <c r="D667" s="12"/>
      <c r="E667" s="12"/>
      <c r="F667" s="12"/>
      <c r="G667" s="12"/>
      <c r="H667" s="12"/>
      <c r="I667" s="12"/>
      <c r="J667" s="12"/>
      <c r="K667" s="12"/>
      <c r="L667" s="35"/>
      <c r="M667" s="12"/>
      <c r="N667" s="12"/>
      <c r="O667" s="12"/>
      <c r="P667" s="12"/>
      <c r="Q667" s="12"/>
      <c r="R667" s="12"/>
      <c r="S667" s="12"/>
      <c r="T667" s="12"/>
      <c r="U667" s="12"/>
      <c r="V667" s="12"/>
      <c r="W667" s="12"/>
      <c r="X667" s="12"/>
      <c r="Y667" s="12"/>
      <c r="Z667" s="12"/>
      <c r="AA667" s="12"/>
      <c r="AB667" s="12"/>
      <c r="AC667" s="12"/>
      <c r="AD667" s="12"/>
      <c r="AE667" s="12"/>
    </row>
    <row r="668" ht="16.5" customHeight="1">
      <c r="A668" s="32" t="s">
        <v>11562</v>
      </c>
      <c r="B668" s="12" t="s">
        <v>11563</v>
      </c>
      <c r="C668" s="12"/>
      <c r="D668" s="12"/>
      <c r="E668" s="12"/>
      <c r="F668" s="12"/>
      <c r="G668" s="12"/>
      <c r="H668" s="12"/>
      <c r="I668" s="12"/>
      <c r="J668" s="12"/>
      <c r="K668" s="12"/>
      <c r="L668" s="35"/>
      <c r="M668" s="12"/>
      <c r="N668" s="12"/>
      <c r="O668" s="12"/>
      <c r="P668" s="12"/>
      <c r="Q668" s="12"/>
      <c r="R668" s="12"/>
      <c r="S668" s="12"/>
      <c r="T668" s="12"/>
      <c r="U668" s="12"/>
      <c r="V668" s="12"/>
      <c r="W668" s="12"/>
      <c r="X668" s="12"/>
      <c r="Y668" s="12"/>
      <c r="Z668" s="12"/>
      <c r="AA668" s="12"/>
      <c r="AB668" s="12"/>
      <c r="AC668" s="12"/>
      <c r="AD668" s="12"/>
      <c r="AE668" s="12"/>
    </row>
    <row r="669" ht="16.5" customHeight="1">
      <c r="A669" s="32" t="s">
        <v>11564</v>
      </c>
      <c r="B669" s="12" t="s">
        <v>11565</v>
      </c>
      <c r="C669" s="12"/>
      <c r="D669" s="12"/>
      <c r="E669" s="12"/>
      <c r="F669" s="12"/>
      <c r="G669" s="12"/>
      <c r="H669" s="12"/>
      <c r="I669" s="12"/>
      <c r="J669" s="12"/>
      <c r="K669" s="12"/>
      <c r="L669" s="35"/>
      <c r="M669" s="12"/>
      <c r="N669" s="12"/>
      <c r="O669" s="12"/>
      <c r="P669" s="12"/>
      <c r="Q669" s="12"/>
      <c r="R669" s="12"/>
      <c r="S669" s="12"/>
      <c r="T669" s="12"/>
      <c r="U669" s="12"/>
      <c r="V669" s="12"/>
      <c r="W669" s="12"/>
      <c r="X669" s="12"/>
      <c r="Y669" s="12"/>
      <c r="Z669" s="12"/>
      <c r="AA669" s="12"/>
      <c r="AB669" s="12"/>
      <c r="AC669" s="12"/>
      <c r="AD669" s="12"/>
      <c r="AE669" s="12"/>
    </row>
    <row r="670" ht="16.5" customHeight="1">
      <c r="A670" s="32" t="s">
        <v>11566</v>
      </c>
      <c r="B670" s="12" t="s">
        <v>8251</v>
      </c>
      <c r="C670" s="12"/>
      <c r="D670" s="12"/>
      <c r="E670" s="12"/>
      <c r="F670" s="12"/>
      <c r="G670" s="12"/>
      <c r="H670" s="12"/>
      <c r="I670" s="12"/>
      <c r="J670" s="12"/>
      <c r="K670" s="12"/>
      <c r="L670" s="35"/>
      <c r="M670" s="12"/>
      <c r="N670" s="12"/>
      <c r="O670" s="12"/>
      <c r="P670" s="12"/>
      <c r="Q670" s="12"/>
      <c r="R670" s="12"/>
      <c r="S670" s="12"/>
      <c r="T670" s="12"/>
      <c r="U670" s="12"/>
      <c r="V670" s="12"/>
      <c r="W670" s="12"/>
      <c r="X670" s="12"/>
      <c r="Y670" s="12"/>
      <c r="Z670" s="12"/>
      <c r="AA670" s="12"/>
      <c r="AB670" s="12"/>
      <c r="AC670" s="12"/>
      <c r="AD670" s="12"/>
      <c r="AE670" s="12"/>
    </row>
    <row r="671" ht="16.5" customHeight="1">
      <c r="A671" s="32" t="s">
        <v>11567</v>
      </c>
      <c r="B671" s="12" t="s">
        <v>8269</v>
      </c>
      <c r="C671" s="12"/>
      <c r="D671" s="12"/>
      <c r="E671" s="12"/>
      <c r="F671" s="12"/>
      <c r="G671" s="12"/>
      <c r="H671" s="12"/>
      <c r="I671" s="12"/>
      <c r="J671" s="12"/>
      <c r="K671" s="12"/>
      <c r="L671" s="35"/>
      <c r="M671" s="12"/>
      <c r="N671" s="12"/>
      <c r="O671" s="12"/>
      <c r="P671" s="12"/>
      <c r="Q671" s="12"/>
      <c r="R671" s="12"/>
      <c r="S671" s="12"/>
      <c r="T671" s="12"/>
      <c r="U671" s="12"/>
      <c r="V671" s="12"/>
      <c r="W671" s="12"/>
      <c r="X671" s="12"/>
      <c r="Y671" s="12"/>
      <c r="Z671" s="12"/>
      <c r="AA671" s="12"/>
      <c r="AB671" s="12"/>
      <c r="AC671" s="12"/>
      <c r="AD671" s="12"/>
      <c r="AE671" s="12"/>
    </row>
    <row r="672" ht="16.5" customHeight="1">
      <c r="A672" s="32" t="s">
        <v>11568</v>
      </c>
      <c r="B672" s="12" t="s">
        <v>11569</v>
      </c>
      <c r="C672" s="12"/>
      <c r="D672" s="12"/>
      <c r="E672" s="12"/>
      <c r="F672" s="12"/>
      <c r="G672" s="12"/>
      <c r="H672" s="12"/>
      <c r="I672" s="12"/>
      <c r="J672" s="12"/>
      <c r="K672" s="12"/>
      <c r="L672" s="35"/>
      <c r="M672" s="12"/>
      <c r="N672" s="12"/>
      <c r="O672" s="12"/>
      <c r="P672" s="12"/>
      <c r="Q672" s="12"/>
      <c r="R672" s="12"/>
      <c r="S672" s="12"/>
      <c r="T672" s="12"/>
      <c r="U672" s="12"/>
      <c r="V672" s="12"/>
      <c r="W672" s="12"/>
      <c r="X672" s="12"/>
      <c r="Y672" s="12"/>
      <c r="Z672" s="12"/>
      <c r="AA672" s="12"/>
      <c r="AB672" s="12"/>
      <c r="AC672" s="12"/>
      <c r="AD672" s="12"/>
      <c r="AE672" s="12"/>
    </row>
    <row r="673" ht="16.5" customHeight="1">
      <c r="A673" s="32" t="s">
        <v>11570</v>
      </c>
      <c r="B673" s="12" t="s">
        <v>8289</v>
      </c>
      <c r="C673" s="12"/>
      <c r="D673" s="12"/>
      <c r="E673" s="12"/>
      <c r="F673" s="12"/>
      <c r="G673" s="12"/>
      <c r="H673" s="12"/>
      <c r="I673" s="12"/>
      <c r="J673" s="12"/>
      <c r="K673" s="12"/>
      <c r="L673" s="35"/>
      <c r="M673" s="12"/>
      <c r="N673" s="12"/>
      <c r="O673" s="12"/>
      <c r="P673" s="12"/>
      <c r="Q673" s="12"/>
      <c r="R673" s="12"/>
      <c r="S673" s="12"/>
      <c r="T673" s="12"/>
      <c r="U673" s="12"/>
      <c r="V673" s="12"/>
      <c r="W673" s="12"/>
      <c r="X673" s="12"/>
      <c r="Y673" s="12"/>
      <c r="Z673" s="12"/>
      <c r="AA673" s="12"/>
      <c r="AB673" s="12"/>
      <c r="AC673" s="12"/>
      <c r="AD673" s="12"/>
      <c r="AE673" s="12"/>
    </row>
    <row r="674" ht="16.5" customHeight="1">
      <c r="A674" s="32" t="s">
        <v>11571</v>
      </c>
      <c r="B674" s="12" t="s">
        <v>8305</v>
      </c>
      <c r="C674" s="12"/>
      <c r="D674" s="12"/>
      <c r="E674" s="12"/>
      <c r="F674" s="12"/>
      <c r="G674" s="12"/>
      <c r="H674" s="12"/>
      <c r="I674" s="12"/>
      <c r="J674" s="12"/>
      <c r="K674" s="12"/>
      <c r="L674" s="35"/>
      <c r="M674" s="12"/>
      <c r="N674" s="12"/>
      <c r="O674" s="12"/>
      <c r="P674" s="12"/>
      <c r="Q674" s="12"/>
      <c r="R674" s="12"/>
      <c r="S674" s="12"/>
      <c r="T674" s="12"/>
      <c r="U674" s="12"/>
      <c r="V674" s="12"/>
      <c r="W674" s="12"/>
      <c r="X674" s="12"/>
      <c r="Y674" s="12"/>
      <c r="Z674" s="12"/>
      <c r="AA674" s="12"/>
      <c r="AB674" s="12"/>
      <c r="AC674" s="12"/>
      <c r="AD674" s="12"/>
      <c r="AE674" s="12"/>
    </row>
    <row r="675" ht="16.5" customHeight="1">
      <c r="A675" s="32" t="s">
        <v>11572</v>
      </c>
      <c r="B675" s="12" t="s">
        <v>8325</v>
      </c>
      <c r="C675" s="12"/>
      <c r="D675" s="12"/>
      <c r="E675" s="12"/>
      <c r="F675" s="12"/>
      <c r="G675" s="12"/>
      <c r="H675" s="12"/>
      <c r="I675" s="12"/>
      <c r="J675" s="12"/>
      <c r="K675" s="12"/>
      <c r="L675" s="35"/>
      <c r="M675" s="12"/>
      <c r="N675" s="12"/>
      <c r="O675" s="12"/>
      <c r="P675" s="12"/>
      <c r="Q675" s="12"/>
      <c r="R675" s="12"/>
      <c r="S675" s="12"/>
      <c r="T675" s="12"/>
      <c r="U675" s="12"/>
      <c r="V675" s="12"/>
      <c r="W675" s="12"/>
      <c r="X675" s="12"/>
      <c r="Y675" s="12"/>
      <c r="Z675" s="12"/>
      <c r="AA675" s="12"/>
      <c r="AB675" s="12"/>
      <c r="AC675" s="12"/>
      <c r="AD675" s="12"/>
      <c r="AE675" s="12"/>
    </row>
    <row r="676" ht="16.5" customHeight="1">
      <c r="A676" s="32" t="s">
        <v>11573</v>
      </c>
      <c r="B676" s="12" t="s">
        <v>8341</v>
      </c>
      <c r="C676" s="12"/>
      <c r="D676" s="12"/>
      <c r="E676" s="12"/>
      <c r="F676" s="12"/>
      <c r="G676" s="12"/>
      <c r="H676" s="12"/>
      <c r="I676" s="12"/>
      <c r="J676" s="12"/>
      <c r="K676" s="12"/>
      <c r="L676" s="35"/>
      <c r="M676" s="12"/>
      <c r="N676" s="12"/>
      <c r="O676" s="12"/>
      <c r="P676" s="12"/>
      <c r="Q676" s="12"/>
      <c r="R676" s="12"/>
      <c r="S676" s="12"/>
      <c r="T676" s="12"/>
      <c r="U676" s="12"/>
      <c r="V676" s="12"/>
      <c r="W676" s="12"/>
      <c r="X676" s="12"/>
      <c r="Y676" s="12"/>
      <c r="Z676" s="12"/>
      <c r="AA676" s="12"/>
      <c r="AB676" s="12"/>
      <c r="AC676" s="12"/>
      <c r="AD676" s="12"/>
      <c r="AE676" s="12"/>
    </row>
    <row r="677" ht="16.5" customHeight="1">
      <c r="A677" s="32" t="s">
        <v>11574</v>
      </c>
      <c r="B677" s="12" t="s">
        <v>11575</v>
      </c>
      <c r="C677" s="12"/>
      <c r="D677" s="12"/>
      <c r="E677" s="12"/>
      <c r="F677" s="12"/>
      <c r="G677" s="12"/>
      <c r="H677" s="12"/>
      <c r="I677" s="12"/>
      <c r="J677" s="12"/>
      <c r="K677" s="12"/>
      <c r="L677" s="35"/>
      <c r="M677" s="12"/>
      <c r="N677" s="12"/>
      <c r="O677" s="12"/>
      <c r="P677" s="12"/>
      <c r="Q677" s="12"/>
      <c r="R677" s="12"/>
      <c r="S677" s="12"/>
      <c r="T677" s="12"/>
      <c r="U677" s="12"/>
      <c r="V677" s="12"/>
      <c r="W677" s="12"/>
      <c r="X677" s="12"/>
      <c r="Y677" s="12"/>
      <c r="Z677" s="12"/>
      <c r="AA677" s="12"/>
      <c r="AB677" s="12"/>
      <c r="AC677" s="12"/>
      <c r="AD677" s="12"/>
      <c r="AE677" s="12"/>
    </row>
    <row r="678" ht="16.5" customHeight="1">
      <c r="A678" s="32" t="s">
        <v>11576</v>
      </c>
      <c r="B678" s="12" t="s">
        <v>8359</v>
      </c>
      <c r="C678" s="12"/>
      <c r="D678" s="12"/>
      <c r="E678" s="12"/>
      <c r="F678" s="12"/>
      <c r="G678" s="12"/>
      <c r="H678" s="12"/>
      <c r="I678" s="12"/>
      <c r="J678" s="12"/>
      <c r="K678" s="12"/>
      <c r="L678" s="35"/>
      <c r="M678" s="12"/>
      <c r="N678" s="12"/>
      <c r="O678" s="12"/>
      <c r="P678" s="12"/>
      <c r="Q678" s="12"/>
      <c r="R678" s="12"/>
      <c r="S678" s="12"/>
      <c r="T678" s="12"/>
      <c r="U678" s="12"/>
      <c r="V678" s="12"/>
      <c r="W678" s="12"/>
      <c r="X678" s="12"/>
      <c r="Y678" s="12"/>
      <c r="Z678" s="12"/>
      <c r="AA678" s="12"/>
      <c r="AB678" s="12"/>
      <c r="AC678" s="12"/>
      <c r="AD678" s="12"/>
      <c r="AE678" s="12"/>
    </row>
    <row r="679" ht="16.5" customHeight="1">
      <c r="A679" s="32" t="s">
        <v>11577</v>
      </c>
      <c r="B679" s="12" t="s">
        <v>8375</v>
      </c>
      <c r="C679" s="12"/>
      <c r="D679" s="12"/>
      <c r="E679" s="12"/>
      <c r="F679" s="12"/>
      <c r="G679" s="12"/>
      <c r="H679" s="12"/>
      <c r="I679" s="12"/>
      <c r="J679" s="12"/>
      <c r="K679" s="12"/>
      <c r="L679" s="35"/>
      <c r="M679" s="12"/>
      <c r="N679" s="12"/>
      <c r="O679" s="12"/>
      <c r="P679" s="12"/>
      <c r="Q679" s="12"/>
      <c r="R679" s="12"/>
      <c r="S679" s="12"/>
      <c r="T679" s="12"/>
      <c r="U679" s="12"/>
      <c r="V679" s="12"/>
      <c r="W679" s="12"/>
      <c r="X679" s="12"/>
      <c r="Y679" s="12"/>
      <c r="Z679" s="12"/>
      <c r="AA679" s="12"/>
      <c r="AB679" s="12"/>
      <c r="AC679" s="12"/>
      <c r="AD679" s="12"/>
      <c r="AE679" s="12"/>
    </row>
    <row r="680" ht="16.5" customHeight="1">
      <c r="A680" s="32" t="s">
        <v>11578</v>
      </c>
      <c r="B680" s="12" t="s">
        <v>8379</v>
      </c>
      <c r="C680" s="12"/>
      <c r="D680" s="12"/>
      <c r="E680" s="12"/>
      <c r="F680" s="12"/>
      <c r="G680" s="12"/>
      <c r="H680" s="12"/>
      <c r="I680" s="12"/>
      <c r="J680" s="12"/>
      <c r="K680" s="12"/>
      <c r="L680" s="35"/>
      <c r="M680" s="12"/>
      <c r="N680" s="12"/>
      <c r="O680" s="12"/>
      <c r="P680" s="12"/>
      <c r="Q680" s="12"/>
      <c r="R680" s="12"/>
      <c r="S680" s="12"/>
      <c r="T680" s="12"/>
      <c r="U680" s="12"/>
      <c r="V680" s="12"/>
      <c r="W680" s="12"/>
      <c r="X680" s="12"/>
      <c r="Y680" s="12"/>
      <c r="Z680" s="12"/>
      <c r="AA680" s="12"/>
      <c r="AB680" s="12"/>
      <c r="AC680" s="12"/>
      <c r="AD680" s="12"/>
      <c r="AE680" s="12"/>
    </row>
    <row r="681" ht="16.5" customHeight="1">
      <c r="A681" s="32" t="s">
        <v>11579</v>
      </c>
      <c r="B681" s="12" t="s">
        <v>8394</v>
      </c>
      <c r="C681" s="12"/>
      <c r="D681" s="12"/>
      <c r="E681" s="12"/>
      <c r="F681" s="12"/>
      <c r="G681" s="12"/>
      <c r="H681" s="12"/>
      <c r="I681" s="12"/>
      <c r="J681" s="12"/>
      <c r="K681" s="12"/>
      <c r="L681" s="35"/>
      <c r="M681" s="12"/>
      <c r="N681" s="12"/>
      <c r="O681" s="12"/>
      <c r="P681" s="12"/>
      <c r="Q681" s="12"/>
      <c r="R681" s="12"/>
      <c r="S681" s="12"/>
      <c r="T681" s="12"/>
      <c r="U681" s="12"/>
      <c r="V681" s="12"/>
      <c r="W681" s="12"/>
      <c r="X681" s="12"/>
      <c r="Y681" s="12"/>
      <c r="Z681" s="12"/>
      <c r="AA681" s="12"/>
      <c r="AB681" s="12"/>
      <c r="AC681" s="12"/>
      <c r="AD681" s="12"/>
      <c r="AE681" s="12"/>
    </row>
    <row r="682" ht="16.5" customHeight="1">
      <c r="A682" s="32" t="s">
        <v>11580</v>
      </c>
      <c r="B682" s="12" t="s">
        <v>8414</v>
      </c>
      <c r="C682" s="12"/>
      <c r="D682" s="12"/>
      <c r="E682" s="12"/>
      <c r="F682" s="12"/>
      <c r="G682" s="12"/>
      <c r="H682" s="12"/>
      <c r="I682" s="12"/>
      <c r="J682" s="12"/>
      <c r="K682" s="12"/>
      <c r="L682" s="35"/>
      <c r="M682" s="12"/>
      <c r="N682" s="12"/>
      <c r="O682" s="12"/>
      <c r="P682" s="12"/>
      <c r="Q682" s="12"/>
      <c r="R682" s="12"/>
      <c r="S682" s="12"/>
      <c r="T682" s="12"/>
      <c r="U682" s="12"/>
      <c r="V682" s="12"/>
      <c r="W682" s="12"/>
      <c r="X682" s="12"/>
      <c r="Y682" s="12"/>
      <c r="Z682" s="12"/>
      <c r="AA682" s="12"/>
      <c r="AB682" s="12"/>
      <c r="AC682" s="12"/>
      <c r="AD682" s="12"/>
      <c r="AE682" s="12"/>
    </row>
    <row r="683" ht="16.5" customHeight="1">
      <c r="A683" s="32" t="s">
        <v>11581</v>
      </c>
      <c r="B683" s="12" t="s">
        <v>8431</v>
      </c>
      <c r="C683" s="12"/>
      <c r="D683" s="12"/>
      <c r="E683" s="12"/>
      <c r="F683" s="12"/>
      <c r="G683" s="12"/>
      <c r="H683" s="12"/>
      <c r="I683" s="12"/>
      <c r="J683" s="12"/>
      <c r="K683" s="12"/>
      <c r="L683" s="35"/>
      <c r="M683" s="12"/>
      <c r="N683" s="12"/>
      <c r="O683" s="12"/>
      <c r="P683" s="12"/>
      <c r="Q683" s="12"/>
      <c r="R683" s="12"/>
      <c r="S683" s="12"/>
      <c r="T683" s="12"/>
      <c r="U683" s="12"/>
      <c r="V683" s="12"/>
      <c r="W683" s="12"/>
      <c r="X683" s="12"/>
      <c r="Y683" s="12"/>
      <c r="Z683" s="12"/>
      <c r="AA683" s="12"/>
      <c r="AB683" s="12"/>
      <c r="AC683" s="12"/>
      <c r="AD683" s="12"/>
      <c r="AE683" s="12"/>
    </row>
    <row r="684" ht="16.5" customHeight="1">
      <c r="A684" s="32" t="s">
        <v>11582</v>
      </c>
      <c r="B684" s="12" t="s">
        <v>11583</v>
      </c>
      <c r="C684" s="12"/>
      <c r="D684" s="12"/>
      <c r="E684" s="12"/>
      <c r="F684" s="12"/>
      <c r="G684" s="12"/>
      <c r="H684" s="12"/>
      <c r="I684" s="12"/>
      <c r="J684" s="12"/>
      <c r="K684" s="12"/>
      <c r="L684" s="35"/>
      <c r="M684" s="12"/>
      <c r="N684" s="12"/>
      <c r="O684" s="12"/>
      <c r="P684" s="12"/>
      <c r="Q684" s="12"/>
      <c r="R684" s="12"/>
      <c r="S684" s="12"/>
      <c r="T684" s="12"/>
      <c r="U684" s="12"/>
      <c r="V684" s="12"/>
      <c r="W684" s="12"/>
      <c r="X684" s="12"/>
      <c r="Y684" s="12"/>
      <c r="Z684" s="12"/>
      <c r="AA684" s="12"/>
      <c r="AB684" s="12"/>
      <c r="AC684" s="12"/>
      <c r="AD684" s="12"/>
      <c r="AE684" s="12"/>
    </row>
    <row r="685" ht="16.5" customHeight="1">
      <c r="A685" s="32" t="s">
        <v>11584</v>
      </c>
      <c r="B685" s="12" t="s">
        <v>8450</v>
      </c>
      <c r="C685" s="12"/>
      <c r="D685" s="12"/>
      <c r="E685" s="12"/>
      <c r="F685" s="12"/>
      <c r="G685" s="12"/>
      <c r="H685" s="12"/>
      <c r="I685" s="12"/>
      <c r="J685" s="12"/>
      <c r="K685" s="12"/>
      <c r="L685" s="35"/>
      <c r="M685" s="12"/>
      <c r="N685" s="12"/>
      <c r="O685" s="12"/>
      <c r="P685" s="12"/>
      <c r="Q685" s="12"/>
      <c r="R685" s="12"/>
      <c r="S685" s="12"/>
      <c r="T685" s="12"/>
      <c r="U685" s="12"/>
      <c r="V685" s="12"/>
      <c r="W685" s="12"/>
      <c r="X685" s="12"/>
      <c r="Y685" s="12"/>
      <c r="Z685" s="12"/>
      <c r="AA685" s="12"/>
      <c r="AB685" s="12"/>
      <c r="AC685" s="12"/>
      <c r="AD685" s="12"/>
      <c r="AE685" s="12"/>
    </row>
    <row r="686" ht="16.5" customHeight="1">
      <c r="A686" s="32" t="s">
        <v>11585</v>
      </c>
      <c r="B686" s="12" t="s">
        <v>8465</v>
      </c>
      <c r="C686" s="12"/>
      <c r="D686" s="12"/>
      <c r="E686" s="12"/>
      <c r="F686" s="12"/>
      <c r="G686" s="12"/>
      <c r="H686" s="12"/>
      <c r="I686" s="12"/>
      <c r="J686" s="12"/>
      <c r="K686" s="12"/>
      <c r="L686" s="35"/>
      <c r="M686" s="12"/>
      <c r="N686" s="12"/>
      <c r="O686" s="12"/>
      <c r="P686" s="12"/>
      <c r="Q686" s="12"/>
      <c r="R686" s="12"/>
      <c r="S686" s="12"/>
      <c r="T686" s="12"/>
      <c r="U686" s="12"/>
      <c r="V686" s="12"/>
      <c r="W686" s="12"/>
      <c r="X686" s="12"/>
      <c r="Y686" s="12"/>
      <c r="Z686" s="12"/>
      <c r="AA686" s="12"/>
      <c r="AB686" s="12"/>
      <c r="AC686" s="12"/>
      <c r="AD686" s="12"/>
      <c r="AE686" s="12"/>
    </row>
    <row r="687" ht="16.5" customHeight="1">
      <c r="A687" s="32" t="s">
        <v>11586</v>
      </c>
      <c r="B687" s="12" t="s">
        <v>11587</v>
      </c>
      <c r="C687" s="12"/>
      <c r="D687" s="12"/>
      <c r="E687" s="12"/>
      <c r="F687" s="12"/>
      <c r="G687" s="12"/>
      <c r="H687" s="12"/>
      <c r="I687" s="12"/>
      <c r="J687" s="12"/>
      <c r="K687" s="12"/>
      <c r="L687" s="35"/>
      <c r="M687" s="12"/>
      <c r="N687" s="12"/>
      <c r="O687" s="12"/>
      <c r="P687" s="12"/>
      <c r="Q687" s="12"/>
      <c r="R687" s="12"/>
      <c r="S687" s="12"/>
      <c r="T687" s="12"/>
      <c r="U687" s="12"/>
      <c r="V687" s="12"/>
      <c r="W687" s="12"/>
      <c r="X687" s="12"/>
      <c r="Y687" s="12"/>
      <c r="Z687" s="12"/>
      <c r="AA687" s="12"/>
      <c r="AB687" s="12"/>
      <c r="AC687" s="12"/>
      <c r="AD687" s="12"/>
      <c r="AE687" s="12"/>
    </row>
    <row r="688" ht="16.5" customHeight="1">
      <c r="A688" s="32" t="s">
        <v>11588</v>
      </c>
      <c r="B688" s="12" t="s">
        <v>11589</v>
      </c>
      <c r="C688" s="12"/>
      <c r="D688" s="12"/>
      <c r="E688" s="12"/>
      <c r="F688" s="12"/>
      <c r="G688" s="12"/>
      <c r="H688" s="12"/>
      <c r="I688" s="12"/>
      <c r="J688" s="12"/>
      <c r="K688" s="12"/>
      <c r="L688" s="35"/>
      <c r="M688" s="12"/>
      <c r="N688" s="12"/>
      <c r="O688" s="12"/>
      <c r="P688" s="12"/>
      <c r="Q688" s="12"/>
      <c r="R688" s="12"/>
      <c r="S688" s="12"/>
      <c r="T688" s="12"/>
      <c r="U688" s="12"/>
      <c r="V688" s="12"/>
      <c r="W688" s="12"/>
      <c r="X688" s="12"/>
      <c r="Y688" s="12"/>
      <c r="Z688" s="12"/>
      <c r="AA688" s="12"/>
      <c r="AB688" s="12"/>
      <c r="AC688" s="12"/>
      <c r="AD688" s="12"/>
      <c r="AE688" s="12"/>
    </row>
    <row r="689" ht="16.5" customHeight="1">
      <c r="A689" s="32" t="s">
        <v>11590</v>
      </c>
      <c r="B689" s="12" t="s">
        <v>8481</v>
      </c>
      <c r="C689" s="12"/>
      <c r="D689" s="12"/>
      <c r="E689" s="12"/>
      <c r="F689" s="12"/>
      <c r="G689" s="12"/>
      <c r="H689" s="12"/>
      <c r="I689" s="12"/>
      <c r="J689" s="12"/>
      <c r="K689" s="12"/>
      <c r="L689" s="35"/>
      <c r="M689" s="12"/>
      <c r="N689" s="12"/>
      <c r="O689" s="12"/>
      <c r="P689" s="12"/>
      <c r="Q689" s="12"/>
      <c r="R689" s="12"/>
      <c r="S689" s="12"/>
      <c r="T689" s="12"/>
      <c r="U689" s="12"/>
      <c r="V689" s="12"/>
      <c r="W689" s="12"/>
      <c r="X689" s="12"/>
      <c r="Y689" s="12"/>
      <c r="Z689" s="12"/>
      <c r="AA689" s="12"/>
      <c r="AB689" s="12"/>
      <c r="AC689" s="12"/>
      <c r="AD689" s="12"/>
      <c r="AE689" s="12"/>
    </row>
    <row r="690" ht="16.5" customHeight="1">
      <c r="A690" s="32" t="s">
        <v>11591</v>
      </c>
      <c r="B690" s="12" t="s">
        <v>8497</v>
      </c>
      <c r="C690" s="12"/>
      <c r="D690" s="12"/>
      <c r="E690" s="12"/>
      <c r="F690" s="12"/>
      <c r="G690" s="12"/>
      <c r="H690" s="12"/>
      <c r="I690" s="12"/>
      <c r="J690" s="12"/>
      <c r="K690" s="12"/>
      <c r="L690" s="35"/>
      <c r="M690" s="12"/>
      <c r="N690" s="12"/>
      <c r="O690" s="12"/>
      <c r="P690" s="12"/>
      <c r="Q690" s="12"/>
      <c r="R690" s="12"/>
      <c r="S690" s="12"/>
      <c r="T690" s="12"/>
      <c r="U690" s="12"/>
      <c r="V690" s="12"/>
      <c r="W690" s="12"/>
      <c r="X690" s="12"/>
      <c r="Y690" s="12"/>
      <c r="Z690" s="12"/>
      <c r="AA690" s="12"/>
      <c r="AB690" s="12"/>
      <c r="AC690" s="12"/>
      <c r="AD690" s="12"/>
      <c r="AE690" s="12"/>
    </row>
    <row r="691" ht="16.5" customHeight="1">
      <c r="A691" s="32" t="s">
        <v>11592</v>
      </c>
      <c r="B691" s="12" t="s">
        <v>8515</v>
      </c>
      <c r="C691" s="12"/>
      <c r="D691" s="12"/>
      <c r="E691" s="12"/>
      <c r="F691" s="12"/>
      <c r="G691" s="12"/>
      <c r="H691" s="12"/>
      <c r="I691" s="12"/>
      <c r="J691" s="12"/>
      <c r="K691" s="12"/>
      <c r="L691" s="35"/>
      <c r="M691" s="12"/>
      <c r="N691" s="12"/>
      <c r="O691" s="12"/>
      <c r="P691" s="12"/>
      <c r="Q691" s="12"/>
      <c r="R691" s="12"/>
      <c r="S691" s="12"/>
      <c r="T691" s="12"/>
      <c r="U691" s="12"/>
      <c r="V691" s="12"/>
      <c r="W691" s="12"/>
      <c r="X691" s="12"/>
      <c r="Y691" s="12"/>
      <c r="Z691" s="12"/>
      <c r="AA691" s="12"/>
      <c r="AB691" s="12"/>
      <c r="AC691" s="12"/>
      <c r="AD691" s="12"/>
      <c r="AE691" s="12"/>
    </row>
    <row r="692" ht="16.5" customHeight="1">
      <c r="A692" s="32" t="s">
        <v>11593</v>
      </c>
      <c r="B692" s="12" t="s">
        <v>8533</v>
      </c>
      <c r="C692" s="12"/>
      <c r="D692" s="12"/>
      <c r="E692" s="12"/>
      <c r="F692" s="12"/>
      <c r="G692" s="12"/>
      <c r="H692" s="12"/>
      <c r="I692" s="12"/>
      <c r="J692" s="12"/>
      <c r="K692" s="12"/>
      <c r="L692" s="35"/>
      <c r="M692" s="12"/>
      <c r="N692" s="12"/>
      <c r="O692" s="12"/>
      <c r="P692" s="12"/>
      <c r="Q692" s="12"/>
      <c r="R692" s="12"/>
      <c r="S692" s="12"/>
      <c r="T692" s="12"/>
      <c r="U692" s="12"/>
      <c r="V692" s="12"/>
      <c r="W692" s="12"/>
      <c r="X692" s="12"/>
      <c r="Y692" s="12"/>
      <c r="Z692" s="12"/>
      <c r="AA692" s="12"/>
      <c r="AB692" s="12"/>
      <c r="AC692" s="12"/>
      <c r="AD692" s="12"/>
      <c r="AE692" s="12"/>
    </row>
    <row r="693" ht="16.5" customHeight="1">
      <c r="A693" s="32" t="s">
        <v>11594</v>
      </c>
      <c r="B693" s="12" t="s">
        <v>8551</v>
      </c>
      <c r="C693" s="12"/>
      <c r="D693" s="12"/>
      <c r="E693" s="12"/>
      <c r="F693" s="12"/>
      <c r="G693" s="12"/>
      <c r="H693" s="12"/>
      <c r="I693" s="12"/>
      <c r="J693" s="12"/>
      <c r="K693" s="12"/>
      <c r="L693" s="35"/>
      <c r="M693" s="12"/>
      <c r="N693" s="12"/>
      <c r="O693" s="12"/>
      <c r="P693" s="12"/>
      <c r="Q693" s="12"/>
      <c r="R693" s="12"/>
      <c r="S693" s="12"/>
      <c r="T693" s="12"/>
      <c r="U693" s="12"/>
      <c r="V693" s="12"/>
      <c r="W693" s="12"/>
      <c r="X693" s="12"/>
      <c r="Y693" s="12"/>
      <c r="Z693" s="12"/>
      <c r="AA693" s="12"/>
      <c r="AB693" s="12"/>
      <c r="AC693" s="12"/>
      <c r="AD693" s="12"/>
      <c r="AE693" s="12"/>
    </row>
    <row r="694" ht="16.5" customHeight="1">
      <c r="A694" s="32" t="s">
        <v>11595</v>
      </c>
      <c r="B694" s="12" t="s">
        <v>8567</v>
      </c>
      <c r="C694" s="12"/>
      <c r="D694" s="12"/>
      <c r="E694" s="12"/>
      <c r="F694" s="12"/>
      <c r="G694" s="12"/>
      <c r="H694" s="12"/>
      <c r="I694" s="12"/>
      <c r="J694" s="12"/>
      <c r="K694" s="12"/>
      <c r="L694" s="35"/>
      <c r="M694" s="12"/>
      <c r="N694" s="12"/>
      <c r="O694" s="12"/>
      <c r="P694" s="12"/>
      <c r="Q694" s="12"/>
      <c r="R694" s="12"/>
      <c r="S694" s="12"/>
      <c r="T694" s="12"/>
      <c r="U694" s="12"/>
      <c r="V694" s="12"/>
      <c r="W694" s="12"/>
      <c r="X694" s="12"/>
      <c r="Y694" s="12"/>
      <c r="Z694" s="12"/>
      <c r="AA694" s="12"/>
      <c r="AB694" s="12"/>
      <c r="AC694" s="12"/>
      <c r="AD694" s="12"/>
      <c r="AE694" s="12"/>
    </row>
    <row r="695" ht="16.5" customHeight="1">
      <c r="A695" s="32" t="s">
        <v>11596</v>
      </c>
      <c r="B695" s="12" t="s">
        <v>8584</v>
      </c>
      <c r="C695" s="12"/>
      <c r="D695" s="12"/>
      <c r="E695" s="12"/>
      <c r="F695" s="12"/>
      <c r="G695" s="12"/>
      <c r="H695" s="12"/>
      <c r="I695" s="12"/>
      <c r="J695" s="12"/>
      <c r="K695" s="12"/>
      <c r="L695" s="35"/>
      <c r="M695" s="12"/>
      <c r="N695" s="12"/>
      <c r="O695" s="12"/>
      <c r="P695" s="12"/>
      <c r="Q695" s="12"/>
      <c r="R695" s="12"/>
      <c r="S695" s="12"/>
      <c r="T695" s="12"/>
      <c r="U695" s="12"/>
      <c r="V695" s="12"/>
      <c r="W695" s="12"/>
      <c r="X695" s="12"/>
      <c r="Y695" s="12"/>
      <c r="Z695" s="12"/>
      <c r="AA695" s="12"/>
      <c r="AB695" s="12"/>
      <c r="AC695" s="12"/>
      <c r="AD695" s="12"/>
      <c r="AE695" s="12"/>
    </row>
    <row r="696" ht="16.5" customHeight="1">
      <c r="A696" s="32" t="s">
        <v>11597</v>
      </c>
      <c r="B696" s="12" t="s">
        <v>8600</v>
      </c>
      <c r="C696" s="12"/>
      <c r="D696" s="12"/>
      <c r="E696" s="12"/>
      <c r="F696" s="12"/>
      <c r="G696" s="12"/>
      <c r="H696" s="12"/>
      <c r="I696" s="12"/>
      <c r="J696" s="12"/>
      <c r="K696" s="12"/>
      <c r="L696" s="35"/>
      <c r="M696" s="12"/>
      <c r="N696" s="12"/>
      <c r="O696" s="12"/>
      <c r="P696" s="12"/>
      <c r="Q696" s="12"/>
      <c r="R696" s="12"/>
      <c r="S696" s="12"/>
      <c r="T696" s="12"/>
      <c r="U696" s="12"/>
      <c r="V696" s="12"/>
      <c r="W696" s="12"/>
      <c r="X696" s="12"/>
      <c r="Y696" s="12"/>
      <c r="Z696" s="12"/>
      <c r="AA696" s="12"/>
      <c r="AB696" s="12"/>
      <c r="AC696" s="12"/>
      <c r="AD696" s="12"/>
      <c r="AE696" s="12"/>
    </row>
    <row r="697" ht="16.5" customHeight="1">
      <c r="A697" s="32" t="s">
        <v>11598</v>
      </c>
      <c r="B697" s="12" t="s">
        <v>8616</v>
      </c>
      <c r="C697" s="12"/>
      <c r="D697" s="12"/>
      <c r="E697" s="12"/>
      <c r="F697" s="12"/>
      <c r="G697" s="12"/>
      <c r="H697" s="12"/>
      <c r="I697" s="12"/>
      <c r="J697" s="12"/>
      <c r="K697" s="12"/>
      <c r="L697" s="35"/>
      <c r="M697" s="12"/>
      <c r="N697" s="12"/>
      <c r="O697" s="12"/>
      <c r="P697" s="12"/>
      <c r="Q697" s="12"/>
      <c r="R697" s="12"/>
      <c r="S697" s="12"/>
      <c r="T697" s="12"/>
      <c r="U697" s="12"/>
      <c r="V697" s="12"/>
      <c r="W697" s="12"/>
      <c r="X697" s="12"/>
      <c r="Y697" s="12"/>
      <c r="Z697" s="12"/>
      <c r="AA697" s="12"/>
      <c r="AB697" s="12"/>
      <c r="AC697" s="12"/>
      <c r="AD697" s="12"/>
      <c r="AE697" s="12"/>
    </row>
    <row r="698" ht="16.5" customHeight="1">
      <c r="A698" s="32" t="s">
        <v>11599</v>
      </c>
      <c r="B698" s="12" t="s">
        <v>8633</v>
      </c>
      <c r="C698" s="12"/>
      <c r="D698" s="12"/>
      <c r="E698" s="12"/>
      <c r="F698" s="12"/>
      <c r="G698" s="12"/>
      <c r="H698" s="12"/>
      <c r="I698" s="12"/>
      <c r="J698" s="12"/>
      <c r="K698" s="12"/>
      <c r="L698" s="35"/>
      <c r="M698" s="12"/>
      <c r="N698" s="12"/>
      <c r="O698" s="12"/>
      <c r="P698" s="12"/>
      <c r="Q698" s="12"/>
      <c r="R698" s="12"/>
      <c r="S698" s="12"/>
      <c r="T698" s="12"/>
      <c r="U698" s="12"/>
      <c r="V698" s="12"/>
      <c r="W698" s="12"/>
      <c r="X698" s="12"/>
      <c r="Y698" s="12"/>
      <c r="Z698" s="12"/>
      <c r="AA698" s="12"/>
      <c r="AB698" s="12"/>
      <c r="AC698" s="12"/>
      <c r="AD698" s="12"/>
      <c r="AE698" s="12"/>
    </row>
    <row r="699" ht="16.5" customHeight="1">
      <c r="A699" s="32" t="s">
        <v>11600</v>
      </c>
      <c r="B699" s="12" t="s">
        <v>8651</v>
      </c>
      <c r="C699" s="12"/>
      <c r="D699" s="12"/>
      <c r="E699" s="12"/>
      <c r="F699" s="12"/>
      <c r="G699" s="12"/>
      <c r="H699" s="12"/>
      <c r="I699" s="12"/>
      <c r="J699" s="12"/>
      <c r="K699" s="12"/>
      <c r="L699" s="35"/>
      <c r="M699" s="12"/>
      <c r="N699" s="12"/>
      <c r="O699" s="12"/>
      <c r="P699" s="12"/>
      <c r="Q699" s="12"/>
      <c r="R699" s="12"/>
      <c r="S699" s="12"/>
      <c r="T699" s="12"/>
      <c r="U699" s="12"/>
      <c r="V699" s="12"/>
      <c r="W699" s="12"/>
      <c r="X699" s="12"/>
      <c r="Y699" s="12"/>
      <c r="Z699" s="12"/>
      <c r="AA699" s="12"/>
      <c r="AB699" s="12"/>
      <c r="AC699" s="12"/>
      <c r="AD699" s="12"/>
      <c r="AE699" s="12"/>
    </row>
    <row r="700" ht="16.5" customHeight="1">
      <c r="A700" s="32" t="s">
        <v>11601</v>
      </c>
      <c r="B700" s="12" t="s">
        <v>8666</v>
      </c>
      <c r="C700" s="12"/>
      <c r="D700" s="12"/>
      <c r="E700" s="12"/>
      <c r="F700" s="12"/>
      <c r="G700" s="12"/>
      <c r="H700" s="12"/>
      <c r="I700" s="12"/>
      <c r="J700" s="12"/>
      <c r="K700" s="12"/>
      <c r="L700" s="35"/>
      <c r="M700" s="12"/>
      <c r="N700" s="12"/>
      <c r="O700" s="12"/>
      <c r="P700" s="12"/>
      <c r="Q700" s="12"/>
      <c r="R700" s="12"/>
      <c r="S700" s="12"/>
      <c r="T700" s="12"/>
      <c r="U700" s="12"/>
      <c r="V700" s="12"/>
      <c r="W700" s="12"/>
      <c r="X700" s="12"/>
      <c r="Y700" s="12"/>
      <c r="Z700" s="12"/>
      <c r="AA700" s="12"/>
      <c r="AB700" s="12"/>
      <c r="AC700" s="12"/>
      <c r="AD700" s="12"/>
      <c r="AE700" s="12"/>
    </row>
    <row r="701" ht="16.5" customHeight="1">
      <c r="A701" s="32" t="s">
        <v>11602</v>
      </c>
      <c r="B701" s="12" t="s">
        <v>8681</v>
      </c>
      <c r="C701" s="12"/>
      <c r="D701" s="12"/>
      <c r="E701" s="12"/>
      <c r="F701" s="12"/>
      <c r="G701" s="12"/>
      <c r="H701" s="12"/>
      <c r="I701" s="12"/>
      <c r="J701" s="12"/>
      <c r="K701" s="12"/>
      <c r="L701" s="35"/>
      <c r="M701" s="12"/>
      <c r="N701" s="12"/>
      <c r="O701" s="12"/>
      <c r="P701" s="12"/>
      <c r="Q701" s="12"/>
      <c r="R701" s="12"/>
      <c r="S701" s="12"/>
      <c r="T701" s="12"/>
      <c r="U701" s="12"/>
      <c r="V701" s="12"/>
      <c r="W701" s="12"/>
      <c r="X701" s="12"/>
      <c r="Y701" s="12"/>
      <c r="Z701" s="12"/>
      <c r="AA701" s="12"/>
      <c r="AB701" s="12"/>
      <c r="AC701" s="12"/>
      <c r="AD701" s="12"/>
      <c r="AE701" s="12"/>
    </row>
    <row r="702" ht="16.5" customHeight="1">
      <c r="A702" s="32" t="s">
        <v>11603</v>
      </c>
      <c r="B702" s="12" t="s">
        <v>8698</v>
      </c>
      <c r="C702" s="12"/>
      <c r="D702" s="12"/>
      <c r="E702" s="12"/>
      <c r="F702" s="12"/>
      <c r="G702" s="12"/>
      <c r="H702" s="12"/>
      <c r="I702" s="12"/>
      <c r="J702" s="12"/>
      <c r="K702" s="12"/>
      <c r="L702" s="35"/>
      <c r="M702" s="12"/>
      <c r="N702" s="12"/>
      <c r="O702" s="12"/>
      <c r="P702" s="12"/>
      <c r="Q702" s="12"/>
      <c r="R702" s="12"/>
      <c r="S702" s="12"/>
      <c r="T702" s="12"/>
      <c r="U702" s="12"/>
      <c r="V702" s="12"/>
      <c r="W702" s="12"/>
      <c r="X702" s="12"/>
      <c r="Y702" s="12"/>
      <c r="Z702" s="12"/>
      <c r="AA702" s="12"/>
      <c r="AB702" s="12"/>
      <c r="AC702" s="12"/>
      <c r="AD702" s="12"/>
      <c r="AE702" s="12"/>
    </row>
    <row r="703" ht="16.5" customHeight="1">
      <c r="A703" s="32" t="s">
        <v>11604</v>
      </c>
      <c r="B703" s="12" t="s">
        <v>8715</v>
      </c>
      <c r="C703" s="12"/>
      <c r="D703" s="12"/>
      <c r="E703" s="12"/>
      <c r="F703" s="12"/>
      <c r="G703" s="12"/>
      <c r="H703" s="12"/>
      <c r="I703" s="12"/>
      <c r="J703" s="12"/>
      <c r="K703" s="12"/>
      <c r="L703" s="35"/>
      <c r="M703" s="12"/>
      <c r="N703" s="12"/>
      <c r="O703" s="12"/>
      <c r="P703" s="12"/>
      <c r="Q703" s="12"/>
      <c r="R703" s="12"/>
      <c r="S703" s="12"/>
      <c r="T703" s="12"/>
      <c r="U703" s="12"/>
      <c r="V703" s="12"/>
      <c r="W703" s="12"/>
      <c r="X703" s="12"/>
      <c r="Y703" s="12"/>
      <c r="Z703" s="12"/>
      <c r="AA703" s="12"/>
      <c r="AB703" s="12"/>
      <c r="AC703" s="12"/>
      <c r="AD703" s="12"/>
      <c r="AE703" s="12"/>
    </row>
    <row r="704" ht="16.5" customHeight="1">
      <c r="A704" s="32" t="s">
        <v>11605</v>
      </c>
      <c r="B704" s="12" t="s">
        <v>11606</v>
      </c>
      <c r="C704" s="12"/>
      <c r="D704" s="12"/>
      <c r="E704" s="12"/>
      <c r="F704" s="12"/>
      <c r="G704" s="12"/>
      <c r="H704" s="12"/>
      <c r="I704" s="12"/>
      <c r="J704" s="12"/>
      <c r="K704" s="12"/>
      <c r="L704" s="35"/>
      <c r="M704" s="12"/>
      <c r="N704" s="12"/>
      <c r="O704" s="12"/>
      <c r="P704" s="12"/>
      <c r="Q704" s="12"/>
      <c r="R704" s="12"/>
      <c r="S704" s="12"/>
      <c r="T704" s="12"/>
      <c r="U704" s="12"/>
      <c r="V704" s="12"/>
      <c r="W704" s="12"/>
      <c r="X704" s="12"/>
      <c r="Y704" s="12"/>
      <c r="Z704" s="12"/>
      <c r="AA704" s="12"/>
      <c r="AB704" s="12"/>
      <c r="AC704" s="12"/>
      <c r="AD704" s="12"/>
      <c r="AE704" s="12"/>
    </row>
    <row r="705" ht="16.5" customHeight="1">
      <c r="A705" s="32" t="s">
        <v>11607</v>
      </c>
      <c r="B705" s="12" t="s">
        <v>11608</v>
      </c>
      <c r="C705" s="12"/>
      <c r="D705" s="12"/>
      <c r="E705" s="12"/>
      <c r="F705" s="12"/>
      <c r="G705" s="12"/>
      <c r="H705" s="12"/>
      <c r="I705" s="12"/>
      <c r="J705" s="12"/>
      <c r="K705" s="12"/>
      <c r="L705" s="35"/>
      <c r="M705" s="12"/>
      <c r="N705" s="12"/>
      <c r="O705" s="12"/>
      <c r="P705" s="12"/>
      <c r="Q705" s="12"/>
      <c r="R705" s="12"/>
      <c r="S705" s="12"/>
      <c r="T705" s="12"/>
      <c r="U705" s="12"/>
      <c r="V705" s="12"/>
      <c r="W705" s="12"/>
      <c r="X705" s="12"/>
      <c r="Y705" s="12"/>
      <c r="Z705" s="12"/>
      <c r="AA705" s="12"/>
      <c r="AB705" s="12"/>
      <c r="AC705" s="12"/>
      <c r="AD705" s="12"/>
      <c r="AE705" s="12"/>
    </row>
    <row r="706" ht="16.5" customHeight="1">
      <c r="A706" s="32" t="s">
        <v>11609</v>
      </c>
      <c r="B706" s="12" t="s">
        <v>11610</v>
      </c>
      <c r="C706" s="12"/>
      <c r="D706" s="12"/>
      <c r="E706" s="12"/>
      <c r="F706" s="12"/>
      <c r="G706" s="12"/>
      <c r="H706" s="12"/>
      <c r="I706" s="12"/>
      <c r="J706" s="12"/>
      <c r="K706" s="12"/>
      <c r="L706" s="35"/>
      <c r="M706" s="12"/>
      <c r="N706" s="12"/>
      <c r="O706" s="12"/>
      <c r="P706" s="12"/>
      <c r="Q706" s="12"/>
      <c r="R706" s="12"/>
      <c r="S706" s="12"/>
      <c r="T706" s="12"/>
      <c r="U706" s="12"/>
      <c r="V706" s="12"/>
      <c r="W706" s="12"/>
      <c r="X706" s="12"/>
      <c r="Y706" s="12"/>
      <c r="Z706" s="12"/>
      <c r="AA706" s="12"/>
      <c r="AB706" s="12"/>
      <c r="AC706" s="12"/>
      <c r="AD706" s="12"/>
      <c r="AE706" s="12"/>
    </row>
    <row r="707" ht="16.5" customHeight="1">
      <c r="A707" s="32" t="s">
        <v>11611</v>
      </c>
      <c r="B707" s="12" t="s">
        <v>8732</v>
      </c>
      <c r="C707" s="12"/>
      <c r="D707" s="12"/>
      <c r="E707" s="12"/>
      <c r="F707" s="12"/>
      <c r="G707" s="12"/>
      <c r="H707" s="12"/>
      <c r="I707" s="12"/>
      <c r="J707" s="12"/>
      <c r="K707" s="12"/>
      <c r="L707" s="35"/>
      <c r="M707" s="12"/>
      <c r="N707" s="12"/>
      <c r="O707" s="12"/>
      <c r="P707" s="12"/>
      <c r="Q707" s="12"/>
      <c r="R707" s="12"/>
      <c r="S707" s="12"/>
      <c r="T707" s="12"/>
      <c r="U707" s="12"/>
      <c r="V707" s="12"/>
      <c r="W707" s="12"/>
      <c r="X707" s="12"/>
      <c r="Y707" s="12"/>
      <c r="Z707" s="12"/>
      <c r="AA707" s="12"/>
      <c r="AB707" s="12"/>
      <c r="AC707" s="12"/>
      <c r="AD707" s="12"/>
      <c r="AE707" s="12"/>
    </row>
    <row r="708" ht="16.5" customHeight="1">
      <c r="A708" s="32" t="s">
        <v>11612</v>
      </c>
      <c r="B708" s="12" t="s">
        <v>8748</v>
      </c>
      <c r="C708" s="12"/>
      <c r="D708" s="12"/>
      <c r="E708" s="12"/>
      <c r="F708" s="12"/>
      <c r="G708" s="12"/>
      <c r="H708" s="12"/>
      <c r="I708" s="12"/>
      <c r="J708" s="12"/>
      <c r="K708" s="12"/>
      <c r="L708" s="35"/>
      <c r="M708" s="12"/>
      <c r="N708" s="12"/>
      <c r="O708" s="12"/>
      <c r="P708" s="12"/>
      <c r="Q708" s="12"/>
      <c r="R708" s="12"/>
      <c r="S708" s="12"/>
      <c r="T708" s="12"/>
      <c r="U708" s="12"/>
      <c r="V708" s="12"/>
      <c r="W708" s="12"/>
      <c r="X708" s="12"/>
      <c r="Y708" s="12"/>
      <c r="Z708" s="12"/>
      <c r="AA708" s="12"/>
      <c r="AB708" s="12"/>
      <c r="AC708" s="12"/>
      <c r="AD708" s="12"/>
      <c r="AE708" s="12"/>
    </row>
    <row r="709" ht="16.5" customHeight="1">
      <c r="A709" s="32" t="s">
        <v>11613</v>
      </c>
      <c r="B709" s="12" t="s">
        <v>8764</v>
      </c>
      <c r="C709" s="12"/>
      <c r="D709" s="12"/>
      <c r="E709" s="12"/>
      <c r="F709" s="12"/>
      <c r="G709" s="12"/>
      <c r="H709" s="12"/>
      <c r="I709" s="12"/>
      <c r="J709" s="12"/>
      <c r="K709" s="12"/>
      <c r="L709" s="35"/>
      <c r="M709" s="12"/>
      <c r="N709" s="12"/>
      <c r="O709" s="12"/>
      <c r="P709" s="12"/>
      <c r="Q709" s="12"/>
      <c r="R709" s="12"/>
      <c r="S709" s="12"/>
      <c r="T709" s="12"/>
      <c r="U709" s="12"/>
      <c r="V709" s="12"/>
      <c r="W709" s="12"/>
      <c r="X709" s="12"/>
      <c r="Y709" s="12"/>
      <c r="Z709" s="12"/>
      <c r="AA709" s="12"/>
      <c r="AB709" s="12"/>
      <c r="AC709" s="12"/>
      <c r="AD709" s="12"/>
      <c r="AE709" s="12"/>
    </row>
    <row r="710" ht="16.5" customHeight="1">
      <c r="A710" s="32" t="s">
        <v>11614</v>
      </c>
      <c r="B710" s="12" t="s">
        <v>8778</v>
      </c>
      <c r="C710" s="12"/>
      <c r="D710" s="12"/>
      <c r="E710" s="12"/>
      <c r="F710" s="12"/>
      <c r="G710" s="12"/>
      <c r="H710" s="12"/>
      <c r="I710" s="12"/>
      <c r="J710" s="12"/>
      <c r="K710" s="12"/>
      <c r="L710" s="35"/>
      <c r="M710" s="12"/>
      <c r="N710" s="12"/>
      <c r="O710" s="12"/>
      <c r="P710" s="12"/>
      <c r="Q710" s="12"/>
      <c r="R710" s="12"/>
      <c r="S710" s="12"/>
      <c r="T710" s="12"/>
      <c r="U710" s="12"/>
      <c r="V710" s="12"/>
      <c r="W710" s="12"/>
      <c r="X710" s="12"/>
      <c r="Y710" s="12"/>
      <c r="Z710" s="12"/>
      <c r="AA710" s="12"/>
      <c r="AB710" s="12"/>
      <c r="AC710" s="12"/>
      <c r="AD710" s="12"/>
      <c r="AE710" s="12"/>
    </row>
    <row r="711" ht="16.5" customHeight="1">
      <c r="A711" s="32" t="s">
        <v>11615</v>
      </c>
      <c r="B711" s="12" t="s">
        <v>8793</v>
      </c>
      <c r="C711" s="12"/>
      <c r="D711" s="12"/>
      <c r="E711" s="12"/>
      <c r="F711" s="12"/>
      <c r="G711" s="12"/>
      <c r="H711" s="12"/>
      <c r="I711" s="12"/>
      <c r="J711" s="12"/>
      <c r="K711" s="12"/>
      <c r="L711" s="35"/>
      <c r="M711" s="12"/>
      <c r="N711" s="12"/>
      <c r="O711" s="12"/>
      <c r="P711" s="12"/>
      <c r="Q711" s="12"/>
      <c r="R711" s="12"/>
      <c r="S711" s="12"/>
      <c r="T711" s="12"/>
      <c r="U711" s="12"/>
      <c r="V711" s="12"/>
      <c r="W711" s="12"/>
      <c r="X711" s="12"/>
      <c r="Y711" s="12"/>
      <c r="Z711" s="12"/>
      <c r="AA711" s="12"/>
      <c r="AB711" s="12"/>
      <c r="AC711" s="12"/>
      <c r="AD711" s="12"/>
      <c r="AE711" s="12"/>
    </row>
    <row r="712" ht="16.5" customHeight="1">
      <c r="A712" s="32" t="s">
        <v>11616</v>
      </c>
      <c r="B712" s="12" t="s">
        <v>8809</v>
      </c>
      <c r="C712" s="12"/>
      <c r="D712" s="12"/>
      <c r="E712" s="12"/>
      <c r="F712" s="12"/>
      <c r="G712" s="12"/>
      <c r="H712" s="12"/>
      <c r="I712" s="12"/>
      <c r="J712" s="12"/>
      <c r="K712" s="12"/>
      <c r="L712" s="35"/>
      <c r="M712" s="12"/>
      <c r="N712" s="12"/>
      <c r="O712" s="12"/>
      <c r="P712" s="12"/>
      <c r="Q712" s="12"/>
      <c r="R712" s="12"/>
      <c r="S712" s="12"/>
      <c r="T712" s="12"/>
      <c r="U712" s="12"/>
      <c r="V712" s="12"/>
      <c r="W712" s="12"/>
      <c r="X712" s="12"/>
      <c r="Y712" s="12"/>
      <c r="Z712" s="12"/>
      <c r="AA712" s="12"/>
      <c r="AB712" s="12"/>
      <c r="AC712" s="12"/>
      <c r="AD712" s="12"/>
      <c r="AE712" s="12"/>
    </row>
    <row r="713" ht="16.5" customHeight="1">
      <c r="A713" s="32" t="s">
        <v>11617</v>
      </c>
      <c r="B713" s="12" t="s">
        <v>8823</v>
      </c>
      <c r="C713" s="12"/>
      <c r="D713" s="12"/>
      <c r="E713" s="12"/>
      <c r="F713" s="12"/>
      <c r="G713" s="12"/>
      <c r="H713" s="12"/>
      <c r="I713" s="12"/>
      <c r="J713" s="12"/>
      <c r="K713" s="12"/>
      <c r="L713" s="35"/>
      <c r="M713" s="12"/>
      <c r="N713" s="12"/>
      <c r="O713" s="12"/>
      <c r="P713" s="12"/>
      <c r="Q713" s="12"/>
      <c r="R713" s="12"/>
      <c r="S713" s="12"/>
      <c r="T713" s="12"/>
      <c r="U713" s="12"/>
      <c r="V713" s="12"/>
      <c r="W713" s="12"/>
      <c r="X713" s="12"/>
      <c r="Y713" s="12"/>
      <c r="Z713" s="12"/>
      <c r="AA713" s="12"/>
      <c r="AB713" s="12"/>
      <c r="AC713" s="12"/>
      <c r="AD713" s="12"/>
      <c r="AE713" s="12"/>
    </row>
    <row r="714" ht="16.5" customHeight="1">
      <c r="A714" s="32" t="s">
        <v>11618</v>
      </c>
      <c r="B714" s="12" t="s">
        <v>8839</v>
      </c>
      <c r="C714" s="12"/>
      <c r="D714" s="12"/>
      <c r="E714" s="12"/>
      <c r="F714" s="12"/>
      <c r="G714" s="12"/>
      <c r="H714" s="12"/>
      <c r="I714" s="12"/>
      <c r="J714" s="12"/>
      <c r="K714" s="12"/>
      <c r="L714" s="35"/>
      <c r="M714" s="12"/>
      <c r="N714" s="12"/>
      <c r="O714" s="12"/>
      <c r="P714" s="12"/>
      <c r="Q714" s="12"/>
      <c r="R714" s="12"/>
      <c r="S714" s="12"/>
      <c r="T714" s="12"/>
      <c r="U714" s="12"/>
      <c r="V714" s="12"/>
      <c r="W714" s="12"/>
      <c r="X714" s="12"/>
      <c r="Y714" s="12"/>
      <c r="Z714" s="12"/>
      <c r="AA714" s="12"/>
      <c r="AB714" s="12"/>
      <c r="AC714" s="12"/>
      <c r="AD714" s="12"/>
      <c r="AE714" s="12"/>
    </row>
    <row r="715" ht="16.5" customHeight="1">
      <c r="A715" s="32" t="s">
        <v>11619</v>
      </c>
      <c r="B715" s="12" t="s">
        <v>8853</v>
      </c>
      <c r="C715" s="12"/>
      <c r="D715" s="12"/>
      <c r="E715" s="12"/>
      <c r="F715" s="12"/>
      <c r="G715" s="12"/>
      <c r="H715" s="12"/>
      <c r="I715" s="12"/>
      <c r="J715" s="12"/>
      <c r="K715" s="12"/>
      <c r="L715" s="35"/>
      <c r="M715" s="12"/>
      <c r="N715" s="12"/>
      <c r="O715" s="12"/>
      <c r="P715" s="12"/>
      <c r="Q715" s="12"/>
      <c r="R715" s="12"/>
      <c r="S715" s="12"/>
      <c r="T715" s="12"/>
      <c r="U715" s="12"/>
      <c r="V715" s="12"/>
      <c r="W715" s="12"/>
      <c r="X715" s="12"/>
      <c r="Y715" s="12"/>
      <c r="Z715" s="12"/>
      <c r="AA715" s="12"/>
      <c r="AB715" s="12"/>
      <c r="AC715" s="12"/>
      <c r="AD715" s="12"/>
      <c r="AE715" s="12"/>
    </row>
    <row r="716" ht="16.5" customHeight="1">
      <c r="A716" s="32" t="s">
        <v>11620</v>
      </c>
      <c r="B716" s="12" t="s">
        <v>8866</v>
      </c>
      <c r="C716" s="12"/>
      <c r="D716" s="12"/>
      <c r="E716" s="12"/>
      <c r="F716" s="12"/>
      <c r="G716" s="12"/>
      <c r="H716" s="12"/>
      <c r="I716" s="12"/>
      <c r="J716" s="12"/>
      <c r="K716" s="12"/>
      <c r="L716" s="35"/>
      <c r="M716" s="12"/>
      <c r="N716" s="12"/>
      <c r="O716" s="12"/>
      <c r="P716" s="12"/>
      <c r="Q716" s="12"/>
      <c r="R716" s="12"/>
      <c r="S716" s="12"/>
      <c r="T716" s="12"/>
      <c r="U716" s="12"/>
      <c r="V716" s="12"/>
      <c r="W716" s="12"/>
      <c r="X716" s="12"/>
      <c r="Y716" s="12"/>
      <c r="Z716" s="12"/>
      <c r="AA716" s="12"/>
      <c r="AB716" s="12"/>
      <c r="AC716" s="12"/>
      <c r="AD716" s="12"/>
      <c r="AE716" s="12"/>
    </row>
    <row r="717" ht="16.5" customHeight="1">
      <c r="A717" s="32" t="s">
        <v>11621</v>
      </c>
      <c r="B717" s="12" t="s">
        <v>11622</v>
      </c>
      <c r="C717" s="12"/>
      <c r="D717" s="12"/>
      <c r="E717" s="12"/>
      <c r="F717" s="12"/>
      <c r="G717" s="12"/>
      <c r="H717" s="12"/>
      <c r="I717" s="12"/>
      <c r="J717" s="12"/>
      <c r="K717" s="12"/>
      <c r="L717" s="35"/>
      <c r="M717" s="12"/>
      <c r="N717" s="12"/>
      <c r="O717" s="12"/>
      <c r="P717" s="12"/>
      <c r="Q717" s="12"/>
      <c r="R717" s="12"/>
      <c r="S717" s="12"/>
      <c r="T717" s="12"/>
      <c r="U717" s="12"/>
      <c r="V717" s="12"/>
      <c r="W717" s="12"/>
      <c r="X717" s="12"/>
      <c r="Y717" s="12"/>
      <c r="Z717" s="12"/>
      <c r="AA717" s="12"/>
      <c r="AB717" s="12"/>
      <c r="AC717" s="12"/>
      <c r="AD717" s="12"/>
      <c r="AE717" s="12"/>
    </row>
    <row r="718" ht="16.5" customHeight="1">
      <c r="A718" s="32" t="s">
        <v>11623</v>
      </c>
      <c r="B718" s="12" t="s">
        <v>11624</v>
      </c>
      <c r="C718" s="12"/>
      <c r="D718" s="12"/>
      <c r="E718" s="12"/>
      <c r="F718" s="12"/>
      <c r="G718" s="12"/>
      <c r="H718" s="12"/>
      <c r="I718" s="12"/>
      <c r="J718" s="12"/>
      <c r="K718" s="12"/>
      <c r="L718" s="35"/>
      <c r="M718" s="12"/>
      <c r="N718" s="12"/>
      <c r="O718" s="12"/>
      <c r="P718" s="12"/>
      <c r="Q718" s="12"/>
      <c r="R718" s="12"/>
      <c r="S718" s="12"/>
      <c r="T718" s="12"/>
      <c r="U718" s="12"/>
      <c r="V718" s="12"/>
      <c r="W718" s="12"/>
      <c r="X718" s="12"/>
      <c r="Y718" s="12"/>
      <c r="Z718" s="12"/>
      <c r="AA718" s="12"/>
      <c r="AB718" s="12"/>
      <c r="AC718" s="12"/>
      <c r="AD718" s="12"/>
      <c r="AE718" s="12"/>
    </row>
    <row r="719" ht="16.5" customHeight="1">
      <c r="A719" s="32" t="s">
        <v>11625</v>
      </c>
      <c r="B719" s="12" t="s">
        <v>8880</v>
      </c>
      <c r="C719" s="12"/>
      <c r="D719" s="12"/>
      <c r="E719" s="12"/>
      <c r="F719" s="12"/>
      <c r="G719" s="12"/>
      <c r="H719" s="12"/>
      <c r="I719" s="12"/>
      <c r="J719" s="12"/>
      <c r="K719" s="12"/>
      <c r="L719" s="35"/>
      <c r="M719" s="12"/>
      <c r="N719" s="12"/>
      <c r="O719" s="12"/>
      <c r="P719" s="12"/>
      <c r="Q719" s="12"/>
      <c r="R719" s="12"/>
      <c r="S719" s="12"/>
      <c r="T719" s="12"/>
      <c r="U719" s="12"/>
      <c r="V719" s="12"/>
      <c r="W719" s="12"/>
      <c r="X719" s="12"/>
      <c r="Y719" s="12"/>
      <c r="Z719" s="12"/>
      <c r="AA719" s="12"/>
      <c r="AB719" s="12"/>
      <c r="AC719" s="12"/>
      <c r="AD719" s="12"/>
      <c r="AE719" s="12"/>
    </row>
    <row r="720" ht="16.5" customHeight="1">
      <c r="A720" s="32" t="s">
        <v>11626</v>
      </c>
      <c r="B720" s="12" t="s">
        <v>8894</v>
      </c>
      <c r="C720" s="12"/>
      <c r="D720" s="12"/>
      <c r="E720" s="12"/>
      <c r="F720" s="12"/>
      <c r="G720" s="12"/>
      <c r="H720" s="12"/>
      <c r="I720" s="12"/>
      <c r="J720" s="12"/>
      <c r="K720" s="12"/>
      <c r="L720" s="35"/>
      <c r="M720" s="12"/>
      <c r="N720" s="12"/>
      <c r="O720" s="12"/>
      <c r="P720" s="12"/>
      <c r="Q720" s="12"/>
      <c r="R720" s="12"/>
      <c r="S720" s="12"/>
      <c r="T720" s="12"/>
      <c r="U720" s="12"/>
      <c r="V720" s="12"/>
      <c r="W720" s="12"/>
      <c r="X720" s="12"/>
      <c r="Y720" s="12"/>
      <c r="Z720" s="12"/>
      <c r="AA720" s="12"/>
      <c r="AB720" s="12"/>
      <c r="AC720" s="12"/>
      <c r="AD720" s="12"/>
      <c r="AE720" s="12"/>
    </row>
    <row r="721" ht="16.5" customHeight="1">
      <c r="A721" s="32" t="s">
        <v>11627</v>
      </c>
      <c r="B721" s="12" t="s">
        <v>8910</v>
      </c>
      <c r="C721" s="12"/>
      <c r="D721" s="12"/>
      <c r="E721" s="12"/>
      <c r="F721" s="12"/>
      <c r="G721" s="12"/>
      <c r="H721" s="12"/>
      <c r="I721" s="12"/>
      <c r="J721" s="12"/>
      <c r="K721" s="12"/>
      <c r="L721" s="35"/>
      <c r="M721" s="12"/>
      <c r="N721" s="12"/>
      <c r="O721" s="12"/>
      <c r="P721" s="12"/>
      <c r="Q721" s="12"/>
      <c r="R721" s="12"/>
      <c r="S721" s="12"/>
      <c r="T721" s="12"/>
      <c r="U721" s="12"/>
      <c r="V721" s="12"/>
      <c r="W721" s="12"/>
      <c r="X721" s="12"/>
      <c r="Y721" s="12"/>
      <c r="Z721" s="12"/>
      <c r="AA721" s="12"/>
      <c r="AB721" s="12"/>
      <c r="AC721" s="12"/>
      <c r="AD721" s="12"/>
      <c r="AE721" s="12"/>
    </row>
    <row r="722" ht="16.5" customHeight="1">
      <c r="A722" s="32" t="s">
        <v>11628</v>
      </c>
      <c r="B722" s="12" t="s">
        <v>11629</v>
      </c>
      <c r="C722" s="12"/>
      <c r="D722" s="12"/>
      <c r="E722" s="12"/>
      <c r="F722" s="12"/>
      <c r="G722" s="12"/>
      <c r="H722" s="12"/>
      <c r="I722" s="12"/>
      <c r="J722" s="12"/>
      <c r="K722" s="12"/>
      <c r="L722" s="35"/>
      <c r="M722" s="12"/>
      <c r="N722" s="12"/>
      <c r="O722" s="12"/>
      <c r="P722" s="12"/>
      <c r="Q722" s="12"/>
      <c r="R722" s="12"/>
      <c r="S722" s="12"/>
      <c r="T722" s="12"/>
      <c r="U722" s="12"/>
      <c r="V722" s="12"/>
      <c r="W722" s="12"/>
      <c r="X722" s="12"/>
      <c r="Y722" s="12"/>
      <c r="Z722" s="12"/>
      <c r="AA722" s="12"/>
      <c r="AB722" s="12"/>
      <c r="AC722" s="12"/>
      <c r="AD722" s="12"/>
      <c r="AE722" s="12"/>
    </row>
    <row r="723" ht="16.5" customHeight="1">
      <c r="A723" s="32" t="s">
        <v>11630</v>
      </c>
      <c r="B723" s="12" t="s">
        <v>11631</v>
      </c>
      <c r="C723" s="12"/>
      <c r="D723" s="12"/>
      <c r="E723" s="12"/>
      <c r="F723" s="12"/>
      <c r="G723" s="12"/>
      <c r="H723" s="12"/>
      <c r="I723" s="12"/>
      <c r="J723" s="12"/>
      <c r="K723" s="12"/>
      <c r="L723" s="35"/>
      <c r="M723" s="12"/>
      <c r="N723" s="12"/>
      <c r="O723" s="12"/>
      <c r="P723" s="12"/>
      <c r="Q723" s="12"/>
      <c r="R723" s="12"/>
      <c r="S723" s="12"/>
      <c r="T723" s="12"/>
      <c r="U723" s="12"/>
      <c r="V723" s="12"/>
      <c r="W723" s="12"/>
      <c r="X723" s="12"/>
      <c r="Y723" s="12"/>
      <c r="Z723" s="12"/>
      <c r="AA723" s="12"/>
      <c r="AB723" s="12"/>
      <c r="AC723" s="12"/>
      <c r="AD723" s="12"/>
      <c r="AE723" s="12"/>
    </row>
    <row r="724" ht="16.5" customHeight="1">
      <c r="A724" s="32" t="s">
        <v>11632</v>
      </c>
      <c r="B724" s="12" t="s">
        <v>11633</v>
      </c>
      <c r="C724" s="12"/>
      <c r="D724" s="12"/>
      <c r="E724" s="12"/>
      <c r="F724" s="12"/>
      <c r="G724" s="12"/>
      <c r="H724" s="12"/>
      <c r="I724" s="12"/>
      <c r="J724" s="12"/>
      <c r="K724" s="12"/>
      <c r="L724" s="35"/>
      <c r="M724" s="12"/>
      <c r="N724" s="12"/>
      <c r="O724" s="12"/>
      <c r="P724" s="12"/>
      <c r="Q724" s="12"/>
      <c r="R724" s="12"/>
      <c r="S724" s="12"/>
      <c r="T724" s="12"/>
      <c r="U724" s="12"/>
      <c r="V724" s="12"/>
      <c r="W724" s="12"/>
      <c r="X724" s="12"/>
      <c r="Y724" s="12"/>
      <c r="Z724" s="12"/>
      <c r="AA724" s="12"/>
      <c r="AB724" s="12"/>
      <c r="AC724" s="12"/>
      <c r="AD724" s="12"/>
      <c r="AE724" s="12"/>
    </row>
    <row r="725" ht="16.5" customHeight="1">
      <c r="A725" s="32" t="s">
        <v>11634</v>
      </c>
      <c r="B725" s="12" t="s">
        <v>11635</v>
      </c>
      <c r="C725" s="12"/>
      <c r="D725" s="12"/>
      <c r="E725" s="12"/>
      <c r="F725" s="12"/>
      <c r="G725" s="12"/>
      <c r="H725" s="12"/>
      <c r="I725" s="12"/>
      <c r="J725" s="12"/>
      <c r="K725" s="12"/>
      <c r="L725" s="35"/>
      <c r="M725" s="12"/>
      <c r="N725" s="12"/>
      <c r="O725" s="12"/>
      <c r="P725" s="12"/>
      <c r="Q725" s="12"/>
      <c r="R725" s="12"/>
      <c r="S725" s="12"/>
      <c r="T725" s="12"/>
      <c r="U725" s="12"/>
      <c r="V725" s="12"/>
      <c r="W725" s="12"/>
      <c r="X725" s="12"/>
      <c r="Y725" s="12"/>
      <c r="Z725" s="12"/>
      <c r="AA725" s="12"/>
      <c r="AB725" s="12"/>
      <c r="AC725" s="12"/>
      <c r="AD725" s="12"/>
      <c r="AE725" s="12"/>
    </row>
    <row r="726" ht="16.5" customHeight="1">
      <c r="A726" s="32" t="s">
        <v>11636</v>
      </c>
      <c r="B726" s="12" t="s">
        <v>11637</v>
      </c>
      <c r="C726" s="12"/>
      <c r="D726" s="12"/>
      <c r="E726" s="12"/>
      <c r="F726" s="12"/>
      <c r="G726" s="12"/>
      <c r="H726" s="12"/>
      <c r="I726" s="12"/>
      <c r="J726" s="12"/>
      <c r="K726" s="12"/>
      <c r="L726" s="35"/>
      <c r="M726" s="12"/>
      <c r="N726" s="12"/>
      <c r="O726" s="12"/>
      <c r="P726" s="12"/>
      <c r="Q726" s="12"/>
      <c r="R726" s="12"/>
      <c r="S726" s="12"/>
      <c r="T726" s="12"/>
      <c r="U726" s="12"/>
      <c r="V726" s="12"/>
      <c r="W726" s="12"/>
      <c r="X726" s="12"/>
      <c r="Y726" s="12"/>
      <c r="Z726" s="12"/>
      <c r="AA726" s="12"/>
      <c r="AB726" s="12"/>
      <c r="AC726" s="12"/>
      <c r="AD726" s="12"/>
      <c r="AE726" s="12"/>
    </row>
    <row r="727" ht="16.5" customHeight="1">
      <c r="A727" s="32" t="s">
        <v>11638</v>
      </c>
      <c r="B727" s="12" t="s">
        <v>11639</v>
      </c>
      <c r="C727" s="12"/>
      <c r="D727" s="12"/>
      <c r="E727" s="12"/>
      <c r="F727" s="12"/>
      <c r="G727" s="12"/>
      <c r="H727" s="12"/>
      <c r="I727" s="12"/>
      <c r="J727" s="12"/>
      <c r="K727" s="12"/>
      <c r="L727" s="35"/>
      <c r="M727" s="12"/>
      <c r="N727" s="12"/>
      <c r="O727" s="12"/>
      <c r="P727" s="12"/>
      <c r="Q727" s="12"/>
      <c r="R727" s="12"/>
      <c r="S727" s="12"/>
      <c r="T727" s="12"/>
      <c r="U727" s="12"/>
      <c r="V727" s="12"/>
      <c r="W727" s="12"/>
      <c r="X727" s="12"/>
      <c r="Y727" s="12"/>
      <c r="Z727" s="12"/>
      <c r="AA727" s="12"/>
      <c r="AB727" s="12"/>
      <c r="AC727" s="12"/>
      <c r="AD727" s="12"/>
      <c r="AE727" s="12"/>
    </row>
    <row r="728" ht="16.5" customHeight="1">
      <c r="A728" s="32" t="s">
        <v>11640</v>
      </c>
      <c r="B728" s="12" t="s">
        <v>11641</v>
      </c>
      <c r="C728" s="12"/>
      <c r="D728" s="12"/>
      <c r="E728" s="12"/>
      <c r="F728" s="12"/>
      <c r="G728" s="12"/>
      <c r="H728" s="12"/>
      <c r="I728" s="12"/>
      <c r="J728" s="12"/>
      <c r="K728" s="12"/>
      <c r="L728" s="35"/>
      <c r="M728" s="12"/>
      <c r="N728" s="12"/>
      <c r="O728" s="12"/>
      <c r="P728" s="12"/>
      <c r="Q728" s="12"/>
      <c r="R728" s="12"/>
      <c r="S728" s="12"/>
      <c r="T728" s="12"/>
      <c r="U728" s="12"/>
      <c r="V728" s="12"/>
      <c r="W728" s="12"/>
      <c r="X728" s="12"/>
      <c r="Y728" s="12"/>
      <c r="Z728" s="12"/>
      <c r="AA728" s="12"/>
      <c r="AB728" s="12"/>
      <c r="AC728" s="12"/>
      <c r="AD728" s="12"/>
      <c r="AE728" s="12"/>
    </row>
    <row r="729" ht="16.5" customHeight="1">
      <c r="A729" s="32" t="s">
        <v>11642</v>
      </c>
      <c r="B729" s="12" t="s">
        <v>11643</v>
      </c>
      <c r="C729" s="12"/>
      <c r="D729" s="12"/>
      <c r="E729" s="12"/>
      <c r="F729" s="12"/>
      <c r="G729" s="12"/>
      <c r="H729" s="12"/>
      <c r="I729" s="12"/>
      <c r="J729" s="12"/>
      <c r="K729" s="12"/>
      <c r="L729" s="35"/>
      <c r="M729" s="12"/>
      <c r="N729" s="12"/>
      <c r="O729" s="12"/>
      <c r="P729" s="12"/>
      <c r="Q729" s="12"/>
      <c r="R729" s="12"/>
      <c r="S729" s="12"/>
      <c r="T729" s="12"/>
      <c r="U729" s="12"/>
      <c r="V729" s="12"/>
      <c r="W729" s="12"/>
      <c r="X729" s="12"/>
      <c r="Y729" s="12"/>
      <c r="Z729" s="12"/>
      <c r="AA729" s="12"/>
      <c r="AB729" s="12"/>
      <c r="AC729" s="12"/>
      <c r="AD729" s="12"/>
      <c r="AE729" s="12"/>
    </row>
    <row r="730" ht="16.5" customHeight="1">
      <c r="A730" s="32" t="s">
        <v>11644</v>
      </c>
      <c r="B730" s="12" t="s">
        <v>11645</v>
      </c>
      <c r="C730" s="12"/>
      <c r="D730" s="12"/>
      <c r="E730" s="12"/>
      <c r="F730" s="12"/>
      <c r="G730" s="12"/>
      <c r="H730" s="12"/>
      <c r="I730" s="12"/>
      <c r="J730" s="12"/>
      <c r="K730" s="12"/>
      <c r="L730" s="35"/>
      <c r="M730" s="12"/>
      <c r="N730" s="12"/>
      <c r="O730" s="12"/>
      <c r="P730" s="12"/>
      <c r="Q730" s="12"/>
      <c r="R730" s="12"/>
      <c r="S730" s="12"/>
      <c r="T730" s="12"/>
      <c r="U730" s="12"/>
      <c r="V730" s="12"/>
      <c r="W730" s="12"/>
      <c r="X730" s="12"/>
      <c r="Y730" s="12"/>
      <c r="Z730" s="12"/>
      <c r="AA730" s="12"/>
      <c r="AB730" s="12"/>
      <c r="AC730" s="12"/>
      <c r="AD730" s="12"/>
      <c r="AE730" s="12"/>
    </row>
    <row r="731" ht="16.5" customHeight="1">
      <c r="A731" s="32" t="s">
        <v>11646</v>
      </c>
      <c r="B731" s="12" t="s">
        <v>11647</v>
      </c>
      <c r="C731" s="12"/>
      <c r="D731" s="12"/>
      <c r="E731" s="12"/>
      <c r="F731" s="12"/>
      <c r="G731" s="12"/>
      <c r="H731" s="12"/>
      <c r="I731" s="12"/>
      <c r="J731" s="12"/>
      <c r="K731" s="12"/>
      <c r="L731" s="35"/>
      <c r="M731" s="12"/>
      <c r="N731" s="12"/>
      <c r="O731" s="12"/>
      <c r="P731" s="12"/>
      <c r="Q731" s="12"/>
      <c r="R731" s="12"/>
      <c r="S731" s="12"/>
      <c r="T731" s="12"/>
      <c r="U731" s="12"/>
      <c r="V731" s="12"/>
      <c r="W731" s="12"/>
      <c r="X731" s="12"/>
      <c r="Y731" s="12"/>
      <c r="Z731" s="12"/>
      <c r="AA731" s="12"/>
      <c r="AB731" s="12"/>
      <c r="AC731" s="12"/>
      <c r="AD731" s="12"/>
      <c r="AE731" s="12"/>
    </row>
    <row r="732" ht="16.5" customHeight="1">
      <c r="A732" s="32" t="s">
        <v>11648</v>
      </c>
      <c r="B732" s="12" t="s">
        <v>11649</v>
      </c>
      <c r="C732" s="12"/>
      <c r="D732" s="12"/>
      <c r="E732" s="12"/>
      <c r="F732" s="12"/>
      <c r="G732" s="12"/>
      <c r="H732" s="12"/>
      <c r="I732" s="12"/>
      <c r="J732" s="12"/>
      <c r="K732" s="12"/>
      <c r="L732" s="35"/>
      <c r="M732" s="12"/>
      <c r="N732" s="12"/>
      <c r="O732" s="12"/>
      <c r="P732" s="12"/>
      <c r="Q732" s="12"/>
      <c r="R732" s="12"/>
      <c r="S732" s="12"/>
      <c r="T732" s="12"/>
      <c r="U732" s="12"/>
      <c r="V732" s="12"/>
      <c r="W732" s="12"/>
      <c r="X732" s="12"/>
      <c r="Y732" s="12"/>
      <c r="Z732" s="12"/>
      <c r="AA732" s="12"/>
      <c r="AB732" s="12"/>
      <c r="AC732" s="12"/>
      <c r="AD732" s="12"/>
      <c r="AE732" s="12"/>
    </row>
    <row r="733" ht="16.5" customHeight="1">
      <c r="A733" s="32" t="s">
        <v>11650</v>
      </c>
      <c r="B733" s="12" t="s">
        <v>11651</v>
      </c>
      <c r="C733" s="12"/>
      <c r="D733" s="12"/>
      <c r="E733" s="12"/>
      <c r="F733" s="12"/>
      <c r="G733" s="12"/>
      <c r="H733" s="12"/>
      <c r="I733" s="12"/>
      <c r="J733" s="12"/>
      <c r="K733" s="12"/>
      <c r="L733" s="35"/>
      <c r="M733" s="12"/>
      <c r="N733" s="12"/>
      <c r="O733" s="12"/>
      <c r="P733" s="12"/>
      <c r="Q733" s="12"/>
      <c r="R733" s="12"/>
      <c r="S733" s="12"/>
      <c r="T733" s="12"/>
      <c r="U733" s="12"/>
      <c r="V733" s="12"/>
      <c r="W733" s="12"/>
      <c r="X733" s="12"/>
      <c r="Y733" s="12"/>
      <c r="Z733" s="12"/>
      <c r="AA733" s="12"/>
      <c r="AB733" s="12"/>
      <c r="AC733" s="12"/>
      <c r="AD733" s="12"/>
      <c r="AE733" s="12"/>
    </row>
    <row r="734" ht="16.5" customHeight="1">
      <c r="A734" s="32" t="s">
        <v>11652</v>
      </c>
      <c r="B734" s="12" t="s">
        <v>11653</v>
      </c>
      <c r="C734" s="12"/>
      <c r="D734" s="12"/>
      <c r="E734" s="12"/>
      <c r="F734" s="12"/>
      <c r="G734" s="12"/>
      <c r="H734" s="12"/>
      <c r="I734" s="12"/>
      <c r="J734" s="12"/>
      <c r="K734" s="12"/>
      <c r="L734" s="35"/>
      <c r="M734" s="12"/>
      <c r="N734" s="12"/>
      <c r="O734" s="12"/>
      <c r="P734" s="12"/>
      <c r="Q734" s="12"/>
      <c r="R734" s="12"/>
      <c r="S734" s="12"/>
      <c r="T734" s="12"/>
      <c r="U734" s="12"/>
      <c r="V734" s="12"/>
      <c r="W734" s="12"/>
      <c r="X734" s="12"/>
      <c r="Y734" s="12"/>
      <c r="Z734" s="12"/>
      <c r="AA734" s="12"/>
      <c r="AB734" s="12"/>
      <c r="AC734" s="12"/>
      <c r="AD734" s="12"/>
      <c r="AE734" s="12"/>
    </row>
    <row r="735" ht="16.5" customHeight="1">
      <c r="A735" s="32" t="s">
        <v>11654</v>
      </c>
      <c r="B735" s="12" t="s">
        <v>11655</v>
      </c>
      <c r="C735" s="12"/>
      <c r="D735" s="12"/>
      <c r="E735" s="12"/>
      <c r="F735" s="12"/>
      <c r="G735" s="12"/>
      <c r="H735" s="12"/>
      <c r="I735" s="12"/>
      <c r="J735" s="12"/>
      <c r="K735" s="12"/>
      <c r="L735" s="35"/>
      <c r="M735" s="12"/>
      <c r="N735" s="12"/>
      <c r="O735" s="12"/>
      <c r="P735" s="12"/>
      <c r="Q735" s="12"/>
      <c r="R735" s="12"/>
      <c r="S735" s="12"/>
      <c r="T735" s="12"/>
      <c r="U735" s="12"/>
      <c r="V735" s="12"/>
      <c r="W735" s="12"/>
      <c r="X735" s="12"/>
      <c r="Y735" s="12"/>
      <c r="Z735" s="12"/>
      <c r="AA735" s="12"/>
      <c r="AB735" s="12"/>
      <c r="AC735" s="12"/>
      <c r="AD735" s="12"/>
      <c r="AE735" s="12"/>
    </row>
    <row r="736" ht="16.5" customHeight="1">
      <c r="A736" s="32" t="s">
        <v>11656</v>
      </c>
      <c r="B736" s="12" t="s">
        <v>11657</v>
      </c>
      <c r="C736" s="12"/>
      <c r="D736" s="12"/>
      <c r="E736" s="12"/>
      <c r="F736" s="12"/>
      <c r="G736" s="12"/>
      <c r="H736" s="12"/>
      <c r="I736" s="12"/>
      <c r="J736" s="12"/>
      <c r="K736" s="12"/>
      <c r="L736" s="35"/>
      <c r="M736" s="12"/>
      <c r="N736" s="12"/>
      <c r="O736" s="12"/>
      <c r="P736" s="12"/>
      <c r="Q736" s="12"/>
      <c r="R736" s="12"/>
      <c r="S736" s="12"/>
      <c r="T736" s="12"/>
      <c r="U736" s="12"/>
      <c r="V736" s="12"/>
      <c r="W736" s="12"/>
      <c r="X736" s="12"/>
      <c r="Y736" s="12"/>
      <c r="Z736" s="12"/>
      <c r="AA736" s="12"/>
      <c r="AB736" s="12"/>
      <c r="AC736" s="12"/>
      <c r="AD736" s="12"/>
      <c r="AE736" s="12"/>
    </row>
    <row r="737" ht="16.5" customHeight="1">
      <c r="A737" s="32" t="s">
        <v>11658</v>
      </c>
      <c r="B737" s="12" t="s">
        <v>11659</v>
      </c>
      <c r="C737" s="12"/>
      <c r="D737" s="12"/>
      <c r="E737" s="12"/>
      <c r="F737" s="12"/>
      <c r="G737" s="12"/>
      <c r="H737" s="12"/>
      <c r="I737" s="12"/>
      <c r="J737" s="12"/>
      <c r="K737" s="12"/>
      <c r="L737" s="35"/>
      <c r="M737" s="12"/>
      <c r="N737" s="12"/>
      <c r="O737" s="12"/>
      <c r="P737" s="12"/>
      <c r="Q737" s="12"/>
      <c r="R737" s="12"/>
      <c r="S737" s="12"/>
      <c r="T737" s="12"/>
      <c r="U737" s="12"/>
      <c r="V737" s="12"/>
      <c r="W737" s="12"/>
      <c r="X737" s="12"/>
      <c r="Y737" s="12"/>
      <c r="Z737" s="12"/>
      <c r="AA737" s="12"/>
      <c r="AB737" s="12"/>
      <c r="AC737" s="12"/>
      <c r="AD737" s="12"/>
      <c r="AE737" s="12"/>
    </row>
    <row r="738" ht="16.5" customHeight="1">
      <c r="A738" s="32" t="s">
        <v>11660</v>
      </c>
      <c r="B738" s="12" t="s">
        <v>11661</v>
      </c>
      <c r="C738" s="12"/>
      <c r="D738" s="12"/>
      <c r="E738" s="12"/>
      <c r="F738" s="12"/>
      <c r="G738" s="12"/>
      <c r="H738" s="12"/>
      <c r="I738" s="12"/>
      <c r="J738" s="12"/>
      <c r="K738" s="12"/>
      <c r="L738" s="35"/>
      <c r="M738" s="12"/>
      <c r="N738" s="12"/>
      <c r="O738" s="12"/>
      <c r="P738" s="12"/>
      <c r="Q738" s="12"/>
      <c r="R738" s="12"/>
      <c r="S738" s="12"/>
      <c r="T738" s="12"/>
      <c r="U738" s="12"/>
      <c r="V738" s="12"/>
      <c r="W738" s="12"/>
      <c r="X738" s="12"/>
      <c r="Y738" s="12"/>
      <c r="Z738" s="12"/>
      <c r="AA738" s="12"/>
      <c r="AB738" s="12"/>
      <c r="AC738" s="12"/>
      <c r="AD738" s="12"/>
      <c r="AE738" s="12"/>
    </row>
    <row r="739" ht="16.5" customHeight="1">
      <c r="A739" s="32" t="s">
        <v>11662</v>
      </c>
      <c r="B739" s="12" t="s">
        <v>11663</v>
      </c>
      <c r="C739" s="12"/>
      <c r="D739" s="12"/>
      <c r="E739" s="12"/>
      <c r="F739" s="12"/>
      <c r="G739" s="12"/>
      <c r="H739" s="12"/>
      <c r="I739" s="12"/>
      <c r="J739" s="12"/>
      <c r="K739" s="12"/>
      <c r="L739" s="35"/>
      <c r="M739" s="12"/>
      <c r="N739" s="12"/>
      <c r="O739" s="12"/>
      <c r="P739" s="12"/>
      <c r="Q739" s="12"/>
      <c r="R739" s="12"/>
      <c r="S739" s="12"/>
      <c r="T739" s="12"/>
      <c r="U739" s="12"/>
      <c r="V739" s="12"/>
      <c r="W739" s="12"/>
      <c r="X739" s="12"/>
      <c r="Y739" s="12"/>
      <c r="Z739" s="12"/>
      <c r="AA739" s="12"/>
      <c r="AB739" s="12"/>
      <c r="AC739" s="12"/>
      <c r="AD739" s="12"/>
      <c r="AE739" s="12"/>
    </row>
    <row r="740" ht="16.5" customHeight="1">
      <c r="A740" s="32" t="s">
        <v>11664</v>
      </c>
      <c r="B740" s="12" t="s">
        <v>11665</v>
      </c>
      <c r="C740" s="12"/>
      <c r="D740" s="12"/>
      <c r="E740" s="12"/>
      <c r="F740" s="12"/>
      <c r="G740" s="12"/>
      <c r="H740" s="12"/>
      <c r="I740" s="12"/>
      <c r="J740" s="12"/>
      <c r="K740" s="12"/>
      <c r="L740" s="35"/>
      <c r="M740" s="12"/>
      <c r="N740" s="12"/>
      <c r="O740" s="12"/>
      <c r="P740" s="12"/>
      <c r="Q740" s="12"/>
      <c r="R740" s="12"/>
      <c r="S740" s="12"/>
      <c r="T740" s="12"/>
      <c r="U740" s="12"/>
      <c r="V740" s="12"/>
      <c r="W740" s="12"/>
      <c r="X740" s="12"/>
      <c r="Y740" s="12"/>
      <c r="Z740" s="12"/>
      <c r="AA740" s="12"/>
      <c r="AB740" s="12"/>
      <c r="AC740" s="12"/>
      <c r="AD740" s="12"/>
      <c r="AE740" s="12"/>
    </row>
    <row r="741" ht="16.5" customHeight="1">
      <c r="A741" s="32" t="s">
        <v>11666</v>
      </c>
      <c r="B741" s="12" t="s">
        <v>11667</v>
      </c>
      <c r="C741" s="12"/>
      <c r="D741" s="12"/>
      <c r="E741" s="12"/>
      <c r="F741" s="12"/>
      <c r="G741" s="12"/>
      <c r="H741" s="12"/>
      <c r="I741" s="12"/>
      <c r="J741" s="12"/>
      <c r="K741" s="12"/>
      <c r="L741" s="35"/>
      <c r="M741" s="12"/>
      <c r="N741" s="12"/>
      <c r="O741" s="12"/>
      <c r="P741" s="12"/>
      <c r="Q741" s="12"/>
      <c r="R741" s="12"/>
      <c r="S741" s="12"/>
      <c r="T741" s="12"/>
      <c r="U741" s="12"/>
      <c r="V741" s="12"/>
      <c r="W741" s="12"/>
      <c r="X741" s="12"/>
      <c r="Y741" s="12"/>
      <c r="Z741" s="12"/>
      <c r="AA741" s="12"/>
      <c r="AB741" s="12"/>
      <c r="AC741" s="12"/>
      <c r="AD741" s="12"/>
      <c r="AE741" s="12"/>
    </row>
    <row r="742" ht="16.5" customHeight="1">
      <c r="A742" s="32" t="s">
        <v>11668</v>
      </c>
      <c r="B742" s="12" t="s">
        <v>8926</v>
      </c>
      <c r="C742" s="12"/>
      <c r="D742" s="12"/>
      <c r="E742" s="12"/>
      <c r="F742" s="12"/>
      <c r="G742" s="12"/>
      <c r="H742" s="12"/>
      <c r="I742" s="12"/>
      <c r="J742" s="12"/>
      <c r="K742" s="12"/>
      <c r="L742" s="35"/>
      <c r="M742" s="12"/>
      <c r="N742" s="12"/>
      <c r="O742" s="12"/>
      <c r="P742" s="12"/>
      <c r="Q742" s="12"/>
      <c r="R742" s="12"/>
      <c r="S742" s="12"/>
      <c r="T742" s="12"/>
      <c r="U742" s="12"/>
      <c r="V742" s="12"/>
      <c r="W742" s="12"/>
      <c r="X742" s="12"/>
      <c r="Y742" s="12"/>
      <c r="Z742" s="12"/>
      <c r="AA742" s="12"/>
      <c r="AB742" s="12"/>
      <c r="AC742" s="12"/>
      <c r="AD742" s="12"/>
      <c r="AE742" s="12"/>
    </row>
    <row r="743" ht="16.5" customHeight="1">
      <c r="A743" s="32" t="s">
        <v>11669</v>
      </c>
      <c r="B743" s="12" t="s">
        <v>8942</v>
      </c>
      <c r="C743" s="12"/>
      <c r="D743" s="12"/>
      <c r="E743" s="12"/>
      <c r="F743" s="12"/>
      <c r="G743" s="12"/>
      <c r="H743" s="12"/>
      <c r="I743" s="12"/>
      <c r="J743" s="12"/>
      <c r="K743" s="12"/>
      <c r="L743" s="35"/>
      <c r="M743" s="12"/>
      <c r="N743" s="12"/>
      <c r="O743" s="12"/>
      <c r="P743" s="12"/>
      <c r="Q743" s="12"/>
      <c r="R743" s="12"/>
      <c r="S743" s="12"/>
      <c r="T743" s="12"/>
      <c r="U743" s="12"/>
      <c r="V743" s="12"/>
      <c r="W743" s="12"/>
      <c r="X743" s="12"/>
      <c r="Y743" s="12"/>
      <c r="Z743" s="12"/>
      <c r="AA743" s="12"/>
      <c r="AB743" s="12"/>
      <c r="AC743" s="12"/>
      <c r="AD743" s="12"/>
      <c r="AE743" s="12"/>
    </row>
    <row r="744" ht="16.5" customHeight="1">
      <c r="A744" s="32" t="s">
        <v>11670</v>
      </c>
      <c r="B744" s="12" t="s">
        <v>8958</v>
      </c>
      <c r="C744" s="12"/>
      <c r="D744" s="12"/>
      <c r="E744" s="12"/>
      <c r="F744" s="12"/>
      <c r="G744" s="12"/>
      <c r="H744" s="12"/>
      <c r="I744" s="12"/>
      <c r="J744" s="12"/>
      <c r="K744" s="12"/>
      <c r="L744" s="35"/>
      <c r="M744" s="12"/>
      <c r="N744" s="12"/>
      <c r="O744" s="12"/>
      <c r="P744" s="12"/>
      <c r="Q744" s="12"/>
      <c r="R744" s="12"/>
      <c r="S744" s="12"/>
      <c r="T744" s="12"/>
      <c r="U744" s="12"/>
      <c r="V744" s="12"/>
      <c r="W744" s="12"/>
      <c r="X744" s="12"/>
      <c r="Y744" s="12"/>
      <c r="Z744" s="12"/>
      <c r="AA744" s="12"/>
      <c r="AB744" s="12"/>
      <c r="AC744" s="12"/>
      <c r="AD744" s="12"/>
      <c r="AE744" s="12"/>
    </row>
    <row r="745" ht="16.5" customHeight="1">
      <c r="A745" s="32" t="s">
        <v>11671</v>
      </c>
      <c r="B745" s="12" t="s">
        <v>8974</v>
      </c>
      <c r="C745" s="12"/>
      <c r="D745" s="12"/>
      <c r="E745" s="12"/>
      <c r="F745" s="12"/>
      <c r="G745" s="12"/>
      <c r="H745" s="12"/>
      <c r="I745" s="12"/>
      <c r="J745" s="12"/>
      <c r="K745" s="12"/>
      <c r="L745" s="35"/>
      <c r="M745" s="12"/>
      <c r="N745" s="12"/>
      <c r="O745" s="12"/>
      <c r="P745" s="12"/>
      <c r="Q745" s="12"/>
      <c r="R745" s="12"/>
      <c r="S745" s="12"/>
      <c r="T745" s="12"/>
      <c r="U745" s="12"/>
      <c r="V745" s="12"/>
      <c r="W745" s="12"/>
      <c r="X745" s="12"/>
      <c r="Y745" s="12"/>
      <c r="Z745" s="12"/>
      <c r="AA745" s="12"/>
      <c r="AB745" s="12"/>
      <c r="AC745" s="12"/>
      <c r="AD745" s="12"/>
      <c r="AE745" s="12"/>
    </row>
    <row r="746" ht="16.5" customHeight="1">
      <c r="A746" s="32" t="s">
        <v>11672</v>
      </c>
      <c r="B746" s="12" t="s">
        <v>8987</v>
      </c>
      <c r="C746" s="12"/>
      <c r="D746" s="12"/>
      <c r="E746" s="12"/>
      <c r="F746" s="12"/>
      <c r="G746" s="12"/>
      <c r="H746" s="12"/>
      <c r="I746" s="12"/>
      <c r="J746" s="12"/>
      <c r="K746" s="12"/>
      <c r="L746" s="35"/>
      <c r="M746" s="12"/>
      <c r="N746" s="12"/>
      <c r="O746" s="12"/>
      <c r="P746" s="12"/>
      <c r="Q746" s="12"/>
      <c r="R746" s="12"/>
      <c r="S746" s="12"/>
      <c r="T746" s="12"/>
      <c r="U746" s="12"/>
      <c r="V746" s="12"/>
      <c r="W746" s="12"/>
      <c r="X746" s="12"/>
      <c r="Y746" s="12"/>
      <c r="Z746" s="12"/>
      <c r="AA746" s="12"/>
      <c r="AB746" s="12"/>
      <c r="AC746" s="12"/>
      <c r="AD746" s="12"/>
      <c r="AE746" s="12"/>
    </row>
    <row r="747" ht="16.5" customHeight="1">
      <c r="A747" s="32" t="s">
        <v>11673</v>
      </c>
      <c r="B747" s="12" t="s">
        <v>9003</v>
      </c>
      <c r="C747" s="12"/>
      <c r="D747" s="12"/>
      <c r="E747" s="12"/>
      <c r="F747" s="12"/>
      <c r="G747" s="12"/>
      <c r="H747" s="12"/>
      <c r="I747" s="12"/>
      <c r="J747" s="12"/>
      <c r="K747" s="12"/>
      <c r="L747" s="35"/>
      <c r="M747" s="12"/>
      <c r="N747" s="12"/>
      <c r="O747" s="12"/>
      <c r="P747" s="12"/>
      <c r="Q747" s="12"/>
      <c r="R747" s="12"/>
      <c r="S747" s="12"/>
      <c r="T747" s="12"/>
      <c r="U747" s="12"/>
      <c r="V747" s="12"/>
      <c r="W747" s="12"/>
      <c r="X747" s="12"/>
      <c r="Y747" s="12"/>
      <c r="Z747" s="12"/>
      <c r="AA747" s="12"/>
      <c r="AB747" s="12"/>
      <c r="AC747" s="12"/>
      <c r="AD747" s="12"/>
      <c r="AE747" s="12"/>
    </row>
    <row r="748" ht="16.5" customHeight="1">
      <c r="A748" s="32" t="s">
        <v>11674</v>
      </c>
      <c r="B748" s="12" t="s">
        <v>9018</v>
      </c>
      <c r="C748" s="12"/>
      <c r="D748" s="12"/>
      <c r="E748" s="12"/>
      <c r="F748" s="12"/>
      <c r="G748" s="12"/>
      <c r="H748" s="12"/>
      <c r="I748" s="12"/>
      <c r="J748" s="12"/>
      <c r="K748" s="12"/>
      <c r="L748" s="35"/>
      <c r="M748" s="12"/>
      <c r="N748" s="12"/>
      <c r="O748" s="12"/>
      <c r="P748" s="12"/>
      <c r="Q748" s="12"/>
      <c r="R748" s="12"/>
      <c r="S748" s="12"/>
      <c r="T748" s="12"/>
      <c r="U748" s="12"/>
      <c r="V748" s="12"/>
      <c r="W748" s="12"/>
      <c r="X748" s="12"/>
      <c r="Y748" s="12"/>
      <c r="Z748" s="12"/>
      <c r="AA748" s="12"/>
      <c r="AB748" s="12"/>
      <c r="AC748" s="12"/>
      <c r="AD748" s="12"/>
      <c r="AE748" s="12"/>
    </row>
    <row r="749" ht="16.5" customHeight="1">
      <c r="A749" s="32" t="s">
        <v>11675</v>
      </c>
      <c r="B749" s="12" t="s">
        <v>11676</v>
      </c>
      <c r="C749" s="12"/>
      <c r="D749" s="12"/>
      <c r="E749" s="12"/>
      <c r="F749" s="12"/>
      <c r="G749" s="12"/>
      <c r="H749" s="12"/>
      <c r="I749" s="12"/>
      <c r="J749" s="12"/>
      <c r="K749" s="12"/>
      <c r="L749" s="35"/>
      <c r="M749" s="12"/>
      <c r="N749" s="12"/>
      <c r="O749" s="12"/>
      <c r="P749" s="12"/>
      <c r="Q749" s="12"/>
      <c r="R749" s="12"/>
      <c r="S749" s="12"/>
      <c r="T749" s="12"/>
      <c r="U749" s="12"/>
      <c r="V749" s="12"/>
      <c r="W749" s="12"/>
      <c r="X749" s="12"/>
      <c r="Y749" s="12"/>
      <c r="Z749" s="12"/>
      <c r="AA749" s="12"/>
      <c r="AB749" s="12"/>
      <c r="AC749" s="12"/>
      <c r="AD749" s="12"/>
      <c r="AE749" s="12"/>
    </row>
    <row r="750" ht="16.5" customHeight="1">
      <c r="A750" s="32" t="s">
        <v>11677</v>
      </c>
      <c r="B750" s="12" t="s">
        <v>11678</v>
      </c>
      <c r="C750" s="12"/>
      <c r="D750" s="12"/>
      <c r="E750" s="12"/>
      <c r="F750" s="12"/>
      <c r="G750" s="12"/>
      <c r="H750" s="12"/>
      <c r="I750" s="12"/>
      <c r="J750" s="12"/>
      <c r="K750" s="12"/>
      <c r="L750" s="35"/>
      <c r="M750" s="12"/>
      <c r="N750" s="12"/>
      <c r="O750" s="12"/>
      <c r="P750" s="12"/>
      <c r="Q750" s="12"/>
      <c r="R750" s="12"/>
      <c r="S750" s="12"/>
      <c r="T750" s="12"/>
      <c r="U750" s="12"/>
      <c r="V750" s="12"/>
      <c r="W750" s="12"/>
      <c r="X750" s="12"/>
      <c r="Y750" s="12"/>
      <c r="Z750" s="12"/>
      <c r="AA750" s="12"/>
      <c r="AB750" s="12"/>
      <c r="AC750" s="12"/>
      <c r="AD750" s="12"/>
      <c r="AE750" s="12"/>
    </row>
    <row r="751" ht="16.5" customHeight="1">
      <c r="A751" s="32" t="s">
        <v>11679</v>
      </c>
      <c r="B751" s="12" t="s">
        <v>11680</v>
      </c>
      <c r="C751" s="12"/>
      <c r="D751" s="12"/>
      <c r="E751" s="12"/>
      <c r="F751" s="12"/>
      <c r="G751" s="12"/>
      <c r="H751" s="12"/>
      <c r="I751" s="12"/>
      <c r="J751" s="12"/>
      <c r="K751" s="12"/>
      <c r="L751" s="35"/>
      <c r="M751" s="12"/>
      <c r="N751" s="12"/>
      <c r="O751" s="12"/>
      <c r="P751" s="12"/>
      <c r="Q751" s="12"/>
      <c r="R751" s="12"/>
      <c r="S751" s="12"/>
      <c r="T751" s="12"/>
      <c r="U751" s="12"/>
      <c r="V751" s="12"/>
      <c r="W751" s="12"/>
      <c r="X751" s="12"/>
      <c r="Y751" s="12"/>
      <c r="Z751" s="12"/>
      <c r="AA751" s="12"/>
      <c r="AB751" s="12"/>
      <c r="AC751" s="12"/>
      <c r="AD751" s="12"/>
      <c r="AE751" s="12"/>
    </row>
    <row r="752" ht="16.5" customHeight="1">
      <c r="A752" s="32" t="s">
        <v>11681</v>
      </c>
      <c r="B752" s="12" t="s">
        <v>11682</v>
      </c>
      <c r="C752" s="12"/>
      <c r="D752" s="12"/>
      <c r="E752" s="12"/>
      <c r="F752" s="12"/>
      <c r="G752" s="12"/>
      <c r="H752" s="12"/>
      <c r="I752" s="12"/>
      <c r="J752" s="12"/>
      <c r="K752" s="12"/>
      <c r="L752" s="35"/>
      <c r="M752" s="12"/>
      <c r="N752" s="12"/>
      <c r="O752" s="12"/>
      <c r="P752" s="12"/>
      <c r="Q752" s="12"/>
      <c r="R752" s="12"/>
      <c r="S752" s="12"/>
      <c r="T752" s="12"/>
      <c r="U752" s="12"/>
      <c r="V752" s="12"/>
      <c r="W752" s="12"/>
      <c r="X752" s="12"/>
      <c r="Y752" s="12"/>
      <c r="Z752" s="12"/>
      <c r="AA752" s="12"/>
      <c r="AB752" s="12"/>
      <c r="AC752" s="12"/>
      <c r="AD752" s="12"/>
      <c r="AE752" s="12"/>
    </row>
    <row r="753" ht="16.5" customHeight="1">
      <c r="A753" s="32" t="s">
        <v>11683</v>
      </c>
      <c r="B753" s="12" t="s">
        <v>11684</v>
      </c>
      <c r="C753" s="12"/>
      <c r="D753" s="12"/>
      <c r="E753" s="12"/>
      <c r="F753" s="12"/>
      <c r="G753" s="12"/>
      <c r="H753" s="12"/>
      <c r="I753" s="12"/>
      <c r="J753" s="12"/>
      <c r="K753" s="12"/>
      <c r="L753" s="35"/>
      <c r="M753" s="12"/>
      <c r="N753" s="12"/>
      <c r="O753" s="12"/>
      <c r="P753" s="12"/>
      <c r="Q753" s="12"/>
      <c r="R753" s="12"/>
      <c r="S753" s="12"/>
      <c r="T753" s="12"/>
      <c r="U753" s="12"/>
      <c r="V753" s="12"/>
      <c r="W753" s="12"/>
      <c r="X753" s="12"/>
      <c r="Y753" s="12"/>
      <c r="Z753" s="12"/>
      <c r="AA753" s="12"/>
      <c r="AB753" s="12"/>
      <c r="AC753" s="12"/>
      <c r="AD753" s="12"/>
      <c r="AE753" s="12"/>
    </row>
    <row r="754" ht="16.5" customHeight="1">
      <c r="A754" s="32" t="s">
        <v>11685</v>
      </c>
      <c r="B754" s="12" t="s">
        <v>9033</v>
      </c>
      <c r="C754" s="12"/>
      <c r="D754" s="12"/>
      <c r="E754" s="12"/>
      <c r="F754" s="12"/>
      <c r="G754" s="12"/>
      <c r="H754" s="12"/>
      <c r="I754" s="12"/>
      <c r="J754" s="12"/>
      <c r="K754" s="12"/>
      <c r="L754" s="35"/>
      <c r="M754" s="12"/>
      <c r="N754" s="12"/>
      <c r="O754" s="12"/>
      <c r="P754" s="12"/>
      <c r="Q754" s="12"/>
      <c r="R754" s="12"/>
      <c r="S754" s="12"/>
      <c r="T754" s="12"/>
      <c r="U754" s="12"/>
      <c r="V754" s="12"/>
      <c r="W754" s="12"/>
      <c r="X754" s="12"/>
      <c r="Y754" s="12"/>
      <c r="Z754" s="12"/>
      <c r="AA754" s="12"/>
      <c r="AB754" s="12"/>
      <c r="AC754" s="12"/>
      <c r="AD754" s="12"/>
      <c r="AE754" s="12"/>
    </row>
    <row r="755" ht="16.5" customHeight="1">
      <c r="A755" s="32" t="s">
        <v>11686</v>
      </c>
      <c r="B755" s="12" t="s">
        <v>9046</v>
      </c>
      <c r="C755" s="12"/>
      <c r="D755" s="12"/>
      <c r="E755" s="12"/>
      <c r="F755" s="12"/>
      <c r="G755" s="12"/>
      <c r="H755" s="12"/>
      <c r="I755" s="12"/>
      <c r="J755" s="12"/>
      <c r="K755" s="12"/>
      <c r="L755" s="35"/>
      <c r="M755" s="12"/>
      <c r="N755" s="12"/>
      <c r="O755" s="12"/>
      <c r="P755" s="12"/>
      <c r="Q755" s="12"/>
      <c r="R755" s="12"/>
      <c r="S755" s="12"/>
      <c r="T755" s="12"/>
      <c r="U755" s="12"/>
      <c r="V755" s="12"/>
      <c r="W755" s="12"/>
      <c r="X755" s="12"/>
      <c r="Y755" s="12"/>
      <c r="Z755" s="12"/>
      <c r="AA755" s="12"/>
      <c r="AB755" s="12"/>
      <c r="AC755" s="12"/>
      <c r="AD755" s="12"/>
      <c r="AE755" s="12"/>
    </row>
    <row r="756" ht="16.5" customHeight="1">
      <c r="A756" s="32" t="s">
        <v>11687</v>
      </c>
      <c r="B756" s="12" t="s">
        <v>9063</v>
      </c>
      <c r="C756" s="12"/>
      <c r="D756" s="12"/>
      <c r="E756" s="12"/>
      <c r="F756" s="12"/>
      <c r="G756" s="12"/>
      <c r="H756" s="12"/>
      <c r="I756" s="12"/>
      <c r="J756" s="12"/>
      <c r="K756" s="12"/>
      <c r="L756" s="35"/>
      <c r="M756" s="12"/>
      <c r="N756" s="12"/>
      <c r="O756" s="12"/>
      <c r="P756" s="12"/>
      <c r="Q756" s="12"/>
      <c r="R756" s="12"/>
      <c r="S756" s="12"/>
      <c r="T756" s="12"/>
      <c r="U756" s="12"/>
      <c r="V756" s="12"/>
      <c r="W756" s="12"/>
      <c r="X756" s="12"/>
      <c r="Y756" s="12"/>
      <c r="Z756" s="12"/>
      <c r="AA756" s="12"/>
      <c r="AB756" s="12"/>
      <c r="AC756" s="12"/>
      <c r="AD756" s="12"/>
      <c r="AE756" s="12"/>
    </row>
    <row r="757" ht="16.5" customHeight="1">
      <c r="A757" s="32" t="s">
        <v>11688</v>
      </c>
      <c r="B757" s="12" t="s">
        <v>9080</v>
      </c>
      <c r="C757" s="12"/>
      <c r="D757" s="12"/>
      <c r="E757" s="12"/>
      <c r="F757" s="12"/>
      <c r="G757" s="12"/>
      <c r="H757" s="12"/>
      <c r="I757" s="12"/>
      <c r="J757" s="12"/>
      <c r="K757" s="12"/>
      <c r="L757" s="35"/>
      <c r="M757" s="12"/>
      <c r="N757" s="12"/>
      <c r="O757" s="12"/>
      <c r="P757" s="12"/>
      <c r="Q757" s="12"/>
      <c r="R757" s="12"/>
      <c r="S757" s="12"/>
      <c r="T757" s="12"/>
      <c r="U757" s="12"/>
      <c r="V757" s="12"/>
      <c r="W757" s="12"/>
      <c r="X757" s="12"/>
      <c r="Y757" s="12"/>
      <c r="Z757" s="12"/>
      <c r="AA757" s="12"/>
      <c r="AB757" s="12"/>
      <c r="AC757" s="12"/>
      <c r="AD757" s="12"/>
      <c r="AE757" s="12"/>
    </row>
    <row r="758" ht="16.5" customHeight="1">
      <c r="A758" s="32" t="s">
        <v>11689</v>
      </c>
      <c r="B758" s="12" t="s">
        <v>9095</v>
      </c>
      <c r="C758" s="12"/>
      <c r="D758" s="12"/>
      <c r="E758" s="12"/>
      <c r="F758" s="12"/>
      <c r="G758" s="12"/>
      <c r="H758" s="12"/>
      <c r="I758" s="12"/>
      <c r="J758" s="12"/>
      <c r="K758" s="12"/>
      <c r="L758" s="35"/>
      <c r="M758" s="12"/>
      <c r="N758" s="12"/>
      <c r="O758" s="12"/>
      <c r="P758" s="12"/>
      <c r="Q758" s="12"/>
      <c r="R758" s="12"/>
      <c r="S758" s="12"/>
      <c r="T758" s="12"/>
      <c r="U758" s="12"/>
      <c r="V758" s="12"/>
      <c r="W758" s="12"/>
      <c r="X758" s="12"/>
      <c r="Y758" s="12"/>
      <c r="Z758" s="12"/>
      <c r="AA758" s="12"/>
      <c r="AB758" s="12"/>
      <c r="AC758" s="12"/>
      <c r="AD758" s="12"/>
      <c r="AE758" s="12"/>
    </row>
    <row r="759">
      <c r="A759" s="12"/>
      <c r="B759" s="12"/>
      <c r="C759" s="12"/>
      <c r="D759" s="12"/>
      <c r="E759" s="12"/>
      <c r="F759" s="12"/>
      <c r="G759" s="12"/>
      <c r="H759" s="12"/>
      <c r="I759" s="12"/>
      <c r="J759" s="12"/>
      <c r="K759" s="12"/>
      <c r="L759" s="35"/>
      <c r="M759" s="12"/>
      <c r="N759" s="12"/>
      <c r="O759" s="12"/>
      <c r="P759" s="12"/>
      <c r="Q759" s="12"/>
      <c r="R759" s="12"/>
      <c r="S759" s="12"/>
      <c r="T759" s="12"/>
      <c r="U759" s="12"/>
      <c r="V759" s="12"/>
      <c r="W759" s="12"/>
      <c r="X759" s="12"/>
      <c r="Y759" s="12"/>
      <c r="Z759" s="12"/>
      <c r="AA759" s="12"/>
      <c r="AB759" s="12"/>
      <c r="AC759" s="12"/>
      <c r="AD759" s="12"/>
      <c r="AE759" s="12"/>
    </row>
    <row r="760">
      <c r="A760" s="12"/>
      <c r="B760" s="12"/>
      <c r="C760" s="12"/>
      <c r="D760" s="12"/>
      <c r="E760" s="12"/>
      <c r="F760" s="12"/>
      <c r="G760" s="12"/>
      <c r="H760" s="12"/>
      <c r="I760" s="12"/>
      <c r="J760" s="12"/>
      <c r="K760" s="12"/>
      <c r="L760" s="35"/>
      <c r="M760" s="12"/>
      <c r="N760" s="12"/>
      <c r="O760" s="12"/>
      <c r="P760" s="12"/>
      <c r="Q760" s="12"/>
      <c r="R760" s="12"/>
      <c r="S760" s="12"/>
      <c r="T760" s="12"/>
      <c r="U760" s="12"/>
      <c r="V760" s="12"/>
      <c r="W760" s="12"/>
      <c r="X760" s="12"/>
      <c r="Y760" s="12"/>
      <c r="Z760" s="12"/>
      <c r="AA760" s="12"/>
      <c r="AB760" s="12"/>
      <c r="AC760" s="12"/>
      <c r="AD760" s="12"/>
      <c r="AE760" s="12"/>
    </row>
    <row r="761">
      <c r="A761" s="12"/>
      <c r="B761" s="12"/>
      <c r="C761" s="12"/>
      <c r="D761" s="12"/>
      <c r="E761" s="12"/>
      <c r="F761" s="12"/>
      <c r="G761" s="12"/>
      <c r="H761" s="12"/>
      <c r="I761" s="12"/>
      <c r="J761" s="12"/>
      <c r="K761" s="12"/>
      <c r="L761" s="35"/>
      <c r="M761" s="12"/>
      <c r="N761" s="12"/>
      <c r="O761" s="12"/>
      <c r="P761" s="12"/>
      <c r="Q761" s="12"/>
      <c r="R761" s="12"/>
      <c r="S761" s="12"/>
      <c r="T761" s="12"/>
      <c r="U761" s="12"/>
      <c r="V761" s="12"/>
      <c r="W761" s="12"/>
      <c r="X761" s="12"/>
      <c r="Y761" s="12"/>
      <c r="Z761" s="12"/>
      <c r="AA761" s="12"/>
      <c r="AB761" s="12"/>
      <c r="AC761" s="12"/>
      <c r="AD761" s="12"/>
      <c r="AE761" s="12"/>
    </row>
    <row r="762">
      <c r="A762" s="12"/>
      <c r="B762" s="12"/>
      <c r="C762" s="12"/>
      <c r="D762" s="12"/>
      <c r="E762" s="12"/>
      <c r="F762" s="12"/>
      <c r="G762" s="12"/>
      <c r="H762" s="12"/>
      <c r="I762" s="12"/>
      <c r="J762" s="12"/>
      <c r="K762" s="12"/>
      <c r="L762" s="35"/>
      <c r="M762" s="12"/>
      <c r="N762" s="12"/>
      <c r="O762" s="12"/>
      <c r="P762" s="12"/>
      <c r="Q762" s="12"/>
      <c r="R762" s="12"/>
      <c r="S762" s="12"/>
      <c r="T762" s="12"/>
      <c r="U762" s="12"/>
      <c r="V762" s="12"/>
      <c r="W762" s="12"/>
      <c r="X762" s="12"/>
      <c r="Y762" s="12"/>
      <c r="Z762" s="12"/>
      <c r="AA762" s="12"/>
      <c r="AB762" s="12"/>
      <c r="AC762" s="12"/>
      <c r="AD762" s="12"/>
      <c r="AE762" s="12"/>
    </row>
    <row r="763">
      <c r="A763" s="12"/>
      <c r="B763" s="12"/>
      <c r="C763" s="12"/>
      <c r="D763" s="12"/>
      <c r="E763" s="12"/>
      <c r="F763" s="12"/>
      <c r="G763" s="12"/>
      <c r="H763" s="12"/>
      <c r="I763" s="12"/>
      <c r="J763" s="12"/>
      <c r="K763" s="12"/>
      <c r="L763" s="35"/>
      <c r="M763" s="12"/>
      <c r="N763" s="12"/>
      <c r="O763" s="12"/>
      <c r="P763" s="12"/>
      <c r="Q763" s="12"/>
      <c r="R763" s="12"/>
      <c r="S763" s="12"/>
      <c r="T763" s="12"/>
      <c r="U763" s="12"/>
      <c r="V763" s="12"/>
      <c r="W763" s="12"/>
      <c r="X763" s="12"/>
      <c r="Y763" s="12"/>
      <c r="Z763" s="12"/>
      <c r="AA763" s="12"/>
      <c r="AB763" s="12"/>
      <c r="AC763" s="12"/>
      <c r="AD763" s="12"/>
      <c r="AE763" s="12"/>
    </row>
    <row r="764">
      <c r="A764" s="12"/>
      <c r="B764" s="12"/>
      <c r="C764" s="12"/>
      <c r="D764" s="12"/>
      <c r="E764" s="12"/>
      <c r="F764" s="12"/>
      <c r="G764" s="12"/>
      <c r="H764" s="12"/>
      <c r="I764" s="12"/>
      <c r="J764" s="12"/>
      <c r="K764" s="12"/>
      <c r="L764" s="35"/>
      <c r="M764" s="12"/>
      <c r="N764" s="12"/>
      <c r="O764" s="12"/>
      <c r="P764" s="12"/>
      <c r="Q764" s="12"/>
      <c r="R764" s="12"/>
      <c r="S764" s="12"/>
      <c r="T764" s="12"/>
      <c r="U764" s="12"/>
      <c r="V764" s="12"/>
      <c r="W764" s="12"/>
      <c r="X764" s="12"/>
      <c r="Y764" s="12"/>
      <c r="Z764" s="12"/>
      <c r="AA764" s="12"/>
      <c r="AB764" s="12"/>
      <c r="AC764" s="12"/>
      <c r="AD764" s="12"/>
      <c r="AE764" s="12"/>
    </row>
    <row r="765">
      <c r="A765" s="12"/>
      <c r="B765" s="12"/>
      <c r="C765" s="12"/>
      <c r="D765" s="12"/>
      <c r="E765" s="12"/>
      <c r="F765" s="12"/>
      <c r="G765" s="12"/>
      <c r="H765" s="12"/>
      <c r="I765" s="12"/>
      <c r="J765" s="12"/>
      <c r="K765" s="12"/>
      <c r="L765" s="35"/>
      <c r="M765" s="12"/>
      <c r="N765" s="12"/>
      <c r="O765" s="12"/>
      <c r="P765" s="12"/>
      <c r="Q765" s="12"/>
      <c r="R765" s="12"/>
      <c r="S765" s="12"/>
      <c r="T765" s="12"/>
      <c r="U765" s="12"/>
      <c r="V765" s="12"/>
      <c r="W765" s="12"/>
      <c r="X765" s="12"/>
      <c r="Y765" s="12"/>
      <c r="Z765" s="12"/>
      <c r="AA765" s="12"/>
      <c r="AB765" s="12"/>
      <c r="AC765" s="12"/>
      <c r="AD765" s="12"/>
      <c r="AE765" s="12"/>
    </row>
    <row r="766">
      <c r="A766" s="12"/>
      <c r="B766" s="12"/>
      <c r="C766" s="12"/>
      <c r="D766" s="12"/>
      <c r="E766" s="12"/>
      <c r="F766" s="12"/>
      <c r="G766" s="12"/>
      <c r="H766" s="12"/>
      <c r="I766" s="12"/>
      <c r="J766" s="12"/>
      <c r="K766" s="12"/>
      <c r="L766" s="35"/>
      <c r="M766" s="12"/>
      <c r="N766" s="12"/>
      <c r="O766" s="12"/>
      <c r="P766" s="12"/>
      <c r="Q766" s="12"/>
      <c r="R766" s="12"/>
      <c r="S766" s="12"/>
      <c r="T766" s="12"/>
      <c r="U766" s="12"/>
      <c r="V766" s="12"/>
      <c r="W766" s="12"/>
      <c r="X766" s="12"/>
      <c r="Y766" s="12"/>
      <c r="Z766" s="12"/>
      <c r="AA766" s="12"/>
      <c r="AB766" s="12"/>
      <c r="AC766" s="12"/>
      <c r="AD766" s="12"/>
      <c r="AE766" s="12"/>
    </row>
    <row r="767">
      <c r="A767" s="12"/>
      <c r="B767" s="12"/>
      <c r="C767" s="12"/>
      <c r="D767" s="12"/>
      <c r="E767" s="12"/>
      <c r="F767" s="12"/>
      <c r="G767" s="12"/>
      <c r="H767" s="12"/>
      <c r="I767" s="12"/>
      <c r="J767" s="12"/>
      <c r="K767" s="12"/>
      <c r="L767" s="35"/>
      <c r="M767" s="12"/>
      <c r="N767" s="12"/>
      <c r="O767" s="12"/>
      <c r="P767" s="12"/>
      <c r="Q767" s="12"/>
      <c r="R767" s="12"/>
      <c r="S767" s="12"/>
      <c r="T767" s="12"/>
      <c r="U767" s="12"/>
      <c r="V767" s="12"/>
      <c r="W767" s="12"/>
      <c r="X767" s="12"/>
      <c r="Y767" s="12"/>
      <c r="Z767" s="12"/>
      <c r="AA767" s="12"/>
      <c r="AB767" s="12"/>
      <c r="AC767" s="12"/>
      <c r="AD767" s="12"/>
      <c r="AE767" s="12"/>
    </row>
    <row r="768">
      <c r="A768" s="12"/>
      <c r="B768" s="12"/>
      <c r="C768" s="12"/>
      <c r="D768" s="12"/>
      <c r="E768" s="12"/>
      <c r="F768" s="12"/>
      <c r="G768" s="12"/>
      <c r="H768" s="12"/>
      <c r="I768" s="12"/>
      <c r="J768" s="12"/>
      <c r="K768" s="12"/>
      <c r="L768" s="35"/>
      <c r="M768" s="12"/>
      <c r="N768" s="12"/>
      <c r="O768" s="12"/>
      <c r="P768" s="12"/>
      <c r="Q768" s="12"/>
      <c r="R768" s="12"/>
      <c r="S768" s="12"/>
      <c r="T768" s="12"/>
      <c r="U768" s="12"/>
      <c r="V768" s="12"/>
      <c r="W768" s="12"/>
      <c r="X768" s="12"/>
      <c r="Y768" s="12"/>
      <c r="Z768" s="12"/>
      <c r="AA768" s="12"/>
      <c r="AB768" s="12"/>
      <c r="AC768" s="12"/>
      <c r="AD768" s="12"/>
      <c r="AE768" s="12"/>
    </row>
    <row r="769">
      <c r="A769" s="12"/>
      <c r="B769" s="12"/>
      <c r="C769" s="12"/>
      <c r="D769" s="12"/>
      <c r="E769" s="12"/>
      <c r="F769" s="12"/>
      <c r="G769" s="12"/>
      <c r="H769" s="12"/>
      <c r="I769" s="12"/>
      <c r="J769" s="12"/>
      <c r="K769" s="12"/>
      <c r="L769" s="35"/>
      <c r="M769" s="12"/>
      <c r="N769" s="12"/>
      <c r="O769" s="12"/>
      <c r="P769" s="12"/>
      <c r="Q769" s="12"/>
      <c r="R769" s="12"/>
      <c r="S769" s="12"/>
      <c r="T769" s="12"/>
      <c r="U769" s="12"/>
      <c r="V769" s="12"/>
      <c r="W769" s="12"/>
      <c r="X769" s="12"/>
      <c r="Y769" s="12"/>
      <c r="Z769" s="12"/>
      <c r="AA769" s="12"/>
      <c r="AB769" s="12"/>
      <c r="AC769" s="12"/>
      <c r="AD769" s="12"/>
      <c r="AE769" s="12"/>
    </row>
    <row r="770">
      <c r="A770" s="12"/>
      <c r="B770" s="12"/>
      <c r="C770" s="12"/>
      <c r="D770" s="12"/>
      <c r="E770" s="12"/>
      <c r="F770" s="12"/>
      <c r="G770" s="12"/>
      <c r="H770" s="12"/>
      <c r="I770" s="12"/>
      <c r="J770" s="12"/>
      <c r="K770" s="12"/>
      <c r="L770" s="35"/>
      <c r="M770" s="12"/>
      <c r="N770" s="12"/>
      <c r="O770" s="12"/>
      <c r="P770" s="12"/>
      <c r="Q770" s="12"/>
      <c r="R770" s="12"/>
      <c r="S770" s="12"/>
      <c r="T770" s="12"/>
      <c r="U770" s="12"/>
      <c r="V770" s="12"/>
      <c r="W770" s="12"/>
      <c r="X770" s="12"/>
      <c r="Y770" s="12"/>
      <c r="Z770" s="12"/>
      <c r="AA770" s="12"/>
      <c r="AB770" s="12"/>
      <c r="AC770" s="12"/>
      <c r="AD770" s="12"/>
      <c r="AE770" s="12"/>
    </row>
    <row r="771">
      <c r="A771" s="12"/>
      <c r="B771" s="12"/>
      <c r="C771" s="12"/>
      <c r="D771" s="12"/>
      <c r="E771" s="12"/>
      <c r="F771" s="12"/>
      <c r="G771" s="12"/>
      <c r="H771" s="12"/>
      <c r="I771" s="12"/>
      <c r="J771" s="12"/>
      <c r="K771" s="12"/>
      <c r="L771" s="35"/>
      <c r="M771" s="12"/>
      <c r="N771" s="12"/>
      <c r="O771" s="12"/>
      <c r="P771" s="12"/>
      <c r="Q771" s="12"/>
      <c r="R771" s="12"/>
      <c r="S771" s="12"/>
      <c r="T771" s="12"/>
      <c r="U771" s="12"/>
      <c r="V771" s="12"/>
      <c r="W771" s="12"/>
      <c r="X771" s="12"/>
      <c r="Y771" s="12"/>
      <c r="Z771" s="12"/>
      <c r="AA771" s="12"/>
      <c r="AB771" s="12"/>
      <c r="AC771" s="12"/>
      <c r="AD771" s="12"/>
      <c r="AE771" s="12"/>
    </row>
    <row r="772">
      <c r="A772" s="12"/>
      <c r="B772" s="12"/>
      <c r="C772" s="12"/>
      <c r="D772" s="12"/>
      <c r="E772" s="12"/>
      <c r="F772" s="12"/>
      <c r="G772" s="12"/>
      <c r="H772" s="12"/>
      <c r="I772" s="12"/>
      <c r="J772" s="12"/>
      <c r="K772" s="12"/>
      <c r="L772" s="35"/>
      <c r="M772" s="12"/>
      <c r="N772" s="12"/>
      <c r="O772" s="12"/>
      <c r="P772" s="12"/>
      <c r="Q772" s="12"/>
      <c r="R772" s="12"/>
      <c r="S772" s="12"/>
      <c r="T772" s="12"/>
      <c r="U772" s="12"/>
      <c r="V772" s="12"/>
      <c r="W772" s="12"/>
      <c r="X772" s="12"/>
      <c r="Y772" s="12"/>
      <c r="Z772" s="12"/>
      <c r="AA772" s="12"/>
      <c r="AB772" s="12"/>
      <c r="AC772" s="12"/>
      <c r="AD772" s="12"/>
      <c r="AE772" s="12"/>
    </row>
    <row r="773">
      <c r="A773" s="12"/>
      <c r="B773" s="12"/>
      <c r="C773" s="12"/>
      <c r="D773" s="12"/>
      <c r="E773" s="12"/>
      <c r="F773" s="12"/>
      <c r="G773" s="12"/>
      <c r="H773" s="12"/>
      <c r="I773" s="12"/>
      <c r="J773" s="12"/>
      <c r="K773" s="12"/>
      <c r="L773" s="35"/>
      <c r="M773" s="12"/>
      <c r="N773" s="12"/>
      <c r="O773" s="12"/>
      <c r="P773" s="12"/>
      <c r="Q773" s="12"/>
      <c r="R773" s="12"/>
      <c r="S773" s="12"/>
      <c r="T773" s="12"/>
      <c r="U773" s="12"/>
      <c r="V773" s="12"/>
      <c r="W773" s="12"/>
      <c r="X773" s="12"/>
      <c r="Y773" s="12"/>
      <c r="Z773" s="12"/>
      <c r="AA773" s="12"/>
      <c r="AB773" s="12"/>
      <c r="AC773" s="12"/>
      <c r="AD773" s="12"/>
      <c r="AE773" s="12"/>
    </row>
    <row r="774">
      <c r="A774" s="12"/>
      <c r="B774" s="12"/>
      <c r="C774" s="12"/>
      <c r="D774" s="12"/>
      <c r="E774" s="12"/>
      <c r="F774" s="12"/>
      <c r="G774" s="12"/>
      <c r="H774" s="12"/>
      <c r="I774" s="12"/>
      <c r="J774" s="12"/>
      <c r="K774" s="12"/>
      <c r="L774" s="35"/>
      <c r="M774" s="12"/>
      <c r="N774" s="12"/>
      <c r="O774" s="12"/>
      <c r="P774" s="12"/>
      <c r="Q774" s="12"/>
      <c r="R774" s="12"/>
      <c r="S774" s="12"/>
      <c r="T774" s="12"/>
      <c r="U774" s="12"/>
      <c r="V774" s="12"/>
      <c r="W774" s="12"/>
      <c r="X774" s="12"/>
      <c r="Y774" s="12"/>
      <c r="Z774" s="12"/>
      <c r="AA774" s="12"/>
      <c r="AB774" s="12"/>
      <c r="AC774" s="12"/>
      <c r="AD774" s="12"/>
      <c r="AE774" s="12"/>
    </row>
    <row r="775">
      <c r="A775" s="12"/>
      <c r="B775" s="12"/>
      <c r="C775" s="12"/>
      <c r="D775" s="12"/>
      <c r="E775" s="12"/>
      <c r="F775" s="12"/>
      <c r="G775" s="12"/>
      <c r="H775" s="12"/>
      <c r="I775" s="12"/>
      <c r="J775" s="12"/>
      <c r="K775" s="12"/>
      <c r="L775" s="35"/>
      <c r="M775" s="12"/>
      <c r="N775" s="12"/>
      <c r="O775" s="12"/>
      <c r="P775" s="12"/>
      <c r="Q775" s="12"/>
      <c r="R775" s="12"/>
      <c r="S775" s="12"/>
      <c r="T775" s="12"/>
      <c r="U775" s="12"/>
      <c r="V775" s="12"/>
      <c r="W775" s="12"/>
      <c r="X775" s="12"/>
      <c r="Y775" s="12"/>
      <c r="Z775" s="12"/>
      <c r="AA775" s="12"/>
      <c r="AB775" s="12"/>
      <c r="AC775" s="12"/>
      <c r="AD775" s="12"/>
      <c r="AE775" s="12"/>
    </row>
    <row r="776">
      <c r="A776" s="12"/>
      <c r="B776" s="12"/>
      <c r="C776" s="12"/>
      <c r="D776" s="12"/>
      <c r="E776" s="12"/>
      <c r="F776" s="12"/>
      <c r="G776" s="12"/>
      <c r="H776" s="12"/>
      <c r="I776" s="12"/>
      <c r="J776" s="12"/>
      <c r="K776" s="12"/>
      <c r="L776" s="35"/>
      <c r="M776" s="12"/>
      <c r="N776" s="12"/>
      <c r="O776" s="12"/>
      <c r="P776" s="12"/>
      <c r="Q776" s="12"/>
      <c r="R776" s="12"/>
      <c r="S776" s="12"/>
      <c r="T776" s="12"/>
      <c r="U776" s="12"/>
      <c r="V776" s="12"/>
      <c r="W776" s="12"/>
      <c r="X776" s="12"/>
      <c r="Y776" s="12"/>
      <c r="Z776" s="12"/>
      <c r="AA776" s="12"/>
      <c r="AB776" s="12"/>
      <c r="AC776" s="12"/>
      <c r="AD776" s="12"/>
      <c r="AE776" s="12"/>
    </row>
    <row r="777">
      <c r="A777" s="12"/>
      <c r="B777" s="12"/>
      <c r="C777" s="12"/>
      <c r="D777" s="12"/>
      <c r="E777" s="12"/>
      <c r="F777" s="12"/>
      <c r="G777" s="12"/>
      <c r="H777" s="12"/>
      <c r="I777" s="12"/>
      <c r="J777" s="12"/>
      <c r="K777" s="12"/>
      <c r="L777" s="35"/>
      <c r="M777" s="12"/>
      <c r="N777" s="12"/>
      <c r="O777" s="12"/>
      <c r="P777" s="12"/>
      <c r="Q777" s="12"/>
      <c r="R777" s="12"/>
      <c r="S777" s="12"/>
      <c r="T777" s="12"/>
      <c r="U777" s="12"/>
      <c r="V777" s="12"/>
      <c r="W777" s="12"/>
      <c r="X777" s="12"/>
      <c r="Y777" s="12"/>
      <c r="Z777" s="12"/>
      <c r="AA777" s="12"/>
      <c r="AB777" s="12"/>
      <c r="AC777" s="12"/>
      <c r="AD777" s="12"/>
      <c r="AE777" s="12"/>
    </row>
    <row r="778">
      <c r="A778" s="12"/>
      <c r="B778" s="12"/>
      <c r="C778" s="12"/>
      <c r="D778" s="12"/>
      <c r="E778" s="12"/>
      <c r="F778" s="12"/>
      <c r="G778" s="12"/>
      <c r="H778" s="12"/>
      <c r="I778" s="12"/>
      <c r="J778" s="12"/>
      <c r="K778" s="12"/>
      <c r="L778" s="35"/>
      <c r="M778" s="12"/>
      <c r="N778" s="12"/>
      <c r="O778" s="12"/>
      <c r="P778" s="12"/>
      <c r="Q778" s="12"/>
      <c r="R778" s="12"/>
      <c r="S778" s="12"/>
      <c r="T778" s="12"/>
      <c r="U778" s="12"/>
      <c r="V778" s="12"/>
      <c r="W778" s="12"/>
      <c r="X778" s="12"/>
      <c r="Y778" s="12"/>
      <c r="Z778" s="12"/>
      <c r="AA778" s="12"/>
      <c r="AB778" s="12"/>
      <c r="AC778" s="12"/>
      <c r="AD778" s="12"/>
      <c r="AE778" s="12"/>
    </row>
    <row r="779">
      <c r="A779" s="12"/>
      <c r="B779" s="12"/>
      <c r="C779" s="12"/>
      <c r="D779" s="12"/>
      <c r="E779" s="12"/>
      <c r="F779" s="12"/>
      <c r="G779" s="12"/>
      <c r="H779" s="12"/>
      <c r="I779" s="12"/>
      <c r="J779" s="12"/>
      <c r="K779" s="12"/>
      <c r="L779" s="35"/>
      <c r="M779" s="12"/>
      <c r="N779" s="12"/>
      <c r="O779" s="12"/>
      <c r="P779" s="12"/>
      <c r="Q779" s="12"/>
      <c r="R779" s="12"/>
      <c r="S779" s="12"/>
      <c r="T779" s="12"/>
      <c r="U779" s="12"/>
      <c r="V779" s="12"/>
      <c r="W779" s="12"/>
      <c r="X779" s="12"/>
      <c r="Y779" s="12"/>
      <c r="Z779" s="12"/>
      <c r="AA779" s="12"/>
      <c r="AB779" s="12"/>
      <c r="AC779" s="12"/>
      <c r="AD779" s="12"/>
      <c r="AE779" s="12"/>
    </row>
    <row r="780">
      <c r="A780" s="12"/>
      <c r="B780" s="12"/>
      <c r="C780" s="12"/>
      <c r="D780" s="12"/>
      <c r="E780" s="12"/>
      <c r="F780" s="12"/>
      <c r="G780" s="12"/>
      <c r="H780" s="12"/>
      <c r="I780" s="12"/>
      <c r="J780" s="12"/>
      <c r="K780" s="12"/>
      <c r="L780" s="35"/>
      <c r="M780" s="12"/>
      <c r="N780" s="12"/>
      <c r="O780" s="12"/>
      <c r="P780" s="12"/>
      <c r="Q780" s="12"/>
      <c r="R780" s="12"/>
      <c r="S780" s="12"/>
      <c r="T780" s="12"/>
      <c r="U780" s="12"/>
      <c r="V780" s="12"/>
      <c r="W780" s="12"/>
      <c r="X780" s="12"/>
      <c r="Y780" s="12"/>
      <c r="Z780" s="12"/>
      <c r="AA780" s="12"/>
      <c r="AB780" s="12"/>
      <c r="AC780" s="12"/>
      <c r="AD780" s="12"/>
      <c r="AE780" s="12"/>
    </row>
    <row r="781">
      <c r="A781" s="12"/>
      <c r="B781" s="12"/>
      <c r="C781" s="12"/>
      <c r="D781" s="12"/>
      <c r="E781" s="12"/>
      <c r="F781" s="12"/>
      <c r="G781" s="12"/>
      <c r="H781" s="12"/>
      <c r="I781" s="12"/>
      <c r="J781" s="12"/>
      <c r="K781" s="12"/>
      <c r="L781" s="35"/>
      <c r="M781" s="12"/>
      <c r="N781" s="12"/>
      <c r="O781" s="12"/>
      <c r="P781" s="12"/>
      <c r="Q781" s="12"/>
      <c r="R781" s="12"/>
      <c r="S781" s="12"/>
      <c r="T781" s="12"/>
      <c r="U781" s="12"/>
      <c r="V781" s="12"/>
      <c r="W781" s="12"/>
      <c r="X781" s="12"/>
      <c r="Y781" s="12"/>
      <c r="Z781" s="12"/>
      <c r="AA781" s="12"/>
      <c r="AB781" s="12"/>
      <c r="AC781" s="12"/>
      <c r="AD781" s="12"/>
      <c r="AE781" s="12"/>
    </row>
    <row r="782">
      <c r="A782" s="12"/>
      <c r="B782" s="12"/>
      <c r="C782" s="12"/>
      <c r="D782" s="12"/>
      <c r="E782" s="12"/>
      <c r="F782" s="12"/>
      <c r="G782" s="12"/>
      <c r="H782" s="12"/>
      <c r="I782" s="12"/>
      <c r="J782" s="12"/>
      <c r="K782" s="12"/>
      <c r="L782" s="35"/>
      <c r="M782" s="12"/>
      <c r="N782" s="12"/>
      <c r="O782" s="12"/>
      <c r="P782" s="12"/>
      <c r="Q782" s="12"/>
      <c r="R782" s="12"/>
      <c r="S782" s="12"/>
      <c r="T782" s="12"/>
      <c r="U782" s="12"/>
      <c r="V782" s="12"/>
      <c r="W782" s="12"/>
      <c r="X782" s="12"/>
      <c r="Y782" s="12"/>
      <c r="Z782" s="12"/>
      <c r="AA782" s="12"/>
      <c r="AB782" s="12"/>
      <c r="AC782" s="12"/>
      <c r="AD782" s="12"/>
      <c r="AE782" s="12"/>
    </row>
    <row r="783">
      <c r="A783" s="12"/>
      <c r="B783" s="12"/>
      <c r="C783" s="12"/>
      <c r="D783" s="12"/>
      <c r="E783" s="12"/>
      <c r="F783" s="12"/>
      <c r="G783" s="12"/>
      <c r="H783" s="12"/>
      <c r="I783" s="12"/>
      <c r="J783" s="12"/>
      <c r="K783" s="12"/>
      <c r="L783" s="35"/>
      <c r="M783" s="12"/>
      <c r="N783" s="12"/>
      <c r="O783" s="12"/>
      <c r="P783" s="12"/>
      <c r="Q783" s="12"/>
      <c r="R783" s="12"/>
      <c r="S783" s="12"/>
      <c r="T783" s="12"/>
      <c r="U783" s="12"/>
      <c r="V783" s="12"/>
      <c r="W783" s="12"/>
      <c r="X783" s="12"/>
      <c r="Y783" s="12"/>
      <c r="Z783" s="12"/>
      <c r="AA783" s="12"/>
      <c r="AB783" s="12"/>
      <c r="AC783" s="12"/>
      <c r="AD783" s="12"/>
      <c r="AE783" s="12"/>
    </row>
    <row r="784">
      <c r="A784" s="12"/>
      <c r="B784" s="12"/>
      <c r="C784" s="12"/>
      <c r="D784" s="12"/>
      <c r="E784" s="12"/>
      <c r="F784" s="12"/>
      <c r="G784" s="12"/>
      <c r="H784" s="12"/>
      <c r="I784" s="12"/>
      <c r="J784" s="12"/>
      <c r="K784" s="12"/>
      <c r="L784" s="35"/>
      <c r="M784" s="12"/>
      <c r="N784" s="12"/>
      <c r="O784" s="12"/>
      <c r="P784" s="12"/>
      <c r="Q784" s="12"/>
      <c r="R784" s="12"/>
      <c r="S784" s="12"/>
      <c r="T784" s="12"/>
      <c r="U784" s="12"/>
      <c r="V784" s="12"/>
      <c r="W784" s="12"/>
      <c r="X784" s="12"/>
      <c r="Y784" s="12"/>
      <c r="Z784" s="12"/>
      <c r="AA784" s="12"/>
      <c r="AB784" s="12"/>
      <c r="AC784" s="12"/>
      <c r="AD784" s="12"/>
      <c r="AE784" s="12"/>
    </row>
    <row r="785">
      <c r="A785" s="12"/>
      <c r="B785" s="12"/>
      <c r="C785" s="12"/>
      <c r="D785" s="12"/>
      <c r="E785" s="12"/>
      <c r="F785" s="12"/>
      <c r="G785" s="12"/>
      <c r="H785" s="12"/>
      <c r="I785" s="12"/>
      <c r="J785" s="12"/>
      <c r="K785" s="12"/>
      <c r="L785" s="35"/>
      <c r="M785" s="12"/>
      <c r="N785" s="12"/>
      <c r="O785" s="12"/>
      <c r="P785" s="12"/>
      <c r="Q785" s="12"/>
      <c r="R785" s="12"/>
      <c r="S785" s="12"/>
      <c r="T785" s="12"/>
      <c r="U785" s="12"/>
      <c r="V785" s="12"/>
      <c r="W785" s="12"/>
      <c r="X785" s="12"/>
      <c r="Y785" s="12"/>
      <c r="Z785" s="12"/>
      <c r="AA785" s="12"/>
      <c r="AB785" s="12"/>
      <c r="AC785" s="12"/>
      <c r="AD785" s="12"/>
      <c r="AE785" s="12"/>
    </row>
    <row r="786">
      <c r="A786" s="12"/>
      <c r="B786" s="12"/>
      <c r="C786" s="12"/>
      <c r="D786" s="12"/>
      <c r="E786" s="12"/>
      <c r="F786" s="12"/>
      <c r="G786" s="12"/>
      <c r="H786" s="12"/>
      <c r="I786" s="12"/>
      <c r="J786" s="12"/>
      <c r="K786" s="12"/>
      <c r="L786" s="35"/>
      <c r="M786" s="12"/>
      <c r="N786" s="12"/>
      <c r="O786" s="12"/>
      <c r="P786" s="12"/>
      <c r="Q786" s="12"/>
      <c r="R786" s="12"/>
      <c r="S786" s="12"/>
      <c r="T786" s="12"/>
      <c r="U786" s="12"/>
      <c r="V786" s="12"/>
      <c r="W786" s="12"/>
      <c r="X786" s="12"/>
      <c r="Y786" s="12"/>
      <c r="Z786" s="12"/>
      <c r="AA786" s="12"/>
      <c r="AB786" s="12"/>
      <c r="AC786" s="12"/>
      <c r="AD786" s="12"/>
      <c r="AE786" s="12"/>
    </row>
    <row r="787">
      <c r="A787" s="12"/>
      <c r="B787" s="12"/>
      <c r="C787" s="12"/>
      <c r="D787" s="12"/>
      <c r="E787" s="12"/>
      <c r="F787" s="12"/>
      <c r="G787" s="12"/>
      <c r="H787" s="12"/>
      <c r="I787" s="12"/>
      <c r="J787" s="12"/>
      <c r="K787" s="12"/>
      <c r="L787" s="35"/>
      <c r="M787" s="12"/>
      <c r="N787" s="12"/>
      <c r="O787" s="12"/>
      <c r="P787" s="12"/>
      <c r="Q787" s="12"/>
      <c r="R787" s="12"/>
      <c r="S787" s="12"/>
      <c r="T787" s="12"/>
      <c r="U787" s="12"/>
      <c r="V787" s="12"/>
      <c r="W787" s="12"/>
      <c r="X787" s="12"/>
      <c r="Y787" s="12"/>
      <c r="Z787" s="12"/>
      <c r="AA787" s="12"/>
      <c r="AB787" s="12"/>
      <c r="AC787" s="12"/>
      <c r="AD787" s="12"/>
      <c r="AE787" s="12"/>
    </row>
    <row r="788">
      <c r="A788" s="12"/>
      <c r="B788" s="12"/>
      <c r="C788" s="12"/>
      <c r="D788" s="12"/>
      <c r="E788" s="12"/>
      <c r="F788" s="12"/>
      <c r="G788" s="12"/>
      <c r="H788" s="12"/>
      <c r="I788" s="12"/>
      <c r="J788" s="12"/>
      <c r="K788" s="12"/>
      <c r="L788" s="35"/>
      <c r="M788" s="12"/>
      <c r="N788" s="12"/>
      <c r="O788" s="12"/>
      <c r="P788" s="12"/>
      <c r="Q788" s="12"/>
      <c r="R788" s="12"/>
      <c r="S788" s="12"/>
      <c r="T788" s="12"/>
      <c r="U788" s="12"/>
      <c r="V788" s="12"/>
      <c r="W788" s="12"/>
      <c r="X788" s="12"/>
      <c r="Y788" s="12"/>
      <c r="Z788" s="12"/>
      <c r="AA788" s="12"/>
      <c r="AB788" s="12"/>
      <c r="AC788" s="12"/>
      <c r="AD788" s="12"/>
      <c r="AE788" s="12"/>
    </row>
    <row r="789">
      <c r="A789" s="12"/>
      <c r="B789" s="12"/>
      <c r="C789" s="12"/>
      <c r="D789" s="12"/>
      <c r="E789" s="12"/>
      <c r="F789" s="12"/>
      <c r="G789" s="12"/>
      <c r="H789" s="12"/>
      <c r="I789" s="12"/>
      <c r="J789" s="12"/>
      <c r="K789" s="12"/>
      <c r="L789" s="35"/>
      <c r="M789" s="12"/>
      <c r="N789" s="12"/>
      <c r="O789" s="12"/>
      <c r="P789" s="12"/>
      <c r="Q789" s="12"/>
      <c r="R789" s="12"/>
      <c r="S789" s="12"/>
      <c r="T789" s="12"/>
      <c r="U789" s="12"/>
      <c r="V789" s="12"/>
      <c r="W789" s="12"/>
      <c r="X789" s="12"/>
      <c r="Y789" s="12"/>
      <c r="Z789" s="12"/>
      <c r="AA789" s="12"/>
      <c r="AB789" s="12"/>
      <c r="AC789" s="12"/>
      <c r="AD789" s="12"/>
      <c r="AE789" s="12"/>
    </row>
    <row r="790">
      <c r="A790" s="12"/>
      <c r="B790" s="12"/>
      <c r="C790" s="12"/>
      <c r="D790" s="12"/>
      <c r="E790" s="12"/>
      <c r="F790" s="12"/>
      <c r="G790" s="12"/>
      <c r="H790" s="12"/>
      <c r="I790" s="12"/>
      <c r="J790" s="12"/>
      <c r="K790" s="12"/>
      <c r="L790" s="35"/>
      <c r="M790" s="12"/>
      <c r="N790" s="12"/>
      <c r="O790" s="12"/>
      <c r="P790" s="12"/>
      <c r="Q790" s="12"/>
      <c r="R790" s="12"/>
      <c r="S790" s="12"/>
      <c r="T790" s="12"/>
      <c r="U790" s="12"/>
      <c r="V790" s="12"/>
      <c r="W790" s="12"/>
      <c r="X790" s="12"/>
      <c r="Y790" s="12"/>
      <c r="Z790" s="12"/>
      <c r="AA790" s="12"/>
      <c r="AB790" s="12"/>
      <c r="AC790" s="12"/>
      <c r="AD790" s="12"/>
      <c r="AE790" s="12"/>
    </row>
    <row r="791">
      <c r="A791" s="12"/>
      <c r="B791" s="12"/>
      <c r="C791" s="12"/>
      <c r="D791" s="12"/>
      <c r="E791" s="12"/>
      <c r="F791" s="12"/>
      <c r="G791" s="12"/>
      <c r="H791" s="12"/>
      <c r="I791" s="12"/>
      <c r="J791" s="12"/>
      <c r="K791" s="12"/>
      <c r="L791" s="35"/>
      <c r="M791" s="12"/>
      <c r="N791" s="12"/>
      <c r="O791" s="12"/>
      <c r="P791" s="12"/>
      <c r="Q791" s="12"/>
      <c r="R791" s="12"/>
      <c r="S791" s="12"/>
      <c r="T791" s="12"/>
      <c r="U791" s="12"/>
      <c r="V791" s="12"/>
      <c r="W791" s="12"/>
      <c r="X791" s="12"/>
      <c r="Y791" s="12"/>
      <c r="Z791" s="12"/>
      <c r="AA791" s="12"/>
      <c r="AB791" s="12"/>
      <c r="AC791" s="12"/>
      <c r="AD791" s="12"/>
      <c r="AE791" s="12"/>
    </row>
    <row r="792">
      <c r="A792" s="12"/>
      <c r="B792" s="12"/>
      <c r="C792" s="12"/>
      <c r="D792" s="12"/>
      <c r="E792" s="12"/>
      <c r="F792" s="12"/>
      <c r="G792" s="12"/>
      <c r="H792" s="12"/>
      <c r="I792" s="12"/>
      <c r="J792" s="12"/>
      <c r="K792" s="12"/>
      <c r="L792" s="35"/>
      <c r="M792" s="12"/>
      <c r="N792" s="12"/>
      <c r="O792" s="12"/>
      <c r="P792" s="12"/>
      <c r="Q792" s="12"/>
      <c r="R792" s="12"/>
      <c r="S792" s="12"/>
      <c r="T792" s="12"/>
      <c r="U792" s="12"/>
      <c r="V792" s="12"/>
      <c r="W792" s="12"/>
      <c r="X792" s="12"/>
      <c r="Y792" s="12"/>
      <c r="Z792" s="12"/>
      <c r="AA792" s="12"/>
      <c r="AB792" s="12"/>
      <c r="AC792" s="12"/>
      <c r="AD792" s="12"/>
      <c r="AE792" s="12"/>
    </row>
    <row r="793">
      <c r="A793" s="12"/>
      <c r="B793" s="12"/>
      <c r="C793" s="12"/>
      <c r="D793" s="12"/>
      <c r="E793" s="12"/>
      <c r="F793" s="12"/>
      <c r="G793" s="12"/>
      <c r="H793" s="12"/>
      <c r="I793" s="12"/>
      <c r="J793" s="12"/>
      <c r="K793" s="12"/>
      <c r="L793" s="35"/>
      <c r="M793" s="12"/>
      <c r="N793" s="12"/>
      <c r="O793" s="12"/>
      <c r="P793" s="12"/>
      <c r="Q793" s="12"/>
      <c r="R793" s="12"/>
      <c r="S793" s="12"/>
      <c r="T793" s="12"/>
      <c r="U793" s="12"/>
      <c r="V793" s="12"/>
      <c r="W793" s="12"/>
      <c r="X793" s="12"/>
      <c r="Y793" s="12"/>
      <c r="Z793" s="12"/>
      <c r="AA793" s="12"/>
      <c r="AB793" s="12"/>
      <c r="AC793" s="12"/>
      <c r="AD793" s="12"/>
      <c r="AE793" s="12"/>
    </row>
    <row r="794">
      <c r="A794" s="12"/>
      <c r="B794" s="12"/>
      <c r="C794" s="12"/>
      <c r="D794" s="12"/>
      <c r="E794" s="12"/>
      <c r="F794" s="12"/>
      <c r="G794" s="12"/>
      <c r="H794" s="12"/>
      <c r="I794" s="12"/>
      <c r="J794" s="12"/>
      <c r="K794" s="12"/>
      <c r="L794" s="35"/>
      <c r="M794" s="12"/>
      <c r="N794" s="12"/>
      <c r="O794" s="12"/>
      <c r="P794" s="12"/>
      <c r="Q794" s="12"/>
      <c r="R794" s="12"/>
      <c r="S794" s="12"/>
      <c r="T794" s="12"/>
      <c r="U794" s="12"/>
      <c r="V794" s="12"/>
      <c r="W794" s="12"/>
      <c r="X794" s="12"/>
      <c r="Y794" s="12"/>
      <c r="Z794" s="12"/>
      <c r="AA794" s="12"/>
      <c r="AB794" s="12"/>
      <c r="AC794" s="12"/>
      <c r="AD794" s="12"/>
      <c r="AE794" s="12"/>
    </row>
    <row r="795">
      <c r="A795" s="12"/>
      <c r="B795" s="12"/>
      <c r="C795" s="12"/>
      <c r="D795" s="12"/>
      <c r="E795" s="12"/>
      <c r="F795" s="12"/>
      <c r="G795" s="12"/>
      <c r="H795" s="12"/>
      <c r="I795" s="12"/>
      <c r="J795" s="12"/>
      <c r="K795" s="12"/>
      <c r="L795" s="35"/>
      <c r="M795" s="12"/>
      <c r="N795" s="12"/>
      <c r="O795" s="12"/>
      <c r="P795" s="12"/>
      <c r="Q795" s="12"/>
      <c r="R795" s="12"/>
      <c r="S795" s="12"/>
      <c r="T795" s="12"/>
      <c r="U795" s="12"/>
      <c r="V795" s="12"/>
      <c r="W795" s="12"/>
      <c r="X795" s="12"/>
      <c r="Y795" s="12"/>
      <c r="Z795" s="12"/>
      <c r="AA795" s="12"/>
      <c r="AB795" s="12"/>
      <c r="AC795" s="12"/>
      <c r="AD795" s="12"/>
      <c r="AE795" s="12"/>
    </row>
    <row r="796">
      <c r="A796" s="12"/>
      <c r="B796" s="12"/>
      <c r="C796" s="12"/>
      <c r="D796" s="12"/>
      <c r="E796" s="12"/>
      <c r="F796" s="12"/>
      <c r="G796" s="12"/>
      <c r="H796" s="12"/>
      <c r="I796" s="12"/>
      <c r="J796" s="12"/>
      <c r="K796" s="12"/>
      <c r="L796" s="35"/>
      <c r="M796" s="12"/>
      <c r="N796" s="12"/>
      <c r="O796" s="12"/>
      <c r="P796" s="12"/>
      <c r="Q796" s="12"/>
      <c r="R796" s="12"/>
      <c r="S796" s="12"/>
      <c r="T796" s="12"/>
      <c r="U796" s="12"/>
      <c r="V796" s="12"/>
      <c r="W796" s="12"/>
      <c r="X796" s="12"/>
      <c r="Y796" s="12"/>
      <c r="Z796" s="12"/>
      <c r="AA796" s="12"/>
      <c r="AB796" s="12"/>
      <c r="AC796" s="12"/>
      <c r="AD796" s="12"/>
      <c r="AE796" s="12"/>
    </row>
    <row r="797">
      <c r="A797" s="12"/>
      <c r="B797" s="12"/>
      <c r="C797" s="12"/>
      <c r="D797" s="12"/>
      <c r="E797" s="12"/>
      <c r="F797" s="12"/>
      <c r="G797" s="12"/>
      <c r="H797" s="12"/>
      <c r="I797" s="12"/>
      <c r="J797" s="12"/>
      <c r="K797" s="12"/>
      <c r="L797" s="35"/>
      <c r="M797" s="12"/>
      <c r="N797" s="12"/>
      <c r="O797" s="12"/>
      <c r="P797" s="12"/>
      <c r="Q797" s="12"/>
      <c r="R797" s="12"/>
      <c r="S797" s="12"/>
      <c r="T797" s="12"/>
      <c r="U797" s="12"/>
      <c r="V797" s="12"/>
      <c r="W797" s="12"/>
      <c r="X797" s="12"/>
      <c r="Y797" s="12"/>
      <c r="Z797" s="12"/>
      <c r="AA797" s="12"/>
      <c r="AB797" s="12"/>
      <c r="AC797" s="12"/>
      <c r="AD797" s="12"/>
      <c r="AE797" s="12"/>
    </row>
    <row r="798">
      <c r="A798" s="12"/>
      <c r="B798" s="12"/>
      <c r="C798" s="12"/>
      <c r="D798" s="12"/>
      <c r="E798" s="12"/>
      <c r="F798" s="12"/>
      <c r="G798" s="12"/>
      <c r="H798" s="12"/>
      <c r="I798" s="12"/>
      <c r="J798" s="12"/>
      <c r="K798" s="12"/>
      <c r="L798" s="35"/>
      <c r="M798" s="12"/>
      <c r="N798" s="12"/>
      <c r="O798" s="12"/>
      <c r="P798" s="12"/>
      <c r="Q798" s="12"/>
      <c r="R798" s="12"/>
      <c r="S798" s="12"/>
      <c r="T798" s="12"/>
      <c r="U798" s="12"/>
      <c r="V798" s="12"/>
      <c r="W798" s="12"/>
      <c r="X798" s="12"/>
      <c r="Y798" s="12"/>
      <c r="Z798" s="12"/>
      <c r="AA798" s="12"/>
      <c r="AB798" s="12"/>
      <c r="AC798" s="12"/>
      <c r="AD798" s="12"/>
      <c r="AE798" s="12"/>
    </row>
    <row r="799">
      <c r="A799" s="12"/>
      <c r="B799" s="12"/>
      <c r="C799" s="12"/>
      <c r="D799" s="12"/>
      <c r="E799" s="12"/>
      <c r="F799" s="12"/>
      <c r="G799" s="12"/>
      <c r="H799" s="12"/>
      <c r="I799" s="12"/>
      <c r="J799" s="12"/>
      <c r="K799" s="12"/>
      <c r="L799" s="35"/>
      <c r="M799" s="12"/>
      <c r="N799" s="12"/>
      <c r="O799" s="12"/>
      <c r="P799" s="12"/>
      <c r="Q799" s="12"/>
      <c r="R799" s="12"/>
      <c r="S799" s="12"/>
      <c r="T799" s="12"/>
      <c r="U799" s="12"/>
      <c r="V799" s="12"/>
      <c r="W799" s="12"/>
      <c r="X799" s="12"/>
      <c r="Y799" s="12"/>
      <c r="Z799" s="12"/>
      <c r="AA799" s="12"/>
      <c r="AB799" s="12"/>
      <c r="AC799" s="12"/>
      <c r="AD799" s="12"/>
      <c r="AE799" s="12"/>
    </row>
    <row r="800">
      <c r="A800" s="12"/>
      <c r="B800" s="12"/>
      <c r="C800" s="12"/>
      <c r="D800" s="12"/>
      <c r="E800" s="12"/>
      <c r="F800" s="12"/>
      <c r="G800" s="12"/>
      <c r="H800" s="12"/>
      <c r="I800" s="12"/>
      <c r="J800" s="12"/>
      <c r="K800" s="12"/>
      <c r="L800" s="35"/>
      <c r="M800" s="12"/>
      <c r="N800" s="12"/>
      <c r="O800" s="12"/>
      <c r="P800" s="12"/>
      <c r="Q800" s="12"/>
      <c r="R800" s="12"/>
      <c r="S800" s="12"/>
      <c r="T800" s="12"/>
      <c r="U800" s="12"/>
      <c r="V800" s="12"/>
      <c r="W800" s="12"/>
      <c r="X800" s="12"/>
      <c r="Y800" s="12"/>
      <c r="Z800" s="12"/>
      <c r="AA800" s="12"/>
      <c r="AB800" s="12"/>
      <c r="AC800" s="12"/>
      <c r="AD800" s="12"/>
      <c r="AE800" s="12"/>
    </row>
    <row r="801">
      <c r="A801" s="12"/>
      <c r="B801" s="12"/>
      <c r="C801" s="12"/>
      <c r="D801" s="12"/>
      <c r="E801" s="12"/>
      <c r="F801" s="12"/>
      <c r="G801" s="12"/>
      <c r="H801" s="12"/>
      <c r="I801" s="12"/>
      <c r="J801" s="12"/>
      <c r="K801" s="12"/>
      <c r="L801" s="35"/>
      <c r="M801" s="12"/>
      <c r="N801" s="12"/>
      <c r="O801" s="12"/>
      <c r="P801" s="12"/>
      <c r="Q801" s="12"/>
      <c r="R801" s="12"/>
      <c r="S801" s="12"/>
      <c r="T801" s="12"/>
      <c r="U801" s="12"/>
      <c r="V801" s="12"/>
      <c r="W801" s="12"/>
      <c r="X801" s="12"/>
      <c r="Y801" s="12"/>
      <c r="Z801" s="12"/>
      <c r="AA801" s="12"/>
      <c r="AB801" s="12"/>
      <c r="AC801" s="12"/>
      <c r="AD801" s="12"/>
      <c r="AE801" s="12"/>
    </row>
    <row r="802">
      <c r="A802" s="12"/>
      <c r="B802" s="12"/>
      <c r="C802" s="12"/>
      <c r="D802" s="12"/>
      <c r="E802" s="12"/>
      <c r="F802" s="12"/>
      <c r="G802" s="12"/>
      <c r="H802" s="12"/>
      <c r="I802" s="12"/>
      <c r="J802" s="12"/>
      <c r="K802" s="12"/>
      <c r="L802" s="35"/>
      <c r="M802" s="12"/>
      <c r="N802" s="12"/>
      <c r="O802" s="12"/>
      <c r="P802" s="12"/>
      <c r="Q802" s="12"/>
      <c r="R802" s="12"/>
      <c r="S802" s="12"/>
      <c r="T802" s="12"/>
      <c r="U802" s="12"/>
      <c r="V802" s="12"/>
      <c r="W802" s="12"/>
      <c r="X802" s="12"/>
      <c r="Y802" s="12"/>
      <c r="Z802" s="12"/>
      <c r="AA802" s="12"/>
      <c r="AB802" s="12"/>
      <c r="AC802" s="12"/>
      <c r="AD802" s="12"/>
      <c r="AE802" s="12"/>
    </row>
    <row r="803">
      <c r="A803" s="12"/>
      <c r="B803" s="12"/>
      <c r="C803" s="12"/>
      <c r="D803" s="12"/>
      <c r="E803" s="12"/>
      <c r="F803" s="12"/>
      <c r="G803" s="12"/>
      <c r="H803" s="12"/>
      <c r="I803" s="12"/>
      <c r="J803" s="12"/>
      <c r="K803" s="12"/>
      <c r="L803" s="35"/>
      <c r="M803" s="12"/>
      <c r="N803" s="12"/>
      <c r="O803" s="12"/>
      <c r="P803" s="12"/>
      <c r="Q803" s="12"/>
      <c r="R803" s="12"/>
      <c r="S803" s="12"/>
      <c r="T803" s="12"/>
      <c r="U803" s="12"/>
      <c r="V803" s="12"/>
      <c r="W803" s="12"/>
      <c r="X803" s="12"/>
      <c r="Y803" s="12"/>
      <c r="Z803" s="12"/>
      <c r="AA803" s="12"/>
      <c r="AB803" s="12"/>
      <c r="AC803" s="12"/>
      <c r="AD803" s="12"/>
      <c r="AE803" s="12"/>
    </row>
    <row r="804">
      <c r="A804" s="12"/>
      <c r="B804" s="12"/>
      <c r="C804" s="12"/>
      <c r="D804" s="12"/>
      <c r="E804" s="12"/>
      <c r="F804" s="12"/>
      <c r="G804" s="12"/>
      <c r="H804" s="12"/>
      <c r="I804" s="12"/>
      <c r="J804" s="12"/>
      <c r="K804" s="12"/>
      <c r="L804" s="35"/>
      <c r="M804" s="12"/>
      <c r="N804" s="12"/>
      <c r="O804" s="12"/>
      <c r="P804" s="12"/>
      <c r="Q804" s="12"/>
      <c r="R804" s="12"/>
      <c r="S804" s="12"/>
      <c r="T804" s="12"/>
      <c r="U804" s="12"/>
      <c r="V804" s="12"/>
      <c r="W804" s="12"/>
      <c r="X804" s="12"/>
      <c r="Y804" s="12"/>
      <c r="Z804" s="12"/>
      <c r="AA804" s="12"/>
      <c r="AB804" s="12"/>
      <c r="AC804" s="12"/>
      <c r="AD804" s="12"/>
      <c r="AE804" s="12"/>
    </row>
    <row r="805">
      <c r="A805" s="12"/>
      <c r="B805" s="12"/>
      <c r="C805" s="12"/>
      <c r="D805" s="12"/>
      <c r="E805" s="12"/>
      <c r="F805" s="12"/>
      <c r="G805" s="12"/>
      <c r="H805" s="12"/>
      <c r="I805" s="12"/>
      <c r="J805" s="12"/>
      <c r="K805" s="12"/>
      <c r="L805" s="35"/>
      <c r="M805" s="12"/>
      <c r="N805" s="12"/>
      <c r="O805" s="12"/>
      <c r="P805" s="12"/>
      <c r="Q805" s="12"/>
      <c r="R805" s="12"/>
      <c r="S805" s="12"/>
      <c r="T805" s="12"/>
      <c r="U805" s="12"/>
      <c r="V805" s="12"/>
      <c r="W805" s="12"/>
      <c r="X805" s="12"/>
      <c r="Y805" s="12"/>
      <c r="Z805" s="12"/>
      <c r="AA805" s="12"/>
      <c r="AB805" s="12"/>
      <c r="AC805" s="12"/>
      <c r="AD805" s="12"/>
      <c r="AE805" s="12"/>
    </row>
    <row r="806">
      <c r="A806" s="12"/>
      <c r="B806" s="12"/>
      <c r="C806" s="12"/>
      <c r="D806" s="12"/>
      <c r="E806" s="12"/>
      <c r="F806" s="12"/>
      <c r="G806" s="12"/>
      <c r="H806" s="12"/>
      <c r="I806" s="12"/>
      <c r="J806" s="12"/>
      <c r="K806" s="12"/>
      <c r="L806" s="35"/>
      <c r="M806" s="12"/>
      <c r="N806" s="12"/>
      <c r="O806" s="12"/>
      <c r="P806" s="12"/>
      <c r="Q806" s="12"/>
      <c r="R806" s="12"/>
      <c r="S806" s="12"/>
      <c r="T806" s="12"/>
      <c r="U806" s="12"/>
      <c r="V806" s="12"/>
      <c r="W806" s="12"/>
      <c r="X806" s="12"/>
      <c r="Y806" s="12"/>
      <c r="Z806" s="12"/>
      <c r="AA806" s="12"/>
      <c r="AB806" s="12"/>
      <c r="AC806" s="12"/>
      <c r="AD806" s="12"/>
      <c r="AE806" s="12"/>
    </row>
    <row r="807">
      <c r="A807" s="12"/>
      <c r="B807" s="12"/>
      <c r="C807" s="12"/>
      <c r="D807" s="12"/>
      <c r="E807" s="12"/>
      <c r="F807" s="12"/>
      <c r="G807" s="12"/>
      <c r="H807" s="12"/>
      <c r="I807" s="12"/>
      <c r="J807" s="12"/>
      <c r="K807" s="12"/>
      <c r="L807" s="35"/>
      <c r="M807" s="12"/>
      <c r="N807" s="12"/>
      <c r="O807" s="12"/>
      <c r="P807" s="12"/>
      <c r="Q807" s="12"/>
      <c r="R807" s="12"/>
      <c r="S807" s="12"/>
      <c r="T807" s="12"/>
      <c r="U807" s="12"/>
      <c r="V807" s="12"/>
      <c r="W807" s="12"/>
      <c r="X807" s="12"/>
      <c r="Y807" s="12"/>
      <c r="Z807" s="12"/>
      <c r="AA807" s="12"/>
      <c r="AB807" s="12"/>
      <c r="AC807" s="12"/>
      <c r="AD807" s="12"/>
      <c r="AE807" s="12"/>
    </row>
    <row r="808">
      <c r="A808" s="12"/>
      <c r="B808" s="12"/>
      <c r="C808" s="12"/>
      <c r="D808" s="12"/>
      <c r="E808" s="12"/>
      <c r="F808" s="12"/>
      <c r="G808" s="12"/>
      <c r="H808" s="12"/>
      <c r="I808" s="12"/>
      <c r="J808" s="12"/>
      <c r="K808" s="12"/>
      <c r="L808" s="35"/>
      <c r="M808" s="12"/>
      <c r="N808" s="12"/>
      <c r="O808" s="12"/>
      <c r="P808" s="12"/>
      <c r="Q808" s="12"/>
      <c r="R808" s="12"/>
      <c r="S808" s="12"/>
      <c r="T808" s="12"/>
      <c r="U808" s="12"/>
      <c r="V808" s="12"/>
      <c r="W808" s="12"/>
      <c r="X808" s="12"/>
      <c r="Y808" s="12"/>
      <c r="Z808" s="12"/>
      <c r="AA808" s="12"/>
      <c r="AB808" s="12"/>
      <c r="AC808" s="12"/>
      <c r="AD808" s="12"/>
      <c r="AE808" s="12"/>
    </row>
    <row r="809">
      <c r="A809" s="12"/>
      <c r="B809" s="12"/>
      <c r="C809" s="12"/>
      <c r="D809" s="12"/>
      <c r="E809" s="12"/>
      <c r="F809" s="12"/>
      <c r="G809" s="12"/>
      <c r="H809" s="12"/>
      <c r="I809" s="12"/>
      <c r="J809" s="12"/>
      <c r="K809" s="12"/>
      <c r="L809" s="35"/>
      <c r="M809" s="12"/>
      <c r="N809" s="12"/>
      <c r="O809" s="12"/>
      <c r="P809" s="12"/>
      <c r="Q809" s="12"/>
      <c r="R809" s="12"/>
      <c r="S809" s="12"/>
      <c r="T809" s="12"/>
      <c r="U809" s="12"/>
      <c r="V809" s="12"/>
      <c r="W809" s="12"/>
      <c r="X809" s="12"/>
      <c r="Y809" s="12"/>
      <c r="Z809" s="12"/>
      <c r="AA809" s="12"/>
      <c r="AB809" s="12"/>
      <c r="AC809" s="12"/>
      <c r="AD809" s="12"/>
      <c r="AE809" s="12"/>
    </row>
    <row r="810">
      <c r="A810" s="12"/>
      <c r="B810" s="12"/>
      <c r="C810" s="12"/>
      <c r="D810" s="12"/>
      <c r="E810" s="12"/>
      <c r="F810" s="12"/>
      <c r="G810" s="12"/>
      <c r="H810" s="12"/>
      <c r="I810" s="12"/>
      <c r="J810" s="12"/>
      <c r="K810" s="12"/>
      <c r="L810" s="35"/>
      <c r="M810" s="12"/>
      <c r="N810" s="12"/>
      <c r="O810" s="12"/>
      <c r="P810" s="12"/>
      <c r="Q810" s="12"/>
      <c r="R810" s="12"/>
      <c r="S810" s="12"/>
      <c r="T810" s="12"/>
      <c r="U810" s="12"/>
      <c r="V810" s="12"/>
      <c r="W810" s="12"/>
      <c r="X810" s="12"/>
      <c r="Y810" s="12"/>
      <c r="Z810" s="12"/>
      <c r="AA810" s="12"/>
      <c r="AB810" s="12"/>
      <c r="AC810" s="12"/>
      <c r="AD810" s="12"/>
      <c r="AE810" s="12"/>
    </row>
    <row r="811">
      <c r="A811" s="12"/>
      <c r="B811" s="12"/>
      <c r="C811" s="12"/>
      <c r="D811" s="12"/>
      <c r="E811" s="12"/>
      <c r="F811" s="12"/>
      <c r="G811" s="12"/>
      <c r="H811" s="12"/>
      <c r="I811" s="12"/>
      <c r="J811" s="12"/>
      <c r="K811" s="12"/>
      <c r="L811" s="35"/>
      <c r="M811" s="12"/>
      <c r="N811" s="12"/>
      <c r="O811" s="12"/>
      <c r="P811" s="12"/>
      <c r="Q811" s="12"/>
      <c r="R811" s="12"/>
      <c r="S811" s="12"/>
      <c r="T811" s="12"/>
      <c r="U811" s="12"/>
      <c r="V811" s="12"/>
      <c r="W811" s="12"/>
      <c r="X811" s="12"/>
      <c r="Y811" s="12"/>
      <c r="Z811" s="12"/>
      <c r="AA811" s="12"/>
      <c r="AB811" s="12"/>
      <c r="AC811" s="12"/>
      <c r="AD811" s="12"/>
      <c r="AE811" s="12"/>
    </row>
    <row r="812">
      <c r="A812" s="12"/>
      <c r="B812" s="12"/>
      <c r="C812" s="12"/>
      <c r="D812" s="12"/>
      <c r="E812" s="12"/>
      <c r="F812" s="12"/>
      <c r="G812" s="12"/>
      <c r="H812" s="12"/>
      <c r="I812" s="12"/>
      <c r="J812" s="12"/>
      <c r="K812" s="12"/>
      <c r="L812" s="35"/>
      <c r="M812" s="12"/>
      <c r="N812" s="12"/>
      <c r="O812" s="12"/>
      <c r="P812" s="12"/>
      <c r="Q812" s="12"/>
      <c r="R812" s="12"/>
      <c r="S812" s="12"/>
      <c r="T812" s="12"/>
      <c r="U812" s="12"/>
      <c r="V812" s="12"/>
      <c r="W812" s="12"/>
      <c r="X812" s="12"/>
      <c r="Y812" s="12"/>
      <c r="Z812" s="12"/>
      <c r="AA812" s="12"/>
      <c r="AB812" s="12"/>
      <c r="AC812" s="12"/>
      <c r="AD812" s="12"/>
      <c r="AE812" s="12"/>
    </row>
    <row r="813">
      <c r="A813" s="12"/>
      <c r="B813" s="12"/>
      <c r="C813" s="12"/>
      <c r="D813" s="12"/>
      <c r="E813" s="12"/>
      <c r="F813" s="12"/>
      <c r="G813" s="12"/>
      <c r="H813" s="12"/>
      <c r="I813" s="12"/>
      <c r="J813" s="12"/>
      <c r="K813" s="12"/>
      <c r="L813" s="35"/>
      <c r="M813" s="12"/>
      <c r="N813" s="12"/>
      <c r="O813" s="12"/>
      <c r="P813" s="12"/>
      <c r="Q813" s="12"/>
      <c r="R813" s="12"/>
      <c r="S813" s="12"/>
      <c r="T813" s="12"/>
      <c r="U813" s="12"/>
      <c r="V813" s="12"/>
      <c r="W813" s="12"/>
      <c r="X813" s="12"/>
      <c r="Y813" s="12"/>
      <c r="Z813" s="12"/>
      <c r="AA813" s="12"/>
      <c r="AB813" s="12"/>
      <c r="AC813" s="12"/>
      <c r="AD813" s="12"/>
      <c r="AE813" s="12"/>
    </row>
    <row r="814">
      <c r="A814" s="12"/>
      <c r="B814" s="12"/>
      <c r="C814" s="12"/>
      <c r="D814" s="12"/>
      <c r="E814" s="12"/>
      <c r="F814" s="12"/>
      <c r="G814" s="12"/>
      <c r="H814" s="12"/>
      <c r="I814" s="12"/>
      <c r="J814" s="12"/>
      <c r="K814" s="12"/>
      <c r="L814" s="35"/>
      <c r="M814" s="12"/>
      <c r="N814" s="12"/>
      <c r="O814" s="12"/>
      <c r="P814" s="12"/>
      <c r="Q814" s="12"/>
      <c r="R814" s="12"/>
      <c r="S814" s="12"/>
      <c r="T814" s="12"/>
      <c r="U814" s="12"/>
      <c r="V814" s="12"/>
      <c r="W814" s="12"/>
      <c r="X814" s="12"/>
      <c r="Y814" s="12"/>
      <c r="Z814" s="12"/>
      <c r="AA814" s="12"/>
      <c r="AB814" s="12"/>
      <c r="AC814" s="12"/>
      <c r="AD814" s="12"/>
      <c r="AE814" s="12"/>
    </row>
    <row r="815">
      <c r="A815" s="12"/>
      <c r="B815" s="12"/>
      <c r="C815" s="12"/>
      <c r="D815" s="12"/>
      <c r="E815" s="12"/>
      <c r="F815" s="12"/>
      <c r="G815" s="12"/>
      <c r="H815" s="12"/>
      <c r="I815" s="12"/>
      <c r="J815" s="12"/>
      <c r="K815" s="12"/>
      <c r="L815" s="35"/>
      <c r="M815" s="12"/>
      <c r="N815" s="12"/>
      <c r="O815" s="12"/>
      <c r="P815" s="12"/>
      <c r="Q815" s="12"/>
      <c r="R815" s="12"/>
      <c r="S815" s="12"/>
      <c r="T815" s="12"/>
      <c r="U815" s="12"/>
      <c r="V815" s="12"/>
      <c r="W815" s="12"/>
      <c r="X815" s="12"/>
      <c r="Y815" s="12"/>
      <c r="Z815" s="12"/>
      <c r="AA815" s="12"/>
      <c r="AB815" s="12"/>
      <c r="AC815" s="12"/>
      <c r="AD815" s="12"/>
      <c r="AE815" s="12"/>
    </row>
    <row r="816">
      <c r="A816" s="12"/>
      <c r="B816" s="12"/>
      <c r="C816" s="12"/>
      <c r="D816" s="12"/>
      <c r="E816" s="12"/>
      <c r="F816" s="12"/>
      <c r="G816" s="12"/>
      <c r="H816" s="12"/>
      <c r="I816" s="12"/>
      <c r="J816" s="12"/>
      <c r="K816" s="12"/>
      <c r="L816" s="35"/>
      <c r="M816" s="12"/>
      <c r="N816" s="12"/>
      <c r="O816" s="12"/>
      <c r="P816" s="12"/>
      <c r="Q816" s="12"/>
      <c r="R816" s="12"/>
      <c r="S816" s="12"/>
      <c r="T816" s="12"/>
      <c r="U816" s="12"/>
      <c r="V816" s="12"/>
      <c r="W816" s="12"/>
      <c r="X816" s="12"/>
      <c r="Y816" s="12"/>
      <c r="Z816" s="12"/>
      <c r="AA816" s="12"/>
      <c r="AB816" s="12"/>
      <c r="AC816" s="12"/>
      <c r="AD816" s="12"/>
      <c r="AE816" s="12"/>
    </row>
    <row r="817">
      <c r="A817" s="12"/>
      <c r="B817" s="12"/>
      <c r="C817" s="12"/>
      <c r="D817" s="12"/>
      <c r="E817" s="12"/>
      <c r="F817" s="12"/>
      <c r="G817" s="12"/>
      <c r="H817" s="12"/>
      <c r="I817" s="12"/>
      <c r="J817" s="12"/>
      <c r="K817" s="12"/>
      <c r="L817" s="35"/>
      <c r="M817" s="12"/>
      <c r="N817" s="12"/>
      <c r="O817" s="12"/>
      <c r="P817" s="12"/>
      <c r="Q817" s="12"/>
      <c r="R817" s="12"/>
      <c r="S817" s="12"/>
      <c r="T817" s="12"/>
      <c r="U817" s="12"/>
      <c r="V817" s="12"/>
      <c r="W817" s="12"/>
      <c r="X817" s="12"/>
      <c r="Y817" s="12"/>
      <c r="Z817" s="12"/>
      <c r="AA817" s="12"/>
      <c r="AB817" s="12"/>
      <c r="AC817" s="12"/>
      <c r="AD817" s="12"/>
      <c r="AE817" s="12"/>
    </row>
    <row r="818">
      <c r="A818" s="12"/>
      <c r="B818" s="12"/>
      <c r="C818" s="12"/>
      <c r="D818" s="12"/>
      <c r="E818" s="12"/>
      <c r="F818" s="12"/>
      <c r="G818" s="12"/>
      <c r="H818" s="12"/>
      <c r="I818" s="12"/>
      <c r="J818" s="12"/>
      <c r="K818" s="12"/>
      <c r="L818" s="35"/>
      <c r="M818" s="12"/>
      <c r="N818" s="12"/>
      <c r="O818" s="12"/>
      <c r="P818" s="12"/>
      <c r="Q818" s="12"/>
      <c r="R818" s="12"/>
      <c r="S818" s="12"/>
      <c r="T818" s="12"/>
      <c r="U818" s="12"/>
      <c r="V818" s="12"/>
      <c r="W818" s="12"/>
      <c r="X818" s="12"/>
      <c r="Y818" s="12"/>
      <c r="Z818" s="12"/>
      <c r="AA818" s="12"/>
      <c r="AB818" s="12"/>
      <c r="AC818" s="12"/>
      <c r="AD818" s="12"/>
      <c r="AE818" s="12"/>
    </row>
    <row r="819">
      <c r="A819" s="12"/>
      <c r="B819" s="12"/>
      <c r="C819" s="12"/>
      <c r="D819" s="12"/>
      <c r="E819" s="12"/>
      <c r="F819" s="12"/>
      <c r="G819" s="12"/>
      <c r="H819" s="12"/>
      <c r="I819" s="12"/>
      <c r="J819" s="12"/>
      <c r="K819" s="12"/>
      <c r="L819" s="35"/>
      <c r="M819" s="12"/>
      <c r="N819" s="12"/>
      <c r="O819" s="12"/>
      <c r="P819" s="12"/>
      <c r="Q819" s="12"/>
      <c r="R819" s="12"/>
      <c r="S819" s="12"/>
      <c r="T819" s="12"/>
      <c r="U819" s="12"/>
      <c r="V819" s="12"/>
      <c r="W819" s="12"/>
      <c r="X819" s="12"/>
      <c r="Y819" s="12"/>
      <c r="Z819" s="12"/>
      <c r="AA819" s="12"/>
      <c r="AB819" s="12"/>
      <c r="AC819" s="12"/>
      <c r="AD819" s="12"/>
      <c r="AE819" s="12"/>
    </row>
    <row r="820">
      <c r="A820" s="12"/>
      <c r="B820" s="12"/>
      <c r="C820" s="12"/>
      <c r="D820" s="12"/>
      <c r="E820" s="12"/>
      <c r="F820" s="12"/>
      <c r="G820" s="12"/>
      <c r="H820" s="12"/>
      <c r="I820" s="12"/>
      <c r="J820" s="12"/>
      <c r="K820" s="12"/>
      <c r="L820" s="35"/>
      <c r="M820" s="12"/>
      <c r="N820" s="12"/>
      <c r="O820" s="12"/>
      <c r="P820" s="12"/>
      <c r="Q820" s="12"/>
      <c r="R820" s="12"/>
      <c r="S820" s="12"/>
      <c r="T820" s="12"/>
      <c r="U820" s="12"/>
      <c r="V820" s="12"/>
      <c r="W820" s="12"/>
      <c r="X820" s="12"/>
      <c r="Y820" s="12"/>
      <c r="Z820" s="12"/>
      <c r="AA820" s="12"/>
      <c r="AB820" s="12"/>
      <c r="AC820" s="12"/>
      <c r="AD820" s="12"/>
      <c r="AE820" s="12"/>
    </row>
    <row r="821">
      <c r="A821" s="12"/>
      <c r="B821" s="12"/>
      <c r="C821" s="12"/>
      <c r="D821" s="12"/>
      <c r="E821" s="12"/>
      <c r="F821" s="12"/>
      <c r="G821" s="12"/>
      <c r="H821" s="12"/>
      <c r="I821" s="12"/>
      <c r="J821" s="12"/>
      <c r="K821" s="12"/>
      <c r="L821" s="35"/>
      <c r="M821" s="12"/>
      <c r="N821" s="12"/>
      <c r="O821" s="12"/>
      <c r="P821" s="12"/>
      <c r="Q821" s="12"/>
      <c r="R821" s="12"/>
      <c r="S821" s="12"/>
      <c r="T821" s="12"/>
      <c r="U821" s="12"/>
      <c r="V821" s="12"/>
      <c r="W821" s="12"/>
      <c r="X821" s="12"/>
      <c r="Y821" s="12"/>
      <c r="Z821" s="12"/>
      <c r="AA821" s="12"/>
      <c r="AB821" s="12"/>
      <c r="AC821" s="12"/>
      <c r="AD821" s="12"/>
      <c r="AE821" s="12"/>
    </row>
    <row r="822">
      <c r="A822" s="12"/>
      <c r="B822" s="12"/>
      <c r="C822" s="12"/>
      <c r="D822" s="12"/>
      <c r="E822" s="12"/>
      <c r="F822" s="12"/>
      <c r="G822" s="12"/>
      <c r="H822" s="12"/>
      <c r="I822" s="12"/>
      <c r="J822" s="12"/>
      <c r="K822" s="12"/>
      <c r="L822" s="35"/>
      <c r="M822" s="12"/>
      <c r="N822" s="12"/>
      <c r="O822" s="12"/>
      <c r="P822" s="12"/>
      <c r="Q822" s="12"/>
      <c r="R822" s="12"/>
      <c r="S822" s="12"/>
      <c r="T822" s="12"/>
      <c r="U822" s="12"/>
      <c r="V822" s="12"/>
      <c r="W822" s="12"/>
      <c r="X822" s="12"/>
      <c r="Y822" s="12"/>
      <c r="Z822" s="12"/>
      <c r="AA822" s="12"/>
      <c r="AB822" s="12"/>
      <c r="AC822" s="12"/>
      <c r="AD822" s="12"/>
      <c r="AE822" s="12"/>
    </row>
    <row r="823">
      <c r="A823" s="12"/>
      <c r="B823" s="12"/>
      <c r="C823" s="12"/>
      <c r="D823" s="12"/>
      <c r="E823" s="12"/>
      <c r="F823" s="12"/>
      <c r="G823" s="12"/>
      <c r="H823" s="12"/>
      <c r="I823" s="12"/>
      <c r="J823" s="12"/>
      <c r="K823" s="12"/>
      <c r="L823" s="35"/>
      <c r="M823" s="12"/>
      <c r="N823" s="12"/>
      <c r="O823" s="12"/>
      <c r="P823" s="12"/>
      <c r="Q823" s="12"/>
      <c r="R823" s="12"/>
      <c r="S823" s="12"/>
      <c r="T823" s="12"/>
      <c r="U823" s="12"/>
      <c r="V823" s="12"/>
      <c r="W823" s="12"/>
      <c r="X823" s="12"/>
      <c r="Y823" s="12"/>
      <c r="Z823" s="12"/>
      <c r="AA823" s="12"/>
      <c r="AB823" s="12"/>
      <c r="AC823" s="12"/>
      <c r="AD823" s="12"/>
      <c r="AE823" s="12"/>
    </row>
    <row r="824">
      <c r="A824" s="12"/>
      <c r="B824" s="12"/>
      <c r="C824" s="12"/>
      <c r="D824" s="12"/>
      <c r="E824" s="12"/>
      <c r="F824" s="12"/>
      <c r="G824" s="12"/>
      <c r="H824" s="12"/>
      <c r="I824" s="12"/>
      <c r="J824" s="12"/>
      <c r="K824" s="12"/>
      <c r="L824" s="35"/>
      <c r="M824" s="12"/>
      <c r="N824" s="12"/>
      <c r="O824" s="12"/>
      <c r="P824" s="12"/>
      <c r="Q824" s="12"/>
      <c r="R824" s="12"/>
      <c r="S824" s="12"/>
      <c r="T824" s="12"/>
      <c r="U824" s="12"/>
      <c r="V824" s="12"/>
      <c r="W824" s="12"/>
      <c r="X824" s="12"/>
      <c r="Y824" s="12"/>
      <c r="Z824" s="12"/>
      <c r="AA824" s="12"/>
      <c r="AB824" s="12"/>
      <c r="AC824" s="12"/>
      <c r="AD824" s="12"/>
      <c r="AE824" s="12"/>
    </row>
    <row r="825">
      <c r="A825" s="12"/>
      <c r="B825" s="12"/>
      <c r="C825" s="12"/>
      <c r="D825" s="12"/>
      <c r="E825" s="12"/>
      <c r="F825" s="12"/>
      <c r="G825" s="12"/>
      <c r="H825" s="12"/>
      <c r="I825" s="12"/>
      <c r="J825" s="12"/>
      <c r="K825" s="12"/>
      <c r="L825" s="35"/>
      <c r="M825" s="12"/>
      <c r="N825" s="12"/>
      <c r="O825" s="12"/>
      <c r="P825" s="12"/>
      <c r="Q825" s="12"/>
      <c r="R825" s="12"/>
      <c r="S825" s="12"/>
      <c r="T825" s="12"/>
      <c r="U825" s="12"/>
      <c r="V825" s="12"/>
      <c r="W825" s="12"/>
      <c r="X825" s="12"/>
      <c r="Y825" s="12"/>
      <c r="Z825" s="12"/>
      <c r="AA825" s="12"/>
      <c r="AB825" s="12"/>
      <c r="AC825" s="12"/>
      <c r="AD825" s="12"/>
      <c r="AE825" s="12"/>
    </row>
    <row r="826">
      <c r="A826" s="12"/>
      <c r="B826" s="12"/>
      <c r="C826" s="12"/>
      <c r="D826" s="12"/>
      <c r="E826" s="12"/>
      <c r="F826" s="12"/>
      <c r="G826" s="12"/>
      <c r="H826" s="12"/>
      <c r="I826" s="12"/>
      <c r="J826" s="12"/>
      <c r="K826" s="12"/>
      <c r="L826" s="35"/>
      <c r="M826" s="12"/>
      <c r="N826" s="12"/>
      <c r="O826" s="12"/>
      <c r="P826" s="12"/>
      <c r="Q826" s="12"/>
      <c r="R826" s="12"/>
      <c r="S826" s="12"/>
      <c r="T826" s="12"/>
      <c r="U826" s="12"/>
      <c r="V826" s="12"/>
      <c r="W826" s="12"/>
      <c r="X826" s="12"/>
      <c r="Y826" s="12"/>
      <c r="Z826" s="12"/>
      <c r="AA826" s="12"/>
      <c r="AB826" s="12"/>
      <c r="AC826" s="12"/>
      <c r="AD826" s="12"/>
      <c r="AE826" s="12"/>
    </row>
    <row r="827">
      <c r="A827" s="12"/>
      <c r="B827" s="12"/>
      <c r="C827" s="12"/>
      <c r="D827" s="12"/>
      <c r="E827" s="12"/>
      <c r="F827" s="12"/>
      <c r="G827" s="12"/>
      <c r="H827" s="12"/>
      <c r="I827" s="12"/>
      <c r="J827" s="12"/>
      <c r="K827" s="12"/>
      <c r="L827" s="35"/>
      <c r="M827" s="12"/>
      <c r="N827" s="12"/>
      <c r="O827" s="12"/>
      <c r="P827" s="12"/>
      <c r="Q827" s="12"/>
      <c r="R827" s="12"/>
      <c r="S827" s="12"/>
      <c r="T827" s="12"/>
      <c r="U827" s="12"/>
      <c r="V827" s="12"/>
      <c r="W827" s="12"/>
      <c r="X827" s="12"/>
      <c r="Y827" s="12"/>
      <c r="Z827" s="12"/>
      <c r="AA827" s="12"/>
      <c r="AB827" s="12"/>
      <c r="AC827" s="12"/>
      <c r="AD827" s="12"/>
      <c r="AE827" s="12"/>
    </row>
    <row r="828">
      <c r="A828" s="12"/>
      <c r="B828" s="12"/>
      <c r="C828" s="12"/>
      <c r="D828" s="12"/>
      <c r="E828" s="12"/>
      <c r="F828" s="12"/>
      <c r="G828" s="12"/>
      <c r="H828" s="12"/>
      <c r="I828" s="12"/>
      <c r="J828" s="12"/>
      <c r="K828" s="12"/>
      <c r="L828" s="35"/>
      <c r="M828" s="12"/>
      <c r="N828" s="12"/>
      <c r="O828" s="12"/>
      <c r="P828" s="12"/>
      <c r="Q828" s="12"/>
      <c r="R828" s="12"/>
      <c r="S828" s="12"/>
      <c r="T828" s="12"/>
      <c r="U828" s="12"/>
      <c r="V828" s="12"/>
      <c r="W828" s="12"/>
      <c r="X828" s="12"/>
      <c r="Y828" s="12"/>
      <c r="Z828" s="12"/>
      <c r="AA828" s="12"/>
      <c r="AB828" s="12"/>
      <c r="AC828" s="12"/>
      <c r="AD828" s="12"/>
      <c r="AE828" s="12"/>
    </row>
    <row r="829">
      <c r="A829" s="12"/>
      <c r="B829" s="12"/>
      <c r="C829" s="12"/>
      <c r="D829" s="12"/>
      <c r="E829" s="12"/>
      <c r="F829" s="12"/>
      <c r="G829" s="12"/>
      <c r="H829" s="12"/>
      <c r="I829" s="12"/>
      <c r="J829" s="12"/>
      <c r="K829" s="12"/>
      <c r="L829" s="35"/>
      <c r="M829" s="12"/>
      <c r="N829" s="12"/>
      <c r="O829" s="12"/>
      <c r="P829" s="12"/>
      <c r="Q829" s="12"/>
      <c r="R829" s="12"/>
      <c r="S829" s="12"/>
      <c r="T829" s="12"/>
      <c r="U829" s="12"/>
      <c r="V829" s="12"/>
      <c r="W829" s="12"/>
      <c r="X829" s="12"/>
      <c r="Y829" s="12"/>
      <c r="Z829" s="12"/>
      <c r="AA829" s="12"/>
      <c r="AB829" s="12"/>
      <c r="AC829" s="12"/>
      <c r="AD829" s="12"/>
      <c r="AE829" s="12"/>
    </row>
    <row r="830">
      <c r="A830" s="12"/>
      <c r="B830" s="12"/>
      <c r="C830" s="12"/>
      <c r="D830" s="12"/>
      <c r="E830" s="12"/>
      <c r="F830" s="12"/>
      <c r="G830" s="12"/>
      <c r="H830" s="12"/>
      <c r="I830" s="12"/>
      <c r="J830" s="12"/>
      <c r="K830" s="12"/>
      <c r="L830" s="35"/>
      <c r="M830" s="12"/>
      <c r="N830" s="12"/>
      <c r="O830" s="12"/>
      <c r="P830" s="12"/>
      <c r="Q830" s="12"/>
      <c r="R830" s="12"/>
      <c r="S830" s="12"/>
      <c r="T830" s="12"/>
      <c r="U830" s="12"/>
      <c r="V830" s="12"/>
      <c r="W830" s="12"/>
      <c r="X830" s="12"/>
      <c r="Y830" s="12"/>
      <c r="Z830" s="12"/>
      <c r="AA830" s="12"/>
      <c r="AB830" s="12"/>
      <c r="AC830" s="12"/>
      <c r="AD830" s="12"/>
      <c r="AE830" s="12"/>
    </row>
    <row r="831">
      <c r="A831" s="12"/>
      <c r="B831" s="12"/>
      <c r="C831" s="12"/>
      <c r="D831" s="12"/>
      <c r="E831" s="12"/>
      <c r="F831" s="12"/>
      <c r="G831" s="12"/>
      <c r="H831" s="12"/>
      <c r="I831" s="12"/>
      <c r="J831" s="12"/>
      <c r="K831" s="12"/>
      <c r="L831" s="35"/>
      <c r="M831" s="12"/>
      <c r="N831" s="12"/>
      <c r="O831" s="12"/>
      <c r="P831" s="12"/>
      <c r="Q831" s="12"/>
      <c r="R831" s="12"/>
      <c r="S831" s="12"/>
      <c r="T831" s="12"/>
      <c r="U831" s="12"/>
      <c r="V831" s="12"/>
      <c r="W831" s="12"/>
      <c r="X831" s="12"/>
      <c r="Y831" s="12"/>
      <c r="Z831" s="12"/>
      <c r="AA831" s="12"/>
      <c r="AB831" s="12"/>
      <c r="AC831" s="12"/>
      <c r="AD831" s="12"/>
      <c r="AE831" s="12"/>
    </row>
    <row r="832">
      <c r="A832" s="12"/>
      <c r="B832" s="12"/>
      <c r="C832" s="12"/>
      <c r="D832" s="12"/>
      <c r="E832" s="12"/>
      <c r="F832" s="12"/>
      <c r="G832" s="12"/>
      <c r="H832" s="12"/>
      <c r="I832" s="12"/>
      <c r="J832" s="12"/>
      <c r="K832" s="12"/>
      <c r="L832" s="35"/>
      <c r="M832" s="12"/>
      <c r="N832" s="12"/>
      <c r="O832" s="12"/>
      <c r="P832" s="12"/>
      <c r="Q832" s="12"/>
      <c r="R832" s="12"/>
      <c r="S832" s="12"/>
      <c r="T832" s="12"/>
      <c r="U832" s="12"/>
      <c r="V832" s="12"/>
      <c r="W832" s="12"/>
      <c r="X832" s="12"/>
      <c r="Y832" s="12"/>
      <c r="Z832" s="12"/>
      <c r="AA832" s="12"/>
      <c r="AB832" s="12"/>
      <c r="AC832" s="12"/>
      <c r="AD832" s="12"/>
      <c r="AE832" s="12"/>
    </row>
    <row r="833">
      <c r="A833" s="12"/>
      <c r="B833" s="12"/>
      <c r="C833" s="12"/>
      <c r="D833" s="12"/>
      <c r="E833" s="12"/>
      <c r="F833" s="12"/>
      <c r="G833" s="12"/>
      <c r="H833" s="12"/>
      <c r="I833" s="12"/>
      <c r="J833" s="12"/>
      <c r="K833" s="12"/>
      <c r="L833" s="35"/>
      <c r="M833" s="12"/>
      <c r="N833" s="12"/>
      <c r="O833" s="12"/>
      <c r="P833" s="12"/>
      <c r="Q833" s="12"/>
      <c r="R833" s="12"/>
      <c r="S833" s="12"/>
      <c r="T833" s="12"/>
      <c r="U833" s="12"/>
      <c r="V833" s="12"/>
      <c r="W833" s="12"/>
      <c r="X833" s="12"/>
      <c r="Y833" s="12"/>
      <c r="Z833" s="12"/>
      <c r="AA833" s="12"/>
      <c r="AB833" s="12"/>
      <c r="AC833" s="12"/>
      <c r="AD833" s="12"/>
      <c r="AE833" s="12"/>
    </row>
    <row r="834">
      <c r="A834" s="12"/>
      <c r="B834" s="12"/>
      <c r="C834" s="12"/>
      <c r="D834" s="12"/>
      <c r="E834" s="12"/>
      <c r="F834" s="12"/>
      <c r="G834" s="12"/>
      <c r="H834" s="12"/>
      <c r="I834" s="12"/>
      <c r="J834" s="12"/>
      <c r="K834" s="12"/>
      <c r="L834" s="35"/>
      <c r="M834" s="12"/>
      <c r="N834" s="12"/>
      <c r="O834" s="12"/>
      <c r="P834" s="12"/>
      <c r="Q834" s="12"/>
      <c r="R834" s="12"/>
      <c r="S834" s="12"/>
      <c r="T834" s="12"/>
      <c r="U834" s="12"/>
      <c r="V834" s="12"/>
      <c r="W834" s="12"/>
      <c r="X834" s="12"/>
      <c r="Y834" s="12"/>
      <c r="Z834" s="12"/>
      <c r="AA834" s="12"/>
      <c r="AB834" s="12"/>
      <c r="AC834" s="12"/>
      <c r="AD834" s="12"/>
      <c r="AE834" s="12"/>
    </row>
    <row r="835">
      <c r="A835" s="12"/>
      <c r="B835" s="12"/>
      <c r="C835" s="12"/>
      <c r="D835" s="12"/>
      <c r="E835" s="12"/>
      <c r="F835" s="12"/>
      <c r="G835" s="12"/>
      <c r="H835" s="12"/>
      <c r="I835" s="12"/>
      <c r="J835" s="12"/>
      <c r="K835" s="12"/>
      <c r="L835" s="35"/>
      <c r="M835" s="12"/>
      <c r="N835" s="12"/>
      <c r="O835" s="12"/>
      <c r="P835" s="12"/>
      <c r="Q835" s="12"/>
      <c r="R835" s="12"/>
      <c r="S835" s="12"/>
      <c r="T835" s="12"/>
      <c r="U835" s="12"/>
      <c r="V835" s="12"/>
      <c r="W835" s="12"/>
      <c r="X835" s="12"/>
      <c r="Y835" s="12"/>
      <c r="Z835" s="12"/>
      <c r="AA835" s="12"/>
      <c r="AB835" s="12"/>
      <c r="AC835" s="12"/>
      <c r="AD835" s="12"/>
      <c r="AE835" s="12"/>
    </row>
    <row r="836">
      <c r="A836" s="12"/>
      <c r="B836" s="12"/>
      <c r="C836" s="12"/>
      <c r="D836" s="12"/>
      <c r="E836" s="12"/>
      <c r="F836" s="12"/>
      <c r="G836" s="12"/>
      <c r="H836" s="12"/>
      <c r="I836" s="12"/>
      <c r="J836" s="12"/>
      <c r="K836" s="12"/>
      <c r="L836" s="35"/>
      <c r="M836" s="12"/>
      <c r="N836" s="12"/>
      <c r="O836" s="12"/>
      <c r="P836" s="12"/>
      <c r="Q836" s="12"/>
      <c r="R836" s="12"/>
      <c r="S836" s="12"/>
      <c r="T836" s="12"/>
      <c r="U836" s="12"/>
      <c r="V836" s="12"/>
      <c r="W836" s="12"/>
      <c r="X836" s="12"/>
      <c r="Y836" s="12"/>
      <c r="Z836" s="12"/>
      <c r="AA836" s="12"/>
      <c r="AB836" s="12"/>
      <c r="AC836" s="12"/>
      <c r="AD836" s="12"/>
      <c r="AE836" s="12"/>
    </row>
    <row r="837">
      <c r="A837" s="12"/>
      <c r="B837" s="12"/>
      <c r="C837" s="12"/>
      <c r="D837" s="12"/>
      <c r="E837" s="12"/>
      <c r="F837" s="12"/>
      <c r="G837" s="12"/>
      <c r="H837" s="12"/>
      <c r="I837" s="12"/>
      <c r="J837" s="12"/>
      <c r="K837" s="12"/>
      <c r="L837" s="35"/>
      <c r="M837" s="12"/>
      <c r="N837" s="12"/>
      <c r="O837" s="12"/>
      <c r="P837" s="12"/>
      <c r="Q837" s="12"/>
      <c r="R837" s="12"/>
      <c r="S837" s="12"/>
      <c r="T837" s="12"/>
      <c r="U837" s="12"/>
      <c r="V837" s="12"/>
      <c r="W837" s="12"/>
      <c r="X837" s="12"/>
      <c r="Y837" s="12"/>
      <c r="Z837" s="12"/>
      <c r="AA837" s="12"/>
      <c r="AB837" s="12"/>
      <c r="AC837" s="12"/>
      <c r="AD837" s="12"/>
      <c r="AE837" s="12"/>
    </row>
    <row r="838">
      <c r="A838" s="12"/>
      <c r="B838" s="12"/>
      <c r="C838" s="12"/>
      <c r="D838" s="12"/>
      <c r="E838" s="12"/>
      <c r="F838" s="12"/>
      <c r="G838" s="12"/>
      <c r="H838" s="12"/>
      <c r="I838" s="12"/>
      <c r="J838" s="12"/>
      <c r="K838" s="12"/>
      <c r="L838" s="35"/>
      <c r="M838" s="12"/>
      <c r="N838" s="12"/>
      <c r="O838" s="12"/>
      <c r="P838" s="12"/>
      <c r="Q838" s="12"/>
      <c r="R838" s="12"/>
      <c r="S838" s="12"/>
      <c r="T838" s="12"/>
      <c r="U838" s="12"/>
      <c r="V838" s="12"/>
      <c r="W838" s="12"/>
      <c r="X838" s="12"/>
      <c r="Y838" s="12"/>
      <c r="Z838" s="12"/>
      <c r="AA838" s="12"/>
      <c r="AB838" s="12"/>
      <c r="AC838" s="12"/>
      <c r="AD838" s="12"/>
      <c r="AE838" s="12"/>
    </row>
    <row r="839">
      <c r="A839" s="12"/>
      <c r="B839" s="12"/>
      <c r="C839" s="12"/>
      <c r="D839" s="12"/>
      <c r="E839" s="12"/>
      <c r="F839" s="12"/>
      <c r="G839" s="12"/>
      <c r="H839" s="12"/>
      <c r="I839" s="12"/>
      <c r="J839" s="12"/>
      <c r="K839" s="12"/>
      <c r="L839" s="35"/>
      <c r="M839" s="12"/>
      <c r="N839" s="12"/>
      <c r="O839" s="12"/>
      <c r="P839" s="12"/>
      <c r="Q839" s="12"/>
      <c r="R839" s="12"/>
      <c r="S839" s="12"/>
      <c r="T839" s="12"/>
      <c r="U839" s="12"/>
      <c r="V839" s="12"/>
      <c r="W839" s="12"/>
      <c r="X839" s="12"/>
      <c r="Y839" s="12"/>
      <c r="Z839" s="12"/>
      <c r="AA839" s="12"/>
      <c r="AB839" s="12"/>
      <c r="AC839" s="12"/>
      <c r="AD839" s="12"/>
      <c r="AE839" s="12"/>
    </row>
    <row r="840">
      <c r="A840" s="12"/>
      <c r="B840" s="12"/>
      <c r="C840" s="12"/>
      <c r="D840" s="12"/>
      <c r="E840" s="12"/>
      <c r="F840" s="12"/>
      <c r="G840" s="12"/>
      <c r="H840" s="12"/>
      <c r="I840" s="12"/>
      <c r="J840" s="12"/>
      <c r="K840" s="12"/>
      <c r="L840" s="35"/>
      <c r="M840" s="12"/>
      <c r="N840" s="12"/>
      <c r="O840" s="12"/>
      <c r="P840" s="12"/>
      <c r="Q840" s="12"/>
      <c r="R840" s="12"/>
      <c r="S840" s="12"/>
      <c r="T840" s="12"/>
      <c r="U840" s="12"/>
      <c r="V840" s="12"/>
      <c r="W840" s="12"/>
      <c r="X840" s="12"/>
      <c r="Y840" s="12"/>
      <c r="Z840" s="12"/>
      <c r="AA840" s="12"/>
      <c r="AB840" s="12"/>
      <c r="AC840" s="12"/>
      <c r="AD840" s="12"/>
      <c r="AE840" s="12"/>
    </row>
    <row r="841">
      <c r="A841" s="12"/>
      <c r="B841" s="12"/>
      <c r="C841" s="12"/>
      <c r="D841" s="12"/>
      <c r="E841" s="12"/>
      <c r="F841" s="12"/>
      <c r="G841" s="12"/>
      <c r="H841" s="12"/>
      <c r="I841" s="12"/>
      <c r="J841" s="12"/>
      <c r="K841" s="12"/>
      <c r="L841" s="35"/>
      <c r="M841" s="12"/>
      <c r="N841" s="12"/>
      <c r="O841" s="12"/>
      <c r="P841" s="12"/>
      <c r="Q841" s="12"/>
      <c r="R841" s="12"/>
      <c r="S841" s="12"/>
      <c r="T841" s="12"/>
      <c r="U841" s="12"/>
      <c r="V841" s="12"/>
      <c r="W841" s="12"/>
      <c r="X841" s="12"/>
      <c r="Y841" s="12"/>
      <c r="Z841" s="12"/>
      <c r="AA841" s="12"/>
      <c r="AB841" s="12"/>
      <c r="AC841" s="12"/>
      <c r="AD841" s="12"/>
      <c r="AE841" s="12"/>
    </row>
    <row r="842">
      <c r="A842" s="12"/>
      <c r="B842" s="12"/>
      <c r="C842" s="12"/>
      <c r="D842" s="12"/>
      <c r="E842" s="12"/>
      <c r="F842" s="12"/>
      <c r="G842" s="12"/>
      <c r="H842" s="12"/>
      <c r="I842" s="12"/>
      <c r="J842" s="12"/>
      <c r="K842" s="12"/>
      <c r="L842" s="35"/>
      <c r="M842" s="12"/>
      <c r="N842" s="12"/>
      <c r="O842" s="12"/>
      <c r="P842" s="12"/>
      <c r="Q842" s="12"/>
      <c r="R842" s="12"/>
      <c r="S842" s="12"/>
      <c r="T842" s="12"/>
      <c r="U842" s="12"/>
      <c r="V842" s="12"/>
      <c r="W842" s="12"/>
      <c r="X842" s="12"/>
      <c r="Y842" s="12"/>
      <c r="Z842" s="12"/>
      <c r="AA842" s="12"/>
      <c r="AB842" s="12"/>
      <c r="AC842" s="12"/>
      <c r="AD842" s="12"/>
      <c r="AE842" s="12"/>
    </row>
    <row r="843">
      <c r="A843" s="12"/>
      <c r="B843" s="12"/>
      <c r="C843" s="12"/>
      <c r="D843" s="12"/>
      <c r="E843" s="12"/>
      <c r="F843" s="12"/>
      <c r="G843" s="12"/>
      <c r="H843" s="12"/>
      <c r="I843" s="12"/>
      <c r="J843" s="12"/>
      <c r="K843" s="12"/>
      <c r="L843" s="35"/>
      <c r="M843" s="12"/>
      <c r="N843" s="12"/>
      <c r="O843" s="12"/>
      <c r="P843" s="12"/>
      <c r="Q843" s="12"/>
      <c r="R843" s="12"/>
      <c r="S843" s="12"/>
      <c r="T843" s="12"/>
      <c r="U843" s="12"/>
      <c r="V843" s="12"/>
      <c r="W843" s="12"/>
      <c r="X843" s="12"/>
      <c r="Y843" s="12"/>
      <c r="Z843" s="12"/>
      <c r="AA843" s="12"/>
      <c r="AB843" s="12"/>
      <c r="AC843" s="12"/>
      <c r="AD843" s="12"/>
      <c r="AE843" s="12"/>
    </row>
    <row r="844">
      <c r="A844" s="12"/>
      <c r="B844" s="12"/>
      <c r="C844" s="12"/>
      <c r="D844" s="12"/>
      <c r="E844" s="12"/>
      <c r="F844" s="12"/>
      <c r="G844" s="12"/>
      <c r="H844" s="12"/>
      <c r="I844" s="12"/>
      <c r="J844" s="12"/>
      <c r="K844" s="12"/>
      <c r="L844" s="35"/>
      <c r="M844" s="12"/>
      <c r="N844" s="12"/>
      <c r="O844" s="12"/>
      <c r="P844" s="12"/>
      <c r="Q844" s="12"/>
      <c r="R844" s="12"/>
      <c r="S844" s="12"/>
      <c r="T844" s="12"/>
      <c r="U844" s="12"/>
      <c r="V844" s="12"/>
      <c r="W844" s="12"/>
      <c r="X844" s="12"/>
      <c r="Y844" s="12"/>
      <c r="Z844" s="12"/>
      <c r="AA844" s="12"/>
      <c r="AB844" s="12"/>
      <c r="AC844" s="12"/>
      <c r="AD844" s="12"/>
      <c r="AE844" s="12"/>
    </row>
    <row r="845">
      <c r="A845" s="12"/>
      <c r="B845" s="12"/>
      <c r="C845" s="12"/>
      <c r="D845" s="12"/>
      <c r="E845" s="12"/>
      <c r="F845" s="12"/>
      <c r="G845" s="12"/>
      <c r="H845" s="12"/>
      <c r="I845" s="12"/>
      <c r="J845" s="12"/>
      <c r="K845" s="12"/>
      <c r="L845" s="35"/>
      <c r="M845" s="12"/>
      <c r="N845" s="12"/>
      <c r="O845" s="12"/>
      <c r="P845" s="12"/>
      <c r="Q845" s="12"/>
      <c r="R845" s="12"/>
      <c r="S845" s="12"/>
      <c r="T845" s="12"/>
      <c r="U845" s="12"/>
      <c r="V845" s="12"/>
      <c r="W845" s="12"/>
      <c r="X845" s="12"/>
      <c r="Y845" s="12"/>
      <c r="Z845" s="12"/>
      <c r="AA845" s="12"/>
      <c r="AB845" s="12"/>
      <c r="AC845" s="12"/>
      <c r="AD845" s="12"/>
      <c r="AE845" s="12"/>
    </row>
    <row r="846">
      <c r="A846" s="12"/>
      <c r="B846" s="12"/>
      <c r="C846" s="12"/>
      <c r="D846" s="12"/>
      <c r="E846" s="12"/>
      <c r="F846" s="12"/>
      <c r="G846" s="12"/>
      <c r="H846" s="12"/>
      <c r="I846" s="12"/>
      <c r="J846" s="12"/>
      <c r="K846" s="12"/>
      <c r="L846" s="35"/>
      <c r="M846" s="12"/>
      <c r="N846" s="12"/>
      <c r="O846" s="12"/>
      <c r="P846" s="12"/>
      <c r="Q846" s="12"/>
      <c r="R846" s="12"/>
      <c r="S846" s="12"/>
      <c r="T846" s="12"/>
      <c r="U846" s="12"/>
      <c r="V846" s="12"/>
      <c r="W846" s="12"/>
      <c r="X846" s="12"/>
      <c r="Y846" s="12"/>
      <c r="Z846" s="12"/>
      <c r="AA846" s="12"/>
      <c r="AB846" s="12"/>
      <c r="AC846" s="12"/>
      <c r="AD846" s="12"/>
      <c r="AE846" s="12"/>
    </row>
    <row r="847">
      <c r="A847" s="12"/>
      <c r="B847" s="12"/>
      <c r="C847" s="12"/>
      <c r="D847" s="12"/>
      <c r="E847" s="12"/>
      <c r="F847" s="12"/>
      <c r="G847" s="12"/>
      <c r="H847" s="12"/>
      <c r="I847" s="12"/>
      <c r="J847" s="12"/>
      <c r="K847" s="12"/>
      <c r="L847" s="35"/>
      <c r="M847" s="12"/>
      <c r="N847" s="12"/>
      <c r="O847" s="12"/>
      <c r="P847" s="12"/>
      <c r="Q847" s="12"/>
      <c r="R847" s="12"/>
      <c r="S847" s="12"/>
      <c r="T847" s="12"/>
      <c r="U847" s="12"/>
      <c r="V847" s="12"/>
      <c r="W847" s="12"/>
      <c r="X847" s="12"/>
      <c r="Y847" s="12"/>
      <c r="Z847" s="12"/>
      <c r="AA847" s="12"/>
      <c r="AB847" s="12"/>
      <c r="AC847" s="12"/>
      <c r="AD847" s="12"/>
      <c r="AE847" s="12"/>
    </row>
    <row r="848">
      <c r="A848" s="12"/>
      <c r="B848" s="12"/>
      <c r="C848" s="12"/>
      <c r="D848" s="12"/>
      <c r="E848" s="12"/>
      <c r="F848" s="12"/>
      <c r="G848" s="12"/>
      <c r="H848" s="12"/>
      <c r="I848" s="12"/>
      <c r="J848" s="12"/>
      <c r="K848" s="12"/>
      <c r="L848" s="35"/>
      <c r="M848" s="12"/>
      <c r="N848" s="12"/>
      <c r="O848" s="12"/>
      <c r="P848" s="12"/>
      <c r="Q848" s="12"/>
      <c r="R848" s="12"/>
      <c r="S848" s="12"/>
      <c r="T848" s="12"/>
      <c r="U848" s="12"/>
      <c r="V848" s="12"/>
      <c r="W848" s="12"/>
      <c r="X848" s="12"/>
      <c r="Y848" s="12"/>
      <c r="Z848" s="12"/>
      <c r="AA848" s="12"/>
      <c r="AB848" s="12"/>
      <c r="AC848" s="12"/>
      <c r="AD848" s="12"/>
      <c r="AE848" s="12"/>
    </row>
    <row r="849">
      <c r="A849" s="12"/>
      <c r="B849" s="12"/>
      <c r="C849" s="12"/>
      <c r="D849" s="12"/>
      <c r="E849" s="12"/>
      <c r="F849" s="12"/>
      <c r="G849" s="12"/>
      <c r="H849" s="12"/>
      <c r="I849" s="12"/>
      <c r="J849" s="12"/>
      <c r="K849" s="12"/>
      <c r="L849" s="35"/>
      <c r="M849" s="12"/>
      <c r="N849" s="12"/>
      <c r="O849" s="12"/>
      <c r="P849" s="12"/>
      <c r="Q849" s="12"/>
      <c r="R849" s="12"/>
      <c r="S849" s="12"/>
      <c r="T849" s="12"/>
      <c r="U849" s="12"/>
      <c r="V849" s="12"/>
      <c r="W849" s="12"/>
      <c r="X849" s="12"/>
      <c r="Y849" s="12"/>
      <c r="Z849" s="12"/>
      <c r="AA849" s="12"/>
      <c r="AB849" s="12"/>
      <c r="AC849" s="12"/>
      <c r="AD849" s="12"/>
      <c r="AE849" s="12"/>
    </row>
    <row r="850">
      <c r="A850" s="12"/>
      <c r="B850" s="12"/>
      <c r="C850" s="12"/>
      <c r="D850" s="12"/>
      <c r="E850" s="12"/>
      <c r="F850" s="12"/>
      <c r="G850" s="12"/>
      <c r="H850" s="12"/>
      <c r="I850" s="12"/>
      <c r="J850" s="12"/>
      <c r="K850" s="12"/>
      <c r="L850" s="35"/>
      <c r="M850" s="12"/>
      <c r="N850" s="12"/>
      <c r="O850" s="12"/>
      <c r="P850" s="12"/>
      <c r="Q850" s="12"/>
      <c r="R850" s="12"/>
      <c r="S850" s="12"/>
      <c r="T850" s="12"/>
      <c r="U850" s="12"/>
      <c r="V850" s="12"/>
      <c r="W850" s="12"/>
      <c r="X850" s="12"/>
      <c r="Y850" s="12"/>
      <c r="Z850" s="12"/>
      <c r="AA850" s="12"/>
      <c r="AB850" s="12"/>
      <c r="AC850" s="12"/>
      <c r="AD850" s="12"/>
      <c r="AE850" s="12"/>
    </row>
    <row r="851">
      <c r="A851" s="12"/>
      <c r="B851" s="12"/>
      <c r="C851" s="12"/>
      <c r="D851" s="12"/>
      <c r="E851" s="12"/>
      <c r="F851" s="12"/>
      <c r="G851" s="12"/>
      <c r="H851" s="12"/>
      <c r="I851" s="12"/>
      <c r="J851" s="12"/>
      <c r="K851" s="12"/>
      <c r="L851" s="35"/>
      <c r="M851" s="12"/>
      <c r="N851" s="12"/>
      <c r="O851" s="12"/>
      <c r="P851" s="12"/>
      <c r="Q851" s="12"/>
      <c r="R851" s="12"/>
      <c r="S851" s="12"/>
      <c r="T851" s="12"/>
      <c r="U851" s="12"/>
      <c r="V851" s="12"/>
      <c r="W851" s="12"/>
      <c r="X851" s="12"/>
      <c r="Y851" s="12"/>
      <c r="Z851" s="12"/>
      <c r="AA851" s="12"/>
      <c r="AB851" s="12"/>
      <c r="AC851" s="12"/>
      <c r="AD851" s="12"/>
      <c r="AE851" s="12"/>
    </row>
    <row r="852">
      <c r="A852" s="12"/>
      <c r="B852" s="12"/>
      <c r="C852" s="12"/>
      <c r="D852" s="12"/>
      <c r="E852" s="12"/>
      <c r="F852" s="12"/>
      <c r="G852" s="12"/>
      <c r="H852" s="12"/>
      <c r="I852" s="12"/>
      <c r="J852" s="12"/>
      <c r="K852" s="12"/>
      <c r="L852" s="35"/>
      <c r="M852" s="12"/>
      <c r="N852" s="12"/>
      <c r="O852" s="12"/>
      <c r="P852" s="12"/>
      <c r="Q852" s="12"/>
      <c r="R852" s="12"/>
      <c r="S852" s="12"/>
      <c r="T852" s="12"/>
      <c r="U852" s="12"/>
      <c r="V852" s="12"/>
      <c r="W852" s="12"/>
      <c r="X852" s="12"/>
      <c r="Y852" s="12"/>
      <c r="Z852" s="12"/>
      <c r="AA852" s="12"/>
      <c r="AB852" s="12"/>
      <c r="AC852" s="12"/>
      <c r="AD852" s="12"/>
      <c r="AE852" s="12"/>
    </row>
    <row r="853">
      <c r="A853" s="12"/>
      <c r="B853" s="12"/>
      <c r="C853" s="12"/>
      <c r="D853" s="12"/>
      <c r="E853" s="12"/>
      <c r="F853" s="12"/>
      <c r="G853" s="12"/>
      <c r="H853" s="12"/>
      <c r="I853" s="12"/>
      <c r="J853" s="12"/>
      <c r="K853" s="12"/>
      <c r="L853" s="35"/>
      <c r="M853" s="12"/>
      <c r="N853" s="12"/>
      <c r="O853" s="12"/>
      <c r="P853" s="12"/>
      <c r="Q853" s="12"/>
      <c r="R853" s="12"/>
      <c r="S853" s="12"/>
      <c r="T853" s="12"/>
      <c r="U853" s="12"/>
      <c r="V853" s="12"/>
      <c r="W853" s="12"/>
      <c r="X853" s="12"/>
      <c r="Y853" s="12"/>
      <c r="Z853" s="12"/>
      <c r="AA853" s="12"/>
      <c r="AB853" s="12"/>
      <c r="AC853" s="12"/>
      <c r="AD853" s="12"/>
      <c r="AE853" s="12"/>
    </row>
    <row r="854">
      <c r="A854" s="12"/>
      <c r="B854" s="12"/>
      <c r="C854" s="12"/>
      <c r="D854" s="12"/>
      <c r="E854" s="12"/>
      <c r="F854" s="12"/>
      <c r="G854" s="12"/>
      <c r="H854" s="12"/>
      <c r="I854" s="12"/>
      <c r="J854" s="12"/>
      <c r="K854" s="12"/>
      <c r="L854" s="35"/>
      <c r="M854" s="12"/>
      <c r="N854" s="12"/>
      <c r="O854" s="12"/>
      <c r="P854" s="12"/>
      <c r="Q854" s="12"/>
      <c r="R854" s="12"/>
      <c r="S854" s="12"/>
      <c r="T854" s="12"/>
      <c r="U854" s="12"/>
      <c r="V854" s="12"/>
      <c r="W854" s="12"/>
      <c r="X854" s="12"/>
      <c r="Y854" s="12"/>
      <c r="Z854" s="12"/>
      <c r="AA854" s="12"/>
      <c r="AB854" s="12"/>
      <c r="AC854" s="12"/>
      <c r="AD854" s="12"/>
      <c r="AE854" s="12"/>
    </row>
    <row r="855">
      <c r="A855" s="12"/>
      <c r="B855" s="12"/>
      <c r="C855" s="12"/>
      <c r="D855" s="12"/>
      <c r="E855" s="12"/>
      <c r="F855" s="12"/>
      <c r="G855" s="12"/>
      <c r="H855" s="12"/>
      <c r="I855" s="12"/>
      <c r="J855" s="12"/>
      <c r="K855" s="12"/>
      <c r="L855" s="35"/>
      <c r="M855" s="12"/>
      <c r="N855" s="12"/>
      <c r="O855" s="12"/>
      <c r="P855" s="12"/>
      <c r="Q855" s="12"/>
      <c r="R855" s="12"/>
      <c r="S855" s="12"/>
      <c r="T855" s="12"/>
      <c r="U855" s="12"/>
      <c r="V855" s="12"/>
      <c r="W855" s="12"/>
      <c r="X855" s="12"/>
      <c r="Y855" s="12"/>
      <c r="Z855" s="12"/>
      <c r="AA855" s="12"/>
      <c r="AB855" s="12"/>
      <c r="AC855" s="12"/>
      <c r="AD855" s="12"/>
      <c r="AE855" s="12"/>
    </row>
    <row r="856">
      <c r="A856" s="12"/>
      <c r="B856" s="12"/>
      <c r="C856" s="12"/>
      <c r="D856" s="12"/>
      <c r="E856" s="12"/>
      <c r="F856" s="12"/>
      <c r="G856" s="12"/>
      <c r="H856" s="12"/>
      <c r="I856" s="12"/>
      <c r="J856" s="12"/>
      <c r="K856" s="12"/>
      <c r="L856" s="35"/>
      <c r="M856" s="12"/>
      <c r="N856" s="12"/>
      <c r="O856" s="12"/>
      <c r="P856" s="12"/>
      <c r="Q856" s="12"/>
      <c r="R856" s="12"/>
      <c r="S856" s="12"/>
      <c r="T856" s="12"/>
      <c r="U856" s="12"/>
      <c r="V856" s="12"/>
      <c r="W856" s="12"/>
      <c r="X856" s="12"/>
      <c r="Y856" s="12"/>
      <c r="Z856" s="12"/>
      <c r="AA856" s="12"/>
      <c r="AB856" s="12"/>
      <c r="AC856" s="12"/>
      <c r="AD856" s="12"/>
      <c r="AE856" s="12"/>
    </row>
    <row r="857">
      <c r="A857" s="12"/>
      <c r="B857" s="12"/>
      <c r="C857" s="12"/>
      <c r="D857" s="12"/>
      <c r="E857" s="12"/>
      <c r="F857" s="12"/>
      <c r="G857" s="12"/>
      <c r="H857" s="12"/>
      <c r="I857" s="12"/>
      <c r="J857" s="12"/>
      <c r="K857" s="12"/>
      <c r="L857" s="35"/>
      <c r="M857" s="12"/>
      <c r="N857" s="12"/>
      <c r="O857" s="12"/>
      <c r="P857" s="12"/>
      <c r="Q857" s="12"/>
      <c r="R857" s="12"/>
      <c r="S857" s="12"/>
      <c r="T857" s="12"/>
      <c r="U857" s="12"/>
      <c r="V857" s="12"/>
      <c r="W857" s="12"/>
      <c r="X857" s="12"/>
      <c r="Y857" s="12"/>
      <c r="Z857" s="12"/>
      <c r="AA857" s="12"/>
      <c r="AB857" s="12"/>
      <c r="AC857" s="12"/>
      <c r="AD857" s="12"/>
      <c r="AE857" s="12"/>
    </row>
    <row r="858">
      <c r="A858" s="12"/>
      <c r="B858" s="12"/>
      <c r="C858" s="12"/>
      <c r="D858" s="12"/>
      <c r="E858" s="12"/>
      <c r="F858" s="12"/>
      <c r="G858" s="12"/>
      <c r="H858" s="12"/>
      <c r="I858" s="12"/>
      <c r="J858" s="12"/>
      <c r="K858" s="12"/>
      <c r="L858" s="35"/>
      <c r="M858" s="12"/>
      <c r="N858" s="12"/>
      <c r="O858" s="12"/>
      <c r="P858" s="12"/>
      <c r="Q858" s="12"/>
      <c r="R858" s="12"/>
      <c r="S858" s="12"/>
      <c r="T858" s="12"/>
      <c r="U858" s="12"/>
      <c r="V858" s="12"/>
      <c r="W858" s="12"/>
      <c r="X858" s="12"/>
      <c r="Y858" s="12"/>
      <c r="Z858" s="12"/>
      <c r="AA858" s="12"/>
      <c r="AB858" s="12"/>
      <c r="AC858" s="12"/>
      <c r="AD858" s="12"/>
      <c r="AE858" s="12"/>
    </row>
    <row r="859">
      <c r="A859" s="12"/>
      <c r="B859" s="12"/>
      <c r="C859" s="12"/>
      <c r="D859" s="12"/>
      <c r="E859" s="12"/>
      <c r="F859" s="12"/>
      <c r="G859" s="12"/>
      <c r="H859" s="12"/>
      <c r="I859" s="12"/>
      <c r="J859" s="12"/>
      <c r="K859" s="12"/>
      <c r="L859" s="35"/>
      <c r="M859" s="12"/>
      <c r="N859" s="12"/>
      <c r="O859" s="12"/>
      <c r="P859" s="12"/>
      <c r="Q859" s="12"/>
      <c r="R859" s="12"/>
      <c r="S859" s="12"/>
      <c r="T859" s="12"/>
      <c r="U859" s="12"/>
      <c r="V859" s="12"/>
      <c r="W859" s="12"/>
      <c r="X859" s="12"/>
      <c r="Y859" s="12"/>
      <c r="Z859" s="12"/>
      <c r="AA859" s="12"/>
      <c r="AB859" s="12"/>
      <c r="AC859" s="12"/>
      <c r="AD859" s="12"/>
      <c r="AE859" s="12"/>
    </row>
    <row r="860">
      <c r="A860" s="12"/>
      <c r="B860" s="12"/>
      <c r="C860" s="12"/>
      <c r="D860" s="12"/>
      <c r="E860" s="12"/>
      <c r="F860" s="12"/>
      <c r="G860" s="12"/>
      <c r="H860" s="12"/>
      <c r="I860" s="12"/>
      <c r="J860" s="12"/>
      <c r="K860" s="12"/>
      <c r="L860" s="35"/>
      <c r="M860" s="12"/>
      <c r="N860" s="12"/>
      <c r="O860" s="12"/>
      <c r="P860" s="12"/>
      <c r="Q860" s="12"/>
      <c r="R860" s="12"/>
      <c r="S860" s="12"/>
      <c r="T860" s="12"/>
      <c r="U860" s="12"/>
      <c r="V860" s="12"/>
      <c r="W860" s="12"/>
      <c r="X860" s="12"/>
      <c r="Y860" s="12"/>
      <c r="Z860" s="12"/>
      <c r="AA860" s="12"/>
      <c r="AB860" s="12"/>
      <c r="AC860" s="12"/>
      <c r="AD860" s="12"/>
      <c r="AE860" s="12"/>
    </row>
    <row r="861">
      <c r="A861" s="12"/>
      <c r="B861" s="12"/>
      <c r="C861" s="12"/>
      <c r="D861" s="12"/>
      <c r="E861" s="12"/>
      <c r="F861" s="12"/>
      <c r="G861" s="12"/>
      <c r="H861" s="12"/>
      <c r="I861" s="12"/>
      <c r="J861" s="12"/>
      <c r="K861" s="12"/>
      <c r="L861" s="35"/>
      <c r="M861" s="12"/>
      <c r="N861" s="12"/>
      <c r="O861" s="12"/>
      <c r="P861" s="12"/>
      <c r="Q861" s="12"/>
      <c r="R861" s="12"/>
      <c r="S861" s="12"/>
      <c r="T861" s="12"/>
      <c r="U861" s="12"/>
      <c r="V861" s="12"/>
      <c r="W861" s="12"/>
      <c r="X861" s="12"/>
      <c r="Y861" s="12"/>
      <c r="Z861" s="12"/>
      <c r="AA861" s="12"/>
      <c r="AB861" s="12"/>
      <c r="AC861" s="12"/>
      <c r="AD861" s="12"/>
      <c r="AE861" s="12"/>
    </row>
    <row r="862">
      <c r="A862" s="12"/>
      <c r="B862" s="12"/>
      <c r="C862" s="12"/>
      <c r="D862" s="12"/>
      <c r="E862" s="12"/>
      <c r="F862" s="12"/>
      <c r="G862" s="12"/>
      <c r="H862" s="12"/>
      <c r="I862" s="12"/>
      <c r="J862" s="12"/>
      <c r="K862" s="12"/>
      <c r="L862" s="35"/>
      <c r="M862" s="12"/>
      <c r="N862" s="12"/>
      <c r="O862" s="12"/>
      <c r="P862" s="12"/>
      <c r="Q862" s="12"/>
      <c r="R862" s="12"/>
      <c r="S862" s="12"/>
      <c r="T862" s="12"/>
      <c r="U862" s="12"/>
      <c r="V862" s="12"/>
      <c r="W862" s="12"/>
      <c r="X862" s="12"/>
      <c r="Y862" s="12"/>
      <c r="Z862" s="12"/>
      <c r="AA862" s="12"/>
      <c r="AB862" s="12"/>
      <c r="AC862" s="12"/>
      <c r="AD862" s="12"/>
      <c r="AE862" s="12"/>
    </row>
    <row r="863">
      <c r="A863" s="12"/>
      <c r="B863" s="12"/>
      <c r="C863" s="12"/>
      <c r="D863" s="12"/>
      <c r="E863" s="12"/>
      <c r="F863" s="12"/>
      <c r="G863" s="12"/>
      <c r="H863" s="12"/>
      <c r="I863" s="12"/>
      <c r="J863" s="12"/>
      <c r="K863" s="12"/>
      <c r="L863" s="35"/>
      <c r="M863" s="12"/>
      <c r="N863" s="12"/>
      <c r="O863" s="12"/>
      <c r="P863" s="12"/>
      <c r="Q863" s="12"/>
      <c r="R863" s="12"/>
      <c r="S863" s="12"/>
      <c r="T863" s="12"/>
      <c r="U863" s="12"/>
      <c r="V863" s="12"/>
      <c r="W863" s="12"/>
      <c r="X863" s="12"/>
      <c r="Y863" s="12"/>
      <c r="Z863" s="12"/>
      <c r="AA863" s="12"/>
      <c r="AB863" s="12"/>
      <c r="AC863" s="12"/>
      <c r="AD863" s="12"/>
      <c r="AE863" s="12"/>
    </row>
    <row r="864">
      <c r="A864" s="12"/>
      <c r="B864" s="12"/>
      <c r="C864" s="12"/>
      <c r="D864" s="12"/>
      <c r="E864" s="12"/>
      <c r="F864" s="12"/>
      <c r="G864" s="12"/>
      <c r="H864" s="12"/>
      <c r="I864" s="12"/>
      <c r="J864" s="12"/>
      <c r="K864" s="12"/>
      <c r="L864" s="35"/>
      <c r="M864" s="12"/>
      <c r="N864" s="12"/>
      <c r="O864" s="12"/>
      <c r="P864" s="12"/>
      <c r="Q864" s="12"/>
      <c r="R864" s="12"/>
      <c r="S864" s="12"/>
      <c r="T864" s="12"/>
      <c r="U864" s="12"/>
      <c r="V864" s="12"/>
      <c r="W864" s="12"/>
      <c r="X864" s="12"/>
      <c r="Y864" s="12"/>
      <c r="Z864" s="12"/>
      <c r="AA864" s="12"/>
      <c r="AB864" s="12"/>
      <c r="AC864" s="12"/>
      <c r="AD864" s="12"/>
      <c r="AE864" s="12"/>
    </row>
    <row r="865">
      <c r="A865" s="12"/>
      <c r="B865" s="12"/>
      <c r="C865" s="12"/>
      <c r="D865" s="12"/>
      <c r="E865" s="12"/>
      <c r="F865" s="12"/>
      <c r="G865" s="12"/>
      <c r="H865" s="12"/>
      <c r="I865" s="12"/>
      <c r="J865" s="12"/>
      <c r="K865" s="12"/>
      <c r="L865" s="35"/>
      <c r="M865" s="12"/>
      <c r="N865" s="12"/>
      <c r="O865" s="12"/>
      <c r="P865" s="12"/>
      <c r="Q865" s="12"/>
      <c r="R865" s="12"/>
      <c r="S865" s="12"/>
      <c r="T865" s="12"/>
      <c r="U865" s="12"/>
      <c r="V865" s="12"/>
      <c r="W865" s="12"/>
      <c r="X865" s="12"/>
      <c r="Y865" s="12"/>
      <c r="Z865" s="12"/>
      <c r="AA865" s="12"/>
      <c r="AB865" s="12"/>
      <c r="AC865" s="12"/>
      <c r="AD865" s="12"/>
      <c r="AE865" s="12"/>
    </row>
    <row r="866">
      <c r="A866" s="12"/>
      <c r="B866" s="12"/>
      <c r="C866" s="12"/>
      <c r="D866" s="12"/>
      <c r="E866" s="12"/>
      <c r="F866" s="12"/>
      <c r="G866" s="12"/>
      <c r="H866" s="12"/>
      <c r="I866" s="12"/>
      <c r="J866" s="12"/>
      <c r="K866" s="12"/>
      <c r="L866" s="35"/>
      <c r="M866" s="12"/>
      <c r="N866" s="12"/>
      <c r="O866" s="12"/>
      <c r="P866" s="12"/>
      <c r="Q866" s="12"/>
      <c r="R866" s="12"/>
      <c r="S866" s="12"/>
      <c r="T866" s="12"/>
      <c r="U866" s="12"/>
      <c r="V866" s="12"/>
      <c r="W866" s="12"/>
      <c r="X866" s="12"/>
      <c r="Y866" s="12"/>
      <c r="Z866" s="12"/>
      <c r="AA866" s="12"/>
      <c r="AB866" s="12"/>
      <c r="AC866" s="12"/>
      <c r="AD866" s="12"/>
      <c r="AE866" s="12"/>
    </row>
    <row r="867">
      <c r="A867" s="12"/>
      <c r="B867" s="12"/>
      <c r="C867" s="12"/>
      <c r="D867" s="12"/>
      <c r="E867" s="12"/>
      <c r="F867" s="12"/>
      <c r="G867" s="12"/>
      <c r="H867" s="12"/>
      <c r="I867" s="12"/>
      <c r="J867" s="12"/>
      <c r="K867" s="12"/>
      <c r="L867" s="35"/>
      <c r="M867" s="12"/>
      <c r="N867" s="12"/>
      <c r="O867" s="12"/>
      <c r="P867" s="12"/>
      <c r="Q867" s="12"/>
      <c r="R867" s="12"/>
      <c r="S867" s="12"/>
      <c r="T867" s="12"/>
      <c r="U867" s="12"/>
      <c r="V867" s="12"/>
      <c r="W867" s="12"/>
      <c r="X867" s="12"/>
      <c r="Y867" s="12"/>
      <c r="Z867" s="12"/>
      <c r="AA867" s="12"/>
      <c r="AB867" s="12"/>
      <c r="AC867" s="12"/>
      <c r="AD867" s="12"/>
      <c r="AE867" s="12"/>
    </row>
    <row r="868">
      <c r="A868" s="12"/>
      <c r="B868" s="12"/>
      <c r="C868" s="12"/>
      <c r="D868" s="12"/>
      <c r="E868" s="12"/>
      <c r="F868" s="12"/>
      <c r="G868" s="12"/>
      <c r="H868" s="12"/>
      <c r="I868" s="12"/>
      <c r="J868" s="12"/>
      <c r="K868" s="12"/>
      <c r="L868" s="35"/>
      <c r="M868" s="12"/>
      <c r="N868" s="12"/>
      <c r="O868" s="12"/>
      <c r="P868" s="12"/>
      <c r="Q868" s="12"/>
      <c r="R868" s="12"/>
      <c r="S868" s="12"/>
      <c r="T868" s="12"/>
      <c r="U868" s="12"/>
      <c r="V868" s="12"/>
      <c r="W868" s="12"/>
      <c r="X868" s="12"/>
      <c r="Y868" s="12"/>
      <c r="Z868" s="12"/>
      <c r="AA868" s="12"/>
      <c r="AB868" s="12"/>
      <c r="AC868" s="12"/>
      <c r="AD868" s="12"/>
      <c r="AE868" s="12"/>
    </row>
    <row r="869">
      <c r="A869" s="12"/>
      <c r="B869" s="12"/>
      <c r="C869" s="12"/>
      <c r="D869" s="12"/>
      <c r="E869" s="12"/>
      <c r="F869" s="12"/>
      <c r="G869" s="12"/>
      <c r="H869" s="12"/>
      <c r="I869" s="12"/>
      <c r="J869" s="12"/>
      <c r="K869" s="12"/>
      <c r="L869" s="35"/>
      <c r="M869" s="12"/>
      <c r="N869" s="12"/>
      <c r="O869" s="12"/>
      <c r="P869" s="12"/>
      <c r="Q869" s="12"/>
      <c r="R869" s="12"/>
      <c r="S869" s="12"/>
      <c r="T869" s="12"/>
      <c r="U869" s="12"/>
      <c r="V869" s="12"/>
      <c r="W869" s="12"/>
      <c r="X869" s="12"/>
      <c r="Y869" s="12"/>
      <c r="Z869" s="12"/>
      <c r="AA869" s="12"/>
      <c r="AB869" s="12"/>
      <c r="AC869" s="12"/>
      <c r="AD869" s="12"/>
      <c r="AE869" s="12"/>
    </row>
    <row r="870">
      <c r="A870" s="12"/>
      <c r="B870" s="12"/>
      <c r="C870" s="12"/>
      <c r="D870" s="12"/>
      <c r="E870" s="12"/>
      <c r="F870" s="12"/>
      <c r="G870" s="12"/>
      <c r="H870" s="12"/>
      <c r="I870" s="12"/>
      <c r="J870" s="12"/>
      <c r="K870" s="12"/>
      <c r="L870" s="35"/>
      <c r="M870" s="12"/>
      <c r="N870" s="12"/>
      <c r="O870" s="12"/>
      <c r="P870" s="12"/>
      <c r="Q870" s="12"/>
      <c r="R870" s="12"/>
      <c r="S870" s="12"/>
      <c r="T870" s="12"/>
      <c r="U870" s="12"/>
      <c r="V870" s="12"/>
      <c r="W870" s="12"/>
      <c r="X870" s="12"/>
      <c r="Y870" s="12"/>
      <c r="Z870" s="12"/>
      <c r="AA870" s="12"/>
      <c r="AB870" s="12"/>
      <c r="AC870" s="12"/>
      <c r="AD870" s="12"/>
      <c r="AE870" s="12"/>
    </row>
    <row r="871">
      <c r="A871" s="12"/>
      <c r="B871" s="12"/>
      <c r="C871" s="12"/>
      <c r="D871" s="12"/>
      <c r="E871" s="12"/>
      <c r="F871" s="12"/>
      <c r="G871" s="12"/>
      <c r="H871" s="12"/>
      <c r="I871" s="12"/>
      <c r="J871" s="12"/>
      <c r="K871" s="12"/>
      <c r="L871" s="35"/>
      <c r="M871" s="12"/>
      <c r="N871" s="12"/>
      <c r="O871" s="12"/>
      <c r="P871" s="12"/>
      <c r="Q871" s="12"/>
      <c r="R871" s="12"/>
      <c r="S871" s="12"/>
      <c r="T871" s="12"/>
      <c r="U871" s="12"/>
      <c r="V871" s="12"/>
      <c r="W871" s="12"/>
      <c r="X871" s="12"/>
      <c r="Y871" s="12"/>
      <c r="Z871" s="12"/>
      <c r="AA871" s="12"/>
      <c r="AB871" s="12"/>
      <c r="AC871" s="12"/>
      <c r="AD871" s="12"/>
      <c r="AE871" s="12"/>
    </row>
    <row r="872">
      <c r="A872" s="12"/>
      <c r="B872" s="12"/>
      <c r="C872" s="12"/>
      <c r="D872" s="12"/>
      <c r="E872" s="12"/>
      <c r="F872" s="12"/>
      <c r="G872" s="12"/>
      <c r="H872" s="12"/>
      <c r="I872" s="12"/>
      <c r="J872" s="12"/>
      <c r="K872" s="12"/>
      <c r="L872" s="35"/>
      <c r="M872" s="12"/>
      <c r="N872" s="12"/>
      <c r="O872" s="12"/>
      <c r="P872" s="12"/>
      <c r="Q872" s="12"/>
      <c r="R872" s="12"/>
      <c r="S872" s="12"/>
      <c r="T872" s="12"/>
      <c r="U872" s="12"/>
      <c r="V872" s="12"/>
      <c r="W872" s="12"/>
      <c r="X872" s="12"/>
      <c r="Y872" s="12"/>
      <c r="Z872" s="12"/>
      <c r="AA872" s="12"/>
      <c r="AB872" s="12"/>
      <c r="AC872" s="12"/>
      <c r="AD872" s="12"/>
      <c r="AE872" s="12"/>
    </row>
    <row r="873">
      <c r="A873" s="12"/>
      <c r="B873" s="12"/>
      <c r="C873" s="12"/>
      <c r="D873" s="12"/>
      <c r="E873" s="12"/>
      <c r="F873" s="12"/>
      <c r="G873" s="12"/>
      <c r="H873" s="12"/>
      <c r="I873" s="12"/>
      <c r="J873" s="12"/>
      <c r="K873" s="12"/>
      <c r="L873" s="35"/>
      <c r="M873" s="12"/>
      <c r="N873" s="12"/>
      <c r="O873" s="12"/>
      <c r="P873" s="12"/>
      <c r="Q873" s="12"/>
      <c r="R873" s="12"/>
      <c r="S873" s="12"/>
      <c r="T873" s="12"/>
      <c r="U873" s="12"/>
      <c r="V873" s="12"/>
      <c r="W873" s="12"/>
      <c r="X873" s="12"/>
      <c r="Y873" s="12"/>
      <c r="Z873" s="12"/>
      <c r="AA873" s="12"/>
      <c r="AB873" s="12"/>
      <c r="AC873" s="12"/>
      <c r="AD873" s="12"/>
      <c r="AE873" s="12"/>
    </row>
    <row r="874">
      <c r="A874" s="12"/>
      <c r="B874" s="12"/>
      <c r="C874" s="12"/>
      <c r="D874" s="12"/>
      <c r="E874" s="12"/>
      <c r="F874" s="12"/>
      <c r="G874" s="12"/>
      <c r="H874" s="12"/>
      <c r="I874" s="12"/>
      <c r="J874" s="12"/>
      <c r="K874" s="12"/>
      <c r="L874" s="35"/>
      <c r="M874" s="12"/>
      <c r="N874" s="12"/>
      <c r="O874" s="12"/>
      <c r="P874" s="12"/>
      <c r="Q874" s="12"/>
      <c r="R874" s="12"/>
      <c r="S874" s="12"/>
      <c r="T874" s="12"/>
      <c r="U874" s="12"/>
      <c r="V874" s="12"/>
      <c r="W874" s="12"/>
      <c r="X874" s="12"/>
      <c r="Y874" s="12"/>
      <c r="Z874" s="12"/>
      <c r="AA874" s="12"/>
      <c r="AB874" s="12"/>
      <c r="AC874" s="12"/>
      <c r="AD874" s="12"/>
      <c r="AE874" s="12"/>
    </row>
    <row r="875">
      <c r="A875" s="12"/>
      <c r="B875" s="12"/>
      <c r="C875" s="12"/>
      <c r="D875" s="12"/>
      <c r="E875" s="12"/>
      <c r="F875" s="12"/>
      <c r="G875" s="12"/>
      <c r="H875" s="12"/>
      <c r="I875" s="12"/>
      <c r="J875" s="12"/>
      <c r="K875" s="12"/>
      <c r="L875" s="35"/>
      <c r="M875" s="12"/>
      <c r="N875" s="12"/>
      <c r="O875" s="12"/>
      <c r="P875" s="12"/>
      <c r="Q875" s="12"/>
      <c r="R875" s="12"/>
      <c r="S875" s="12"/>
      <c r="T875" s="12"/>
      <c r="U875" s="12"/>
      <c r="V875" s="12"/>
      <c r="W875" s="12"/>
      <c r="X875" s="12"/>
      <c r="Y875" s="12"/>
      <c r="Z875" s="12"/>
      <c r="AA875" s="12"/>
      <c r="AB875" s="12"/>
      <c r="AC875" s="12"/>
      <c r="AD875" s="12"/>
      <c r="AE875" s="12"/>
    </row>
    <row r="876">
      <c r="A876" s="12"/>
      <c r="B876" s="12"/>
      <c r="C876" s="12"/>
      <c r="D876" s="12"/>
      <c r="E876" s="12"/>
      <c r="F876" s="12"/>
      <c r="G876" s="12"/>
      <c r="H876" s="12"/>
      <c r="I876" s="12"/>
      <c r="J876" s="12"/>
      <c r="K876" s="12"/>
      <c r="L876" s="35"/>
      <c r="M876" s="12"/>
      <c r="N876" s="12"/>
      <c r="O876" s="12"/>
      <c r="P876" s="12"/>
      <c r="Q876" s="12"/>
      <c r="R876" s="12"/>
      <c r="S876" s="12"/>
      <c r="T876" s="12"/>
      <c r="U876" s="12"/>
      <c r="V876" s="12"/>
      <c r="W876" s="12"/>
      <c r="X876" s="12"/>
      <c r="Y876" s="12"/>
      <c r="Z876" s="12"/>
      <c r="AA876" s="12"/>
      <c r="AB876" s="12"/>
      <c r="AC876" s="12"/>
      <c r="AD876" s="12"/>
      <c r="AE876" s="12"/>
    </row>
    <row r="877">
      <c r="A877" s="12"/>
      <c r="B877" s="12"/>
      <c r="C877" s="12"/>
      <c r="D877" s="12"/>
      <c r="E877" s="12"/>
      <c r="F877" s="12"/>
      <c r="G877" s="12"/>
      <c r="H877" s="12"/>
      <c r="I877" s="12"/>
      <c r="J877" s="12"/>
      <c r="K877" s="12"/>
      <c r="L877" s="35"/>
      <c r="M877" s="12"/>
      <c r="N877" s="12"/>
      <c r="O877" s="12"/>
      <c r="P877" s="12"/>
      <c r="Q877" s="12"/>
      <c r="R877" s="12"/>
      <c r="S877" s="12"/>
      <c r="T877" s="12"/>
      <c r="U877" s="12"/>
      <c r="V877" s="12"/>
      <c r="W877" s="12"/>
      <c r="X877" s="12"/>
      <c r="Y877" s="12"/>
      <c r="Z877" s="12"/>
      <c r="AA877" s="12"/>
      <c r="AB877" s="12"/>
      <c r="AC877" s="12"/>
      <c r="AD877" s="12"/>
      <c r="AE877" s="12"/>
    </row>
    <row r="878">
      <c r="A878" s="12"/>
      <c r="B878" s="12"/>
      <c r="C878" s="12"/>
      <c r="D878" s="12"/>
      <c r="E878" s="12"/>
      <c r="F878" s="12"/>
      <c r="G878" s="12"/>
      <c r="H878" s="12"/>
      <c r="I878" s="12"/>
      <c r="J878" s="12"/>
      <c r="K878" s="12"/>
      <c r="L878" s="35"/>
      <c r="M878" s="12"/>
      <c r="N878" s="12"/>
      <c r="O878" s="12"/>
      <c r="P878" s="12"/>
      <c r="Q878" s="12"/>
      <c r="R878" s="12"/>
      <c r="S878" s="12"/>
      <c r="T878" s="12"/>
      <c r="U878" s="12"/>
      <c r="V878" s="12"/>
      <c r="W878" s="12"/>
      <c r="X878" s="12"/>
      <c r="Y878" s="12"/>
      <c r="Z878" s="12"/>
      <c r="AA878" s="12"/>
      <c r="AB878" s="12"/>
      <c r="AC878" s="12"/>
      <c r="AD878" s="12"/>
      <c r="AE878" s="12"/>
    </row>
    <row r="879">
      <c r="A879" s="12"/>
      <c r="B879" s="12"/>
      <c r="C879" s="12"/>
      <c r="D879" s="12"/>
      <c r="E879" s="12"/>
      <c r="F879" s="12"/>
      <c r="G879" s="12"/>
      <c r="H879" s="12"/>
      <c r="I879" s="12"/>
      <c r="J879" s="12"/>
      <c r="K879" s="12"/>
      <c r="L879" s="35"/>
      <c r="M879" s="12"/>
      <c r="N879" s="12"/>
      <c r="O879" s="12"/>
      <c r="P879" s="12"/>
      <c r="Q879" s="12"/>
      <c r="R879" s="12"/>
      <c r="S879" s="12"/>
      <c r="T879" s="12"/>
      <c r="U879" s="12"/>
      <c r="V879" s="12"/>
      <c r="W879" s="12"/>
      <c r="X879" s="12"/>
      <c r="Y879" s="12"/>
      <c r="Z879" s="12"/>
      <c r="AA879" s="12"/>
      <c r="AB879" s="12"/>
      <c r="AC879" s="12"/>
      <c r="AD879" s="12"/>
      <c r="AE879" s="12"/>
    </row>
    <row r="880">
      <c r="A880" s="12"/>
      <c r="B880" s="12"/>
      <c r="C880" s="12"/>
      <c r="D880" s="12"/>
      <c r="E880" s="12"/>
      <c r="F880" s="12"/>
      <c r="G880" s="12"/>
      <c r="H880" s="12"/>
      <c r="I880" s="12"/>
      <c r="J880" s="12"/>
      <c r="K880" s="12"/>
      <c r="L880" s="35"/>
      <c r="M880" s="12"/>
      <c r="N880" s="12"/>
      <c r="O880" s="12"/>
      <c r="P880" s="12"/>
      <c r="Q880" s="12"/>
      <c r="R880" s="12"/>
      <c r="S880" s="12"/>
      <c r="T880" s="12"/>
      <c r="U880" s="12"/>
      <c r="V880" s="12"/>
      <c r="W880" s="12"/>
      <c r="X880" s="12"/>
      <c r="Y880" s="12"/>
      <c r="Z880" s="12"/>
      <c r="AA880" s="12"/>
      <c r="AB880" s="12"/>
      <c r="AC880" s="12"/>
      <c r="AD880" s="12"/>
      <c r="AE880" s="12"/>
    </row>
    <row r="881">
      <c r="A881" s="12"/>
      <c r="B881" s="12"/>
      <c r="C881" s="12"/>
      <c r="D881" s="12"/>
      <c r="E881" s="12"/>
      <c r="F881" s="12"/>
      <c r="G881" s="12"/>
      <c r="H881" s="12"/>
      <c r="I881" s="12"/>
      <c r="J881" s="12"/>
      <c r="K881" s="12"/>
      <c r="L881" s="35"/>
      <c r="M881" s="12"/>
      <c r="N881" s="12"/>
      <c r="O881" s="12"/>
      <c r="P881" s="12"/>
      <c r="Q881" s="12"/>
      <c r="R881" s="12"/>
      <c r="S881" s="12"/>
      <c r="T881" s="12"/>
      <c r="U881" s="12"/>
      <c r="V881" s="12"/>
      <c r="W881" s="12"/>
      <c r="X881" s="12"/>
      <c r="Y881" s="12"/>
      <c r="Z881" s="12"/>
      <c r="AA881" s="12"/>
      <c r="AB881" s="12"/>
      <c r="AC881" s="12"/>
      <c r="AD881" s="12"/>
      <c r="AE881" s="12"/>
    </row>
    <row r="882">
      <c r="A882" s="12"/>
      <c r="B882" s="12"/>
      <c r="C882" s="12"/>
      <c r="D882" s="12"/>
      <c r="E882" s="12"/>
      <c r="F882" s="12"/>
      <c r="G882" s="12"/>
      <c r="H882" s="12"/>
      <c r="I882" s="12"/>
      <c r="J882" s="12"/>
      <c r="K882" s="12"/>
      <c r="L882" s="35"/>
      <c r="M882" s="12"/>
      <c r="N882" s="12"/>
      <c r="O882" s="12"/>
      <c r="P882" s="12"/>
      <c r="Q882" s="12"/>
      <c r="R882" s="12"/>
      <c r="S882" s="12"/>
      <c r="T882" s="12"/>
      <c r="U882" s="12"/>
      <c r="V882" s="12"/>
      <c r="W882" s="12"/>
      <c r="X882" s="12"/>
      <c r="Y882" s="12"/>
      <c r="Z882" s="12"/>
      <c r="AA882" s="12"/>
      <c r="AB882" s="12"/>
      <c r="AC882" s="12"/>
      <c r="AD882" s="12"/>
      <c r="AE882" s="12"/>
    </row>
    <row r="883">
      <c r="A883" s="12"/>
      <c r="B883" s="12"/>
      <c r="C883" s="12"/>
      <c r="D883" s="12"/>
      <c r="E883" s="12"/>
      <c r="F883" s="12"/>
      <c r="G883" s="12"/>
      <c r="H883" s="12"/>
      <c r="I883" s="12"/>
      <c r="J883" s="12"/>
      <c r="K883" s="12"/>
      <c r="L883" s="35"/>
      <c r="M883" s="12"/>
      <c r="N883" s="12"/>
      <c r="O883" s="12"/>
      <c r="P883" s="12"/>
      <c r="Q883" s="12"/>
      <c r="R883" s="12"/>
      <c r="S883" s="12"/>
      <c r="T883" s="12"/>
      <c r="U883" s="12"/>
      <c r="V883" s="12"/>
      <c r="W883" s="12"/>
      <c r="X883" s="12"/>
      <c r="Y883" s="12"/>
      <c r="Z883" s="12"/>
      <c r="AA883" s="12"/>
      <c r="AB883" s="12"/>
      <c r="AC883" s="12"/>
      <c r="AD883" s="12"/>
      <c r="AE883" s="12"/>
    </row>
    <row r="884">
      <c r="A884" s="12"/>
      <c r="B884" s="12"/>
      <c r="C884" s="12"/>
      <c r="D884" s="12"/>
      <c r="E884" s="12"/>
      <c r="F884" s="12"/>
      <c r="G884" s="12"/>
      <c r="H884" s="12"/>
      <c r="I884" s="12"/>
      <c r="J884" s="12"/>
      <c r="K884" s="12"/>
      <c r="L884" s="35"/>
      <c r="M884" s="12"/>
      <c r="N884" s="12"/>
      <c r="O884" s="12"/>
      <c r="P884" s="12"/>
      <c r="Q884" s="12"/>
      <c r="R884" s="12"/>
      <c r="S884" s="12"/>
      <c r="T884" s="12"/>
      <c r="U884" s="12"/>
      <c r="V884" s="12"/>
      <c r="W884" s="12"/>
      <c r="X884" s="12"/>
      <c r="Y884" s="12"/>
      <c r="Z884" s="12"/>
      <c r="AA884" s="12"/>
      <c r="AB884" s="12"/>
      <c r="AC884" s="12"/>
      <c r="AD884" s="12"/>
      <c r="AE884" s="12"/>
    </row>
    <row r="885">
      <c r="A885" s="12"/>
      <c r="B885" s="12"/>
      <c r="C885" s="12"/>
      <c r="D885" s="12"/>
      <c r="E885" s="12"/>
      <c r="F885" s="12"/>
      <c r="G885" s="12"/>
      <c r="H885" s="12"/>
      <c r="I885" s="12"/>
      <c r="J885" s="12"/>
      <c r="K885" s="12"/>
      <c r="L885" s="35"/>
      <c r="M885" s="12"/>
      <c r="N885" s="12"/>
      <c r="O885" s="12"/>
      <c r="P885" s="12"/>
      <c r="Q885" s="12"/>
      <c r="R885" s="12"/>
      <c r="S885" s="12"/>
      <c r="T885" s="12"/>
      <c r="U885" s="12"/>
      <c r="V885" s="12"/>
      <c r="W885" s="12"/>
      <c r="X885" s="12"/>
      <c r="Y885" s="12"/>
      <c r="Z885" s="12"/>
      <c r="AA885" s="12"/>
      <c r="AB885" s="12"/>
      <c r="AC885" s="12"/>
      <c r="AD885" s="12"/>
      <c r="AE885" s="12"/>
    </row>
    <row r="886">
      <c r="A886" s="12"/>
      <c r="B886" s="12"/>
      <c r="C886" s="12"/>
      <c r="D886" s="12"/>
      <c r="E886" s="12"/>
      <c r="F886" s="12"/>
      <c r="G886" s="12"/>
      <c r="H886" s="12"/>
      <c r="I886" s="12"/>
      <c r="J886" s="12"/>
      <c r="K886" s="12"/>
      <c r="L886" s="35"/>
      <c r="M886" s="12"/>
      <c r="N886" s="12"/>
      <c r="O886" s="12"/>
      <c r="P886" s="12"/>
      <c r="Q886" s="12"/>
      <c r="R886" s="12"/>
      <c r="S886" s="12"/>
      <c r="T886" s="12"/>
      <c r="U886" s="12"/>
      <c r="V886" s="12"/>
      <c r="W886" s="12"/>
      <c r="X886" s="12"/>
      <c r="Y886" s="12"/>
      <c r="Z886" s="12"/>
      <c r="AA886" s="12"/>
      <c r="AB886" s="12"/>
      <c r="AC886" s="12"/>
      <c r="AD886" s="12"/>
      <c r="AE886" s="12"/>
    </row>
    <row r="887">
      <c r="A887" s="12"/>
      <c r="B887" s="12"/>
      <c r="C887" s="12"/>
      <c r="D887" s="12"/>
      <c r="E887" s="12"/>
      <c r="F887" s="12"/>
      <c r="G887" s="12"/>
      <c r="H887" s="12"/>
      <c r="I887" s="12"/>
      <c r="J887" s="12"/>
      <c r="K887" s="12"/>
      <c r="L887" s="35"/>
      <c r="M887" s="12"/>
      <c r="N887" s="12"/>
      <c r="O887" s="12"/>
      <c r="P887" s="12"/>
      <c r="Q887" s="12"/>
      <c r="R887" s="12"/>
      <c r="S887" s="12"/>
      <c r="T887" s="12"/>
      <c r="U887" s="12"/>
      <c r="V887" s="12"/>
      <c r="W887" s="12"/>
      <c r="X887" s="12"/>
      <c r="Y887" s="12"/>
      <c r="Z887" s="12"/>
      <c r="AA887" s="12"/>
      <c r="AB887" s="12"/>
      <c r="AC887" s="12"/>
      <c r="AD887" s="12"/>
      <c r="AE887" s="12"/>
    </row>
    <row r="888">
      <c r="A888" s="12"/>
      <c r="B888" s="12"/>
      <c r="C888" s="12"/>
      <c r="D888" s="12"/>
      <c r="E888" s="12"/>
      <c r="F888" s="12"/>
      <c r="G888" s="12"/>
      <c r="H888" s="12"/>
      <c r="I888" s="12"/>
      <c r="J888" s="12"/>
      <c r="K888" s="12"/>
      <c r="L888" s="35"/>
      <c r="M888" s="12"/>
      <c r="N888" s="12"/>
      <c r="O888" s="12"/>
      <c r="P888" s="12"/>
      <c r="Q888" s="12"/>
      <c r="R888" s="12"/>
      <c r="S888" s="12"/>
      <c r="T888" s="12"/>
      <c r="U888" s="12"/>
      <c r="V888" s="12"/>
      <c r="W888" s="12"/>
      <c r="X888" s="12"/>
      <c r="Y888" s="12"/>
      <c r="Z888" s="12"/>
      <c r="AA888" s="12"/>
      <c r="AB888" s="12"/>
      <c r="AC888" s="12"/>
      <c r="AD888" s="12"/>
      <c r="AE888" s="12"/>
    </row>
    <row r="889">
      <c r="A889" s="12"/>
      <c r="B889" s="12"/>
      <c r="C889" s="12"/>
      <c r="D889" s="12"/>
      <c r="E889" s="12"/>
      <c r="F889" s="12"/>
      <c r="G889" s="12"/>
      <c r="H889" s="12"/>
      <c r="I889" s="12"/>
      <c r="J889" s="12"/>
      <c r="K889" s="12"/>
      <c r="L889" s="35"/>
      <c r="M889" s="12"/>
      <c r="N889" s="12"/>
      <c r="O889" s="12"/>
      <c r="P889" s="12"/>
      <c r="Q889" s="12"/>
      <c r="R889" s="12"/>
      <c r="S889" s="12"/>
      <c r="T889" s="12"/>
      <c r="U889" s="12"/>
      <c r="V889" s="12"/>
      <c r="W889" s="12"/>
      <c r="X889" s="12"/>
      <c r="Y889" s="12"/>
      <c r="Z889" s="12"/>
      <c r="AA889" s="12"/>
      <c r="AB889" s="12"/>
      <c r="AC889" s="12"/>
      <c r="AD889" s="12"/>
      <c r="AE889" s="12"/>
    </row>
    <row r="890">
      <c r="A890" s="12"/>
      <c r="B890" s="12"/>
      <c r="C890" s="12"/>
      <c r="D890" s="12"/>
      <c r="E890" s="12"/>
      <c r="F890" s="12"/>
      <c r="G890" s="12"/>
      <c r="H890" s="12"/>
      <c r="I890" s="12"/>
      <c r="J890" s="12"/>
      <c r="K890" s="12"/>
      <c r="L890" s="35"/>
      <c r="M890" s="12"/>
      <c r="N890" s="12"/>
      <c r="O890" s="12"/>
      <c r="P890" s="12"/>
      <c r="Q890" s="12"/>
      <c r="R890" s="12"/>
      <c r="S890" s="12"/>
      <c r="T890" s="12"/>
      <c r="U890" s="12"/>
      <c r="V890" s="12"/>
      <c r="W890" s="12"/>
      <c r="X890" s="12"/>
      <c r="Y890" s="12"/>
      <c r="Z890" s="12"/>
      <c r="AA890" s="12"/>
      <c r="AB890" s="12"/>
      <c r="AC890" s="12"/>
      <c r="AD890" s="12"/>
      <c r="AE890" s="12"/>
    </row>
    <row r="891">
      <c r="A891" s="12"/>
      <c r="B891" s="12"/>
      <c r="C891" s="12"/>
      <c r="D891" s="12"/>
      <c r="E891" s="12"/>
      <c r="F891" s="12"/>
      <c r="G891" s="12"/>
      <c r="H891" s="12"/>
      <c r="I891" s="12"/>
      <c r="J891" s="12"/>
      <c r="K891" s="12"/>
      <c r="L891" s="35"/>
      <c r="M891" s="12"/>
      <c r="N891" s="12"/>
      <c r="O891" s="12"/>
      <c r="P891" s="12"/>
      <c r="Q891" s="12"/>
      <c r="R891" s="12"/>
      <c r="S891" s="12"/>
      <c r="T891" s="12"/>
      <c r="U891" s="12"/>
      <c r="V891" s="12"/>
      <c r="W891" s="12"/>
      <c r="X891" s="12"/>
      <c r="Y891" s="12"/>
      <c r="Z891" s="12"/>
      <c r="AA891" s="12"/>
      <c r="AB891" s="12"/>
      <c r="AC891" s="12"/>
      <c r="AD891" s="12"/>
      <c r="AE891" s="12"/>
    </row>
    <row r="892">
      <c r="A892" s="12"/>
      <c r="B892" s="12"/>
      <c r="C892" s="12"/>
      <c r="D892" s="12"/>
      <c r="E892" s="12"/>
      <c r="F892" s="12"/>
      <c r="G892" s="12"/>
      <c r="H892" s="12"/>
      <c r="I892" s="12"/>
      <c r="J892" s="12"/>
      <c r="K892" s="12"/>
      <c r="L892" s="35"/>
      <c r="M892" s="12"/>
      <c r="N892" s="12"/>
      <c r="O892" s="12"/>
      <c r="P892" s="12"/>
      <c r="Q892" s="12"/>
      <c r="R892" s="12"/>
      <c r="S892" s="12"/>
      <c r="T892" s="12"/>
      <c r="U892" s="12"/>
      <c r="V892" s="12"/>
      <c r="W892" s="12"/>
      <c r="X892" s="12"/>
      <c r="Y892" s="12"/>
      <c r="Z892" s="12"/>
      <c r="AA892" s="12"/>
      <c r="AB892" s="12"/>
      <c r="AC892" s="12"/>
      <c r="AD892" s="12"/>
      <c r="AE892" s="12"/>
    </row>
    <row r="893">
      <c r="A893" s="12"/>
      <c r="B893" s="12"/>
      <c r="C893" s="12"/>
      <c r="D893" s="12"/>
      <c r="E893" s="12"/>
      <c r="F893" s="12"/>
      <c r="G893" s="12"/>
      <c r="H893" s="12"/>
      <c r="I893" s="12"/>
      <c r="J893" s="12"/>
      <c r="K893" s="12"/>
      <c r="L893" s="35"/>
      <c r="M893" s="12"/>
      <c r="N893" s="12"/>
      <c r="O893" s="12"/>
      <c r="P893" s="12"/>
      <c r="Q893" s="12"/>
      <c r="R893" s="12"/>
      <c r="S893" s="12"/>
      <c r="T893" s="12"/>
      <c r="U893" s="12"/>
      <c r="V893" s="12"/>
      <c r="W893" s="12"/>
      <c r="X893" s="12"/>
      <c r="Y893" s="12"/>
      <c r="Z893" s="12"/>
      <c r="AA893" s="12"/>
      <c r="AB893" s="12"/>
      <c r="AC893" s="12"/>
      <c r="AD893" s="12"/>
      <c r="AE893" s="12"/>
    </row>
    <row r="894">
      <c r="A894" s="12"/>
      <c r="B894" s="12"/>
      <c r="C894" s="12"/>
      <c r="D894" s="12"/>
      <c r="E894" s="12"/>
      <c r="F894" s="12"/>
      <c r="G894" s="12"/>
      <c r="H894" s="12"/>
      <c r="I894" s="12"/>
      <c r="J894" s="12"/>
      <c r="K894" s="12"/>
      <c r="L894" s="35"/>
      <c r="M894" s="12"/>
      <c r="N894" s="12"/>
      <c r="O894" s="12"/>
      <c r="P894" s="12"/>
      <c r="Q894" s="12"/>
      <c r="R894" s="12"/>
      <c r="S894" s="12"/>
      <c r="T894" s="12"/>
      <c r="U894" s="12"/>
      <c r="V894" s="12"/>
      <c r="W894" s="12"/>
      <c r="X894" s="12"/>
      <c r="Y894" s="12"/>
      <c r="Z894" s="12"/>
      <c r="AA894" s="12"/>
      <c r="AB894" s="12"/>
      <c r="AC894" s="12"/>
      <c r="AD894" s="12"/>
      <c r="AE894" s="12"/>
    </row>
    <row r="895">
      <c r="A895" s="12"/>
      <c r="B895" s="12"/>
      <c r="C895" s="12"/>
      <c r="D895" s="12"/>
      <c r="E895" s="12"/>
      <c r="F895" s="12"/>
      <c r="G895" s="12"/>
      <c r="H895" s="12"/>
      <c r="I895" s="12"/>
      <c r="J895" s="12"/>
      <c r="K895" s="12"/>
      <c r="L895" s="35"/>
      <c r="M895" s="12"/>
      <c r="N895" s="12"/>
      <c r="O895" s="12"/>
      <c r="P895" s="12"/>
      <c r="Q895" s="12"/>
      <c r="R895" s="12"/>
      <c r="S895" s="12"/>
      <c r="T895" s="12"/>
      <c r="U895" s="12"/>
      <c r="V895" s="12"/>
      <c r="W895" s="12"/>
      <c r="X895" s="12"/>
      <c r="Y895" s="12"/>
      <c r="Z895" s="12"/>
      <c r="AA895" s="12"/>
      <c r="AB895" s="12"/>
      <c r="AC895" s="12"/>
      <c r="AD895" s="12"/>
      <c r="AE895" s="12"/>
    </row>
    <row r="896">
      <c r="A896" s="12"/>
      <c r="B896" s="12"/>
      <c r="C896" s="12"/>
      <c r="D896" s="12"/>
      <c r="E896" s="12"/>
      <c r="F896" s="12"/>
      <c r="G896" s="12"/>
      <c r="H896" s="12"/>
      <c r="I896" s="12"/>
      <c r="J896" s="12"/>
      <c r="K896" s="12"/>
      <c r="L896" s="35"/>
      <c r="M896" s="12"/>
      <c r="N896" s="12"/>
      <c r="O896" s="12"/>
      <c r="P896" s="12"/>
      <c r="Q896" s="12"/>
      <c r="R896" s="12"/>
      <c r="S896" s="12"/>
      <c r="T896" s="12"/>
      <c r="U896" s="12"/>
      <c r="V896" s="12"/>
      <c r="W896" s="12"/>
      <c r="X896" s="12"/>
      <c r="Y896" s="12"/>
      <c r="Z896" s="12"/>
      <c r="AA896" s="12"/>
      <c r="AB896" s="12"/>
      <c r="AC896" s="12"/>
      <c r="AD896" s="12"/>
      <c r="AE896" s="12"/>
    </row>
    <row r="897">
      <c r="A897" s="12"/>
      <c r="B897" s="12"/>
      <c r="C897" s="12"/>
      <c r="D897" s="12"/>
      <c r="E897" s="12"/>
      <c r="F897" s="12"/>
      <c r="G897" s="12"/>
      <c r="H897" s="12"/>
      <c r="I897" s="12"/>
      <c r="J897" s="12"/>
      <c r="K897" s="12"/>
      <c r="L897" s="35"/>
      <c r="M897" s="12"/>
      <c r="N897" s="12"/>
      <c r="O897" s="12"/>
      <c r="P897" s="12"/>
      <c r="Q897" s="12"/>
      <c r="R897" s="12"/>
      <c r="S897" s="12"/>
      <c r="T897" s="12"/>
      <c r="U897" s="12"/>
      <c r="V897" s="12"/>
      <c r="W897" s="12"/>
      <c r="X897" s="12"/>
      <c r="Y897" s="12"/>
      <c r="Z897" s="12"/>
      <c r="AA897" s="12"/>
      <c r="AB897" s="12"/>
      <c r="AC897" s="12"/>
      <c r="AD897" s="12"/>
      <c r="AE897" s="12"/>
    </row>
    <row r="898">
      <c r="A898" s="12"/>
      <c r="B898" s="12"/>
      <c r="C898" s="12"/>
      <c r="D898" s="12"/>
      <c r="E898" s="12"/>
      <c r="F898" s="12"/>
      <c r="G898" s="12"/>
      <c r="H898" s="12"/>
      <c r="I898" s="12"/>
      <c r="J898" s="12"/>
      <c r="K898" s="12"/>
      <c r="L898" s="35"/>
      <c r="M898" s="12"/>
      <c r="N898" s="12"/>
      <c r="O898" s="12"/>
      <c r="P898" s="12"/>
      <c r="Q898" s="12"/>
      <c r="R898" s="12"/>
      <c r="S898" s="12"/>
      <c r="T898" s="12"/>
      <c r="U898" s="12"/>
      <c r="V898" s="12"/>
      <c r="W898" s="12"/>
      <c r="X898" s="12"/>
      <c r="Y898" s="12"/>
      <c r="Z898" s="12"/>
      <c r="AA898" s="12"/>
      <c r="AB898" s="12"/>
      <c r="AC898" s="12"/>
      <c r="AD898" s="12"/>
      <c r="AE898" s="12"/>
    </row>
    <row r="899">
      <c r="A899" s="12"/>
      <c r="B899" s="12"/>
      <c r="C899" s="12"/>
      <c r="D899" s="12"/>
      <c r="E899" s="12"/>
      <c r="F899" s="12"/>
      <c r="G899" s="12"/>
      <c r="H899" s="12"/>
      <c r="I899" s="12"/>
      <c r="J899" s="12"/>
      <c r="K899" s="12"/>
      <c r="L899" s="35"/>
      <c r="M899" s="12"/>
      <c r="N899" s="12"/>
      <c r="O899" s="12"/>
      <c r="P899" s="12"/>
      <c r="Q899" s="12"/>
      <c r="R899" s="12"/>
      <c r="S899" s="12"/>
      <c r="T899" s="12"/>
      <c r="U899" s="12"/>
      <c r="V899" s="12"/>
      <c r="W899" s="12"/>
      <c r="X899" s="12"/>
      <c r="Y899" s="12"/>
      <c r="Z899" s="12"/>
      <c r="AA899" s="12"/>
      <c r="AB899" s="12"/>
      <c r="AC899" s="12"/>
      <c r="AD899" s="12"/>
      <c r="AE899" s="12"/>
    </row>
    <row r="900">
      <c r="A900" s="12"/>
      <c r="B900" s="12"/>
      <c r="C900" s="12"/>
      <c r="D900" s="12"/>
      <c r="E900" s="12"/>
      <c r="F900" s="12"/>
      <c r="G900" s="12"/>
      <c r="H900" s="12"/>
      <c r="I900" s="12"/>
      <c r="J900" s="12"/>
      <c r="K900" s="12"/>
      <c r="L900" s="35"/>
      <c r="M900" s="12"/>
      <c r="N900" s="12"/>
      <c r="O900" s="12"/>
      <c r="P900" s="12"/>
      <c r="Q900" s="12"/>
      <c r="R900" s="12"/>
      <c r="S900" s="12"/>
      <c r="T900" s="12"/>
      <c r="U900" s="12"/>
      <c r="V900" s="12"/>
      <c r="W900" s="12"/>
      <c r="X900" s="12"/>
      <c r="Y900" s="12"/>
      <c r="Z900" s="12"/>
      <c r="AA900" s="12"/>
      <c r="AB900" s="12"/>
      <c r="AC900" s="12"/>
      <c r="AD900" s="12"/>
      <c r="AE900" s="12"/>
    </row>
    <row r="901">
      <c r="A901" s="12"/>
      <c r="B901" s="12"/>
      <c r="C901" s="12"/>
      <c r="D901" s="12"/>
      <c r="E901" s="12"/>
      <c r="F901" s="12"/>
      <c r="G901" s="12"/>
      <c r="H901" s="12"/>
      <c r="I901" s="12"/>
      <c r="J901" s="12"/>
      <c r="K901" s="12"/>
      <c r="L901" s="35"/>
      <c r="M901" s="12"/>
      <c r="N901" s="12"/>
      <c r="O901" s="12"/>
      <c r="P901" s="12"/>
      <c r="Q901" s="12"/>
      <c r="R901" s="12"/>
      <c r="S901" s="12"/>
      <c r="T901" s="12"/>
      <c r="U901" s="12"/>
      <c r="V901" s="12"/>
      <c r="W901" s="12"/>
      <c r="X901" s="12"/>
      <c r="Y901" s="12"/>
      <c r="Z901" s="12"/>
      <c r="AA901" s="12"/>
      <c r="AB901" s="12"/>
      <c r="AC901" s="12"/>
      <c r="AD901" s="12"/>
      <c r="AE901" s="12"/>
    </row>
    <row r="902">
      <c r="A902" s="12"/>
      <c r="B902" s="12"/>
      <c r="C902" s="12"/>
      <c r="D902" s="12"/>
      <c r="E902" s="12"/>
      <c r="F902" s="12"/>
      <c r="G902" s="12"/>
      <c r="H902" s="12"/>
      <c r="I902" s="12"/>
      <c r="J902" s="12"/>
      <c r="K902" s="12"/>
      <c r="L902" s="35"/>
      <c r="M902" s="12"/>
      <c r="N902" s="12"/>
      <c r="O902" s="12"/>
      <c r="P902" s="12"/>
      <c r="Q902" s="12"/>
      <c r="R902" s="12"/>
      <c r="S902" s="12"/>
      <c r="T902" s="12"/>
      <c r="U902" s="12"/>
      <c r="V902" s="12"/>
      <c r="W902" s="12"/>
      <c r="X902" s="12"/>
      <c r="Y902" s="12"/>
      <c r="Z902" s="12"/>
      <c r="AA902" s="12"/>
      <c r="AB902" s="12"/>
      <c r="AC902" s="12"/>
      <c r="AD902" s="12"/>
      <c r="AE902" s="12"/>
    </row>
    <row r="903">
      <c r="A903" s="12"/>
      <c r="B903" s="12"/>
      <c r="C903" s="12"/>
      <c r="D903" s="12"/>
      <c r="E903" s="12"/>
      <c r="F903" s="12"/>
      <c r="G903" s="12"/>
      <c r="H903" s="12"/>
      <c r="I903" s="12"/>
      <c r="J903" s="12"/>
      <c r="K903" s="12"/>
      <c r="L903" s="35"/>
      <c r="M903" s="12"/>
      <c r="N903" s="12"/>
      <c r="O903" s="12"/>
      <c r="P903" s="12"/>
      <c r="Q903" s="12"/>
      <c r="R903" s="12"/>
      <c r="S903" s="12"/>
      <c r="T903" s="12"/>
      <c r="U903" s="12"/>
      <c r="V903" s="12"/>
      <c r="W903" s="12"/>
      <c r="X903" s="12"/>
      <c r="Y903" s="12"/>
      <c r="Z903" s="12"/>
      <c r="AA903" s="12"/>
      <c r="AB903" s="12"/>
      <c r="AC903" s="12"/>
      <c r="AD903" s="12"/>
      <c r="AE903" s="12"/>
    </row>
    <row r="904">
      <c r="A904" s="12"/>
      <c r="B904" s="12"/>
      <c r="C904" s="12"/>
      <c r="D904" s="12"/>
      <c r="E904" s="12"/>
      <c r="F904" s="12"/>
      <c r="G904" s="12"/>
      <c r="H904" s="12"/>
      <c r="I904" s="12"/>
      <c r="J904" s="12"/>
      <c r="K904" s="12"/>
      <c r="L904" s="35"/>
      <c r="M904" s="12"/>
      <c r="N904" s="12"/>
      <c r="O904" s="12"/>
      <c r="P904" s="12"/>
      <c r="Q904" s="12"/>
      <c r="R904" s="12"/>
      <c r="S904" s="12"/>
      <c r="T904" s="12"/>
      <c r="U904" s="12"/>
      <c r="V904" s="12"/>
      <c r="W904" s="12"/>
      <c r="X904" s="12"/>
      <c r="Y904" s="12"/>
      <c r="Z904" s="12"/>
      <c r="AA904" s="12"/>
      <c r="AB904" s="12"/>
      <c r="AC904" s="12"/>
      <c r="AD904" s="12"/>
      <c r="AE904" s="12"/>
    </row>
    <row r="905">
      <c r="A905" s="12"/>
      <c r="B905" s="12"/>
      <c r="C905" s="12"/>
      <c r="D905" s="12"/>
      <c r="E905" s="12"/>
      <c r="F905" s="12"/>
      <c r="G905" s="12"/>
      <c r="H905" s="12"/>
      <c r="I905" s="12"/>
      <c r="J905" s="12"/>
      <c r="K905" s="12"/>
      <c r="L905" s="35"/>
      <c r="M905" s="12"/>
      <c r="N905" s="12"/>
      <c r="O905" s="12"/>
      <c r="P905" s="12"/>
      <c r="Q905" s="12"/>
      <c r="R905" s="12"/>
      <c r="S905" s="12"/>
      <c r="T905" s="12"/>
      <c r="U905" s="12"/>
      <c r="V905" s="12"/>
      <c r="W905" s="12"/>
      <c r="X905" s="12"/>
      <c r="Y905" s="12"/>
      <c r="Z905" s="12"/>
      <c r="AA905" s="12"/>
      <c r="AB905" s="12"/>
      <c r="AC905" s="12"/>
      <c r="AD905" s="12"/>
      <c r="AE905" s="12"/>
    </row>
    <row r="906">
      <c r="A906" s="12"/>
      <c r="B906" s="12"/>
      <c r="C906" s="12"/>
      <c r="D906" s="12"/>
      <c r="E906" s="12"/>
      <c r="F906" s="12"/>
      <c r="G906" s="12"/>
      <c r="H906" s="12"/>
      <c r="I906" s="12"/>
      <c r="J906" s="12"/>
      <c r="K906" s="12"/>
      <c r="L906" s="35"/>
      <c r="M906" s="12"/>
      <c r="N906" s="12"/>
      <c r="O906" s="12"/>
      <c r="P906" s="12"/>
      <c r="Q906" s="12"/>
      <c r="R906" s="12"/>
      <c r="S906" s="12"/>
      <c r="T906" s="12"/>
      <c r="U906" s="12"/>
      <c r="V906" s="12"/>
      <c r="W906" s="12"/>
      <c r="X906" s="12"/>
      <c r="Y906" s="12"/>
      <c r="Z906" s="12"/>
      <c r="AA906" s="12"/>
      <c r="AB906" s="12"/>
      <c r="AC906" s="12"/>
      <c r="AD906" s="12"/>
      <c r="AE906" s="12"/>
    </row>
    <row r="907">
      <c r="A907" s="12"/>
      <c r="B907" s="12"/>
      <c r="C907" s="12"/>
      <c r="D907" s="12"/>
      <c r="E907" s="12"/>
      <c r="F907" s="12"/>
      <c r="G907" s="12"/>
      <c r="H907" s="12"/>
      <c r="I907" s="12"/>
      <c r="J907" s="12"/>
      <c r="K907" s="12"/>
      <c r="L907" s="35"/>
      <c r="M907" s="12"/>
      <c r="N907" s="12"/>
      <c r="O907" s="12"/>
      <c r="P907" s="12"/>
      <c r="Q907" s="12"/>
      <c r="R907" s="12"/>
      <c r="S907" s="12"/>
      <c r="T907" s="12"/>
      <c r="U907" s="12"/>
      <c r="V907" s="12"/>
      <c r="W907" s="12"/>
      <c r="X907" s="12"/>
      <c r="Y907" s="12"/>
      <c r="Z907" s="12"/>
      <c r="AA907" s="12"/>
      <c r="AB907" s="12"/>
      <c r="AC907" s="12"/>
      <c r="AD907" s="12"/>
      <c r="AE907" s="12"/>
    </row>
    <row r="908">
      <c r="A908" s="12"/>
      <c r="B908" s="12"/>
      <c r="C908" s="12"/>
      <c r="D908" s="12"/>
      <c r="E908" s="12"/>
      <c r="F908" s="12"/>
      <c r="G908" s="12"/>
      <c r="H908" s="12"/>
      <c r="I908" s="12"/>
      <c r="J908" s="12"/>
      <c r="K908" s="12"/>
      <c r="L908" s="35"/>
      <c r="M908" s="12"/>
      <c r="N908" s="12"/>
      <c r="O908" s="12"/>
      <c r="P908" s="12"/>
      <c r="Q908" s="12"/>
      <c r="R908" s="12"/>
      <c r="S908" s="12"/>
      <c r="T908" s="12"/>
      <c r="U908" s="12"/>
      <c r="V908" s="12"/>
      <c r="W908" s="12"/>
      <c r="X908" s="12"/>
      <c r="Y908" s="12"/>
      <c r="Z908" s="12"/>
      <c r="AA908" s="12"/>
      <c r="AB908" s="12"/>
      <c r="AC908" s="12"/>
      <c r="AD908" s="12"/>
      <c r="AE908" s="12"/>
    </row>
    <row r="909">
      <c r="A909" s="12"/>
      <c r="B909" s="12"/>
      <c r="C909" s="12"/>
      <c r="D909" s="12"/>
      <c r="E909" s="12"/>
      <c r="F909" s="12"/>
      <c r="G909" s="12"/>
      <c r="H909" s="12"/>
      <c r="I909" s="12"/>
      <c r="J909" s="12"/>
      <c r="K909" s="12"/>
      <c r="L909" s="35"/>
      <c r="M909" s="12"/>
      <c r="N909" s="12"/>
      <c r="O909" s="12"/>
      <c r="P909" s="12"/>
      <c r="Q909" s="12"/>
      <c r="R909" s="12"/>
      <c r="S909" s="12"/>
      <c r="T909" s="12"/>
      <c r="U909" s="12"/>
      <c r="V909" s="12"/>
      <c r="W909" s="12"/>
      <c r="X909" s="12"/>
      <c r="Y909" s="12"/>
      <c r="Z909" s="12"/>
      <c r="AA909" s="12"/>
      <c r="AB909" s="12"/>
      <c r="AC909" s="12"/>
      <c r="AD909" s="12"/>
      <c r="AE909" s="12"/>
    </row>
    <row r="910">
      <c r="A910" s="12"/>
      <c r="B910" s="12"/>
      <c r="C910" s="12"/>
      <c r="D910" s="12"/>
      <c r="E910" s="12"/>
      <c r="F910" s="12"/>
      <c r="G910" s="12"/>
      <c r="H910" s="12"/>
      <c r="I910" s="12"/>
      <c r="J910" s="12"/>
      <c r="K910" s="12"/>
      <c r="L910" s="35"/>
      <c r="M910" s="12"/>
      <c r="N910" s="12"/>
      <c r="O910" s="12"/>
      <c r="P910" s="12"/>
      <c r="Q910" s="12"/>
      <c r="R910" s="12"/>
      <c r="S910" s="12"/>
      <c r="T910" s="12"/>
      <c r="U910" s="12"/>
      <c r="V910" s="12"/>
      <c r="W910" s="12"/>
      <c r="X910" s="12"/>
      <c r="Y910" s="12"/>
      <c r="Z910" s="12"/>
      <c r="AA910" s="12"/>
      <c r="AB910" s="12"/>
      <c r="AC910" s="12"/>
      <c r="AD910" s="12"/>
      <c r="AE910" s="12"/>
    </row>
    <row r="911">
      <c r="A911" s="12"/>
      <c r="B911" s="12"/>
      <c r="C911" s="12"/>
      <c r="D911" s="12"/>
      <c r="E911" s="12"/>
      <c r="F911" s="12"/>
      <c r="G911" s="12"/>
      <c r="H911" s="12"/>
      <c r="I911" s="12"/>
      <c r="J911" s="12"/>
      <c r="K911" s="12"/>
      <c r="L911" s="35"/>
      <c r="M911" s="12"/>
      <c r="N911" s="12"/>
      <c r="O911" s="12"/>
      <c r="P911" s="12"/>
      <c r="Q911" s="12"/>
      <c r="R911" s="12"/>
      <c r="S911" s="12"/>
      <c r="T911" s="12"/>
      <c r="U911" s="12"/>
      <c r="V911" s="12"/>
      <c r="W911" s="12"/>
      <c r="X911" s="12"/>
      <c r="Y911" s="12"/>
      <c r="Z911" s="12"/>
      <c r="AA911" s="12"/>
      <c r="AB911" s="12"/>
      <c r="AC911" s="12"/>
      <c r="AD911" s="12"/>
      <c r="AE911" s="12"/>
    </row>
    <row r="912">
      <c r="A912" s="12"/>
      <c r="B912" s="12"/>
      <c r="C912" s="12"/>
      <c r="D912" s="12"/>
      <c r="E912" s="12"/>
      <c r="F912" s="12"/>
      <c r="G912" s="12"/>
      <c r="H912" s="12"/>
      <c r="I912" s="12"/>
      <c r="J912" s="12"/>
      <c r="K912" s="12"/>
      <c r="L912" s="35"/>
      <c r="M912" s="12"/>
      <c r="N912" s="12"/>
      <c r="O912" s="12"/>
      <c r="P912" s="12"/>
      <c r="Q912" s="12"/>
      <c r="R912" s="12"/>
      <c r="S912" s="12"/>
      <c r="T912" s="12"/>
      <c r="U912" s="12"/>
      <c r="V912" s="12"/>
      <c r="W912" s="12"/>
      <c r="X912" s="12"/>
      <c r="Y912" s="12"/>
      <c r="Z912" s="12"/>
      <c r="AA912" s="12"/>
      <c r="AB912" s="12"/>
      <c r="AC912" s="12"/>
      <c r="AD912" s="12"/>
      <c r="AE912" s="12"/>
    </row>
    <row r="913">
      <c r="A913" s="12"/>
      <c r="B913" s="12"/>
      <c r="C913" s="12"/>
      <c r="D913" s="12"/>
      <c r="E913" s="12"/>
      <c r="F913" s="12"/>
      <c r="G913" s="12"/>
      <c r="H913" s="12"/>
      <c r="I913" s="12"/>
      <c r="J913" s="12"/>
      <c r="K913" s="12"/>
      <c r="L913" s="35"/>
      <c r="M913" s="12"/>
      <c r="N913" s="12"/>
      <c r="O913" s="12"/>
      <c r="P913" s="12"/>
      <c r="Q913" s="12"/>
      <c r="R913" s="12"/>
      <c r="S913" s="12"/>
      <c r="T913" s="12"/>
      <c r="U913" s="12"/>
      <c r="V913" s="12"/>
      <c r="W913" s="12"/>
      <c r="X913" s="12"/>
      <c r="Y913" s="12"/>
      <c r="Z913" s="12"/>
      <c r="AA913" s="12"/>
      <c r="AB913" s="12"/>
      <c r="AC913" s="12"/>
      <c r="AD913" s="12"/>
      <c r="AE913" s="12"/>
    </row>
    <row r="914">
      <c r="A914" s="12"/>
      <c r="B914" s="12"/>
      <c r="C914" s="12"/>
      <c r="D914" s="12"/>
      <c r="E914" s="12"/>
      <c r="F914" s="12"/>
      <c r="G914" s="12"/>
      <c r="H914" s="12"/>
      <c r="I914" s="12"/>
      <c r="J914" s="12"/>
      <c r="K914" s="12"/>
      <c r="L914" s="35"/>
      <c r="M914" s="12"/>
      <c r="N914" s="12"/>
      <c r="O914" s="12"/>
      <c r="P914" s="12"/>
      <c r="Q914" s="12"/>
      <c r="R914" s="12"/>
      <c r="S914" s="12"/>
      <c r="T914" s="12"/>
      <c r="U914" s="12"/>
      <c r="V914" s="12"/>
      <c r="W914" s="12"/>
      <c r="X914" s="12"/>
      <c r="Y914" s="12"/>
      <c r="Z914" s="12"/>
      <c r="AA914" s="12"/>
      <c r="AB914" s="12"/>
      <c r="AC914" s="12"/>
      <c r="AD914" s="12"/>
      <c r="AE914" s="12"/>
    </row>
    <row r="915">
      <c r="A915" s="12"/>
      <c r="B915" s="12"/>
      <c r="C915" s="12"/>
      <c r="D915" s="12"/>
      <c r="E915" s="12"/>
      <c r="F915" s="12"/>
      <c r="G915" s="12"/>
      <c r="H915" s="12"/>
      <c r="I915" s="12"/>
      <c r="J915" s="12"/>
      <c r="K915" s="12"/>
      <c r="L915" s="35"/>
      <c r="M915" s="12"/>
      <c r="N915" s="12"/>
      <c r="O915" s="12"/>
      <c r="P915" s="12"/>
      <c r="Q915" s="12"/>
      <c r="R915" s="12"/>
      <c r="S915" s="12"/>
      <c r="T915" s="12"/>
      <c r="U915" s="12"/>
      <c r="V915" s="12"/>
      <c r="W915" s="12"/>
      <c r="X915" s="12"/>
      <c r="Y915" s="12"/>
      <c r="Z915" s="12"/>
      <c r="AA915" s="12"/>
      <c r="AB915" s="12"/>
      <c r="AC915" s="12"/>
      <c r="AD915" s="12"/>
      <c r="AE915" s="12"/>
    </row>
    <row r="916">
      <c r="A916" s="12"/>
      <c r="B916" s="12"/>
      <c r="C916" s="12"/>
      <c r="D916" s="12"/>
      <c r="E916" s="12"/>
      <c r="F916" s="12"/>
      <c r="G916" s="12"/>
      <c r="H916" s="12"/>
      <c r="I916" s="12"/>
      <c r="J916" s="12"/>
      <c r="K916" s="12"/>
      <c r="L916" s="35"/>
      <c r="M916" s="12"/>
      <c r="N916" s="12"/>
      <c r="O916" s="12"/>
      <c r="P916" s="12"/>
      <c r="Q916" s="12"/>
      <c r="R916" s="12"/>
      <c r="S916" s="12"/>
      <c r="T916" s="12"/>
      <c r="U916" s="12"/>
      <c r="V916" s="12"/>
      <c r="W916" s="12"/>
      <c r="X916" s="12"/>
      <c r="Y916" s="12"/>
      <c r="Z916" s="12"/>
      <c r="AA916" s="12"/>
      <c r="AB916" s="12"/>
      <c r="AC916" s="12"/>
      <c r="AD916" s="12"/>
      <c r="AE916" s="12"/>
    </row>
    <row r="917">
      <c r="A917" s="12"/>
      <c r="B917" s="12"/>
      <c r="C917" s="12"/>
      <c r="D917" s="12"/>
      <c r="E917" s="12"/>
      <c r="F917" s="12"/>
      <c r="G917" s="12"/>
      <c r="H917" s="12"/>
      <c r="I917" s="12"/>
      <c r="J917" s="12"/>
      <c r="K917" s="12"/>
      <c r="L917" s="35"/>
      <c r="M917" s="12"/>
      <c r="N917" s="12"/>
      <c r="O917" s="12"/>
      <c r="P917" s="12"/>
      <c r="Q917" s="12"/>
      <c r="R917" s="12"/>
      <c r="S917" s="12"/>
      <c r="T917" s="12"/>
      <c r="U917" s="12"/>
      <c r="V917" s="12"/>
      <c r="W917" s="12"/>
      <c r="X917" s="12"/>
      <c r="Y917" s="12"/>
      <c r="Z917" s="12"/>
      <c r="AA917" s="12"/>
      <c r="AB917" s="12"/>
      <c r="AC917" s="12"/>
      <c r="AD917" s="12"/>
      <c r="AE917" s="12"/>
    </row>
    <row r="918">
      <c r="A918" s="12"/>
      <c r="B918" s="12"/>
      <c r="C918" s="12"/>
      <c r="D918" s="12"/>
      <c r="E918" s="12"/>
      <c r="F918" s="12"/>
      <c r="G918" s="12"/>
      <c r="H918" s="12"/>
      <c r="I918" s="12"/>
      <c r="J918" s="12"/>
      <c r="K918" s="12"/>
      <c r="L918" s="35"/>
      <c r="M918" s="12"/>
      <c r="N918" s="12"/>
      <c r="O918" s="12"/>
      <c r="P918" s="12"/>
      <c r="Q918" s="12"/>
      <c r="R918" s="12"/>
      <c r="S918" s="12"/>
      <c r="T918" s="12"/>
      <c r="U918" s="12"/>
      <c r="V918" s="12"/>
      <c r="W918" s="12"/>
      <c r="X918" s="12"/>
      <c r="Y918" s="12"/>
      <c r="Z918" s="12"/>
      <c r="AA918" s="12"/>
      <c r="AB918" s="12"/>
      <c r="AC918" s="12"/>
      <c r="AD918" s="12"/>
      <c r="AE918" s="12"/>
    </row>
    <row r="919">
      <c r="A919" s="12"/>
      <c r="B919" s="12"/>
      <c r="C919" s="12"/>
      <c r="D919" s="12"/>
      <c r="E919" s="12"/>
      <c r="F919" s="12"/>
      <c r="G919" s="12"/>
      <c r="H919" s="12"/>
      <c r="I919" s="12"/>
      <c r="J919" s="12"/>
      <c r="K919" s="12"/>
      <c r="L919" s="35"/>
      <c r="M919" s="12"/>
      <c r="N919" s="12"/>
      <c r="O919" s="12"/>
      <c r="P919" s="12"/>
      <c r="Q919" s="12"/>
      <c r="R919" s="12"/>
      <c r="S919" s="12"/>
      <c r="T919" s="12"/>
      <c r="U919" s="12"/>
      <c r="V919" s="12"/>
      <c r="W919" s="12"/>
      <c r="X919" s="12"/>
      <c r="Y919" s="12"/>
      <c r="Z919" s="12"/>
      <c r="AA919" s="12"/>
      <c r="AB919" s="12"/>
      <c r="AC919" s="12"/>
      <c r="AD919" s="12"/>
      <c r="AE919" s="12"/>
    </row>
    <row r="920">
      <c r="A920" s="12"/>
      <c r="B920" s="12"/>
      <c r="C920" s="12"/>
      <c r="D920" s="12"/>
      <c r="E920" s="12"/>
      <c r="F920" s="12"/>
      <c r="G920" s="12"/>
      <c r="H920" s="12"/>
      <c r="I920" s="12"/>
      <c r="J920" s="12"/>
      <c r="K920" s="12"/>
      <c r="L920" s="35"/>
      <c r="M920" s="12"/>
      <c r="N920" s="12"/>
      <c r="O920" s="12"/>
      <c r="P920" s="12"/>
      <c r="Q920" s="12"/>
      <c r="R920" s="12"/>
      <c r="S920" s="12"/>
      <c r="T920" s="12"/>
      <c r="U920" s="12"/>
      <c r="V920" s="12"/>
      <c r="W920" s="12"/>
      <c r="X920" s="12"/>
      <c r="Y920" s="12"/>
      <c r="Z920" s="12"/>
      <c r="AA920" s="12"/>
      <c r="AB920" s="12"/>
      <c r="AC920" s="12"/>
      <c r="AD920" s="12"/>
      <c r="AE920" s="12"/>
    </row>
    <row r="921">
      <c r="A921" s="12"/>
      <c r="B921" s="12"/>
      <c r="C921" s="12"/>
      <c r="D921" s="12"/>
      <c r="E921" s="12"/>
      <c r="F921" s="12"/>
      <c r="G921" s="12"/>
      <c r="H921" s="12"/>
      <c r="I921" s="12"/>
      <c r="J921" s="12"/>
      <c r="K921" s="12"/>
      <c r="L921" s="35"/>
      <c r="M921" s="12"/>
      <c r="N921" s="12"/>
      <c r="O921" s="12"/>
      <c r="P921" s="12"/>
      <c r="Q921" s="12"/>
      <c r="R921" s="12"/>
      <c r="S921" s="12"/>
      <c r="T921" s="12"/>
      <c r="U921" s="12"/>
      <c r="V921" s="12"/>
      <c r="W921" s="12"/>
      <c r="X921" s="12"/>
      <c r="Y921" s="12"/>
      <c r="Z921" s="12"/>
      <c r="AA921" s="12"/>
      <c r="AB921" s="12"/>
      <c r="AC921" s="12"/>
      <c r="AD921" s="12"/>
      <c r="AE921" s="12"/>
    </row>
    <row r="922">
      <c r="A922" s="12"/>
      <c r="B922" s="12"/>
      <c r="C922" s="12"/>
      <c r="D922" s="12"/>
      <c r="E922" s="12"/>
      <c r="F922" s="12"/>
      <c r="G922" s="12"/>
      <c r="H922" s="12"/>
      <c r="I922" s="12"/>
      <c r="J922" s="12"/>
      <c r="K922" s="12"/>
      <c r="L922" s="35"/>
      <c r="M922" s="12"/>
      <c r="N922" s="12"/>
      <c r="O922" s="12"/>
      <c r="P922" s="12"/>
      <c r="Q922" s="12"/>
      <c r="R922" s="12"/>
      <c r="S922" s="12"/>
      <c r="T922" s="12"/>
      <c r="U922" s="12"/>
      <c r="V922" s="12"/>
      <c r="W922" s="12"/>
      <c r="X922" s="12"/>
      <c r="Y922" s="12"/>
      <c r="Z922" s="12"/>
      <c r="AA922" s="12"/>
      <c r="AB922" s="12"/>
      <c r="AC922" s="12"/>
      <c r="AD922" s="12"/>
      <c r="AE922" s="12"/>
    </row>
    <row r="923">
      <c r="A923" s="12"/>
      <c r="B923" s="12"/>
      <c r="C923" s="12"/>
      <c r="D923" s="12"/>
      <c r="E923" s="12"/>
      <c r="F923" s="12"/>
      <c r="G923" s="12"/>
      <c r="H923" s="12"/>
      <c r="I923" s="12"/>
      <c r="J923" s="12"/>
      <c r="K923" s="12"/>
      <c r="L923" s="35"/>
      <c r="M923" s="12"/>
      <c r="N923" s="12"/>
      <c r="O923" s="12"/>
      <c r="P923" s="12"/>
      <c r="Q923" s="12"/>
      <c r="R923" s="12"/>
      <c r="S923" s="12"/>
      <c r="T923" s="12"/>
      <c r="U923" s="12"/>
      <c r="V923" s="12"/>
      <c r="W923" s="12"/>
      <c r="X923" s="12"/>
      <c r="Y923" s="12"/>
      <c r="Z923" s="12"/>
      <c r="AA923" s="12"/>
      <c r="AB923" s="12"/>
      <c r="AC923" s="12"/>
      <c r="AD923" s="12"/>
      <c r="AE923" s="12"/>
    </row>
    <row r="924">
      <c r="A924" s="12"/>
      <c r="B924" s="12"/>
      <c r="C924" s="12"/>
      <c r="D924" s="12"/>
      <c r="E924" s="12"/>
      <c r="F924" s="12"/>
      <c r="G924" s="12"/>
      <c r="H924" s="12"/>
      <c r="I924" s="12"/>
      <c r="J924" s="12"/>
      <c r="K924" s="12"/>
      <c r="L924" s="35"/>
      <c r="M924" s="12"/>
      <c r="N924" s="12"/>
      <c r="O924" s="12"/>
      <c r="P924" s="12"/>
      <c r="Q924" s="12"/>
      <c r="R924" s="12"/>
      <c r="S924" s="12"/>
      <c r="T924" s="12"/>
      <c r="U924" s="12"/>
      <c r="V924" s="12"/>
      <c r="W924" s="12"/>
      <c r="X924" s="12"/>
      <c r="Y924" s="12"/>
      <c r="Z924" s="12"/>
      <c r="AA924" s="12"/>
      <c r="AB924" s="12"/>
      <c r="AC924" s="12"/>
      <c r="AD924" s="12"/>
      <c r="AE924" s="12"/>
    </row>
    <row r="925">
      <c r="A925" s="12"/>
      <c r="B925" s="12"/>
      <c r="C925" s="12"/>
      <c r="D925" s="12"/>
      <c r="E925" s="12"/>
      <c r="F925" s="12"/>
      <c r="G925" s="12"/>
      <c r="H925" s="12"/>
      <c r="I925" s="12"/>
      <c r="J925" s="12"/>
      <c r="K925" s="12"/>
      <c r="L925" s="35"/>
      <c r="M925" s="12"/>
      <c r="N925" s="12"/>
      <c r="O925" s="12"/>
      <c r="P925" s="12"/>
      <c r="Q925" s="12"/>
      <c r="R925" s="12"/>
      <c r="S925" s="12"/>
      <c r="T925" s="12"/>
      <c r="U925" s="12"/>
      <c r="V925" s="12"/>
      <c r="W925" s="12"/>
      <c r="X925" s="12"/>
      <c r="Y925" s="12"/>
      <c r="Z925" s="12"/>
      <c r="AA925" s="12"/>
      <c r="AB925" s="12"/>
      <c r="AC925" s="12"/>
      <c r="AD925" s="12"/>
      <c r="AE925" s="12"/>
    </row>
    <row r="926">
      <c r="A926" s="12"/>
      <c r="B926" s="12"/>
      <c r="C926" s="12"/>
      <c r="D926" s="12"/>
      <c r="E926" s="12"/>
      <c r="F926" s="12"/>
      <c r="G926" s="12"/>
      <c r="H926" s="12"/>
      <c r="I926" s="12"/>
      <c r="J926" s="12"/>
      <c r="K926" s="12"/>
      <c r="L926" s="35"/>
      <c r="M926" s="12"/>
      <c r="N926" s="12"/>
      <c r="O926" s="12"/>
      <c r="P926" s="12"/>
      <c r="Q926" s="12"/>
      <c r="R926" s="12"/>
      <c r="S926" s="12"/>
      <c r="T926" s="12"/>
      <c r="U926" s="12"/>
      <c r="V926" s="12"/>
      <c r="W926" s="12"/>
      <c r="X926" s="12"/>
      <c r="Y926" s="12"/>
      <c r="Z926" s="12"/>
      <c r="AA926" s="12"/>
      <c r="AB926" s="12"/>
      <c r="AC926" s="12"/>
      <c r="AD926" s="12"/>
      <c r="AE926" s="12"/>
    </row>
    <row r="927">
      <c r="A927" s="12"/>
      <c r="B927" s="12"/>
      <c r="C927" s="12"/>
      <c r="D927" s="12"/>
      <c r="E927" s="12"/>
      <c r="F927" s="12"/>
      <c r="G927" s="12"/>
      <c r="H927" s="12"/>
      <c r="I927" s="12"/>
      <c r="J927" s="12"/>
      <c r="K927" s="12"/>
      <c r="L927" s="35"/>
      <c r="M927" s="12"/>
      <c r="N927" s="12"/>
      <c r="O927" s="12"/>
      <c r="P927" s="12"/>
      <c r="Q927" s="12"/>
      <c r="R927" s="12"/>
      <c r="S927" s="12"/>
      <c r="T927" s="12"/>
      <c r="U927" s="12"/>
      <c r="V927" s="12"/>
      <c r="W927" s="12"/>
      <c r="X927" s="12"/>
      <c r="Y927" s="12"/>
      <c r="Z927" s="12"/>
      <c r="AA927" s="12"/>
      <c r="AB927" s="12"/>
      <c r="AC927" s="12"/>
      <c r="AD927" s="12"/>
      <c r="AE927" s="12"/>
    </row>
    <row r="928">
      <c r="A928" s="12"/>
      <c r="B928" s="12"/>
      <c r="C928" s="12"/>
      <c r="D928" s="12"/>
      <c r="E928" s="12"/>
      <c r="F928" s="12"/>
      <c r="G928" s="12"/>
      <c r="H928" s="12"/>
      <c r="I928" s="12"/>
      <c r="J928" s="12"/>
      <c r="K928" s="12"/>
      <c r="L928" s="35"/>
      <c r="M928" s="12"/>
      <c r="N928" s="12"/>
      <c r="O928" s="12"/>
      <c r="P928" s="12"/>
      <c r="Q928" s="12"/>
      <c r="R928" s="12"/>
      <c r="S928" s="12"/>
      <c r="T928" s="12"/>
      <c r="U928" s="12"/>
      <c r="V928" s="12"/>
      <c r="W928" s="12"/>
      <c r="X928" s="12"/>
      <c r="Y928" s="12"/>
      <c r="Z928" s="12"/>
      <c r="AA928" s="12"/>
      <c r="AB928" s="12"/>
      <c r="AC928" s="12"/>
      <c r="AD928" s="12"/>
      <c r="AE928" s="12"/>
    </row>
    <row r="929">
      <c r="A929" s="12"/>
      <c r="B929" s="12"/>
      <c r="C929" s="12"/>
      <c r="D929" s="12"/>
      <c r="E929" s="12"/>
      <c r="F929" s="12"/>
      <c r="G929" s="12"/>
      <c r="H929" s="12"/>
      <c r="I929" s="12"/>
      <c r="J929" s="12"/>
      <c r="K929" s="12"/>
      <c r="L929" s="35"/>
      <c r="M929" s="12"/>
      <c r="N929" s="12"/>
      <c r="O929" s="12"/>
      <c r="P929" s="12"/>
      <c r="Q929" s="12"/>
      <c r="R929" s="12"/>
      <c r="S929" s="12"/>
      <c r="T929" s="12"/>
      <c r="U929" s="12"/>
      <c r="V929" s="12"/>
      <c r="W929" s="12"/>
      <c r="X929" s="12"/>
      <c r="Y929" s="12"/>
      <c r="Z929" s="12"/>
      <c r="AA929" s="12"/>
      <c r="AB929" s="12"/>
      <c r="AC929" s="12"/>
      <c r="AD929" s="12"/>
      <c r="AE929" s="12"/>
    </row>
    <row r="930">
      <c r="A930" s="12"/>
      <c r="B930" s="12"/>
      <c r="C930" s="12"/>
      <c r="D930" s="12"/>
      <c r="E930" s="12"/>
      <c r="F930" s="12"/>
      <c r="G930" s="12"/>
      <c r="H930" s="12"/>
      <c r="I930" s="12"/>
      <c r="J930" s="12"/>
      <c r="K930" s="12"/>
      <c r="L930" s="35"/>
      <c r="M930" s="12"/>
      <c r="N930" s="12"/>
      <c r="O930" s="12"/>
      <c r="P930" s="12"/>
      <c r="Q930" s="12"/>
      <c r="R930" s="12"/>
      <c r="S930" s="12"/>
      <c r="T930" s="12"/>
      <c r="U930" s="12"/>
      <c r="V930" s="12"/>
      <c r="W930" s="12"/>
      <c r="X930" s="12"/>
      <c r="Y930" s="12"/>
      <c r="Z930" s="12"/>
      <c r="AA930" s="12"/>
      <c r="AB930" s="12"/>
      <c r="AC930" s="12"/>
      <c r="AD930" s="12"/>
      <c r="AE930" s="12"/>
    </row>
    <row r="931">
      <c r="A931" s="12"/>
      <c r="B931" s="12"/>
      <c r="C931" s="12"/>
      <c r="D931" s="12"/>
      <c r="E931" s="12"/>
      <c r="F931" s="12"/>
      <c r="G931" s="12"/>
      <c r="H931" s="12"/>
      <c r="I931" s="12"/>
      <c r="J931" s="12"/>
      <c r="K931" s="12"/>
      <c r="L931" s="35"/>
      <c r="M931" s="12"/>
      <c r="N931" s="12"/>
      <c r="O931" s="12"/>
      <c r="P931" s="12"/>
      <c r="Q931" s="12"/>
      <c r="R931" s="12"/>
      <c r="S931" s="12"/>
      <c r="T931" s="12"/>
      <c r="U931" s="12"/>
      <c r="V931" s="12"/>
      <c r="W931" s="12"/>
      <c r="X931" s="12"/>
      <c r="Y931" s="12"/>
      <c r="Z931" s="12"/>
      <c r="AA931" s="12"/>
      <c r="AB931" s="12"/>
      <c r="AC931" s="12"/>
      <c r="AD931" s="12"/>
      <c r="AE931" s="12"/>
    </row>
    <row r="932">
      <c r="A932" s="12"/>
      <c r="B932" s="12"/>
      <c r="C932" s="12"/>
      <c r="D932" s="12"/>
      <c r="E932" s="12"/>
      <c r="F932" s="12"/>
      <c r="G932" s="12"/>
      <c r="H932" s="12"/>
      <c r="I932" s="12"/>
      <c r="J932" s="12"/>
      <c r="K932" s="12"/>
      <c r="L932" s="35"/>
      <c r="M932" s="12"/>
      <c r="N932" s="12"/>
      <c r="O932" s="12"/>
      <c r="P932" s="12"/>
      <c r="Q932" s="12"/>
      <c r="R932" s="12"/>
      <c r="S932" s="12"/>
      <c r="T932" s="12"/>
      <c r="U932" s="12"/>
      <c r="V932" s="12"/>
      <c r="W932" s="12"/>
      <c r="X932" s="12"/>
      <c r="Y932" s="12"/>
      <c r="Z932" s="12"/>
      <c r="AA932" s="12"/>
      <c r="AB932" s="12"/>
      <c r="AC932" s="12"/>
      <c r="AD932" s="12"/>
      <c r="AE932" s="12"/>
    </row>
    <row r="933">
      <c r="A933" s="12"/>
      <c r="B933" s="12"/>
      <c r="C933" s="12"/>
      <c r="D933" s="12"/>
      <c r="E933" s="12"/>
      <c r="F933" s="12"/>
      <c r="G933" s="12"/>
      <c r="H933" s="12"/>
      <c r="I933" s="12"/>
      <c r="J933" s="12"/>
      <c r="K933" s="12"/>
      <c r="L933" s="35"/>
      <c r="M933" s="12"/>
      <c r="N933" s="12"/>
      <c r="O933" s="12"/>
      <c r="P933" s="12"/>
      <c r="Q933" s="12"/>
      <c r="R933" s="12"/>
      <c r="S933" s="12"/>
      <c r="T933" s="12"/>
      <c r="U933" s="12"/>
      <c r="V933" s="12"/>
      <c r="W933" s="12"/>
      <c r="X933" s="12"/>
      <c r="Y933" s="12"/>
      <c r="Z933" s="12"/>
      <c r="AA933" s="12"/>
      <c r="AB933" s="12"/>
      <c r="AC933" s="12"/>
      <c r="AD933" s="12"/>
      <c r="AE933" s="12"/>
    </row>
    <row r="934">
      <c r="A934" s="12"/>
      <c r="B934" s="12"/>
      <c r="C934" s="12"/>
      <c r="D934" s="12"/>
      <c r="E934" s="12"/>
      <c r="F934" s="12"/>
      <c r="G934" s="12"/>
      <c r="H934" s="12"/>
      <c r="I934" s="12"/>
      <c r="J934" s="12"/>
      <c r="K934" s="12"/>
      <c r="L934" s="35"/>
      <c r="M934" s="12"/>
      <c r="N934" s="12"/>
      <c r="O934" s="12"/>
      <c r="P934" s="12"/>
      <c r="Q934" s="12"/>
      <c r="R934" s="12"/>
      <c r="S934" s="12"/>
      <c r="T934" s="12"/>
      <c r="U934" s="12"/>
      <c r="V934" s="12"/>
      <c r="W934" s="12"/>
      <c r="X934" s="12"/>
      <c r="Y934" s="12"/>
      <c r="Z934" s="12"/>
      <c r="AA934" s="12"/>
      <c r="AB934" s="12"/>
      <c r="AC934" s="12"/>
      <c r="AD934" s="12"/>
      <c r="AE934" s="12"/>
    </row>
    <row r="935">
      <c r="A935" s="12"/>
      <c r="B935" s="12"/>
      <c r="C935" s="12"/>
      <c r="D935" s="12"/>
      <c r="E935" s="12"/>
      <c r="F935" s="12"/>
      <c r="G935" s="12"/>
      <c r="H935" s="12"/>
      <c r="I935" s="12"/>
      <c r="J935" s="12"/>
      <c r="K935" s="12"/>
      <c r="L935" s="35"/>
      <c r="M935" s="12"/>
      <c r="N935" s="12"/>
      <c r="O935" s="12"/>
      <c r="P935" s="12"/>
      <c r="Q935" s="12"/>
      <c r="R935" s="12"/>
      <c r="S935" s="12"/>
      <c r="T935" s="12"/>
      <c r="U935" s="12"/>
      <c r="V935" s="12"/>
      <c r="W935" s="12"/>
      <c r="X935" s="12"/>
      <c r="Y935" s="12"/>
      <c r="Z935" s="12"/>
      <c r="AA935" s="12"/>
      <c r="AB935" s="12"/>
      <c r="AC935" s="12"/>
      <c r="AD935" s="12"/>
      <c r="AE935" s="12"/>
    </row>
    <row r="936">
      <c r="A936" s="12"/>
      <c r="B936" s="12"/>
      <c r="C936" s="12"/>
      <c r="D936" s="12"/>
      <c r="E936" s="12"/>
      <c r="F936" s="12"/>
      <c r="G936" s="12"/>
      <c r="H936" s="12"/>
      <c r="I936" s="12"/>
      <c r="J936" s="12"/>
      <c r="K936" s="12"/>
      <c r="L936" s="35"/>
      <c r="M936" s="12"/>
      <c r="N936" s="12"/>
      <c r="O936" s="12"/>
      <c r="P936" s="12"/>
      <c r="Q936" s="12"/>
      <c r="R936" s="12"/>
      <c r="S936" s="12"/>
      <c r="T936" s="12"/>
      <c r="U936" s="12"/>
      <c r="V936" s="12"/>
      <c r="W936" s="12"/>
      <c r="X936" s="12"/>
      <c r="Y936" s="12"/>
      <c r="Z936" s="12"/>
      <c r="AA936" s="12"/>
      <c r="AB936" s="12"/>
      <c r="AC936" s="12"/>
      <c r="AD936" s="12"/>
      <c r="AE936" s="12"/>
    </row>
    <row r="937">
      <c r="A937" s="12"/>
      <c r="B937" s="12"/>
      <c r="C937" s="12"/>
      <c r="D937" s="12"/>
      <c r="E937" s="12"/>
      <c r="F937" s="12"/>
      <c r="G937" s="12"/>
      <c r="H937" s="12"/>
      <c r="I937" s="12"/>
      <c r="J937" s="12"/>
      <c r="K937" s="12"/>
      <c r="L937" s="35"/>
      <c r="M937" s="12"/>
      <c r="N937" s="12"/>
      <c r="O937" s="12"/>
      <c r="P937" s="12"/>
      <c r="Q937" s="12"/>
      <c r="R937" s="12"/>
      <c r="S937" s="12"/>
      <c r="T937" s="12"/>
      <c r="U937" s="12"/>
      <c r="V937" s="12"/>
      <c r="W937" s="12"/>
      <c r="X937" s="12"/>
      <c r="Y937" s="12"/>
      <c r="Z937" s="12"/>
      <c r="AA937" s="12"/>
      <c r="AB937" s="12"/>
      <c r="AC937" s="12"/>
      <c r="AD937" s="12"/>
      <c r="AE937" s="12"/>
    </row>
    <row r="938">
      <c r="A938" s="12"/>
      <c r="B938" s="12"/>
      <c r="C938" s="12"/>
      <c r="D938" s="12"/>
      <c r="E938" s="12"/>
      <c r="F938" s="12"/>
      <c r="G938" s="12"/>
      <c r="H938" s="12"/>
      <c r="I938" s="12"/>
      <c r="J938" s="12"/>
      <c r="K938" s="12"/>
      <c r="L938" s="35"/>
      <c r="M938" s="12"/>
      <c r="N938" s="12"/>
      <c r="O938" s="12"/>
      <c r="P938" s="12"/>
      <c r="Q938" s="12"/>
      <c r="R938" s="12"/>
      <c r="S938" s="12"/>
      <c r="T938" s="12"/>
      <c r="U938" s="12"/>
      <c r="V938" s="12"/>
      <c r="W938" s="12"/>
      <c r="X938" s="12"/>
      <c r="Y938" s="12"/>
      <c r="Z938" s="12"/>
      <c r="AA938" s="12"/>
      <c r="AB938" s="12"/>
      <c r="AC938" s="12"/>
      <c r="AD938" s="12"/>
      <c r="AE938" s="12"/>
    </row>
    <row r="939">
      <c r="A939" s="12"/>
      <c r="B939" s="12"/>
      <c r="C939" s="12"/>
      <c r="D939" s="12"/>
      <c r="E939" s="12"/>
      <c r="F939" s="12"/>
      <c r="G939" s="12"/>
      <c r="H939" s="12"/>
      <c r="I939" s="12"/>
      <c r="J939" s="12"/>
      <c r="K939" s="12"/>
      <c r="L939" s="35"/>
      <c r="M939" s="12"/>
      <c r="N939" s="12"/>
      <c r="O939" s="12"/>
      <c r="P939" s="12"/>
      <c r="Q939" s="12"/>
      <c r="R939" s="12"/>
      <c r="S939" s="12"/>
      <c r="T939" s="12"/>
      <c r="U939" s="12"/>
      <c r="V939" s="12"/>
      <c r="W939" s="12"/>
      <c r="X939" s="12"/>
      <c r="Y939" s="12"/>
      <c r="Z939" s="12"/>
      <c r="AA939" s="12"/>
      <c r="AB939" s="12"/>
      <c r="AC939" s="12"/>
      <c r="AD939" s="12"/>
      <c r="AE939" s="12"/>
    </row>
    <row r="940">
      <c r="A940" s="12"/>
      <c r="B940" s="12"/>
      <c r="C940" s="12"/>
      <c r="D940" s="12"/>
      <c r="E940" s="12"/>
      <c r="F940" s="12"/>
      <c r="G940" s="12"/>
      <c r="H940" s="12"/>
      <c r="I940" s="12"/>
      <c r="J940" s="12"/>
      <c r="K940" s="12"/>
      <c r="L940" s="35"/>
      <c r="M940" s="12"/>
      <c r="N940" s="12"/>
      <c r="O940" s="12"/>
      <c r="P940" s="12"/>
      <c r="Q940" s="12"/>
      <c r="R940" s="12"/>
      <c r="S940" s="12"/>
      <c r="T940" s="12"/>
      <c r="U940" s="12"/>
      <c r="V940" s="12"/>
      <c r="W940" s="12"/>
      <c r="X940" s="12"/>
      <c r="Y940" s="12"/>
      <c r="Z940" s="12"/>
      <c r="AA940" s="12"/>
      <c r="AB940" s="12"/>
      <c r="AC940" s="12"/>
      <c r="AD940" s="12"/>
      <c r="AE940" s="12"/>
    </row>
    <row r="941">
      <c r="A941" s="12"/>
      <c r="B941" s="12"/>
      <c r="C941" s="12"/>
      <c r="D941" s="12"/>
      <c r="E941" s="12"/>
      <c r="F941" s="12"/>
      <c r="G941" s="12"/>
      <c r="H941" s="12"/>
      <c r="I941" s="12"/>
      <c r="J941" s="12"/>
      <c r="K941" s="12"/>
      <c r="L941" s="35"/>
      <c r="M941" s="12"/>
      <c r="N941" s="12"/>
      <c r="O941" s="12"/>
      <c r="P941" s="12"/>
      <c r="Q941" s="12"/>
      <c r="R941" s="12"/>
      <c r="S941" s="12"/>
      <c r="T941" s="12"/>
      <c r="U941" s="12"/>
      <c r="V941" s="12"/>
      <c r="W941" s="12"/>
      <c r="X941" s="12"/>
      <c r="Y941" s="12"/>
      <c r="Z941" s="12"/>
      <c r="AA941" s="12"/>
      <c r="AB941" s="12"/>
      <c r="AC941" s="12"/>
      <c r="AD941" s="12"/>
      <c r="AE941" s="12"/>
    </row>
    <row r="942">
      <c r="A942" s="12"/>
      <c r="B942" s="12"/>
      <c r="C942" s="12"/>
      <c r="D942" s="12"/>
      <c r="E942" s="12"/>
      <c r="F942" s="12"/>
      <c r="G942" s="12"/>
      <c r="H942" s="12"/>
      <c r="I942" s="12"/>
      <c r="J942" s="12"/>
      <c r="K942" s="12"/>
      <c r="L942" s="35"/>
      <c r="M942" s="12"/>
      <c r="N942" s="12"/>
      <c r="O942" s="12"/>
      <c r="P942" s="12"/>
      <c r="Q942" s="12"/>
      <c r="R942" s="12"/>
      <c r="S942" s="12"/>
      <c r="T942" s="12"/>
      <c r="U942" s="12"/>
      <c r="V942" s="12"/>
      <c r="W942" s="12"/>
      <c r="X942" s="12"/>
      <c r="Y942" s="12"/>
      <c r="Z942" s="12"/>
      <c r="AA942" s="12"/>
      <c r="AB942" s="12"/>
      <c r="AC942" s="12"/>
      <c r="AD942" s="12"/>
      <c r="AE942" s="12"/>
    </row>
    <row r="943">
      <c r="A943" s="12"/>
      <c r="B943" s="12"/>
      <c r="C943" s="12"/>
      <c r="D943" s="12"/>
      <c r="E943" s="12"/>
      <c r="F943" s="12"/>
      <c r="G943" s="12"/>
      <c r="H943" s="12"/>
      <c r="I943" s="12"/>
      <c r="J943" s="12"/>
      <c r="K943" s="12"/>
      <c r="L943" s="35"/>
      <c r="M943" s="12"/>
      <c r="N943" s="12"/>
      <c r="O943" s="12"/>
      <c r="P943" s="12"/>
      <c r="Q943" s="12"/>
      <c r="R943" s="12"/>
      <c r="S943" s="12"/>
      <c r="T943" s="12"/>
      <c r="U943" s="12"/>
      <c r="V943" s="12"/>
      <c r="W943" s="12"/>
      <c r="X943" s="12"/>
      <c r="Y943" s="12"/>
      <c r="Z943" s="12"/>
      <c r="AA943" s="12"/>
      <c r="AB943" s="12"/>
      <c r="AC943" s="12"/>
      <c r="AD943" s="12"/>
      <c r="AE943" s="12"/>
    </row>
    <row r="944">
      <c r="A944" s="12"/>
      <c r="B944" s="12"/>
      <c r="C944" s="12"/>
      <c r="D944" s="12"/>
      <c r="E944" s="12"/>
      <c r="F944" s="12"/>
      <c r="G944" s="12"/>
      <c r="H944" s="12"/>
      <c r="I944" s="12"/>
      <c r="J944" s="12"/>
      <c r="K944" s="12"/>
      <c r="L944" s="35"/>
      <c r="M944" s="12"/>
      <c r="N944" s="12"/>
      <c r="O944" s="12"/>
      <c r="P944" s="12"/>
      <c r="Q944" s="12"/>
      <c r="R944" s="12"/>
      <c r="S944" s="12"/>
      <c r="T944" s="12"/>
      <c r="U944" s="12"/>
      <c r="V944" s="12"/>
      <c r="W944" s="12"/>
      <c r="X944" s="12"/>
      <c r="Y944" s="12"/>
      <c r="Z944" s="12"/>
      <c r="AA944" s="12"/>
      <c r="AB944" s="12"/>
      <c r="AC944" s="12"/>
      <c r="AD944" s="12"/>
      <c r="AE944" s="12"/>
    </row>
    <row r="945">
      <c r="A945" s="12"/>
      <c r="B945" s="12"/>
      <c r="C945" s="12"/>
      <c r="D945" s="12"/>
      <c r="E945" s="12"/>
      <c r="F945" s="12"/>
      <c r="G945" s="12"/>
      <c r="H945" s="12"/>
      <c r="I945" s="12"/>
      <c r="J945" s="12"/>
      <c r="K945" s="12"/>
      <c r="L945" s="35"/>
      <c r="M945" s="12"/>
      <c r="N945" s="12"/>
      <c r="O945" s="12"/>
      <c r="P945" s="12"/>
      <c r="Q945" s="12"/>
      <c r="R945" s="12"/>
      <c r="S945" s="12"/>
      <c r="T945" s="12"/>
      <c r="U945" s="12"/>
      <c r="V945" s="12"/>
      <c r="W945" s="12"/>
      <c r="X945" s="12"/>
      <c r="Y945" s="12"/>
      <c r="Z945" s="12"/>
      <c r="AA945" s="12"/>
      <c r="AB945" s="12"/>
      <c r="AC945" s="12"/>
      <c r="AD945" s="12"/>
      <c r="AE945" s="12"/>
    </row>
    <row r="946">
      <c r="A946" s="12"/>
      <c r="B946" s="12"/>
      <c r="C946" s="12"/>
      <c r="D946" s="12"/>
      <c r="E946" s="12"/>
      <c r="F946" s="12"/>
      <c r="G946" s="12"/>
      <c r="H946" s="12"/>
      <c r="I946" s="12"/>
      <c r="J946" s="12"/>
      <c r="K946" s="12"/>
      <c r="L946" s="35"/>
      <c r="M946" s="12"/>
      <c r="N946" s="12"/>
      <c r="O946" s="12"/>
      <c r="P946" s="12"/>
      <c r="Q946" s="12"/>
      <c r="R946" s="12"/>
      <c r="S946" s="12"/>
      <c r="T946" s="12"/>
      <c r="U946" s="12"/>
      <c r="V946" s="12"/>
      <c r="W946" s="12"/>
      <c r="X946" s="12"/>
      <c r="Y946" s="12"/>
      <c r="Z946" s="12"/>
      <c r="AA946" s="12"/>
      <c r="AB946" s="12"/>
      <c r="AC946" s="12"/>
      <c r="AD946" s="12"/>
      <c r="AE946" s="12"/>
    </row>
    <row r="947">
      <c r="A947" s="12"/>
      <c r="B947" s="12"/>
      <c r="C947" s="12"/>
      <c r="D947" s="12"/>
      <c r="E947" s="12"/>
      <c r="F947" s="12"/>
      <c r="G947" s="12"/>
      <c r="H947" s="12"/>
      <c r="I947" s="12"/>
      <c r="J947" s="12"/>
      <c r="K947" s="12"/>
      <c r="L947" s="35"/>
      <c r="M947" s="12"/>
      <c r="N947" s="12"/>
      <c r="O947" s="12"/>
      <c r="P947" s="12"/>
      <c r="Q947" s="12"/>
      <c r="R947" s="12"/>
      <c r="S947" s="12"/>
      <c r="T947" s="12"/>
      <c r="U947" s="12"/>
      <c r="V947" s="12"/>
      <c r="W947" s="12"/>
      <c r="X947" s="12"/>
      <c r="Y947" s="12"/>
      <c r="Z947" s="12"/>
      <c r="AA947" s="12"/>
      <c r="AB947" s="12"/>
      <c r="AC947" s="12"/>
      <c r="AD947" s="12"/>
      <c r="AE947" s="12"/>
    </row>
    <row r="948">
      <c r="A948" s="12"/>
      <c r="B948" s="12"/>
      <c r="C948" s="12"/>
      <c r="D948" s="12"/>
      <c r="E948" s="12"/>
      <c r="F948" s="12"/>
      <c r="G948" s="12"/>
      <c r="H948" s="12"/>
      <c r="I948" s="12"/>
      <c r="J948" s="12"/>
      <c r="K948" s="12"/>
      <c r="L948" s="35"/>
      <c r="M948" s="12"/>
      <c r="N948" s="12"/>
      <c r="O948" s="12"/>
      <c r="P948" s="12"/>
      <c r="Q948" s="12"/>
      <c r="R948" s="12"/>
      <c r="S948" s="12"/>
      <c r="T948" s="12"/>
      <c r="U948" s="12"/>
      <c r="V948" s="12"/>
      <c r="W948" s="12"/>
      <c r="X948" s="12"/>
      <c r="Y948" s="12"/>
      <c r="Z948" s="12"/>
      <c r="AA948" s="12"/>
      <c r="AB948" s="12"/>
      <c r="AC948" s="12"/>
      <c r="AD948" s="12"/>
      <c r="AE948" s="12"/>
    </row>
    <row r="949">
      <c r="A949" s="12"/>
      <c r="B949" s="12"/>
      <c r="C949" s="12"/>
      <c r="D949" s="12"/>
      <c r="E949" s="12"/>
      <c r="F949" s="12"/>
      <c r="G949" s="12"/>
      <c r="H949" s="12"/>
      <c r="I949" s="12"/>
      <c r="J949" s="12"/>
      <c r="K949" s="12"/>
      <c r="L949" s="35"/>
      <c r="M949" s="12"/>
      <c r="N949" s="12"/>
      <c r="O949" s="12"/>
      <c r="P949" s="12"/>
      <c r="Q949" s="12"/>
      <c r="R949" s="12"/>
      <c r="S949" s="12"/>
      <c r="T949" s="12"/>
      <c r="U949" s="12"/>
      <c r="V949" s="12"/>
      <c r="W949" s="12"/>
      <c r="X949" s="12"/>
      <c r="Y949" s="12"/>
      <c r="Z949" s="12"/>
      <c r="AA949" s="12"/>
      <c r="AB949" s="12"/>
      <c r="AC949" s="12"/>
      <c r="AD949" s="12"/>
      <c r="AE949" s="12"/>
    </row>
    <row r="950">
      <c r="A950" s="12"/>
      <c r="B950" s="12"/>
      <c r="C950" s="12"/>
      <c r="D950" s="12"/>
      <c r="E950" s="12"/>
      <c r="F950" s="12"/>
      <c r="G950" s="12"/>
      <c r="H950" s="12"/>
      <c r="I950" s="12"/>
      <c r="J950" s="12"/>
      <c r="K950" s="12"/>
      <c r="L950" s="35"/>
      <c r="M950" s="12"/>
      <c r="N950" s="12"/>
      <c r="O950" s="12"/>
      <c r="P950" s="12"/>
      <c r="Q950" s="12"/>
      <c r="R950" s="12"/>
      <c r="S950" s="12"/>
      <c r="T950" s="12"/>
      <c r="U950" s="12"/>
      <c r="V950" s="12"/>
      <c r="W950" s="12"/>
      <c r="X950" s="12"/>
      <c r="Y950" s="12"/>
      <c r="Z950" s="12"/>
      <c r="AA950" s="12"/>
      <c r="AB950" s="12"/>
      <c r="AC950" s="12"/>
      <c r="AD950" s="12"/>
      <c r="AE950" s="12"/>
    </row>
    <row r="951">
      <c r="A951" s="12"/>
      <c r="B951" s="12"/>
      <c r="C951" s="12"/>
      <c r="D951" s="12"/>
      <c r="E951" s="12"/>
      <c r="F951" s="12"/>
      <c r="G951" s="12"/>
      <c r="H951" s="12"/>
      <c r="I951" s="12"/>
      <c r="J951" s="12"/>
      <c r="K951" s="12"/>
      <c r="L951" s="35"/>
      <c r="M951" s="12"/>
      <c r="N951" s="12"/>
      <c r="O951" s="12"/>
      <c r="P951" s="12"/>
      <c r="Q951" s="12"/>
      <c r="R951" s="12"/>
      <c r="S951" s="12"/>
      <c r="T951" s="12"/>
      <c r="U951" s="12"/>
      <c r="V951" s="12"/>
      <c r="W951" s="12"/>
      <c r="X951" s="12"/>
      <c r="Y951" s="12"/>
      <c r="Z951" s="12"/>
      <c r="AA951" s="12"/>
      <c r="AB951" s="12"/>
      <c r="AC951" s="12"/>
      <c r="AD951" s="12"/>
      <c r="AE951" s="12"/>
    </row>
    <row r="952">
      <c r="A952" s="12"/>
      <c r="B952" s="12"/>
      <c r="C952" s="12"/>
      <c r="D952" s="12"/>
      <c r="E952" s="12"/>
      <c r="F952" s="12"/>
      <c r="G952" s="12"/>
      <c r="H952" s="12"/>
      <c r="I952" s="12"/>
      <c r="J952" s="12"/>
      <c r="K952" s="12"/>
      <c r="L952" s="35"/>
      <c r="M952" s="12"/>
      <c r="N952" s="12"/>
      <c r="O952" s="12"/>
      <c r="P952" s="12"/>
      <c r="Q952" s="12"/>
      <c r="R952" s="12"/>
      <c r="S952" s="12"/>
      <c r="T952" s="12"/>
      <c r="U952" s="12"/>
      <c r="V952" s="12"/>
      <c r="W952" s="12"/>
      <c r="X952" s="12"/>
      <c r="Y952" s="12"/>
      <c r="Z952" s="12"/>
      <c r="AA952" s="12"/>
      <c r="AB952" s="12"/>
      <c r="AC952" s="12"/>
      <c r="AD952" s="12"/>
      <c r="AE952" s="12"/>
    </row>
    <row r="953">
      <c r="A953" s="12"/>
      <c r="B953" s="12"/>
      <c r="C953" s="12"/>
      <c r="D953" s="12"/>
      <c r="E953" s="12"/>
      <c r="F953" s="12"/>
      <c r="G953" s="12"/>
      <c r="H953" s="12"/>
      <c r="I953" s="12"/>
      <c r="J953" s="12"/>
      <c r="K953" s="12"/>
      <c r="L953" s="35"/>
      <c r="M953" s="12"/>
      <c r="N953" s="12"/>
      <c r="O953" s="12"/>
      <c r="P953" s="12"/>
      <c r="Q953" s="12"/>
      <c r="R953" s="12"/>
      <c r="S953" s="12"/>
      <c r="T953" s="12"/>
      <c r="U953" s="12"/>
      <c r="V953" s="12"/>
      <c r="W953" s="12"/>
      <c r="X953" s="12"/>
      <c r="Y953" s="12"/>
      <c r="Z953" s="12"/>
      <c r="AA953" s="12"/>
      <c r="AB953" s="12"/>
      <c r="AC953" s="12"/>
      <c r="AD953" s="12"/>
      <c r="AE953" s="12"/>
    </row>
    <row r="954">
      <c r="A954" s="12"/>
      <c r="B954" s="12"/>
      <c r="C954" s="12"/>
      <c r="D954" s="12"/>
      <c r="E954" s="12"/>
      <c r="F954" s="12"/>
      <c r="G954" s="12"/>
      <c r="H954" s="12"/>
      <c r="I954" s="12"/>
      <c r="J954" s="12"/>
      <c r="K954" s="12"/>
      <c r="L954" s="35"/>
      <c r="M954" s="12"/>
      <c r="N954" s="12"/>
      <c r="O954" s="12"/>
      <c r="P954" s="12"/>
      <c r="Q954" s="12"/>
      <c r="R954" s="12"/>
      <c r="S954" s="12"/>
      <c r="T954" s="12"/>
      <c r="U954" s="12"/>
      <c r="V954" s="12"/>
      <c r="W954" s="12"/>
      <c r="X954" s="12"/>
      <c r="Y954" s="12"/>
      <c r="Z954" s="12"/>
      <c r="AA954" s="12"/>
      <c r="AB954" s="12"/>
      <c r="AC954" s="12"/>
      <c r="AD954" s="12"/>
      <c r="AE954" s="12"/>
    </row>
    <row r="955">
      <c r="A955" s="12"/>
      <c r="B955" s="12"/>
      <c r="C955" s="12"/>
      <c r="D955" s="12"/>
      <c r="E955" s="12"/>
      <c r="F955" s="12"/>
      <c r="G955" s="12"/>
      <c r="H955" s="12"/>
      <c r="I955" s="12"/>
      <c r="J955" s="12"/>
      <c r="K955" s="12"/>
      <c r="L955" s="35"/>
      <c r="M955" s="12"/>
      <c r="N955" s="12"/>
      <c r="O955" s="12"/>
      <c r="P955" s="12"/>
      <c r="Q955" s="12"/>
      <c r="R955" s="12"/>
      <c r="S955" s="12"/>
      <c r="T955" s="12"/>
      <c r="U955" s="12"/>
      <c r="V955" s="12"/>
      <c r="W955" s="12"/>
      <c r="X955" s="12"/>
      <c r="Y955" s="12"/>
      <c r="Z955" s="12"/>
      <c r="AA955" s="12"/>
      <c r="AB955" s="12"/>
      <c r="AC955" s="12"/>
      <c r="AD955" s="12"/>
      <c r="AE955" s="12"/>
    </row>
    <row r="956">
      <c r="A956" s="12"/>
      <c r="B956" s="12"/>
      <c r="C956" s="12"/>
      <c r="D956" s="12"/>
      <c r="E956" s="12"/>
      <c r="F956" s="12"/>
      <c r="G956" s="12"/>
      <c r="H956" s="12"/>
      <c r="I956" s="12"/>
      <c r="J956" s="12"/>
      <c r="K956" s="12"/>
      <c r="L956" s="35"/>
      <c r="M956" s="12"/>
      <c r="N956" s="12"/>
      <c r="O956" s="12"/>
      <c r="P956" s="12"/>
      <c r="Q956" s="12"/>
      <c r="R956" s="12"/>
      <c r="S956" s="12"/>
      <c r="T956" s="12"/>
      <c r="U956" s="12"/>
      <c r="V956" s="12"/>
      <c r="W956" s="12"/>
      <c r="X956" s="12"/>
      <c r="Y956" s="12"/>
      <c r="Z956" s="12"/>
      <c r="AA956" s="12"/>
      <c r="AB956" s="12"/>
      <c r="AC956" s="12"/>
      <c r="AD956" s="12"/>
      <c r="AE956" s="12"/>
    </row>
    <row r="957">
      <c r="A957" s="12"/>
      <c r="B957" s="12"/>
      <c r="C957" s="12"/>
      <c r="D957" s="12"/>
      <c r="E957" s="12"/>
      <c r="F957" s="12"/>
      <c r="G957" s="12"/>
      <c r="H957" s="12"/>
      <c r="I957" s="12"/>
      <c r="J957" s="12"/>
      <c r="K957" s="12"/>
      <c r="L957" s="35"/>
      <c r="M957" s="12"/>
      <c r="N957" s="12"/>
      <c r="O957" s="12"/>
      <c r="P957" s="12"/>
      <c r="Q957" s="12"/>
      <c r="R957" s="12"/>
      <c r="S957" s="12"/>
      <c r="T957" s="12"/>
      <c r="U957" s="12"/>
      <c r="V957" s="12"/>
      <c r="W957" s="12"/>
      <c r="X957" s="12"/>
      <c r="Y957" s="12"/>
      <c r="Z957" s="12"/>
      <c r="AA957" s="12"/>
      <c r="AB957" s="12"/>
      <c r="AC957" s="12"/>
      <c r="AD957" s="12"/>
      <c r="AE957" s="12"/>
    </row>
    <row r="958">
      <c r="A958" s="12"/>
      <c r="B958" s="12"/>
      <c r="C958" s="12"/>
      <c r="D958" s="12"/>
      <c r="E958" s="12"/>
      <c r="F958" s="12"/>
      <c r="G958" s="12"/>
      <c r="H958" s="12"/>
      <c r="I958" s="12"/>
      <c r="J958" s="12"/>
      <c r="K958" s="12"/>
      <c r="L958" s="35"/>
      <c r="M958" s="12"/>
      <c r="N958" s="12"/>
      <c r="O958" s="12"/>
      <c r="P958" s="12"/>
      <c r="Q958" s="12"/>
      <c r="R958" s="12"/>
      <c r="S958" s="12"/>
      <c r="T958" s="12"/>
      <c r="U958" s="12"/>
      <c r="V958" s="12"/>
      <c r="W958" s="12"/>
      <c r="X958" s="12"/>
      <c r="Y958" s="12"/>
      <c r="Z958" s="12"/>
      <c r="AA958" s="12"/>
      <c r="AB958" s="12"/>
      <c r="AC958" s="12"/>
      <c r="AD958" s="12"/>
      <c r="AE958" s="12"/>
    </row>
    <row r="959">
      <c r="A959" s="12"/>
      <c r="B959" s="12"/>
      <c r="C959" s="12"/>
      <c r="D959" s="12"/>
      <c r="E959" s="12"/>
      <c r="F959" s="12"/>
      <c r="G959" s="12"/>
      <c r="H959" s="12"/>
      <c r="I959" s="12"/>
      <c r="J959" s="12"/>
      <c r="K959" s="12"/>
      <c r="L959" s="35"/>
      <c r="M959" s="12"/>
      <c r="N959" s="12"/>
      <c r="O959" s="12"/>
      <c r="P959" s="12"/>
      <c r="Q959" s="12"/>
      <c r="R959" s="12"/>
      <c r="S959" s="12"/>
      <c r="T959" s="12"/>
      <c r="U959" s="12"/>
      <c r="V959" s="12"/>
      <c r="W959" s="12"/>
      <c r="X959" s="12"/>
      <c r="Y959" s="12"/>
      <c r="Z959" s="12"/>
      <c r="AA959" s="12"/>
      <c r="AB959" s="12"/>
      <c r="AC959" s="12"/>
      <c r="AD959" s="12"/>
      <c r="AE959" s="12"/>
    </row>
    <row r="960">
      <c r="A960" s="12"/>
      <c r="B960" s="12"/>
      <c r="C960" s="12"/>
      <c r="D960" s="12"/>
      <c r="E960" s="12"/>
      <c r="F960" s="12"/>
      <c r="G960" s="12"/>
      <c r="H960" s="12"/>
      <c r="I960" s="12"/>
      <c r="J960" s="12"/>
      <c r="K960" s="12"/>
      <c r="L960" s="35"/>
      <c r="M960" s="12"/>
      <c r="N960" s="12"/>
      <c r="O960" s="12"/>
      <c r="P960" s="12"/>
      <c r="Q960" s="12"/>
      <c r="R960" s="12"/>
      <c r="S960" s="12"/>
      <c r="T960" s="12"/>
      <c r="U960" s="12"/>
      <c r="V960" s="12"/>
      <c r="W960" s="12"/>
      <c r="X960" s="12"/>
      <c r="Y960" s="12"/>
      <c r="Z960" s="12"/>
      <c r="AA960" s="12"/>
      <c r="AB960" s="12"/>
      <c r="AC960" s="12"/>
      <c r="AD960" s="12"/>
      <c r="AE960" s="12"/>
    </row>
    <row r="961">
      <c r="A961" s="12"/>
      <c r="B961" s="12"/>
      <c r="C961" s="12"/>
      <c r="D961" s="12"/>
      <c r="E961" s="12"/>
      <c r="F961" s="12"/>
      <c r="G961" s="12"/>
      <c r="H961" s="12"/>
      <c r="I961" s="12"/>
      <c r="J961" s="12"/>
      <c r="K961" s="12"/>
      <c r="L961" s="35"/>
      <c r="M961" s="12"/>
      <c r="N961" s="12"/>
      <c r="O961" s="12"/>
      <c r="P961" s="12"/>
      <c r="Q961" s="12"/>
      <c r="R961" s="12"/>
      <c r="S961" s="12"/>
      <c r="T961" s="12"/>
      <c r="U961" s="12"/>
      <c r="V961" s="12"/>
      <c r="W961" s="12"/>
      <c r="X961" s="12"/>
      <c r="Y961" s="12"/>
      <c r="Z961" s="12"/>
      <c r="AA961" s="12"/>
      <c r="AB961" s="12"/>
      <c r="AC961" s="12"/>
      <c r="AD961" s="12"/>
      <c r="AE961" s="12"/>
    </row>
    <row r="962">
      <c r="A962" s="12"/>
      <c r="B962" s="12"/>
      <c r="C962" s="12"/>
      <c r="D962" s="12"/>
      <c r="E962" s="12"/>
      <c r="F962" s="12"/>
      <c r="G962" s="12"/>
      <c r="H962" s="12"/>
      <c r="I962" s="12"/>
      <c r="J962" s="12"/>
      <c r="K962" s="12"/>
      <c r="L962" s="35"/>
      <c r="M962" s="12"/>
      <c r="N962" s="12"/>
      <c r="O962" s="12"/>
      <c r="P962" s="12"/>
      <c r="Q962" s="12"/>
      <c r="R962" s="12"/>
      <c r="S962" s="12"/>
      <c r="T962" s="12"/>
      <c r="U962" s="12"/>
      <c r="V962" s="12"/>
      <c r="W962" s="12"/>
      <c r="X962" s="12"/>
      <c r="Y962" s="12"/>
      <c r="Z962" s="12"/>
      <c r="AA962" s="12"/>
      <c r="AB962" s="12"/>
      <c r="AC962" s="12"/>
      <c r="AD962" s="12"/>
      <c r="AE962" s="12"/>
    </row>
    <row r="963">
      <c r="A963" s="12"/>
      <c r="B963" s="12"/>
      <c r="C963" s="12"/>
      <c r="D963" s="12"/>
      <c r="E963" s="12"/>
      <c r="F963" s="12"/>
      <c r="G963" s="12"/>
      <c r="H963" s="12"/>
      <c r="I963" s="12"/>
      <c r="J963" s="12"/>
      <c r="K963" s="12"/>
      <c r="L963" s="35"/>
      <c r="M963" s="12"/>
      <c r="N963" s="12"/>
      <c r="O963" s="12"/>
      <c r="P963" s="12"/>
      <c r="Q963" s="12"/>
      <c r="R963" s="12"/>
      <c r="S963" s="12"/>
      <c r="T963" s="12"/>
      <c r="U963" s="12"/>
      <c r="V963" s="12"/>
      <c r="W963" s="12"/>
      <c r="X963" s="12"/>
      <c r="Y963" s="12"/>
      <c r="Z963" s="12"/>
      <c r="AA963" s="12"/>
      <c r="AB963" s="12"/>
      <c r="AC963" s="12"/>
      <c r="AD963" s="12"/>
      <c r="AE963" s="12"/>
    </row>
    <row r="964">
      <c r="A964" s="12"/>
      <c r="B964" s="12"/>
      <c r="C964" s="12"/>
      <c r="D964" s="12"/>
      <c r="E964" s="12"/>
      <c r="F964" s="12"/>
      <c r="G964" s="12"/>
      <c r="H964" s="12"/>
      <c r="I964" s="12"/>
      <c r="J964" s="12"/>
      <c r="K964" s="12"/>
      <c r="L964" s="35"/>
      <c r="M964" s="12"/>
      <c r="N964" s="12"/>
      <c r="O964" s="12"/>
      <c r="P964" s="12"/>
      <c r="Q964" s="12"/>
      <c r="R964" s="12"/>
      <c r="S964" s="12"/>
      <c r="T964" s="12"/>
      <c r="U964" s="12"/>
      <c r="V964" s="12"/>
      <c r="W964" s="12"/>
      <c r="X964" s="12"/>
      <c r="Y964" s="12"/>
      <c r="Z964" s="12"/>
      <c r="AA964" s="12"/>
      <c r="AB964" s="12"/>
      <c r="AC964" s="12"/>
      <c r="AD964" s="12"/>
      <c r="AE964" s="12"/>
    </row>
    <row r="965">
      <c r="A965" s="12"/>
      <c r="B965" s="12"/>
      <c r="C965" s="12"/>
      <c r="D965" s="12"/>
      <c r="E965" s="12"/>
      <c r="F965" s="12"/>
      <c r="G965" s="12"/>
      <c r="H965" s="12"/>
      <c r="I965" s="12"/>
      <c r="J965" s="12"/>
      <c r="K965" s="12"/>
      <c r="L965" s="35"/>
      <c r="M965" s="12"/>
      <c r="N965" s="12"/>
      <c r="O965" s="12"/>
      <c r="P965" s="12"/>
      <c r="Q965" s="12"/>
      <c r="R965" s="12"/>
      <c r="S965" s="12"/>
      <c r="T965" s="12"/>
      <c r="U965" s="12"/>
      <c r="V965" s="12"/>
      <c r="W965" s="12"/>
      <c r="X965" s="12"/>
      <c r="Y965" s="12"/>
      <c r="Z965" s="12"/>
      <c r="AA965" s="12"/>
      <c r="AB965" s="12"/>
      <c r="AC965" s="12"/>
      <c r="AD965" s="12"/>
      <c r="AE965" s="12"/>
    </row>
    <row r="966">
      <c r="A966" s="12"/>
      <c r="B966" s="12"/>
      <c r="C966" s="12"/>
      <c r="D966" s="12"/>
      <c r="E966" s="12"/>
      <c r="F966" s="12"/>
      <c r="G966" s="12"/>
      <c r="H966" s="12"/>
      <c r="I966" s="12"/>
      <c r="J966" s="12"/>
      <c r="K966" s="12"/>
      <c r="L966" s="35"/>
      <c r="M966" s="12"/>
      <c r="N966" s="12"/>
      <c r="O966" s="12"/>
      <c r="P966" s="12"/>
      <c r="Q966" s="12"/>
      <c r="R966" s="12"/>
      <c r="S966" s="12"/>
      <c r="T966" s="12"/>
      <c r="U966" s="12"/>
      <c r="V966" s="12"/>
      <c r="W966" s="12"/>
      <c r="X966" s="12"/>
      <c r="Y966" s="12"/>
      <c r="Z966" s="12"/>
      <c r="AA966" s="12"/>
      <c r="AB966" s="12"/>
      <c r="AC966" s="12"/>
      <c r="AD966" s="12"/>
      <c r="AE966" s="12"/>
    </row>
    <row r="967">
      <c r="A967" s="12"/>
      <c r="B967" s="12"/>
      <c r="C967" s="12"/>
      <c r="D967" s="12"/>
      <c r="E967" s="12"/>
      <c r="F967" s="12"/>
      <c r="G967" s="12"/>
      <c r="H967" s="12"/>
      <c r="I967" s="12"/>
      <c r="J967" s="12"/>
      <c r="K967" s="12"/>
      <c r="L967" s="35"/>
      <c r="M967" s="12"/>
      <c r="N967" s="12"/>
      <c r="O967" s="12"/>
      <c r="P967" s="12"/>
      <c r="Q967" s="12"/>
      <c r="R967" s="12"/>
      <c r="S967" s="12"/>
      <c r="T967" s="12"/>
      <c r="U967" s="12"/>
      <c r="V967" s="12"/>
      <c r="W967" s="12"/>
      <c r="X967" s="12"/>
      <c r="Y967" s="12"/>
      <c r="Z967" s="12"/>
      <c r="AA967" s="12"/>
      <c r="AB967" s="12"/>
      <c r="AC967" s="12"/>
      <c r="AD967" s="12"/>
      <c r="AE967" s="12"/>
    </row>
    <row r="968">
      <c r="A968" s="12"/>
      <c r="B968" s="12"/>
      <c r="C968" s="12"/>
      <c r="D968" s="12"/>
      <c r="E968" s="12"/>
      <c r="F968" s="12"/>
      <c r="G968" s="12"/>
      <c r="H968" s="12"/>
      <c r="I968" s="12"/>
      <c r="J968" s="12"/>
      <c r="K968" s="12"/>
      <c r="L968" s="35"/>
      <c r="M968" s="12"/>
      <c r="N968" s="12"/>
      <c r="O968" s="12"/>
      <c r="P968" s="12"/>
      <c r="Q968" s="12"/>
      <c r="R968" s="12"/>
      <c r="S968" s="12"/>
      <c r="T968" s="12"/>
      <c r="U968" s="12"/>
      <c r="V968" s="12"/>
      <c r="W968" s="12"/>
      <c r="X968" s="12"/>
      <c r="Y968" s="12"/>
      <c r="Z968" s="12"/>
      <c r="AA968" s="12"/>
      <c r="AB968" s="12"/>
      <c r="AC968" s="12"/>
      <c r="AD968" s="12"/>
      <c r="AE968" s="12"/>
    </row>
    <row r="969">
      <c r="A969" s="12"/>
      <c r="B969" s="12"/>
      <c r="C969" s="12"/>
      <c r="D969" s="12"/>
      <c r="E969" s="12"/>
      <c r="F969" s="12"/>
      <c r="G969" s="12"/>
      <c r="H969" s="12"/>
      <c r="I969" s="12"/>
      <c r="J969" s="12"/>
      <c r="K969" s="12"/>
      <c r="L969" s="35"/>
      <c r="M969" s="12"/>
      <c r="N969" s="12"/>
      <c r="O969" s="12"/>
      <c r="P969" s="12"/>
      <c r="Q969" s="12"/>
      <c r="R969" s="12"/>
      <c r="S969" s="12"/>
      <c r="T969" s="12"/>
      <c r="U969" s="12"/>
      <c r="V969" s="12"/>
      <c r="W969" s="12"/>
      <c r="X969" s="12"/>
      <c r="Y969" s="12"/>
      <c r="Z969" s="12"/>
      <c r="AA969" s="12"/>
      <c r="AB969" s="12"/>
      <c r="AC969" s="12"/>
      <c r="AD969" s="12"/>
      <c r="AE969" s="12"/>
    </row>
    <row r="970">
      <c r="A970" s="12"/>
      <c r="B970" s="12"/>
      <c r="C970" s="12"/>
      <c r="D970" s="12"/>
      <c r="E970" s="12"/>
      <c r="F970" s="12"/>
      <c r="G970" s="12"/>
      <c r="H970" s="12"/>
      <c r="I970" s="12"/>
      <c r="J970" s="12"/>
      <c r="K970" s="12"/>
      <c r="L970" s="35"/>
      <c r="M970" s="12"/>
      <c r="N970" s="12"/>
      <c r="O970" s="12"/>
      <c r="P970" s="12"/>
      <c r="Q970" s="12"/>
      <c r="R970" s="12"/>
      <c r="S970" s="12"/>
      <c r="T970" s="12"/>
      <c r="U970" s="12"/>
      <c r="V970" s="12"/>
      <c r="W970" s="12"/>
      <c r="X970" s="12"/>
      <c r="Y970" s="12"/>
      <c r="Z970" s="12"/>
      <c r="AA970" s="12"/>
      <c r="AB970" s="12"/>
      <c r="AC970" s="12"/>
      <c r="AD970" s="12"/>
      <c r="AE970" s="12"/>
    </row>
    <row r="971">
      <c r="A971" s="12"/>
      <c r="B971" s="12"/>
      <c r="C971" s="12"/>
      <c r="D971" s="12"/>
      <c r="E971" s="12"/>
      <c r="F971" s="12"/>
      <c r="G971" s="12"/>
      <c r="H971" s="12"/>
      <c r="I971" s="12"/>
      <c r="J971" s="12"/>
      <c r="K971" s="12"/>
      <c r="L971" s="35"/>
      <c r="M971" s="12"/>
      <c r="N971" s="12"/>
      <c r="O971" s="12"/>
      <c r="P971" s="12"/>
      <c r="Q971" s="12"/>
      <c r="R971" s="12"/>
      <c r="S971" s="12"/>
      <c r="T971" s="12"/>
      <c r="U971" s="12"/>
      <c r="V971" s="12"/>
      <c r="W971" s="12"/>
      <c r="X971" s="12"/>
      <c r="Y971" s="12"/>
      <c r="Z971" s="12"/>
      <c r="AA971" s="12"/>
      <c r="AB971" s="12"/>
      <c r="AC971" s="12"/>
      <c r="AD971" s="12"/>
      <c r="AE971" s="12"/>
    </row>
    <row r="972">
      <c r="A972" s="12"/>
      <c r="B972" s="12"/>
      <c r="C972" s="12"/>
      <c r="D972" s="12"/>
      <c r="E972" s="12"/>
      <c r="F972" s="12"/>
      <c r="G972" s="12"/>
      <c r="H972" s="12"/>
      <c r="I972" s="12"/>
      <c r="J972" s="12"/>
      <c r="K972" s="12"/>
      <c r="L972" s="35"/>
      <c r="M972" s="12"/>
      <c r="N972" s="12"/>
      <c r="O972" s="12"/>
      <c r="P972" s="12"/>
      <c r="Q972" s="12"/>
      <c r="R972" s="12"/>
      <c r="S972" s="12"/>
      <c r="T972" s="12"/>
      <c r="U972" s="12"/>
      <c r="V972" s="12"/>
      <c r="W972" s="12"/>
      <c r="X972" s="12"/>
      <c r="Y972" s="12"/>
      <c r="Z972" s="12"/>
      <c r="AA972" s="12"/>
      <c r="AB972" s="12"/>
      <c r="AC972" s="12"/>
      <c r="AD972" s="12"/>
      <c r="AE972" s="12"/>
    </row>
    <row r="973">
      <c r="A973" s="12"/>
      <c r="B973" s="12"/>
      <c r="C973" s="12"/>
      <c r="D973" s="12"/>
      <c r="E973" s="12"/>
      <c r="F973" s="12"/>
      <c r="G973" s="12"/>
      <c r="H973" s="12"/>
      <c r="I973" s="12"/>
      <c r="J973" s="12"/>
      <c r="K973" s="12"/>
      <c r="L973" s="35"/>
      <c r="M973" s="12"/>
      <c r="N973" s="12"/>
      <c r="O973" s="12"/>
      <c r="P973" s="12"/>
      <c r="Q973" s="12"/>
      <c r="R973" s="12"/>
      <c r="S973" s="12"/>
      <c r="T973" s="12"/>
      <c r="U973" s="12"/>
      <c r="V973" s="12"/>
      <c r="W973" s="12"/>
      <c r="X973" s="12"/>
      <c r="Y973" s="12"/>
      <c r="Z973" s="12"/>
      <c r="AA973" s="12"/>
      <c r="AB973" s="12"/>
      <c r="AC973" s="12"/>
      <c r="AD973" s="12"/>
      <c r="AE973" s="12"/>
    </row>
    <row r="974">
      <c r="A974" s="12"/>
      <c r="B974" s="12"/>
      <c r="C974" s="12"/>
      <c r="D974" s="12"/>
      <c r="E974" s="12"/>
      <c r="F974" s="12"/>
      <c r="G974" s="12"/>
      <c r="H974" s="12"/>
      <c r="I974" s="12"/>
      <c r="J974" s="12"/>
      <c r="K974" s="12"/>
      <c r="L974" s="35"/>
      <c r="M974" s="12"/>
      <c r="N974" s="12"/>
      <c r="O974" s="12"/>
      <c r="P974" s="12"/>
      <c r="Q974" s="12"/>
      <c r="R974" s="12"/>
      <c r="S974" s="12"/>
      <c r="T974" s="12"/>
      <c r="U974" s="12"/>
      <c r="V974" s="12"/>
      <c r="W974" s="12"/>
      <c r="X974" s="12"/>
      <c r="Y974" s="12"/>
      <c r="Z974" s="12"/>
      <c r="AA974" s="12"/>
      <c r="AB974" s="12"/>
      <c r="AC974" s="12"/>
      <c r="AD974" s="12"/>
      <c r="AE974" s="12"/>
    </row>
    <row r="975">
      <c r="A975" s="12"/>
      <c r="B975" s="12"/>
      <c r="C975" s="12"/>
      <c r="D975" s="12"/>
      <c r="E975" s="12"/>
      <c r="F975" s="12"/>
      <c r="G975" s="12"/>
      <c r="H975" s="12"/>
      <c r="I975" s="12"/>
      <c r="J975" s="12"/>
      <c r="K975" s="12"/>
      <c r="L975" s="35"/>
      <c r="M975" s="12"/>
      <c r="N975" s="12"/>
      <c r="O975" s="12"/>
      <c r="P975" s="12"/>
      <c r="Q975" s="12"/>
      <c r="R975" s="12"/>
      <c r="S975" s="12"/>
      <c r="T975" s="12"/>
      <c r="U975" s="12"/>
      <c r="V975" s="12"/>
      <c r="W975" s="12"/>
      <c r="X975" s="12"/>
      <c r="Y975" s="12"/>
      <c r="Z975" s="12"/>
      <c r="AA975" s="12"/>
      <c r="AB975" s="12"/>
      <c r="AC975" s="12"/>
      <c r="AD975" s="12"/>
      <c r="AE975" s="12"/>
    </row>
    <row r="976">
      <c r="A976" s="12"/>
      <c r="B976" s="12"/>
      <c r="C976" s="12"/>
      <c r="D976" s="12"/>
      <c r="E976" s="12"/>
      <c r="F976" s="12"/>
      <c r="G976" s="12"/>
      <c r="H976" s="12"/>
      <c r="I976" s="12"/>
      <c r="J976" s="12"/>
      <c r="K976" s="12"/>
      <c r="L976" s="35"/>
      <c r="M976" s="12"/>
      <c r="N976" s="12"/>
      <c r="O976" s="12"/>
      <c r="P976" s="12"/>
      <c r="Q976" s="12"/>
      <c r="R976" s="12"/>
      <c r="S976" s="12"/>
      <c r="T976" s="12"/>
      <c r="U976" s="12"/>
      <c r="V976" s="12"/>
      <c r="W976" s="12"/>
      <c r="X976" s="12"/>
      <c r="Y976" s="12"/>
      <c r="Z976" s="12"/>
      <c r="AA976" s="12"/>
      <c r="AB976" s="12"/>
      <c r="AC976" s="12"/>
      <c r="AD976" s="12"/>
      <c r="AE976" s="12"/>
    </row>
    <row r="977">
      <c r="A977" s="12"/>
      <c r="B977" s="12"/>
      <c r="C977" s="12"/>
      <c r="D977" s="12"/>
      <c r="E977" s="12"/>
      <c r="F977" s="12"/>
      <c r="G977" s="12"/>
      <c r="H977" s="12"/>
      <c r="I977" s="12"/>
      <c r="J977" s="12"/>
      <c r="K977" s="12"/>
      <c r="L977" s="35"/>
      <c r="M977" s="12"/>
      <c r="N977" s="12"/>
      <c r="O977" s="12"/>
      <c r="P977" s="12"/>
      <c r="Q977" s="12"/>
      <c r="R977" s="12"/>
      <c r="S977" s="12"/>
      <c r="T977" s="12"/>
      <c r="U977" s="12"/>
      <c r="V977" s="12"/>
      <c r="W977" s="12"/>
      <c r="X977" s="12"/>
      <c r="Y977" s="12"/>
      <c r="Z977" s="12"/>
      <c r="AA977" s="12"/>
      <c r="AB977" s="12"/>
      <c r="AC977" s="12"/>
      <c r="AD977" s="12"/>
      <c r="AE977" s="12"/>
    </row>
    <row r="978">
      <c r="A978" s="12"/>
      <c r="B978" s="12"/>
      <c r="C978" s="12"/>
      <c r="D978" s="12"/>
      <c r="E978" s="12"/>
      <c r="F978" s="12"/>
      <c r="G978" s="12"/>
      <c r="H978" s="12"/>
      <c r="I978" s="12"/>
      <c r="J978" s="12"/>
      <c r="K978" s="12"/>
      <c r="L978" s="35"/>
      <c r="M978" s="12"/>
      <c r="N978" s="12"/>
      <c r="O978" s="12"/>
      <c r="P978" s="12"/>
      <c r="Q978" s="12"/>
      <c r="R978" s="12"/>
      <c r="S978" s="12"/>
      <c r="T978" s="12"/>
      <c r="U978" s="12"/>
      <c r="V978" s="12"/>
      <c r="W978" s="12"/>
      <c r="X978" s="12"/>
      <c r="Y978" s="12"/>
      <c r="Z978" s="12"/>
      <c r="AA978" s="12"/>
      <c r="AB978" s="12"/>
      <c r="AC978" s="12"/>
      <c r="AD978" s="12"/>
      <c r="AE978" s="12"/>
    </row>
    <row r="979">
      <c r="A979" s="12"/>
      <c r="B979" s="12"/>
      <c r="C979" s="12"/>
      <c r="D979" s="12"/>
      <c r="E979" s="12"/>
      <c r="F979" s="12"/>
      <c r="G979" s="12"/>
      <c r="H979" s="12"/>
      <c r="I979" s="12"/>
      <c r="J979" s="12"/>
      <c r="K979" s="12"/>
      <c r="L979" s="35"/>
      <c r="M979" s="12"/>
      <c r="N979" s="12"/>
      <c r="O979" s="12"/>
      <c r="P979" s="12"/>
      <c r="Q979" s="12"/>
      <c r="R979" s="12"/>
      <c r="S979" s="12"/>
      <c r="T979" s="12"/>
      <c r="U979" s="12"/>
      <c r="V979" s="12"/>
      <c r="W979" s="12"/>
      <c r="X979" s="12"/>
      <c r="Y979" s="12"/>
      <c r="Z979" s="12"/>
      <c r="AA979" s="12"/>
      <c r="AB979" s="12"/>
      <c r="AC979" s="12"/>
      <c r="AD979" s="12"/>
      <c r="AE979" s="12"/>
    </row>
    <row r="980">
      <c r="A980" s="12"/>
      <c r="B980" s="12"/>
      <c r="C980" s="12"/>
      <c r="D980" s="12"/>
      <c r="E980" s="12"/>
      <c r="F980" s="12"/>
      <c r="G980" s="12"/>
      <c r="H980" s="12"/>
      <c r="I980" s="12"/>
      <c r="J980" s="12"/>
      <c r="K980" s="12"/>
      <c r="L980" s="35"/>
      <c r="M980" s="12"/>
      <c r="N980" s="12"/>
      <c r="O980" s="12"/>
      <c r="P980" s="12"/>
      <c r="Q980" s="12"/>
      <c r="R980" s="12"/>
      <c r="S980" s="12"/>
      <c r="T980" s="12"/>
      <c r="U980" s="12"/>
      <c r="V980" s="12"/>
      <c r="W980" s="12"/>
      <c r="X980" s="12"/>
      <c r="Y980" s="12"/>
      <c r="Z980" s="12"/>
      <c r="AA980" s="12"/>
      <c r="AB980" s="12"/>
      <c r="AC980" s="12"/>
      <c r="AD980" s="12"/>
      <c r="AE980" s="12"/>
    </row>
    <row r="981">
      <c r="A981" s="12"/>
      <c r="B981" s="12"/>
      <c r="C981" s="12"/>
      <c r="D981" s="12"/>
      <c r="E981" s="12"/>
      <c r="F981" s="12"/>
      <c r="G981" s="12"/>
      <c r="H981" s="12"/>
      <c r="I981" s="12"/>
      <c r="J981" s="12"/>
      <c r="K981" s="12"/>
      <c r="L981" s="35"/>
      <c r="M981" s="12"/>
      <c r="N981" s="12"/>
      <c r="O981" s="12"/>
      <c r="P981" s="12"/>
      <c r="Q981" s="12"/>
      <c r="R981" s="12"/>
      <c r="S981" s="12"/>
      <c r="T981" s="12"/>
      <c r="U981" s="12"/>
      <c r="V981" s="12"/>
      <c r="W981" s="12"/>
      <c r="X981" s="12"/>
      <c r="Y981" s="12"/>
      <c r="Z981" s="12"/>
      <c r="AA981" s="12"/>
      <c r="AB981" s="12"/>
      <c r="AC981" s="12"/>
      <c r="AD981" s="12"/>
      <c r="AE981" s="12"/>
    </row>
    <row r="982">
      <c r="A982" s="12"/>
      <c r="B982" s="12"/>
      <c r="C982" s="12"/>
      <c r="D982" s="12"/>
      <c r="E982" s="12"/>
      <c r="F982" s="12"/>
      <c r="G982" s="12"/>
      <c r="H982" s="12"/>
      <c r="I982" s="12"/>
      <c r="J982" s="12"/>
      <c r="K982" s="12"/>
      <c r="L982" s="35"/>
      <c r="M982" s="12"/>
      <c r="N982" s="12"/>
      <c r="O982" s="12"/>
      <c r="P982" s="12"/>
      <c r="Q982" s="12"/>
      <c r="R982" s="12"/>
      <c r="S982" s="12"/>
      <c r="T982" s="12"/>
      <c r="U982" s="12"/>
      <c r="V982" s="12"/>
      <c r="W982" s="12"/>
      <c r="X982" s="12"/>
      <c r="Y982" s="12"/>
      <c r="Z982" s="12"/>
      <c r="AA982" s="12"/>
      <c r="AB982" s="12"/>
      <c r="AC982" s="12"/>
      <c r="AD982" s="12"/>
      <c r="AE982" s="12"/>
    </row>
    <row r="983">
      <c r="A983" s="12"/>
      <c r="B983" s="12"/>
      <c r="C983" s="12"/>
      <c r="D983" s="12"/>
      <c r="E983" s="12"/>
      <c r="F983" s="12"/>
      <c r="G983" s="12"/>
      <c r="H983" s="12"/>
      <c r="I983" s="12"/>
      <c r="J983" s="12"/>
      <c r="K983" s="12"/>
      <c r="L983" s="35"/>
      <c r="M983" s="12"/>
      <c r="N983" s="12"/>
      <c r="O983" s="12"/>
      <c r="P983" s="12"/>
      <c r="Q983" s="12"/>
      <c r="R983" s="12"/>
      <c r="S983" s="12"/>
      <c r="T983" s="12"/>
      <c r="U983" s="12"/>
      <c r="V983" s="12"/>
      <c r="W983" s="12"/>
      <c r="X983" s="12"/>
      <c r="Y983" s="12"/>
      <c r="Z983" s="12"/>
      <c r="AA983" s="12"/>
      <c r="AB983" s="12"/>
      <c r="AC983" s="12"/>
      <c r="AD983" s="12"/>
      <c r="AE983" s="12"/>
    </row>
    <row r="984">
      <c r="A984" s="12"/>
      <c r="B984" s="12"/>
      <c r="C984" s="12"/>
      <c r="D984" s="12"/>
      <c r="E984" s="12"/>
      <c r="F984" s="12"/>
      <c r="G984" s="12"/>
      <c r="H984" s="12"/>
      <c r="I984" s="12"/>
      <c r="J984" s="12"/>
      <c r="K984" s="12"/>
      <c r="L984" s="35"/>
      <c r="M984" s="12"/>
      <c r="N984" s="12"/>
      <c r="O984" s="12"/>
      <c r="P984" s="12"/>
      <c r="Q984" s="12"/>
      <c r="R984" s="12"/>
      <c r="S984" s="12"/>
      <c r="T984" s="12"/>
      <c r="U984" s="12"/>
      <c r="V984" s="12"/>
      <c r="W984" s="12"/>
      <c r="X984" s="12"/>
      <c r="Y984" s="12"/>
      <c r="Z984" s="12"/>
      <c r="AA984" s="12"/>
      <c r="AB984" s="12"/>
      <c r="AC984" s="12"/>
      <c r="AD984" s="12"/>
      <c r="AE984" s="12"/>
    </row>
    <row r="985">
      <c r="A985" s="12"/>
      <c r="B985" s="12"/>
      <c r="C985" s="12"/>
      <c r="D985" s="12"/>
      <c r="E985" s="12"/>
      <c r="F985" s="12"/>
      <c r="G985" s="12"/>
      <c r="H985" s="12"/>
      <c r="I985" s="12"/>
      <c r="J985" s="12"/>
      <c r="K985" s="12"/>
      <c r="L985" s="35"/>
      <c r="M985" s="12"/>
      <c r="N985" s="12"/>
      <c r="O985" s="12"/>
      <c r="P985" s="12"/>
      <c r="Q985" s="12"/>
      <c r="R985" s="12"/>
      <c r="S985" s="12"/>
      <c r="T985" s="12"/>
      <c r="U985" s="12"/>
      <c r="V985" s="12"/>
      <c r="W985" s="12"/>
      <c r="X985" s="12"/>
      <c r="Y985" s="12"/>
      <c r="Z985" s="12"/>
      <c r="AA985" s="12"/>
      <c r="AB985" s="12"/>
      <c r="AC985" s="12"/>
      <c r="AD985" s="12"/>
      <c r="AE985" s="12"/>
    </row>
    <row r="986">
      <c r="A986" s="12"/>
      <c r="B986" s="12"/>
      <c r="C986" s="12"/>
      <c r="D986" s="12"/>
      <c r="E986" s="12"/>
      <c r="F986" s="12"/>
      <c r="G986" s="12"/>
      <c r="H986" s="12"/>
      <c r="I986" s="12"/>
      <c r="J986" s="12"/>
      <c r="K986" s="12"/>
      <c r="L986" s="35"/>
      <c r="M986" s="12"/>
      <c r="N986" s="12"/>
      <c r="O986" s="12"/>
      <c r="P986" s="12"/>
      <c r="Q986" s="12"/>
      <c r="R986" s="12"/>
      <c r="S986" s="12"/>
      <c r="T986" s="12"/>
      <c r="U986" s="12"/>
      <c r="V986" s="12"/>
      <c r="W986" s="12"/>
      <c r="X986" s="12"/>
      <c r="Y986" s="12"/>
      <c r="Z986" s="12"/>
      <c r="AA986" s="12"/>
      <c r="AB986" s="12"/>
      <c r="AC986" s="12"/>
      <c r="AD986" s="12"/>
      <c r="AE986" s="12"/>
    </row>
    <row r="987">
      <c r="A987" s="12"/>
      <c r="B987" s="12"/>
      <c r="C987" s="12"/>
      <c r="D987" s="12"/>
      <c r="E987" s="12"/>
      <c r="F987" s="12"/>
      <c r="G987" s="12"/>
      <c r="H987" s="12"/>
      <c r="I987" s="12"/>
      <c r="J987" s="12"/>
      <c r="K987" s="12"/>
      <c r="L987" s="35"/>
      <c r="M987" s="12"/>
      <c r="N987" s="12"/>
      <c r="O987" s="12"/>
      <c r="P987" s="12"/>
      <c r="Q987" s="12"/>
      <c r="R987" s="12"/>
      <c r="S987" s="12"/>
      <c r="T987" s="12"/>
      <c r="U987" s="12"/>
      <c r="V987" s="12"/>
      <c r="W987" s="12"/>
      <c r="X987" s="12"/>
      <c r="Y987" s="12"/>
      <c r="Z987" s="12"/>
      <c r="AA987" s="12"/>
      <c r="AB987" s="12"/>
      <c r="AC987" s="12"/>
      <c r="AD987" s="12"/>
      <c r="AE987" s="12"/>
    </row>
    <row r="988">
      <c r="A988" s="12"/>
      <c r="B988" s="12"/>
      <c r="C988" s="12"/>
      <c r="D988" s="12"/>
      <c r="E988" s="12"/>
      <c r="F988" s="12"/>
      <c r="G988" s="12"/>
      <c r="H988" s="12"/>
      <c r="I988" s="12"/>
      <c r="J988" s="12"/>
      <c r="K988" s="12"/>
      <c r="L988" s="35"/>
      <c r="M988" s="12"/>
      <c r="N988" s="12"/>
      <c r="O988" s="12"/>
      <c r="P988" s="12"/>
      <c r="Q988" s="12"/>
      <c r="R988" s="12"/>
      <c r="S988" s="12"/>
      <c r="T988" s="12"/>
      <c r="U988" s="12"/>
      <c r="V988" s="12"/>
      <c r="W988" s="12"/>
      <c r="X988" s="12"/>
      <c r="Y988" s="12"/>
      <c r="Z988" s="12"/>
      <c r="AA988" s="12"/>
      <c r="AB988" s="12"/>
      <c r="AC988" s="12"/>
      <c r="AD988" s="12"/>
      <c r="AE988" s="12"/>
    </row>
    <row r="989">
      <c r="A989" s="12"/>
      <c r="B989" s="12"/>
      <c r="C989" s="12"/>
      <c r="D989" s="12"/>
      <c r="E989" s="12"/>
      <c r="F989" s="12"/>
      <c r="G989" s="12"/>
      <c r="H989" s="12"/>
      <c r="I989" s="12"/>
      <c r="J989" s="12"/>
      <c r="K989" s="12"/>
      <c r="L989" s="35"/>
      <c r="M989" s="12"/>
      <c r="N989" s="12"/>
      <c r="O989" s="12"/>
      <c r="P989" s="12"/>
      <c r="Q989" s="12"/>
      <c r="R989" s="12"/>
      <c r="S989" s="12"/>
      <c r="T989" s="12"/>
      <c r="U989" s="12"/>
      <c r="V989" s="12"/>
      <c r="W989" s="12"/>
      <c r="X989" s="12"/>
      <c r="Y989" s="12"/>
      <c r="Z989" s="12"/>
      <c r="AA989" s="12"/>
      <c r="AB989" s="12"/>
      <c r="AC989" s="12"/>
      <c r="AD989" s="12"/>
      <c r="AE989" s="12"/>
    </row>
    <row r="990">
      <c r="A990" s="12"/>
      <c r="B990" s="12"/>
      <c r="C990" s="12"/>
      <c r="D990" s="12"/>
      <c r="E990" s="12"/>
      <c r="F990" s="12"/>
      <c r="G990" s="12"/>
      <c r="H990" s="12"/>
      <c r="I990" s="12"/>
      <c r="J990" s="12"/>
      <c r="K990" s="12"/>
      <c r="L990" s="35"/>
      <c r="M990" s="12"/>
      <c r="N990" s="12"/>
      <c r="O990" s="12"/>
      <c r="P990" s="12"/>
      <c r="Q990" s="12"/>
      <c r="R990" s="12"/>
      <c r="S990" s="12"/>
      <c r="T990" s="12"/>
      <c r="U990" s="12"/>
      <c r="V990" s="12"/>
      <c r="W990" s="12"/>
      <c r="X990" s="12"/>
      <c r="Y990" s="12"/>
      <c r="Z990" s="12"/>
      <c r="AA990" s="12"/>
      <c r="AB990" s="12"/>
      <c r="AC990" s="12"/>
      <c r="AD990" s="12"/>
      <c r="AE990" s="12"/>
    </row>
    <row r="991">
      <c r="A991" s="12"/>
      <c r="B991" s="12"/>
      <c r="C991" s="12"/>
      <c r="D991" s="12"/>
      <c r="E991" s="12"/>
      <c r="F991" s="12"/>
      <c r="G991" s="12"/>
      <c r="H991" s="12"/>
      <c r="I991" s="12"/>
      <c r="J991" s="12"/>
      <c r="K991" s="12"/>
      <c r="L991" s="35"/>
      <c r="M991" s="12"/>
      <c r="N991" s="12"/>
      <c r="O991" s="12"/>
      <c r="P991" s="12"/>
      <c r="Q991" s="12"/>
      <c r="R991" s="12"/>
      <c r="S991" s="12"/>
      <c r="T991" s="12"/>
      <c r="U991" s="12"/>
      <c r="V991" s="12"/>
      <c r="W991" s="12"/>
      <c r="X991" s="12"/>
      <c r="Y991" s="12"/>
      <c r="Z991" s="12"/>
      <c r="AA991" s="12"/>
      <c r="AB991" s="12"/>
      <c r="AC991" s="12"/>
      <c r="AD991" s="12"/>
      <c r="AE991" s="12"/>
    </row>
    <row r="992">
      <c r="A992" s="12"/>
      <c r="B992" s="12"/>
      <c r="C992" s="12"/>
      <c r="D992" s="12"/>
      <c r="E992" s="12"/>
      <c r="F992" s="12"/>
      <c r="G992" s="12"/>
      <c r="H992" s="12"/>
      <c r="I992" s="12"/>
      <c r="J992" s="12"/>
      <c r="K992" s="12"/>
      <c r="L992" s="35"/>
      <c r="M992" s="12"/>
      <c r="N992" s="12"/>
      <c r="O992" s="12"/>
      <c r="P992" s="12"/>
      <c r="Q992" s="12"/>
      <c r="R992" s="12"/>
      <c r="S992" s="12"/>
      <c r="T992" s="12"/>
      <c r="U992" s="12"/>
      <c r="V992" s="12"/>
      <c r="W992" s="12"/>
      <c r="X992" s="12"/>
      <c r="Y992" s="12"/>
      <c r="Z992" s="12"/>
      <c r="AA992" s="12"/>
      <c r="AB992" s="12"/>
      <c r="AC992" s="12"/>
      <c r="AD992" s="12"/>
      <c r="AE992" s="12"/>
    </row>
    <row r="993">
      <c r="A993" s="12"/>
      <c r="B993" s="12"/>
      <c r="C993" s="12"/>
      <c r="D993" s="12"/>
      <c r="E993" s="12"/>
      <c r="F993" s="12"/>
      <c r="G993" s="12"/>
      <c r="H993" s="12"/>
      <c r="I993" s="12"/>
      <c r="J993" s="12"/>
      <c r="K993" s="12"/>
      <c r="L993" s="35"/>
      <c r="M993" s="12"/>
      <c r="N993" s="12"/>
      <c r="O993" s="12"/>
      <c r="P993" s="12"/>
      <c r="Q993" s="12"/>
      <c r="R993" s="12"/>
      <c r="S993" s="12"/>
      <c r="T993" s="12"/>
      <c r="U993" s="12"/>
      <c r="V993" s="12"/>
      <c r="W993" s="12"/>
      <c r="X993" s="12"/>
      <c r="Y993" s="12"/>
      <c r="Z993" s="12"/>
      <c r="AA993" s="12"/>
      <c r="AB993" s="12"/>
      <c r="AC993" s="12"/>
      <c r="AD993" s="12"/>
      <c r="AE993" s="12"/>
    </row>
    <row r="994">
      <c r="A994" s="12"/>
      <c r="B994" s="12"/>
      <c r="C994" s="12"/>
      <c r="D994" s="12"/>
      <c r="E994" s="12"/>
      <c r="F994" s="12"/>
      <c r="G994" s="12"/>
      <c r="H994" s="12"/>
      <c r="I994" s="12"/>
      <c r="J994" s="12"/>
      <c r="K994" s="12"/>
      <c r="L994" s="35"/>
      <c r="M994" s="12"/>
      <c r="N994" s="12"/>
      <c r="O994" s="12"/>
      <c r="P994" s="12"/>
      <c r="Q994" s="12"/>
      <c r="R994" s="12"/>
      <c r="S994" s="12"/>
      <c r="T994" s="12"/>
      <c r="U994" s="12"/>
      <c r="V994" s="12"/>
      <c r="W994" s="12"/>
      <c r="X994" s="12"/>
      <c r="Y994" s="12"/>
      <c r="Z994" s="12"/>
      <c r="AA994" s="12"/>
      <c r="AB994" s="12"/>
      <c r="AC994" s="12"/>
      <c r="AD994" s="12"/>
      <c r="AE994" s="12"/>
    </row>
    <row r="995">
      <c r="A995" s="12"/>
      <c r="B995" s="12"/>
      <c r="C995" s="12"/>
      <c r="D995" s="12"/>
      <c r="E995" s="12"/>
      <c r="F995" s="12"/>
      <c r="G995" s="12"/>
      <c r="H995" s="12"/>
      <c r="I995" s="12"/>
      <c r="J995" s="12"/>
      <c r="K995" s="12"/>
      <c r="L995" s="35"/>
      <c r="M995" s="12"/>
      <c r="N995" s="12"/>
      <c r="O995" s="12"/>
      <c r="P995" s="12"/>
      <c r="Q995" s="12"/>
      <c r="R995" s="12"/>
      <c r="S995" s="12"/>
      <c r="T995" s="12"/>
      <c r="U995" s="12"/>
      <c r="V995" s="12"/>
      <c r="W995" s="12"/>
      <c r="X995" s="12"/>
      <c r="Y995" s="12"/>
      <c r="Z995" s="12"/>
      <c r="AA995" s="12"/>
      <c r="AB995" s="12"/>
      <c r="AC995" s="12"/>
      <c r="AD995" s="12"/>
      <c r="AE995" s="12"/>
    </row>
    <row r="996">
      <c r="A996" s="12"/>
      <c r="B996" s="12"/>
      <c r="C996" s="12"/>
      <c r="D996" s="12"/>
      <c r="E996" s="12"/>
      <c r="F996" s="12"/>
      <c r="G996" s="12"/>
      <c r="H996" s="12"/>
      <c r="I996" s="12"/>
      <c r="J996" s="12"/>
      <c r="K996" s="12"/>
      <c r="L996" s="35"/>
      <c r="M996" s="12"/>
      <c r="N996" s="12"/>
      <c r="O996" s="12"/>
      <c r="P996" s="12"/>
      <c r="Q996" s="12"/>
      <c r="R996" s="12"/>
      <c r="S996" s="12"/>
      <c r="T996" s="12"/>
      <c r="U996" s="12"/>
      <c r="V996" s="12"/>
      <c r="W996" s="12"/>
      <c r="X996" s="12"/>
      <c r="Y996" s="12"/>
      <c r="Z996" s="12"/>
      <c r="AA996" s="12"/>
      <c r="AB996" s="12"/>
      <c r="AC996" s="12"/>
      <c r="AD996" s="12"/>
      <c r="AE996" s="12"/>
    </row>
    <row r="997">
      <c r="A997" s="12"/>
      <c r="B997" s="12"/>
      <c r="C997" s="12"/>
      <c r="D997" s="12"/>
      <c r="E997" s="12"/>
      <c r="F997" s="12"/>
      <c r="G997" s="12"/>
      <c r="H997" s="12"/>
      <c r="I997" s="12"/>
      <c r="J997" s="12"/>
      <c r="K997" s="12"/>
      <c r="L997" s="35"/>
      <c r="M997" s="12"/>
      <c r="N997" s="12"/>
      <c r="O997" s="12"/>
      <c r="P997" s="12"/>
      <c r="Q997" s="12"/>
      <c r="R997" s="12"/>
      <c r="S997" s="12"/>
      <c r="T997" s="12"/>
      <c r="U997" s="12"/>
      <c r="V997" s="12"/>
      <c r="W997" s="12"/>
      <c r="X997" s="12"/>
      <c r="Y997" s="12"/>
      <c r="Z997" s="12"/>
      <c r="AA997" s="12"/>
      <c r="AB997" s="12"/>
      <c r="AC997" s="12"/>
      <c r="AD997" s="12"/>
      <c r="AE997" s="12"/>
    </row>
    <row r="998">
      <c r="A998" s="12"/>
      <c r="B998" s="12"/>
      <c r="C998" s="12"/>
      <c r="D998" s="12"/>
      <c r="E998" s="12"/>
      <c r="F998" s="12"/>
      <c r="G998" s="12"/>
      <c r="H998" s="12"/>
      <c r="I998" s="12"/>
      <c r="J998" s="12"/>
      <c r="K998" s="12"/>
      <c r="L998" s="35"/>
      <c r="M998" s="12"/>
      <c r="N998" s="12"/>
      <c r="O998" s="12"/>
      <c r="P998" s="12"/>
      <c r="Q998" s="12"/>
      <c r="R998" s="12"/>
      <c r="S998" s="12"/>
      <c r="T998" s="12"/>
      <c r="U998" s="12"/>
      <c r="V998" s="12"/>
      <c r="W998" s="12"/>
      <c r="X998" s="12"/>
      <c r="Y998" s="12"/>
      <c r="Z998" s="12"/>
      <c r="AA998" s="12"/>
      <c r="AB998" s="12"/>
      <c r="AC998" s="12"/>
      <c r="AD998" s="12"/>
      <c r="AE998" s="12"/>
    </row>
    <row r="999">
      <c r="A999" s="12"/>
      <c r="B999" s="12"/>
      <c r="C999" s="12"/>
      <c r="D999" s="12"/>
      <c r="E999" s="12"/>
      <c r="F999" s="12"/>
      <c r="G999" s="12"/>
      <c r="H999" s="12"/>
      <c r="I999" s="12"/>
      <c r="J999" s="12"/>
      <c r="K999" s="12"/>
      <c r="L999" s="35"/>
      <c r="M999" s="12"/>
      <c r="N999" s="12"/>
      <c r="O999" s="12"/>
      <c r="P999" s="12"/>
      <c r="Q999" s="12"/>
      <c r="R999" s="12"/>
      <c r="S999" s="12"/>
      <c r="T999" s="12"/>
      <c r="U999" s="12"/>
      <c r="V999" s="12"/>
      <c r="W999" s="12"/>
      <c r="X999" s="12"/>
      <c r="Y999" s="12"/>
      <c r="Z999" s="12"/>
      <c r="AA999" s="12"/>
      <c r="AB999" s="12"/>
      <c r="AC999" s="12"/>
      <c r="AD999" s="12"/>
      <c r="AE999" s="12"/>
    </row>
    <row r="1000">
      <c r="A1000" s="12"/>
      <c r="B1000" s="12"/>
      <c r="C1000" s="12"/>
      <c r="D1000" s="12"/>
      <c r="E1000" s="12"/>
      <c r="F1000" s="12"/>
      <c r="G1000" s="12"/>
      <c r="H1000" s="12"/>
      <c r="I1000" s="12"/>
      <c r="J1000" s="12"/>
      <c r="K1000" s="12"/>
      <c r="L1000" s="35"/>
      <c r="M1000" s="12"/>
      <c r="N1000" s="12"/>
      <c r="O1000" s="12"/>
      <c r="P1000" s="12"/>
      <c r="Q1000" s="12"/>
      <c r="R1000" s="12"/>
      <c r="S1000" s="12"/>
      <c r="T1000" s="12"/>
      <c r="U1000" s="12"/>
      <c r="V1000" s="12"/>
      <c r="W1000" s="12"/>
      <c r="X1000" s="12"/>
      <c r="Y1000" s="12"/>
      <c r="Z1000" s="12"/>
      <c r="AA1000" s="12"/>
      <c r="AB1000" s="12"/>
      <c r="AC1000" s="12"/>
      <c r="AD1000" s="12"/>
      <c r="AE1000" s="12"/>
    </row>
  </sheetData>
  <mergeCells count="5">
    <mergeCell ref="K1:M1"/>
    <mergeCell ref="P1:Q1"/>
    <mergeCell ref="R1:S1"/>
    <mergeCell ref="T1:U1"/>
    <mergeCell ref="W1:Y1"/>
  </mergeCells>
  <hyperlinks>
    <hyperlink r:id="rId1" ref="E3"/>
    <hyperlink r:id="rId2" ref="F3"/>
    <hyperlink r:id="rId3" ref="E4"/>
    <hyperlink r:id="rId4" ref="F4"/>
    <hyperlink r:id="rId5" ref="L4"/>
    <hyperlink r:id="rId6" ref="N4"/>
    <hyperlink r:id="rId7" ref="E5"/>
    <hyperlink r:id="rId8" ref="F5"/>
    <hyperlink r:id="rId9" ref="L5"/>
    <hyperlink r:id="rId10" ref="N5"/>
    <hyperlink r:id="rId11" ref="E6"/>
    <hyperlink r:id="rId12" ref="F6"/>
    <hyperlink r:id="rId13" ref="L6"/>
    <hyperlink r:id="rId14" ref="N6"/>
    <hyperlink r:id="rId15" ref="E7"/>
    <hyperlink r:id="rId16" ref="F7"/>
    <hyperlink r:id="rId17" ref="L7"/>
    <hyperlink r:id="rId18" ref="N7"/>
    <hyperlink r:id="rId19" ref="E8"/>
    <hyperlink r:id="rId20" ref="F8"/>
    <hyperlink r:id="rId21" ref="J8"/>
    <hyperlink r:id="rId22" ref="L8"/>
    <hyperlink r:id="rId23" ref="N8"/>
    <hyperlink r:id="rId24" ref="E9"/>
    <hyperlink r:id="rId25" ref="F9"/>
    <hyperlink r:id="rId26" ref="J9"/>
    <hyperlink r:id="rId27" ref="L9"/>
    <hyperlink r:id="rId28" ref="N9"/>
    <hyperlink r:id="rId29" ref="E10"/>
    <hyperlink r:id="rId30" ref="F10"/>
    <hyperlink r:id="rId31" ref="J10"/>
    <hyperlink r:id="rId32" ref="L10"/>
    <hyperlink r:id="rId33" ref="N10"/>
    <hyperlink r:id="rId34" ref="E11"/>
    <hyperlink r:id="rId35" ref="F11"/>
    <hyperlink r:id="rId36" ref="I11"/>
    <hyperlink r:id="rId37" ref="J11"/>
    <hyperlink r:id="rId38" ref="N11"/>
    <hyperlink r:id="rId39" ref="E12"/>
    <hyperlink r:id="rId40" ref="J12"/>
    <hyperlink r:id="rId41" ref="L12"/>
    <hyperlink r:id="rId42" ref="N12"/>
    <hyperlink r:id="rId43" ref="E13"/>
    <hyperlink r:id="rId44" ref="F13"/>
    <hyperlink r:id="rId45" ref="J13"/>
    <hyperlink r:id="rId46" ref="N13"/>
    <hyperlink r:id="rId47" ref="E14"/>
    <hyperlink r:id="rId48" ref="F14"/>
    <hyperlink r:id="rId49" ref="J14"/>
    <hyperlink r:id="rId50" ref="L14"/>
    <hyperlink r:id="rId51" ref="N14"/>
    <hyperlink r:id="rId52" ref="E15"/>
    <hyperlink r:id="rId53" ref="F15"/>
    <hyperlink r:id="rId54" ref="E16"/>
    <hyperlink r:id="rId55" ref="F16"/>
    <hyperlink r:id="rId56" ref="J16"/>
    <hyperlink r:id="rId57" ref="L16"/>
    <hyperlink r:id="rId58" ref="N16"/>
    <hyperlink r:id="rId59" ref="E17"/>
    <hyperlink r:id="rId60" ref="F17"/>
    <hyperlink r:id="rId61" ref="J17"/>
    <hyperlink r:id="rId62" ref="L17"/>
    <hyperlink r:id="rId63" ref="N17"/>
    <hyperlink r:id="rId64" ref="E18"/>
    <hyperlink r:id="rId65" ref="F18"/>
    <hyperlink r:id="rId66" ref="J18"/>
    <hyperlink r:id="rId67" ref="L18"/>
    <hyperlink r:id="rId68" ref="N18"/>
    <hyperlink r:id="rId69" ref="E19"/>
    <hyperlink r:id="rId70" ref="F19"/>
    <hyperlink r:id="rId71" ref="J19"/>
    <hyperlink r:id="rId72" ref="L19"/>
    <hyperlink r:id="rId73" ref="N19"/>
    <hyperlink r:id="rId74" ref="E20"/>
    <hyperlink r:id="rId75" ref="F20"/>
    <hyperlink r:id="rId76" ref="J20"/>
    <hyperlink r:id="rId77" ref="L20"/>
    <hyperlink r:id="rId78" ref="N20"/>
    <hyperlink r:id="rId79" ref="E21"/>
    <hyperlink r:id="rId80" ref="F21"/>
    <hyperlink r:id="rId81" ref="J21"/>
    <hyperlink r:id="rId82" ref="N21"/>
    <hyperlink r:id="rId83" ref="E22"/>
    <hyperlink r:id="rId84" ref="F22"/>
    <hyperlink r:id="rId85" ref="I22"/>
    <hyperlink r:id="rId86" ref="J22"/>
    <hyperlink r:id="rId87" ref="L22"/>
    <hyperlink r:id="rId88" ref="N22"/>
    <hyperlink r:id="rId89" ref="E23"/>
    <hyperlink r:id="rId90" ref="F23"/>
    <hyperlink r:id="rId91" ref="I23"/>
    <hyperlink r:id="rId92" ref="L23"/>
    <hyperlink r:id="rId93" ref="E24"/>
    <hyperlink r:id="rId94" ref="F24"/>
    <hyperlink r:id="rId95" ref="E25"/>
    <hyperlink r:id="rId96" ref="F25"/>
    <hyperlink r:id="rId97" ref="I25"/>
    <hyperlink r:id="rId98" ref="J25"/>
    <hyperlink r:id="rId99" ref="L25"/>
    <hyperlink r:id="rId100" ref="M25"/>
    <hyperlink r:id="rId101" ref="N25"/>
    <hyperlink r:id="rId102" ref="E26"/>
    <hyperlink r:id="rId103" ref="F26"/>
    <hyperlink r:id="rId104" ref="E27"/>
    <hyperlink r:id="rId105" ref="F27"/>
    <hyperlink r:id="rId106" ref="I27"/>
    <hyperlink r:id="rId107" ref="J27"/>
    <hyperlink r:id="rId108" ref="N27"/>
    <hyperlink r:id="rId109" ref="E28"/>
    <hyperlink r:id="rId110" ref="F28"/>
    <hyperlink r:id="rId111" ref="I28"/>
    <hyperlink r:id="rId112" ref="J28"/>
    <hyperlink r:id="rId113" ref="L28"/>
    <hyperlink r:id="rId114" ref="E29"/>
    <hyperlink r:id="rId115" ref="F29"/>
    <hyperlink r:id="rId116" ref="I29"/>
    <hyperlink r:id="rId117" ref="J29"/>
    <hyperlink r:id="rId118" ref="L29"/>
    <hyperlink r:id="rId119" ref="N29"/>
    <hyperlink r:id="rId120" ref="L30"/>
    <hyperlink r:id="rId121" ref="E31"/>
    <hyperlink r:id="rId122" ref="F31"/>
    <hyperlink r:id="rId123" ref="E32"/>
    <hyperlink r:id="rId124" ref="F32"/>
    <hyperlink r:id="rId125" ref="J32"/>
    <hyperlink r:id="rId126" ref="E33"/>
    <hyperlink r:id="rId127" ref="F33"/>
    <hyperlink r:id="rId128" ref="L33"/>
    <hyperlink r:id="rId129" ref="E34"/>
    <hyperlink r:id="rId130" ref="F34"/>
    <hyperlink r:id="rId131" ref="L34"/>
    <hyperlink r:id="rId132" ref="N34"/>
    <hyperlink r:id="rId133" ref="E35"/>
    <hyperlink r:id="rId134" ref="F35"/>
    <hyperlink r:id="rId135" ref="J35"/>
    <hyperlink r:id="rId136" ref="L35"/>
    <hyperlink r:id="rId137" ref="E36"/>
    <hyperlink r:id="rId138" ref="F36"/>
    <hyperlink r:id="rId139" ref="N36"/>
    <hyperlink r:id="rId140" ref="E37"/>
    <hyperlink r:id="rId141" ref="F37"/>
    <hyperlink r:id="rId142" ref="I37"/>
    <hyperlink r:id="rId143" ref="J37"/>
    <hyperlink r:id="rId144" ref="L37"/>
    <hyperlink r:id="rId145" ref="N37"/>
    <hyperlink r:id="rId146" ref="E38"/>
    <hyperlink r:id="rId147" ref="F38"/>
    <hyperlink r:id="rId148" ref="I38"/>
    <hyperlink r:id="rId149" ref="L38"/>
    <hyperlink r:id="rId150" ref="E39"/>
    <hyperlink r:id="rId151" ref="F39"/>
    <hyperlink r:id="rId152" ref="L39"/>
    <hyperlink r:id="rId153" ref="E40"/>
    <hyperlink r:id="rId154" ref="F40"/>
    <hyperlink r:id="rId155" ref="E41"/>
    <hyperlink r:id="rId156" ref="F41"/>
    <hyperlink r:id="rId157" ref="I41"/>
    <hyperlink r:id="rId158" ref="J41"/>
    <hyperlink r:id="rId159" ref="L41"/>
    <hyperlink r:id="rId160" ref="E42"/>
    <hyperlink r:id="rId161" ref="F42"/>
    <hyperlink r:id="rId162" ref="J42"/>
    <hyperlink r:id="rId163" ref="E43"/>
    <hyperlink r:id="rId164" ref="F43"/>
    <hyperlink r:id="rId165" ref="I43"/>
    <hyperlink r:id="rId166" ref="J43"/>
    <hyperlink r:id="rId167" ref="L43"/>
    <hyperlink r:id="rId168" ref="E44"/>
    <hyperlink r:id="rId169" ref="F44"/>
    <hyperlink r:id="rId170" ref="I44"/>
    <hyperlink r:id="rId171" ref="N44"/>
    <hyperlink r:id="rId172" ref="E45"/>
    <hyperlink r:id="rId173" ref="F45"/>
    <hyperlink r:id="rId174" ref="J45"/>
    <hyperlink r:id="rId175" ref="L45"/>
    <hyperlink r:id="rId176" ref="N45"/>
    <hyperlink r:id="rId177" ref="E46"/>
    <hyperlink r:id="rId178" ref="F46"/>
    <hyperlink r:id="rId179" ref="J46"/>
    <hyperlink r:id="rId180" ref="L46"/>
    <hyperlink r:id="rId181" ref="N46"/>
    <hyperlink r:id="rId182" ref="E47"/>
    <hyperlink r:id="rId183" ref="F47"/>
    <hyperlink r:id="rId184" ref="J47"/>
    <hyperlink r:id="rId185" ref="L47"/>
    <hyperlink r:id="rId186" ref="N47"/>
    <hyperlink r:id="rId187" ref="E48"/>
    <hyperlink r:id="rId188" ref="F48"/>
    <hyperlink r:id="rId189" ref="J48"/>
    <hyperlink r:id="rId190" ref="L48"/>
    <hyperlink r:id="rId191" ref="E49"/>
    <hyperlink r:id="rId192" ref="F49"/>
    <hyperlink r:id="rId193" ref="E50"/>
    <hyperlink r:id="rId194" ref="F50"/>
    <hyperlink r:id="rId195" ref="J50"/>
    <hyperlink r:id="rId196" ref="L50"/>
    <hyperlink r:id="rId197" ref="E51"/>
    <hyperlink r:id="rId198" ref="F51"/>
    <hyperlink r:id="rId199" ref="J51"/>
    <hyperlink r:id="rId200" ref="L51"/>
    <hyperlink r:id="rId201" ref="E52"/>
    <hyperlink r:id="rId202" ref="F52"/>
    <hyperlink r:id="rId203" ref="E53"/>
    <hyperlink r:id="rId204" ref="F53"/>
    <hyperlink r:id="rId205" ref="I53"/>
    <hyperlink r:id="rId206" ref="J53"/>
    <hyperlink r:id="rId207" ref="E54"/>
    <hyperlink r:id="rId208" ref="F54"/>
    <hyperlink r:id="rId209" ref="I54"/>
    <hyperlink r:id="rId210" ref="J54"/>
    <hyperlink r:id="rId211" ref="L54"/>
    <hyperlink r:id="rId212" ref="N54"/>
    <hyperlink r:id="rId213" ref="E56"/>
    <hyperlink r:id="rId214" ref="F56"/>
    <hyperlink r:id="rId215" ref="I56"/>
    <hyperlink r:id="rId216" ref="J56"/>
    <hyperlink r:id="rId217" ref="L56"/>
    <hyperlink r:id="rId218" ref="M56"/>
    <hyperlink r:id="rId219" ref="N56"/>
    <hyperlink r:id="rId220" ref="E58"/>
    <hyperlink r:id="rId221" ref="F58"/>
    <hyperlink r:id="rId222" ref="I58"/>
    <hyperlink r:id="rId223" ref="J58"/>
    <hyperlink r:id="rId224" ref="L58"/>
    <hyperlink r:id="rId225" ref="M58"/>
    <hyperlink r:id="rId226" ref="N58"/>
    <hyperlink r:id="rId227" ref="E59"/>
    <hyperlink r:id="rId228" ref="F59"/>
    <hyperlink r:id="rId229" ref="E60"/>
    <hyperlink r:id="rId230" ref="F60"/>
    <hyperlink r:id="rId231" ref="L61"/>
    <hyperlink r:id="rId232" ref="E62"/>
    <hyperlink r:id="rId233" ref="F62"/>
    <hyperlink r:id="rId234" ref="J62"/>
    <hyperlink r:id="rId235" ref="L62"/>
    <hyperlink r:id="rId236" ref="M62"/>
    <hyperlink r:id="rId237" ref="N62"/>
    <hyperlink r:id="rId238" ref="E63"/>
    <hyperlink r:id="rId239" ref="F63"/>
    <hyperlink r:id="rId240" ref="J63"/>
    <hyperlink r:id="rId241" ref="L63"/>
    <hyperlink r:id="rId242" ref="M63"/>
    <hyperlink r:id="rId243" ref="N63"/>
    <hyperlink r:id="rId244" ref="E64"/>
    <hyperlink r:id="rId245" ref="F64"/>
    <hyperlink r:id="rId246" ref="L64"/>
    <hyperlink r:id="rId247" ref="M64"/>
    <hyperlink r:id="rId248" ref="N64"/>
    <hyperlink r:id="rId249" ref="E65"/>
    <hyperlink r:id="rId250" ref="F65"/>
    <hyperlink r:id="rId251" ref="L65"/>
    <hyperlink r:id="rId252" ref="E66"/>
    <hyperlink r:id="rId253" ref="F66"/>
    <hyperlink r:id="rId254" ref="I66"/>
    <hyperlink r:id="rId255" ref="J66"/>
    <hyperlink r:id="rId256" ref="L66"/>
    <hyperlink r:id="rId257" ref="E67"/>
    <hyperlink r:id="rId258" ref="F67"/>
    <hyperlink r:id="rId259" ref="J67"/>
    <hyperlink r:id="rId260" ref="L67"/>
    <hyperlink r:id="rId261" ref="N67"/>
    <hyperlink r:id="rId262" ref="E68"/>
    <hyperlink r:id="rId263" ref="F68"/>
    <hyperlink r:id="rId264" ref="I68"/>
    <hyperlink r:id="rId265" ref="J68"/>
    <hyperlink r:id="rId266" ref="L68"/>
    <hyperlink r:id="rId267" ref="N68"/>
    <hyperlink r:id="rId268" ref="L69"/>
    <hyperlink r:id="rId269" ref="N69"/>
    <hyperlink r:id="rId270" ref="E70"/>
    <hyperlink r:id="rId271" ref="F70"/>
    <hyperlink r:id="rId272" ref="I70"/>
    <hyperlink r:id="rId273" ref="L70"/>
    <hyperlink r:id="rId274" ref="N70"/>
    <hyperlink r:id="rId275" ref="E71"/>
    <hyperlink r:id="rId276" ref="F71"/>
    <hyperlink r:id="rId277" ref="I71"/>
    <hyperlink r:id="rId278" ref="J71"/>
    <hyperlink r:id="rId279" ref="N71"/>
    <hyperlink r:id="rId280" ref="E72"/>
    <hyperlink r:id="rId281" ref="F72"/>
    <hyperlink r:id="rId282" ref="L72"/>
    <hyperlink r:id="rId283" ref="E73"/>
    <hyperlink r:id="rId284" ref="F73"/>
    <hyperlink r:id="rId285" ref="I73"/>
    <hyperlink r:id="rId286" ref="L73"/>
    <hyperlink r:id="rId287" ref="N73"/>
    <hyperlink r:id="rId288" ref="E74"/>
    <hyperlink r:id="rId289" ref="F74"/>
    <hyperlink r:id="rId290" ref="L74"/>
    <hyperlink r:id="rId291" ref="N74"/>
    <hyperlink r:id="rId292" ref="E75"/>
    <hyperlink r:id="rId293" ref="F75"/>
    <hyperlink r:id="rId294" ref="L75"/>
    <hyperlink r:id="rId295" ref="N75"/>
    <hyperlink r:id="rId296" ref="E76"/>
    <hyperlink r:id="rId297" ref="F76"/>
    <hyperlink r:id="rId298" ref="L76"/>
    <hyperlink r:id="rId299" ref="N76"/>
    <hyperlink r:id="rId300" ref="E77"/>
    <hyperlink r:id="rId301" ref="F77"/>
    <hyperlink r:id="rId302" ref="L77"/>
    <hyperlink r:id="rId303" ref="N77"/>
    <hyperlink r:id="rId304" ref="E78"/>
    <hyperlink r:id="rId305" ref="F78"/>
    <hyperlink r:id="rId306" ref="L78"/>
    <hyperlink r:id="rId307" ref="N78"/>
    <hyperlink r:id="rId308" ref="E79"/>
    <hyperlink r:id="rId309" ref="F79"/>
    <hyperlink r:id="rId310" ref="N79"/>
    <hyperlink r:id="rId311" ref="E80"/>
    <hyperlink r:id="rId312" ref="F80"/>
    <hyperlink r:id="rId313" ref="N80"/>
    <hyperlink r:id="rId314" ref="E81"/>
    <hyperlink r:id="rId315" ref="F81"/>
    <hyperlink r:id="rId316" ref="L81"/>
    <hyperlink r:id="rId317" ref="N81"/>
    <hyperlink r:id="rId318" ref="E82"/>
    <hyperlink r:id="rId319" ref="F82"/>
    <hyperlink r:id="rId320" ref="L82"/>
    <hyperlink r:id="rId321" ref="N82"/>
    <hyperlink r:id="rId322" ref="E83"/>
    <hyperlink r:id="rId323" ref="F83"/>
    <hyperlink r:id="rId324" ref="L83"/>
    <hyperlink r:id="rId325" ref="N83"/>
    <hyperlink r:id="rId326" ref="E84"/>
    <hyperlink r:id="rId327" ref="F84"/>
    <hyperlink r:id="rId328" ref="L84"/>
    <hyperlink r:id="rId329" ref="N84"/>
    <hyperlink r:id="rId330" ref="E85"/>
    <hyperlink r:id="rId331" ref="F85"/>
    <hyperlink r:id="rId332" ref="L85"/>
    <hyperlink r:id="rId333" ref="N85"/>
    <hyperlink r:id="rId334" ref="E86"/>
    <hyperlink r:id="rId335" ref="F86"/>
    <hyperlink r:id="rId336" ref="I86"/>
    <hyperlink r:id="rId337" ref="L86"/>
    <hyperlink r:id="rId338" ref="N86"/>
    <hyperlink r:id="rId339" ref="E87"/>
    <hyperlink r:id="rId340" ref="F87"/>
    <hyperlink r:id="rId341" ref="I87"/>
    <hyperlink r:id="rId342" ref="L87"/>
    <hyperlink r:id="rId343" ref="N87"/>
    <hyperlink r:id="rId344" ref="E88"/>
    <hyperlink r:id="rId345" ref="F88"/>
    <hyperlink r:id="rId346" ref="I88"/>
    <hyperlink r:id="rId347" ref="L88"/>
    <hyperlink r:id="rId348" ref="M88"/>
    <hyperlink r:id="rId349" ref="N88"/>
    <hyperlink r:id="rId350" ref="E89"/>
    <hyperlink r:id="rId351" ref="F89"/>
    <hyperlink r:id="rId352" ref="L89"/>
    <hyperlink r:id="rId353" ref="M89"/>
    <hyperlink r:id="rId354" ref="N89"/>
    <hyperlink r:id="rId355" ref="E90"/>
    <hyperlink r:id="rId356" ref="F90"/>
    <hyperlink r:id="rId357" ref="L90"/>
    <hyperlink r:id="rId358" ref="M90"/>
    <hyperlink r:id="rId359" ref="N90"/>
    <hyperlink r:id="rId360" ref="E91"/>
    <hyperlink r:id="rId361" ref="F91"/>
    <hyperlink r:id="rId362" ref="L91"/>
    <hyperlink r:id="rId363" ref="M91"/>
    <hyperlink r:id="rId364" ref="N91"/>
    <hyperlink r:id="rId365" ref="E92"/>
    <hyperlink r:id="rId366" ref="F92"/>
    <hyperlink r:id="rId367" ref="L92"/>
    <hyperlink r:id="rId368" ref="M92"/>
    <hyperlink r:id="rId369" ref="N92"/>
    <hyperlink r:id="rId370" ref="E93"/>
    <hyperlink r:id="rId371" ref="F93"/>
    <hyperlink r:id="rId372" ref="L93"/>
    <hyperlink r:id="rId373" ref="M93"/>
    <hyperlink r:id="rId374" ref="N93"/>
    <hyperlink r:id="rId375" ref="E94"/>
    <hyperlink r:id="rId376" ref="F94"/>
    <hyperlink r:id="rId377" ref="L94"/>
    <hyperlink r:id="rId378" ref="M94"/>
    <hyperlink r:id="rId379" ref="N94"/>
    <hyperlink r:id="rId380" ref="E95"/>
    <hyperlink r:id="rId381" ref="F95"/>
    <hyperlink r:id="rId382" ref="E96"/>
    <hyperlink r:id="rId383" ref="F96"/>
    <hyperlink r:id="rId384" ref="L96"/>
    <hyperlink r:id="rId385" ref="E97"/>
    <hyperlink r:id="rId386" ref="F97"/>
    <hyperlink r:id="rId387" ref="J97"/>
    <hyperlink r:id="rId388" ref="L97"/>
    <hyperlink r:id="rId389" ref="M97"/>
    <hyperlink r:id="rId390" ref="N97"/>
    <hyperlink r:id="rId391" ref="E98"/>
    <hyperlink r:id="rId392" ref="F98"/>
    <hyperlink r:id="rId393" ref="I98"/>
    <hyperlink r:id="rId394" ref="J98"/>
    <hyperlink r:id="rId395" ref="L98"/>
    <hyperlink r:id="rId396" ref="M98"/>
    <hyperlink r:id="rId397" ref="N98"/>
    <hyperlink r:id="rId398" ref="E99"/>
    <hyperlink r:id="rId399" ref="F99"/>
    <hyperlink r:id="rId400" ref="L99"/>
    <hyperlink r:id="rId401" ref="E100"/>
    <hyperlink r:id="rId402" ref="F100"/>
    <hyperlink r:id="rId403" ref="L100"/>
    <hyperlink r:id="rId404" ref="E102"/>
    <hyperlink r:id="rId405" ref="F102"/>
    <hyperlink r:id="rId406" ref="J102"/>
    <hyperlink r:id="rId407" ref="M102"/>
    <hyperlink r:id="rId408" ref="N102"/>
    <hyperlink r:id="rId409" ref="E103"/>
    <hyperlink r:id="rId410" ref="F103"/>
    <hyperlink r:id="rId411" ref="J103"/>
    <hyperlink r:id="rId412" ref="M103"/>
    <hyperlink r:id="rId413" ref="N103"/>
    <hyperlink r:id="rId414" ref="E104"/>
    <hyperlink r:id="rId415" ref="F104"/>
    <hyperlink r:id="rId416" ref="I104"/>
    <hyperlink r:id="rId417" ref="J104"/>
    <hyperlink r:id="rId418" ref="L104"/>
    <hyperlink r:id="rId419" ref="E105"/>
    <hyperlink r:id="rId420" ref="F105"/>
    <hyperlink r:id="rId421" ref="L106"/>
    <hyperlink r:id="rId422" ref="I107"/>
    <hyperlink r:id="rId423" ref="J107"/>
    <hyperlink r:id="rId424" ref="L107"/>
    <hyperlink r:id="rId425" ref="N108"/>
    <hyperlink r:id="rId426" ref="I111"/>
    <hyperlink r:id="rId427" ref="J111"/>
    <hyperlink r:id="rId428" ref="L111"/>
    <hyperlink r:id="rId429" ref="N111"/>
    <hyperlink r:id="rId430" ref="I112"/>
    <hyperlink r:id="rId431" ref="J112"/>
    <hyperlink r:id="rId432" ref="L112"/>
    <hyperlink r:id="rId433" ref="N112"/>
    <hyperlink r:id="rId434" ref="N113"/>
    <hyperlink r:id="rId435" ref="J114"/>
    <hyperlink r:id="rId436" ref="L114"/>
    <hyperlink r:id="rId437" ref="N119"/>
    <hyperlink r:id="rId438" ref="L120"/>
    <hyperlink r:id="rId439" ref="N120"/>
    <hyperlink r:id="rId440" ref="J121"/>
    <hyperlink r:id="rId441" ref="N121"/>
    <hyperlink r:id="rId442" ref="N122"/>
    <hyperlink r:id="rId443" ref="J124"/>
    <hyperlink r:id="rId444" ref="L124"/>
    <hyperlink r:id="rId445" ref="N124"/>
    <hyperlink r:id="rId446" ref="J125"/>
    <hyperlink r:id="rId447" ref="L125"/>
    <hyperlink r:id="rId448" ref="N126"/>
    <hyperlink r:id="rId449" ref="J127"/>
    <hyperlink r:id="rId450" ref="L127"/>
    <hyperlink r:id="rId451" ref="N127"/>
    <hyperlink r:id="rId452" ref="N128"/>
    <hyperlink r:id="rId453" ref="D129"/>
    <hyperlink r:id="rId454" ref="N129"/>
    <hyperlink r:id="rId455" ref="N131"/>
    <hyperlink r:id="rId456" ref="D132"/>
    <hyperlink r:id="rId457" ref="L136"/>
    <hyperlink r:id="rId458" ref="N136"/>
    <hyperlink r:id="rId459" ref="D137"/>
    <hyperlink r:id="rId460" ref="L137"/>
    <hyperlink r:id="rId461" ref="N137"/>
    <hyperlink r:id="rId462" ref="N144"/>
    <hyperlink r:id="rId463" ref="I145"/>
    <hyperlink r:id="rId464" ref="L145"/>
    <hyperlink r:id="rId465" ref="N145"/>
    <hyperlink r:id="rId466" ref="J149"/>
    <hyperlink r:id="rId467" ref="N150"/>
    <hyperlink r:id="rId468" ref="N151"/>
    <hyperlink r:id="rId469" ref="I152"/>
    <hyperlink r:id="rId470" ref="N152"/>
    <hyperlink r:id="rId471" ref="N153"/>
    <hyperlink r:id="rId472" ref="D159"/>
    <hyperlink r:id="rId473" ref="C400"/>
  </hyperlinks>
  <printOptions/>
  <pageMargins bottom="0.75" footer="0.0" header="0.0" left="0.7" right="0.7" top="0.75"/>
  <pageSetup orientation="landscape"/>
  <drawing r:id="rId47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22.0"/>
    <col customWidth="1" min="3" max="3" width="13.38"/>
    <col customWidth="1" min="4" max="4" width="28.38"/>
    <col customWidth="1" min="5" max="5" width="13.13"/>
    <col customWidth="1" min="6" max="6" width="17.75"/>
    <col customWidth="1" min="7" max="7" width="14.75"/>
    <col customWidth="1" min="8" max="8" width="19.88"/>
    <col customWidth="1" min="9" max="9" width="22.0"/>
  </cols>
  <sheetData>
    <row r="1">
      <c r="A1" s="87" t="s">
        <v>9109</v>
      </c>
      <c r="B1" s="87" t="s">
        <v>31</v>
      </c>
      <c r="C1" s="88" t="s">
        <v>9110</v>
      </c>
      <c r="D1" s="88" t="s">
        <v>9111</v>
      </c>
      <c r="E1" s="88" t="s">
        <v>9112</v>
      </c>
      <c r="F1" s="88" t="s">
        <v>9113</v>
      </c>
      <c r="G1" s="88" t="s">
        <v>9114</v>
      </c>
      <c r="H1" s="87" t="s">
        <v>14</v>
      </c>
      <c r="I1" s="87" t="s">
        <v>9115</v>
      </c>
      <c r="J1" s="131"/>
      <c r="K1" s="131"/>
      <c r="L1" s="131"/>
      <c r="M1" s="131"/>
      <c r="N1" s="131"/>
      <c r="O1" s="131"/>
      <c r="P1" s="131"/>
      <c r="Q1" s="131"/>
      <c r="R1" s="131"/>
      <c r="S1" s="131"/>
      <c r="T1" s="131"/>
      <c r="U1" s="131"/>
      <c r="V1" s="131"/>
      <c r="W1" s="131"/>
      <c r="X1" s="131"/>
      <c r="Y1" s="131"/>
      <c r="Z1" s="131"/>
    </row>
    <row r="2" ht="18.0" customHeight="1">
      <c r="A2" s="132" t="s">
        <v>9256</v>
      </c>
      <c r="B2" s="17" t="s">
        <v>9116</v>
      </c>
      <c r="C2" s="17" t="s">
        <v>9116</v>
      </c>
      <c r="D2" s="117" t="s">
        <v>11690</v>
      </c>
      <c r="E2" s="108" t="s">
        <v>41</v>
      </c>
      <c r="F2" s="108" t="s">
        <v>41</v>
      </c>
      <c r="G2" s="108" t="s">
        <v>41</v>
      </c>
      <c r="H2" s="16" t="s">
        <v>41</v>
      </c>
      <c r="I2" s="19" t="s">
        <v>11691</v>
      </c>
      <c r="J2" s="133"/>
      <c r="K2" s="134"/>
    </row>
    <row r="3" ht="18.0" customHeight="1">
      <c r="A3" s="132" t="s">
        <v>9264</v>
      </c>
      <c r="B3" s="18" t="s">
        <v>9269</v>
      </c>
      <c r="C3" s="18" t="s">
        <v>9269</v>
      </c>
      <c r="D3" s="28" t="s">
        <v>11692</v>
      </c>
      <c r="E3" s="108" t="s">
        <v>41</v>
      </c>
      <c r="F3" s="108" t="s">
        <v>41</v>
      </c>
      <c r="G3" s="107" t="s">
        <v>9271</v>
      </c>
      <c r="H3" s="115" t="s">
        <v>9273</v>
      </c>
      <c r="I3" s="19" t="s">
        <v>11693</v>
      </c>
      <c r="J3" s="133"/>
      <c r="K3" s="134"/>
    </row>
    <row r="4" ht="18.0" customHeight="1">
      <c r="A4" s="132" t="s">
        <v>9284</v>
      </c>
      <c r="B4" s="18" t="s">
        <v>9289</v>
      </c>
      <c r="C4" s="18" t="s">
        <v>9289</v>
      </c>
      <c r="D4" s="28" t="s">
        <v>11694</v>
      </c>
      <c r="E4" s="108" t="s">
        <v>41</v>
      </c>
      <c r="F4" s="108" t="s">
        <v>41</v>
      </c>
      <c r="G4" s="107" t="s">
        <v>9291</v>
      </c>
      <c r="H4" s="115" t="s">
        <v>9273</v>
      </c>
      <c r="I4" s="19" t="s">
        <v>11695</v>
      </c>
      <c r="J4" s="133"/>
      <c r="K4" s="134"/>
    </row>
    <row r="5" ht="18.0" customHeight="1">
      <c r="A5" s="132" t="s">
        <v>9303</v>
      </c>
      <c r="B5" s="18" t="s">
        <v>9269</v>
      </c>
      <c r="C5" s="18" t="s">
        <v>9269</v>
      </c>
      <c r="D5" s="28" t="s">
        <v>11692</v>
      </c>
      <c r="E5" s="108" t="s">
        <v>41</v>
      </c>
      <c r="F5" s="108" t="s">
        <v>41</v>
      </c>
      <c r="G5" s="107" t="s">
        <v>9271</v>
      </c>
      <c r="H5" s="117" t="s">
        <v>9273</v>
      </c>
      <c r="I5" s="19" t="s">
        <v>11696</v>
      </c>
      <c r="J5" s="133"/>
      <c r="K5" s="134"/>
    </row>
    <row r="6" ht="18.0" customHeight="1">
      <c r="A6" s="132" t="s">
        <v>9319</v>
      </c>
      <c r="B6" s="18" t="s">
        <v>9289</v>
      </c>
      <c r="C6" s="18" t="s">
        <v>9289</v>
      </c>
      <c r="D6" s="28" t="s">
        <v>11697</v>
      </c>
      <c r="E6" s="108" t="s">
        <v>41</v>
      </c>
      <c r="F6" s="108" t="s">
        <v>41</v>
      </c>
      <c r="G6" s="107" t="s">
        <v>9291</v>
      </c>
      <c r="H6" s="115" t="s">
        <v>9289</v>
      </c>
      <c r="I6" s="19" t="s">
        <v>11698</v>
      </c>
    </row>
    <row r="7" ht="18.0" customHeight="1">
      <c r="A7" s="132" t="s">
        <v>9335</v>
      </c>
      <c r="B7" s="18" t="s">
        <v>9289</v>
      </c>
      <c r="C7" s="18" t="s">
        <v>9289</v>
      </c>
      <c r="D7" s="117" t="s">
        <v>11699</v>
      </c>
      <c r="E7" s="108" t="s">
        <v>41</v>
      </c>
      <c r="F7" s="108" t="s">
        <v>41</v>
      </c>
      <c r="G7" s="107" t="s">
        <v>9291</v>
      </c>
      <c r="H7" s="118" t="s">
        <v>9289</v>
      </c>
      <c r="I7" s="19" t="s">
        <v>11700</v>
      </c>
    </row>
    <row r="8" ht="18.0" customHeight="1">
      <c r="A8" s="132" t="s">
        <v>9353</v>
      </c>
      <c r="B8" s="18" t="s">
        <v>9269</v>
      </c>
      <c r="C8" s="18" t="s">
        <v>9269</v>
      </c>
      <c r="D8" s="28" t="s">
        <v>11701</v>
      </c>
      <c r="E8" s="108" t="s">
        <v>41</v>
      </c>
      <c r="F8" s="118" t="s">
        <v>11702</v>
      </c>
      <c r="G8" s="107" t="s">
        <v>9271</v>
      </c>
      <c r="H8" s="118" t="s">
        <v>9269</v>
      </c>
      <c r="I8" s="19" t="s">
        <v>11703</v>
      </c>
    </row>
    <row r="9" ht="18.0" customHeight="1">
      <c r="A9" s="132" t="s">
        <v>9370</v>
      </c>
      <c r="B9" s="18" t="s">
        <v>9269</v>
      </c>
      <c r="C9" s="18" t="s">
        <v>9269</v>
      </c>
      <c r="D9" s="28" t="s">
        <v>11704</v>
      </c>
      <c r="E9" s="108" t="s">
        <v>41</v>
      </c>
      <c r="F9" s="108" t="s">
        <v>41</v>
      </c>
      <c r="G9" s="107" t="s">
        <v>9271</v>
      </c>
      <c r="H9" s="115" t="s">
        <v>9269</v>
      </c>
      <c r="I9" s="19" t="s">
        <v>11705</v>
      </c>
    </row>
    <row r="10" ht="18.0" customHeight="1">
      <c r="A10" s="132" t="s">
        <v>9387</v>
      </c>
      <c r="B10" s="18" t="s">
        <v>11706</v>
      </c>
      <c r="C10" s="18" t="s">
        <v>11706</v>
      </c>
      <c r="D10" s="19" t="s">
        <v>11706</v>
      </c>
      <c r="E10" s="30" t="s">
        <v>9393</v>
      </c>
      <c r="F10" s="15" t="s">
        <v>9394</v>
      </c>
      <c r="G10" s="31"/>
      <c r="H10" s="15" t="s">
        <v>9397</v>
      </c>
      <c r="I10" s="14" t="s">
        <v>41</v>
      </c>
    </row>
    <row r="11" ht="18.0" customHeight="1">
      <c r="A11" s="132" t="s">
        <v>9407</v>
      </c>
      <c r="B11" s="18" t="s">
        <v>11707</v>
      </c>
      <c r="C11" s="18" t="s">
        <v>11707</v>
      </c>
      <c r="D11" s="16" t="s">
        <v>11708</v>
      </c>
      <c r="E11" s="16" t="s">
        <v>41</v>
      </c>
      <c r="F11" s="20" t="s">
        <v>11709</v>
      </c>
      <c r="G11" s="17" t="s">
        <v>9414</v>
      </c>
      <c r="H11" s="17" t="s">
        <v>9416</v>
      </c>
      <c r="I11" s="19" t="s">
        <v>11710</v>
      </c>
      <c r="J11" s="16"/>
    </row>
    <row r="12" ht="18.0" customHeight="1">
      <c r="A12" s="132" t="s">
        <v>9426</v>
      </c>
      <c r="B12" s="18" t="s">
        <v>11711</v>
      </c>
      <c r="C12" s="18" t="s">
        <v>11711</v>
      </c>
      <c r="D12" s="28" t="s">
        <v>11712</v>
      </c>
      <c r="E12" s="16" t="s">
        <v>41</v>
      </c>
      <c r="F12" s="17" t="s">
        <v>9432</v>
      </c>
      <c r="G12" s="16"/>
      <c r="H12" s="15" t="s">
        <v>9128</v>
      </c>
      <c r="I12" s="19" t="s">
        <v>11713</v>
      </c>
      <c r="J12" s="16"/>
    </row>
    <row r="13" ht="18.0" customHeight="1">
      <c r="A13" s="132" t="s">
        <v>9444</v>
      </c>
      <c r="B13" s="16" t="s">
        <v>11714</v>
      </c>
      <c r="C13" s="16" t="s">
        <v>11714</v>
      </c>
      <c r="D13" s="28" t="s">
        <v>11715</v>
      </c>
      <c r="E13" s="16" t="s">
        <v>41</v>
      </c>
      <c r="F13" s="17" t="s">
        <v>9448</v>
      </c>
      <c r="G13" s="17" t="s">
        <v>9450</v>
      </c>
      <c r="H13" s="15" t="s">
        <v>11716</v>
      </c>
      <c r="I13" s="19" t="s">
        <v>11717</v>
      </c>
      <c r="J13" s="28"/>
    </row>
    <row r="14" ht="18.0" customHeight="1">
      <c r="A14" s="132" t="s">
        <v>9462</v>
      </c>
      <c r="B14" s="18" t="s">
        <v>79</v>
      </c>
      <c r="C14" s="18" t="s">
        <v>79</v>
      </c>
      <c r="D14" s="28" t="s">
        <v>11718</v>
      </c>
      <c r="E14" s="16" t="s">
        <v>41</v>
      </c>
      <c r="F14" s="121" t="s">
        <v>41</v>
      </c>
      <c r="G14" s="16" t="s">
        <v>41</v>
      </c>
      <c r="H14" s="14" t="s">
        <v>41</v>
      </c>
      <c r="I14" s="19" t="s">
        <v>11719</v>
      </c>
      <c r="J14" s="28"/>
    </row>
    <row r="15" ht="18.0" customHeight="1">
      <c r="A15" s="132" t="s">
        <v>9471</v>
      </c>
      <c r="B15" s="16" t="s">
        <v>11720</v>
      </c>
      <c r="C15" s="16" t="s">
        <v>11720</v>
      </c>
      <c r="D15" s="28" t="s">
        <v>11715</v>
      </c>
      <c r="E15" s="16" t="s">
        <v>41</v>
      </c>
      <c r="F15" s="17" t="s">
        <v>9476</v>
      </c>
      <c r="G15" s="17" t="s">
        <v>9450</v>
      </c>
      <c r="H15" s="15" t="s">
        <v>11721</v>
      </c>
      <c r="I15" s="19" t="s">
        <v>11722</v>
      </c>
      <c r="J15" s="28"/>
    </row>
    <row r="16" ht="18.0" customHeight="1">
      <c r="A16" s="132" t="s">
        <v>9490</v>
      </c>
      <c r="B16" s="16" t="s">
        <v>11723</v>
      </c>
      <c r="C16" s="16" t="s">
        <v>11723</v>
      </c>
      <c r="D16" s="28" t="s">
        <v>11715</v>
      </c>
      <c r="E16" s="16" t="s">
        <v>41</v>
      </c>
      <c r="F16" s="17" t="s">
        <v>9494</v>
      </c>
      <c r="G16" s="17" t="s">
        <v>9496</v>
      </c>
      <c r="H16" s="15" t="s">
        <v>9498</v>
      </c>
      <c r="I16" s="19" t="s">
        <v>11724</v>
      </c>
      <c r="J16" s="16"/>
    </row>
    <row r="17" ht="18.0" customHeight="1">
      <c r="A17" s="132" t="s">
        <v>9509</v>
      </c>
      <c r="B17" s="16" t="s">
        <v>11723</v>
      </c>
      <c r="C17" s="16" t="s">
        <v>11723</v>
      </c>
      <c r="D17" s="28" t="s">
        <v>11715</v>
      </c>
      <c r="E17" s="16" t="s">
        <v>41</v>
      </c>
      <c r="F17" s="17" t="s">
        <v>9494</v>
      </c>
      <c r="G17" s="17" t="s">
        <v>9496</v>
      </c>
      <c r="H17" s="15" t="s">
        <v>9498</v>
      </c>
      <c r="I17" s="19" t="s">
        <v>11725</v>
      </c>
      <c r="J17" s="16"/>
    </row>
    <row r="18" ht="18.0" customHeight="1">
      <c r="A18" s="132" t="s">
        <v>9525</v>
      </c>
      <c r="B18" s="16" t="s">
        <v>11723</v>
      </c>
      <c r="C18" s="16" t="s">
        <v>11723</v>
      </c>
      <c r="D18" s="28" t="s">
        <v>11715</v>
      </c>
      <c r="E18" s="16" t="s">
        <v>41</v>
      </c>
      <c r="F18" s="17" t="s">
        <v>9529</v>
      </c>
      <c r="G18" s="17" t="s">
        <v>9291</v>
      </c>
      <c r="H18" s="15" t="s">
        <v>9498</v>
      </c>
      <c r="I18" s="19" t="s">
        <v>11726</v>
      </c>
      <c r="J18" s="16"/>
    </row>
    <row r="19" ht="18.0" customHeight="1">
      <c r="A19" s="132" t="s">
        <v>9542</v>
      </c>
      <c r="B19" s="16" t="s">
        <v>11723</v>
      </c>
      <c r="C19" s="16" t="s">
        <v>11723</v>
      </c>
      <c r="D19" s="28" t="s">
        <v>11715</v>
      </c>
      <c r="E19" s="16" t="s">
        <v>41</v>
      </c>
      <c r="F19" s="17" t="s">
        <v>9546</v>
      </c>
      <c r="G19" s="17" t="s">
        <v>9548</v>
      </c>
      <c r="H19" s="15" t="s">
        <v>9498</v>
      </c>
      <c r="I19" s="19" t="s">
        <v>11727</v>
      </c>
      <c r="J19" s="28"/>
    </row>
    <row r="20" ht="18.0" customHeight="1">
      <c r="A20" s="132" t="s">
        <v>9560</v>
      </c>
      <c r="B20" s="16" t="s">
        <v>11728</v>
      </c>
      <c r="C20" s="16" t="s">
        <v>11728</v>
      </c>
      <c r="D20" s="28" t="s">
        <v>11729</v>
      </c>
      <c r="E20" s="16" t="s">
        <v>41</v>
      </c>
      <c r="F20" s="17" t="s">
        <v>9566</v>
      </c>
      <c r="G20" s="16"/>
      <c r="H20" s="15" t="s">
        <v>9569</v>
      </c>
      <c r="I20" s="19" t="s">
        <v>11730</v>
      </c>
      <c r="J20" s="16"/>
    </row>
    <row r="21" ht="18.0" customHeight="1">
      <c r="A21" s="132" t="s">
        <v>9579</v>
      </c>
      <c r="B21" s="16" t="s">
        <v>101</v>
      </c>
      <c r="C21" s="16" t="s">
        <v>101</v>
      </c>
      <c r="D21" s="28" t="s">
        <v>11731</v>
      </c>
      <c r="E21" s="17" t="s">
        <v>102</v>
      </c>
      <c r="F21" s="17" t="s">
        <v>99</v>
      </c>
      <c r="G21" s="17" t="s">
        <v>100</v>
      </c>
      <c r="H21" s="15" t="s">
        <v>9120</v>
      </c>
      <c r="I21" s="19" t="s">
        <v>11732</v>
      </c>
      <c r="J21" s="16"/>
    </row>
    <row r="22" ht="18.0" customHeight="1">
      <c r="A22" s="132" t="s">
        <v>9585</v>
      </c>
      <c r="B22" s="18" t="s">
        <v>122</v>
      </c>
      <c r="C22" s="18" t="s">
        <v>122</v>
      </c>
      <c r="D22" s="28" t="s">
        <v>11733</v>
      </c>
      <c r="E22" s="17" t="s">
        <v>120</v>
      </c>
      <c r="F22" s="16"/>
      <c r="G22" s="17" t="s">
        <v>121</v>
      </c>
      <c r="H22" s="14" t="s">
        <v>41</v>
      </c>
      <c r="I22" s="19" t="s">
        <v>11734</v>
      </c>
      <c r="J22" s="16"/>
    </row>
    <row r="23" ht="18.0" customHeight="1">
      <c r="A23" s="132" t="s">
        <v>9592</v>
      </c>
      <c r="B23" s="17" t="s">
        <v>9122</v>
      </c>
      <c r="C23" s="17" t="s">
        <v>9122</v>
      </c>
      <c r="D23" s="28" t="s">
        <v>11735</v>
      </c>
      <c r="E23" s="16" t="s">
        <v>41</v>
      </c>
      <c r="F23" s="16" t="s">
        <v>41</v>
      </c>
      <c r="G23" s="16" t="s">
        <v>41</v>
      </c>
      <c r="H23" s="14" t="s">
        <v>41</v>
      </c>
      <c r="I23" s="19" t="s">
        <v>11736</v>
      </c>
      <c r="J23" s="16"/>
    </row>
    <row r="24" ht="18.0" customHeight="1">
      <c r="A24" s="132" t="s">
        <v>9601</v>
      </c>
      <c r="B24" s="18" t="s">
        <v>162</v>
      </c>
      <c r="C24" s="18" t="s">
        <v>162</v>
      </c>
      <c r="D24" s="28" t="s">
        <v>11731</v>
      </c>
      <c r="E24" s="17" t="s">
        <v>159</v>
      </c>
      <c r="F24" s="17" t="s">
        <v>9124</v>
      </c>
      <c r="G24" s="17" t="s">
        <v>161</v>
      </c>
      <c r="H24" s="15" t="s">
        <v>163</v>
      </c>
      <c r="I24" s="19" t="s">
        <v>11737</v>
      </c>
      <c r="J24" s="16"/>
    </row>
    <row r="25" ht="18.0" customHeight="1">
      <c r="A25" s="132" t="s">
        <v>9609</v>
      </c>
      <c r="B25" s="17" t="s">
        <v>179</v>
      </c>
      <c r="C25" s="17" t="s">
        <v>179</v>
      </c>
      <c r="D25" s="28" t="s">
        <v>11738</v>
      </c>
      <c r="E25" s="16" t="s">
        <v>41</v>
      </c>
      <c r="F25" s="16" t="s">
        <v>41</v>
      </c>
      <c r="G25" s="16" t="s">
        <v>41</v>
      </c>
      <c r="H25" s="14" t="s">
        <v>41</v>
      </c>
      <c r="I25" s="19" t="s">
        <v>11739</v>
      </c>
      <c r="J25" s="16"/>
    </row>
    <row r="26" ht="18.0" customHeight="1">
      <c r="A26" s="132" t="s">
        <v>9616</v>
      </c>
      <c r="B26" s="18" t="s">
        <v>9126</v>
      </c>
      <c r="C26" s="18" t="s">
        <v>9126</v>
      </c>
      <c r="D26" s="28" t="s">
        <v>11740</v>
      </c>
      <c r="E26" s="17" t="s">
        <v>198</v>
      </c>
      <c r="F26" s="17" t="s">
        <v>199</v>
      </c>
      <c r="G26" s="16"/>
      <c r="H26" s="15" t="s">
        <v>9128</v>
      </c>
      <c r="I26" s="19" t="s">
        <v>11741</v>
      </c>
      <c r="J26" s="16"/>
    </row>
    <row r="27" ht="18.0" customHeight="1">
      <c r="A27" s="132" t="s">
        <v>9626</v>
      </c>
      <c r="B27" s="17" t="s">
        <v>221</v>
      </c>
      <c r="C27" s="17" t="s">
        <v>221</v>
      </c>
      <c r="D27" s="28" t="s">
        <v>11742</v>
      </c>
      <c r="E27" s="17" t="s">
        <v>198</v>
      </c>
      <c r="F27" s="17" t="s">
        <v>219</v>
      </c>
      <c r="G27" s="17" t="s">
        <v>220</v>
      </c>
      <c r="H27" s="14" t="s">
        <v>41</v>
      </c>
      <c r="I27" s="19" t="s">
        <v>11743</v>
      </c>
      <c r="J27" s="16"/>
    </row>
    <row r="28" ht="18.0" customHeight="1">
      <c r="A28" s="132" t="s">
        <v>9633</v>
      </c>
      <c r="B28" s="18" t="s">
        <v>243</v>
      </c>
      <c r="C28" s="18" t="s">
        <v>243</v>
      </c>
      <c r="D28" s="28" t="s">
        <v>11744</v>
      </c>
      <c r="E28" s="17" t="s">
        <v>240</v>
      </c>
      <c r="F28" s="17" t="s">
        <v>241</v>
      </c>
      <c r="G28" s="17" t="s">
        <v>242</v>
      </c>
      <c r="H28" s="15" t="s">
        <v>9131</v>
      </c>
      <c r="I28" s="19" t="s">
        <v>11745</v>
      </c>
      <c r="J28" s="16"/>
    </row>
    <row r="29" ht="18.0" customHeight="1">
      <c r="A29" s="132" t="s">
        <v>9641</v>
      </c>
      <c r="B29" s="17" t="s">
        <v>242</v>
      </c>
      <c r="C29" s="17" t="s">
        <v>242</v>
      </c>
      <c r="D29" s="28" t="s">
        <v>11746</v>
      </c>
      <c r="E29" s="16" t="s">
        <v>41</v>
      </c>
      <c r="F29" s="16" t="s">
        <v>41</v>
      </c>
      <c r="G29" s="17" t="s">
        <v>343</v>
      </c>
      <c r="H29" s="14" t="s">
        <v>41</v>
      </c>
      <c r="I29" s="19" t="s">
        <v>11747</v>
      </c>
      <c r="J29" s="16"/>
    </row>
    <row r="30" ht="18.0" customHeight="1">
      <c r="A30" s="132" t="s">
        <v>9655</v>
      </c>
      <c r="B30" s="17" t="s">
        <v>343</v>
      </c>
      <c r="C30" s="17" t="s">
        <v>343</v>
      </c>
      <c r="D30" s="28" t="s">
        <v>11748</v>
      </c>
      <c r="E30" s="16" t="s">
        <v>41</v>
      </c>
      <c r="F30" s="16" t="s">
        <v>41</v>
      </c>
      <c r="G30" s="16" t="s">
        <v>41</v>
      </c>
      <c r="H30" s="14" t="s">
        <v>41</v>
      </c>
      <c r="I30" s="19" t="s">
        <v>11749</v>
      </c>
      <c r="J30" s="16"/>
    </row>
    <row r="31" ht="18.0" customHeight="1">
      <c r="A31" s="132" t="s">
        <v>9665</v>
      </c>
      <c r="B31" s="17" t="s">
        <v>279</v>
      </c>
      <c r="C31" s="17" t="s">
        <v>279</v>
      </c>
      <c r="D31" s="28" t="s">
        <v>11750</v>
      </c>
      <c r="E31" s="16" t="s">
        <v>41</v>
      </c>
      <c r="F31" s="17" t="s">
        <v>11751</v>
      </c>
      <c r="G31" s="16"/>
      <c r="H31" s="14" t="s">
        <v>41</v>
      </c>
      <c r="I31" s="19" t="s">
        <v>11752</v>
      </c>
      <c r="J31" s="16"/>
    </row>
    <row r="32" ht="18.0" customHeight="1">
      <c r="A32" s="132" t="s">
        <v>9676</v>
      </c>
      <c r="B32" s="16" t="s">
        <v>11753</v>
      </c>
      <c r="C32" s="16" t="s">
        <v>11753</v>
      </c>
      <c r="D32" s="28" t="s">
        <v>11754</v>
      </c>
      <c r="E32" s="16" t="s">
        <v>41</v>
      </c>
      <c r="F32" s="16" t="s">
        <v>41</v>
      </c>
      <c r="G32" s="17" t="s">
        <v>9681</v>
      </c>
      <c r="H32" s="14" t="s">
        <v>41</v>
      </c>
      <c r="I32" s="19" t="s">
        <v>11755</v>
      </c>
      <c r="J32" s="16"/>
    </row>
    <row r="33" ht="18.0" customHeight="1">
      <c r="A33" s="132" t="s">
        <v>9691</v>
      </c>
      <c r="B33" s="16" t="s">
        <v>11756</v>
      </c>
      <c r="C33" s="16" t="s">
        <v>11756</v>
      </c>
      <c r="D33" s="28" t="s">
        <v>11757</v>
      </c>
      <c r="E33" s="16" t="s">
        <v>41</v>
      </c>
      <c r="F33" s="16" t="s">
        <v>41</v>
      </c>
      <c r="G33" s="17" t="s">
        <v>9681</v>
      </c>
      <c r="H33" s="19" t="s">
        <v>11758</v>
      </c>
      <c r="I33" s="19" t="s">
        <v>11759</v>
      </c>
      <c r="J33" s="133"/>
    </row>
    <row r="34" ht="18.0" customHeight="1">
      <c r="A34" s="132" t="s">
        <v>9707</v>
      </c>
      <c r="B34" s="16" t="s">
        <v>9136</v>
      </c>
      <c r="C34" s="16" t="s">
        <v>9136</v>
      </c>
      <c r="D34" s="28" t="s">
        <v>11760</v>
      </c>
      <c r="E34" s="16" t="s">
        <v>41</v>
      </c>
      <c r="F34" s="17" t="s">
        <v>9138</v>
      </c>
      <c r="G34" s="17" t="s">
        <v>2252</v>
      </c>
      <c r="H34" s="14" t="s">
        <v>41</v>
      </c>
      <c r="I34" s="19" t="s">
        <v>11761</v>
      </c>
      <c r="J34" s="28"/>
    </row>
    <row r="35" ht="18.0" customHeight="1">
      <c r="A35" s="132" t="s">
        <v>9716</v>
      </c>
      <c r="B35" s="17" t="s">
        <v>321</v>
      </c>
      <c r="C35" s="17" t="s">
        <v>321</v>
      </c>
      <c r="D35" s="28" t="s">
        <v>11762</v>
      </c>
      <c r="E35" s="16" t="s">
        <v>41</v>
      </c>
      <c r="F35" s="16" t="s">
        <v>41</v>
      </c>
      <c r="G35" s="16" t="s">
        <v>41</v>
      </c>
      <c r="H35" s="19" t="s">
        <v>11763</v>
      </c>
      <c r="I35" s="19" t="s">
        <v>11764</v>
      </c>
      <c r="J35" s="28"/>
    </row>
    <row r="36" ht="18.0" customHeight="1">
      <c r="A36" s="132" t="s">
        <v>9725</v>
      </c>
      <c r="B36" s="16" t="s">
        <v>9142</v>
      </c>
      <c r="C36" s="16" t="s">
        <v>9142</v>
      </c>
      <c r="D36" s="28" t="s">
        <v>11765</v>
      </c>
      <c r="E36" s="17" t="s">
        <v>9144</v>
      </c>
      <c r="F36" s="17" t="s">
        <v>342</v>
      </c>
      <c r="G36" s="17" t="s">
        <v>343</v>
      </c>
      <c r="H36" s="19" t="s">
        <v>11766</v>
      </c>
      <c r="I36" s="19" t="s">
        <v>11767</v>
      </c>
      <c r="J36" s="28"/>
    </row>
    <row r="37" ht="18.0" customHeight="1">
      <c r="A37" s="132" t="s">
        <v>9736</v>
      </c>
      <c r="B37" s="16" t="s">
        <v>9146</v>
      </c>
      <c r="C37" s="16" t="s">
        <v>9146</v>
      </c>
      <c r="D37" s="28" t="s">
        <v>11765</v>
      </c>
      <c r="E37" s="17" t="s">
        <v>9147</v>
      </c>
      <c r="F37" s="16"/>
      <c r="G37" s="17" t="s">
        <v>9148</v>
      </c>
      <c r="H37" s="14" t="s">
        <v>41</v>
      </c>
      <c r="I37" s="19" t="s">
        <v>11768</v>
      </c>
      <c r="J37" s="133"/>
    </row>
    <row r="38" ht="18.0" customHeight="1">
      <c r="A38" s="132" t="s">
        <v>9744</v>
      </c>
      <c r="B38" s="17" t="s">
        <v>384</v>
      </c>
      <c r="C38" s="17" t="s">
        <v>384</v>
      </c>
      <c r="D38" s="28" t="s">
        <v>11769</v>
      </c>
      <c r="E38" s="16" t="s">
        <v>41</v>
      </c>
      <c r="F38" s="16" t="s">
        <v>41</v>
      </c>
      <c r="G38" s="17" t="s">
        <v>383</v>
      </c>
      <c r="H38" s="14" t="s">
        <v>41</v>
      </c>
      <c r="I38" s="19" t="s">
        <v>11770</v>
      </c>
      <c r="J38" s="133"/>
    </row>
    <row r="39" ht="18.0" customHeight="1">
      <c r="A39" s="132" t="s">
        <v>9749</v>
      </c>
      <c r="B39" s="17" t="s">
        <v>381</v>
      </c>
      <c r="C39" s="17" t="s">
        <v>381</v>
      </c>
      <c r="D39" s="16" t="s">
        <v>41</v>
      </c>
      <c r="E39" s="16" t="s">
        <v>41</v>
      </c>
      <c r="F39" s="16" t="s">
        <v>41</v>
      </c>
      <c r="G39" s="16" t="s">
        <v>41</v>
      </c>
      <c r="H39" s="14" t="s">
        <v>41</v>
      </c>
      <c r="I39" s="19" t="s">
        <v>11771</v>
      </c>
      <c r="J39" s="28"/>
    </row>
    <row r="40" ht="18.0" customHeight="1">
      <c r="A40" s="132" t="s">
        <v>9757</v>
      </c>
      <c r="B40" s="18" t="s">
        <v>380</v>
      </c>
      <c r="C40" s="18" t="s">
        <v>380</v>
      </c>
      <c r="D40" s="28" t="s">
        <v>11765</v>
      </c>
      <c r="E40" s="17" t="s">
        <v>381</v>
      </c>
      <c r="F40" s="17" t="s">
        <v>9150</v>
      </c>
      <c r="G40" s="17" t="s">
        <v>421</v>
      </c>
      <c r="H40" s="14" t="s">
        <v>41</v>
      </c>
      <c r="I40" s="19" t="s">
        <v>11772</v>
      </c>
      <c r="J40" s="133"/>
    </row>
    <row r="41" ht="18.0" customHeight="1">
      <c r="A41" s="132" t="s">
        <v>9763</v>
      </c>
      <c r="B41" s="17" t="s">
        <v>9151</v>
      </c>
      <c r="C41" s="17" t="s">
        <v>9151</v>
      </c>
      <c r="D41" s="16" t="s">
        <v>41</v>
      </c>
      <c r="E41" s="16" t="s">
        <v>41</v>
      </c>
      <c r="F41" s="17" t="s">
        <v>9152</v>
      </c>
      <c r="G41" s="16" t="s">
        <v>41</v>
      </c>
      <c r="H41" s="14" t="s">
        <v>41</v>
      </c>
      <c r="I41" s="19" t="s">
        <v>11773</v>
      </c>
      <c r="J41" s="133"/>
    </row>
    <row r="42" ht="18.0" customHeight="1">
      <c r="A42" s="132" t="s">
        <v>9771</v>
      </c>
      <c r="B42" s="18" t="s">
        <v>380</v>
      </c>
      <c r="C42" s="18" t="s">
        <v>380</v>
      </c>
      <c r="D42" s="16" t="s">
        <v>9153</v>
      </c>
      <c r="E42" s="17" t="s">
        <v>381</v>
      </c>
      <c r="F42" s="17" t="s">
        <v>9152</v>
      </c>
      <c r="G42" s="17" t="s">
        <v>9154</v>
      </c>
      <c r="H42" s="14" t="s">
        <v>41</v>
      </c>
      <c r="I42" s="19" t="s">
        <v>11774</v>
      </c>
    </row>
    <row r="43" ht="18.0" customHeight="1">
      <c r="A43" s="132" t="s">
        <v>9777</v>
      </c>
      <c r="B43" s="18" t="s">
        <v>9155</v>
      </c>
      <c r="C43" s="18" t="s">
        <v>9155</v>
      </c>
      <c r="D43" s="16" t="s">
        <v>9156</v>
      </c>
      <c r="E43" s="17" t="s">
        <v>9157</v>
      </c>
      <c r="F43" s="16"/>
      <c r="G43" s="16" t="s">
        <v>41</v>
      </c>
      <c r="H43" s="19" t="s">
        <v>11775</v>
      </c>
      <c r="I43" s="19" t="s">
        <v>11776</v>
      </c>
    </row>
    <row r="44" ht="18.0" customHeight="1">
      <c r="A44" s="132" t="s">
        <v>9785</v>
      </c>
      <c r="B44" s="18" t="s">
        <v>490</v>
      </c>
      <c r="C44" s="18" t="s">
        <v>490</v>
      </c>
      <c r="D44" s="16" t="s">
        <v>9159</v>
      </c>
      <c r="E44" s="16" t="s">
        <v>41</v>
      </c>
      <c r="F44" s="17" t="s">
        <v>488</v>
      </c>
      <c r="G44" s="17" t="s">
        <v>489</v>
      </c>
      <c r="H44" s="19" t="s">
        <v>11777</v>
      </c>
      <c r="I44" s="19" t="s">
        <v>11778</v>
      </c>
    </row>
    <row r="45" ht="18.0" customHeight="1">
      <c r="A45" s="132" t="s">
        <v>9793</v>
      </c>
      <c r="B45" s="18" t="s">
        <v>490</v>
      </c>
      <c r="C45" s="18" t="s">
        <v>490</v>
      </c>
      <c r="D45" s="16" t="s">
        <v>9160</v>
      </c>
      <c r="E45" s="16" t="s">
        <v>41</v>
      </c>
      <c r="F45" s="17" t="s">
        <v>488</v>
      </c>
      <c r="G45" s="17" t="s">
        <v>509</v>
      </c>
      <c r="H45" s="19" t="s">
        <v>11779</v>
      </c>
      <c r="I45" s="19" t="s">
        <v>11780</v>
      </c>
    </row>
    <row r="46" ht="18.0" customHeight="1">
      <c r="A46" s="132" t="s">
        <v>9802</v>
      </c>
      <c r="B46" s="18" t="s">
        <v>9161</v>
      </c>
      <c r="C46" s="18" t="s">
        <v>9161</v>
      </c>
      <c r="D46" s="16" t="s">
        <v>9162</v>
      </c>
      <c r="E46" s="16" t="s">
        <v>41</v>
      </c>
      <c r="F46" s="17" t="s">
        <v>9163</v>
      </c>
      <c r="G46" s="17" t="s">
        <v>489</v>
      </c>
      <c r="H46" s="19" t="s">
        <v>11781</v>
      </c>
      <c r="I46" s="19" t="s">
        <v>11782</v>
      </c>
    </row>
    <row r="47" ht="18.0" customHeight="1">
      <c r="A47" s="132" t="s">
        <v>9812</v>
      </c>
      <c r="B47" s="18" t="s">
        <v>11783</v>
      </c>
      <c r="C47" s="18" t="s">
        <v>11783</v>
      </c>
      <c r="D47" s="16" t="s">
        <v>11784</v>
      </c>
      <c r="E47" s="16" t="s">
        <v>41</v>
      </c>
      <c r="F47" s="20" t="s">
        <v>11785</v>
      </c>
      <c r="G47" s="17" t="s">
        <v>9818</v>
      </c>
      <c r="H47" s="14" t="s">
        <v>41</v>
      </c>
      <c r="I47" s="19" t="s">
        <v>11786</v>
      </c>
    </row>
    <row r="48" ht="18.0" customHeight="1">
      <c r="A48" s="132" t="s">
        <v>9828</v>
      </c>
      <c r="B48" s="18" t="s">
        <v>9164</v>
      </c>
      <c r="C48" s="18" t="s">
        <v>9164</v>
      </c>
      <c r="D48" s="16" t="s">
        <v>9165</v>
      </c>
      <c r="E48" s="16" t="s">
        <v>41</v>
      </c>
      <c r="F48" s="16" t="s">
        <v>41</v>
      </c>
      <c r="G48" s="16" t="s">
        <v>41</v>
      </c>
      <c r="H48" s="14" t="s">
        <v>41</v>
      </c>
      <c r="I48" s="19" t="s">
        <v>11787</v>
      </c>
    </row>
    <row r="49" ht="18.0" customHeight="1">
      <c r="A49" s="132" t="s">
        <v>9836</v>
      </c>
      <c r="B49" s="18" t="s">
        <v>9166</v>
      </c>
      <c r="C49" s="18" t="s">
        <v>9166</v>
      </c>
      <c r="D49" s="16" t="s">
        <v>11788</v>
      </c>
      <c r="E49" s="16" t="s">
        <v>41</v>
      </c>
      <c r="F49" s="17" t="s">
        <v>9840</v>
      </c>
      <c r="G49" s="17" t="s">
        <v>9842</v>
      </c>
      <c r="H49" s="14" t="s">
        <v>41</v>
      </c>
      <c r="I49" s="19" t="s">
        <v>11789</v>
      </c>
    </row>
    <row r="50" ht="18.0" customHeight="1">
      <c r="A50" s="132" t="s">
        <v>9852</v>
      </c>
      <c r="B50" s="18" t="s">
        <v>11790</v>
      </c>
      <c r="C50" s="18" t="s">
        <v>11790</v>
      </c>
      <c r="D50" s="16" t="s">
        <v>11791</v>
      </c>
      <c r="E50" s="16" t="s">
        <v>41</v>
      </c>
      <c r="F50" s="17" t="s">
        <v>9858</v>
      </c>
      <c r="G50" s="17" t="s">
        <v>9818</v>
      </c>
      <c r="H50" s="14" t="s">
        <v>41</v>
      </c>
      <c r="I50" s="19" t="s">
        <v>11792</v>
      </c>
    </row>
    <row r="51" ht="18.0" customHeight="1">
      <c r="A51" s="132" t="s">
        <v>9869</v>
      </c>
      <c r="B51" s="18" t="s">
        <v>9166</v>
      </c>
      <c r="C51" s="18" t="s">
        <v>9166</v>
      </c>
      <c r="D51" s="16" t="s">
        <v>9167</v>
      </c>
      <c r="E51" s="16" t="s">
        <v>41</v>
      </c>
      <c r="F51" s="16" t="s">
        <v>560</v>
      </c>
      <c r="G51" s="16" t="s">
        <v>41</v>
      </c>
      <c r="H51" s="14" t="s">
        <v>41</v>
      </c>
      <c r="I51" s="19" t="s">
        <v>11793</v>
      </c>
    </row>
    <row r="52" ht="18.0" customHeight="1">
      <c r="A52" s="132" t="s">
        <v>9877</v>
      </c>
      <c r="B52" s="17" t="s">
        <v>9168</v>
      </c>
      <c r="C52" s="17" t="s">
        <v>9168</v>
      </c>
      <c r="D52" s="16" t="s">
        <v>41</v>
      </c>
      <c r="E52" s="17" t="s">
        <v>9169</v>
      </c>
      <c r="F52" s="17" t="s">
        <v>9170</v>
      </c>
      <c r="G52" s="16" t="s">
        <v>41</v>
      </c>
      <c r="H52" s="14" t="s">
        <v>41</v>
      </c>
      <c r="I52" s="19" t="s">
        <v>11794</v>
      </c>
      <c r="J52" s="16"/>
    </row>
    <row r="53" ht="18.0" customHeight="1">
      <c r="A53" s="132" t="s">
        <v>9885</v>
      </c>
      <c r="B53" s="16" t="s">
        <v>597</v>
      </c>
      <c r="C53" s="16" t="s">
        <v>597</v>
      </c>
      <c r="D53" s="28" t="s">
        <v>11795</v>
      </c>
      <c r="E53" s="17" t="s">
        <v>595</v>
      </c>
      <c r="F53" s="17" t="s">
        <v>595</v>
      </c>
      <c r="G53" s="17" t="s">
        <v>596</v>
      </c>
      <c r="H53" s="19" t="s">
        <v>11796</v>
      </c>
      <c r="I53" s="19" t="s">
        <v>11797</v>
      </c>
      <c r="J53" s="28"/>
    </row>
    <row r="54" ht="18.0" customHeight="1">
      <c r="A54" s="135" t="s">
        <v>9893</v>
      </c>
      <c r="B54" s="22" t="s">
        <v>41</v>
      </c>
      <c r="C54" s="22" t="s">
        <v>41</v>
      </c>
      <c r="D54" s="22" t="s">
        <v>41</v>
      </c>
      <c r="E54" s="22" t="s">
        <v>41</v>
      </c>
      <c r="F54" s="22" t="s">
        <v>41</v>
      </c>
      <c r="G54" s="22" t="s">
        <v>41</v>
      </c>
      <c r="H54" s="22" t="s">
        <v>41</v>
      </c>
      <c r="I54" s="24" t="s">
        <v>41</v>
      </c>
      <c r="J54" s="22"/>
      <c r="K54" s="23"/>
      <c r="L54" s="23"/>
      <c r="M54" s="23"/>
      <c r="N54" s="23"/>
      <c r="O54" s="23"/>
      <c r="P54" s="23"/>
      <c r="Q54" s="23"/>
      <c r="R54" s="23"/>
      <c r="S54" s="23"/>
      <c r="T54" s="23"/>
      <c r="U54" s="23"/>
      <c r="V54" s="23"/>
      <c r="W54" s="23"/>
      <c r="X54" s="23"/>
      <c r="Y54" s="23"/>
      <c r="Z54" s="23"/>
    </row>
    <row r="55" ht="18.0" customHeight="1">
      <c r="A55" s="132" t="s">
        <v>9894</v>
      </c>
      <c r="B55" s="16" t="s">
        <v>9172</v>
      </c>
      <c r="C55" s="16" t="s">
        <v>9172</v>
      </c>
      <c r="D55" s="28" t="s">
        <v>11798</v>
      </c>
      <c r="E55" s="17" t="s">
        <v>617</v>
      </c>
      <c r="F55" s="17" t="s">
        <v>9174</v>
      </c>
      <c r="G55" s="17" t="s">
        <v>9175</v>
      </c>
      <c r="H55" s="15" t="s">
        <v>11799</v>
      </c>
      <c r="I55" s="19" t="s">
        <v>11800</v>
      </c>
      <c r="J55" s="28"/>
    </row>
    <row r="56" ht="18.0" customHeight="1">
      <c r="A56" s="135" t="s">
        <v>9904</v>
      </c>
      <c r="B56" s="22" t="s">
        <v>41</v>
      </c>
      <c r="C56" s="22" t="s">
        <v>41</v>
      </c>
      <c r="D56" s="22" t="s">
        <v>41</v>
      </c>
      <c r="E56" s="22" t="s">
        <v>41</v>
      </c>
      <c r="F56" s="22" t="s">
        <v>41</v>
      </c>
      <c r="G56" s="22" t="s">
        <v>41</v>
      </c>
      <c r="H56" s="22" t="s">
        <v>41</v>
      </c>
      <c r="I56" s="24" t="s">
        <v>41</v>
      </c>
      <c r="J56" s="22"/>
      <c r="K56" s="23"/>
      <c r="L56" s="23"/>
      <c r="M56" s="23"/>
      <c r="N56" s="23"/>
      <c r="O56" s="23"/>
      <c r="P56" s="23"/>
      <c r="Q56" s="23"/>
      <c r="R56" s="23"/>
      <c r="S56" s="23"/>
      <c r="T56" s="23"/>
      <c r="U56" s="23"/>
      <c r="V56" s="23"/>
      <c r="W56" s="23"/>
      <c r="X56" s="23"/>
      <c r="Y56" s="23"/>
      <c r="Z56" s="23"/>
    </row>
    <row r="57" ht="18.0" customHeight="1">
      <c r="A57" s="132" t="s">
        <v>9905</v>
      </c>
      <c r="B57" s="18" t="s">
        <v>641</v>
      </c>
      <c r="C57" s="18" t="s">
        <v>641</v>
      </c>
      <c r="D57" s="28" t="s">
        <v>11801</v>
      </c>
      <c r="E57" s="17" t="s">
        <v>639</v>
      </c>
      <c r="F57" s="17" t="s">
        <v>639</v>
      </c>
      <c r="G57" s="17" t="s">
        <v>640</v>
      </c>
      <c r="H57" s="19" t="s">
        <v>11802</v>
      </c>
      <c r="I57" s="19" t="s">
        <v>11803</v>
      </c>
      <c r="J57" s="28"/>
    </row>
    <row r="58" ht="18.0" customHeight="1">
      <c r="A58" s="132" t="s">
        <v>9913</v>
      </c>
      <c r="B58" s="16" t="s">
        <v>11804</v>
      </c>
      <c r="C58" s="16" t="s">
        <v>11804</v>
      </c>
      <c r="D58" s="28" t="s">
        <v>11805</v>
      </c>
      <c r="E58" s="16" t="s">
        <v>41</v>
      </c>
      <c r="F58" s="16" t="s">
        <v>41</v>
      </c>
      <c r="G58" s="16" t="s">
        <v>41</v>
      </c>
      <c r="H58" s="14" t="s">
        <v>41</v>
      </c>
      <c r="I58" s="19" t="s">
        <v>11806</v>
      </c>
      <c r="J58" s="28"/>
    </row>
    <row r="59" ht="18.0" customHeight="1">
      <c r="A59" s="132" t="s">
        <v>9927</v>
      </c>
      <c r="B59" s="17" t="s">
        <v>9178</v>
      </c>
      <c r="C59" s="17" t="s">
        <v>9178</v>
      </c>
      <c r="D59" s="28" t="s">
        <v>11807</v>
      </c>
      <c r="E59" s="16" t="s">
        <v>41</v>
      </c>
      <c r="F59" s="16" t="s">
        <v>41</v>
      </c>
      <c r="G59" s="16" t="s">
        <v>41</v>
      </c>
      <c r="H59" s="14" t="s">
        <v>41</v>
      </c>
      <c r="I59" s="19" t="s">
        <v>11808</v>
      </c>
      <c r="J59" s="28"/>
    </row>
    <row r="60" ht="18.0" customHeight="1">
      <c r="A60" s="132" t="s">
        <v>9935</v>
      </c>
      <c r="B60" s="17" t="s">
        <v>676</v>
      </c>
      <c r="C60" s="17" t="s">
        <v>676</v>
      </c>
      <c r="D60" s="28" t="s">
        <v>11809</v>
      </c>
      <c r="E60" s="16" t="s">
        <v>41</v>
      </c>
      <c r="F60" s="16" t="s">
        <v>41</v>
      </c>
      <c r="G60" s="17" t="s">
        <v>675</v>
      </c>
      <c r="H60" s="86" t="s">
        <v>41</v>
      </c>
      <c r="I60" s="19" t="s">
        <v>11810</v>
      </c>
      <c r="J60" s="28"/>
    </row>
    <row r="61" ht="18.0" customHeight="1">
      <c r="A61" s="132" t="s">
        <v>9942</v>
      </c>
      <c r="B61" s="16" t="s">
        <v>9182</v>
      </c>
      <c r="C61" s="16" t="s">
        <v>9182</v>
      </c>
      <c r="D61" s="28" t="s">
        <v>11811</v>
      </c>
      <c r="E61" s="16" t="s">
        <v>41</v>
      </c>
      <c r="F61" s="17" t="s">
        <v>9184</v>
      </c>
      <c r="G61" s="17" t="s">
        <v>694</v>
      </c>
      <c r="H61" s="19" t="s">
        <v>11812</v>
      </c>
      <c r="I61" s="19" t="s">
        <v>11813</v>
      </c>
      <c r="J61" s="28"/>
    </row>
    <row r="62" ht="18.0" customHeight="1">
      <c r="A62" s="132" t="s">
        <v>9952</v>
      </c>
      <c r="B62" s="18" t="s">
        <v>9186</v>
      </c>
      <c r="C62" s="18" t="s">
        <v>9186</v>
      </c>
      <c r="D62" s="28" t="s">
        <v>11814</v>
      </c>
      <c r="E62" s="16" t="s">
        <v>41</v>
      </c>
      <c r="F62" s="17" t="s">
        <v>9188</v>
      </c>
      <c r="G62" s="17" t="s">
        <v>9188</v>
      </c>
      <c r="H62" s="19" t="s">
        <v>11815</v>
      </c>
      <c r="I62" s="19" t="s">
        <v>11816</v>
      </c>
      <c r="J62" s="28"/>
    </row>
    <row r="63" ht="18.0" customHeight="1">
      <c r="A63" s="132" t="s">
        <v>9961</v>
      </c>
      <c r="B63" s="18" t="s">
        <v>487</v>
      </c>
      <c r="C63" s="18" t="s">
        <v>487</v>
      </c>
      <c r="D63" s="28" t="s">
        <v>11817</v>
      </c>
      <c r="E63" s="16" t="s">
        <v>41</v>
      </c>
      <c r="F63" s="16" t="s">
        <v>41</v>
      </c>
      <c r="G63" s="17" t="s">
        <v>343</v>
      </c>
      <c r="H63" s="19" t="s">
        <v>11818</v>
      </c>
      <c r="I63" s="19" t="s">
        <v>11819</v>
      </c>
      <c r="J63" s="28"/>
    </row>
    <row r="64" ht="18.0" customHeight="1">
      <c r="A64" s="132" t="s">
        <v>9971</v>
      </c>
      <c r="B64" s="18" t="s">
        <v>9190</v>
      </c>
      <c r="C64" s="18" t="s">
        <v>9190</v>
      </c>
      <c r="D64" s="28" t="s">
        <v>11820</v>
      </c>
      <c r="E64" s="16" t="s">
        <v>41</v>
      </c>
      <c r="F64" s="16" t="s">
        <v>41</v>
      </c>
      <c r="G64" s="17" t="s">
        <v>9192</v>
      </c>
      <c r="H64" s="80" t="s">
        <v>41</v>
      </c>
      <c r="I64" s="19" t="s">
        <v>11821</v>
      </c>
      <c r="J64" s="28"/>
    </row>
    <row r="65" ht="18.0" customHeight="1">
      <c r="A65" s="132" t="s">
        <v>9980</v>
      </c>
      <c r="B65" s="18" t="s">
        <v>11822</v>
      </c>
      <c r="C65" s="18" t="s">
        <v>11822</v>
      </c>
      <c r="D65" s="18" t="s">
        <v>782</v>
      </c>
      <c r="E65" s="17" t="s">
        <v>9986</v>
      </c>
      <c r="F65" s="17" t="s">
        <v>9987</v>
      </c>
      <c r="G65" s="17" t="s">
        <v>9989</v>
      </c>
      <c r="H65" s="14" t="s">
        <v>41</v>
      </c>
      <c r="I65" s="19" t="s">
        <v>11823</v>
      </c>
    </row>
    <row r="66" ht="18.0" customHeight="1">
      <c r="A66" s="132" t="s">
        <v>9999</v>
      </c>
      <c r="B66" s="18" t="s">
        <v>9193</v>
      </c>
      <c r="C66" s="18" t="s">
        <v>9193</v>
      </c>
      <c r="D66" s="16" t="s">
        <v>41</v>
      </c>
      <c r="E66" s="16" t="s">
        <v>41</v>
      </c>
      <c r="F66" s="17" t="s">
        <v>9194</v>
      </c>
      <c r="G66" s="17" t="s">
        <v>759</v>
      </c>
      <c r="H66" s="19" t="s">
        <v>11824</v>
      </c>
      <c r="I66" s="19" t="s">
        <v>11825</v>
      </c>
    </row>
    <row r="67" ht="18.0" customHeight="1">
      <c r="A67" s="132" t="s">
        <v>10010</v>
      </c>
      <c r="B67" s="18" t="s">
        <v>9197</v>
      </c>
      <c r="C67" s="18" t="s">
        <v>9197</v>
      </c>
      <c r="D67" s="18" t="s">
        <v>782</v>
      </c>
      <c r="E67" s="17" t="s">
        <v>9198</v>
      </c>
      <c r="F67" s="17" t="s">
        <v>780</v>
      </c>
      <c r="G67" s="17" t="s">
        <v>800</v>
      </c>
      <c r="H67" s="19" t="s">
        <v>11826</v>
      </c>
      <c r="I67" s="19" t="s">
        <v>11827</v>
      </c>
    </row>
    <row r="68" ht="18.0" customHeight="1">
      <c r="A68" s="132" t="s">
        <v>10019</v>
      </c>
      <c r="B68" s="18" t="s">
        <v>801</v>
      </c>
      <c r="C68" s="18" t="s">
        <v>801</v>
      </c>
      <c r="D68" s="18" t="s">
        <v>782</v>
      </c>
      <c r="E68" s="16" t="s">
        <v>41</v>
      </c>
      <c r="F68" s="16" t="s">
        <v>41</v>
      </c>
      <c r="G68" s="17" t="s">
        <v>800</v>
      </c>
      <c r="H68" s="19" t="s">
        <v>11828</v>
      </c>
      <c r="I68" s="19" t="s">
        <v>11829</v>
      </c>
    </row>
    <row r="69" ht="18.0" customHeight="1">
      <c r="A69" s="132" t="s">
        <v>10028</v>
      </c>
      <c r="B69" s="17" t="s">
        <v>9199</v>
      </c>
      <c r="C69" s="17" t="s">
        <v>9199</v>
      </c>
      <c r="D69" s="18" t="s">
        <v>9200</v>
      </c>
      <c r="E69" s="17" t="s">
        <v>9201</v>
      </c>
      <c r="F69" s="16"/>
      <c r="G69" s="17" t="s">
        <v>9202</v>
      </c>
      <c r="H69" s="19" t="s">
        <v>11830</v>
      </c>
      <c r="I69" s="19" t="s">
        <v>11831</v>
      </c>
    </row>
    <row r="70" ht="18.0" customHeight="1">
      <c r="A70" s="132" t="s">
        <v>10035</v>
      </c>
      <c r="B70" s="17" t="s">
        <v>9204</v>
      </c>
      <c r="C70" s="17" t="s">
        <v>9204</v>
      </c>
      <c r="D70" s="18" t="s">
        <v>9205</v>
      </c>
      <c r="E70" s="17" t="s">
        <v>9206</v>
      </c>
      <c r="F70" s="17" t="s">
        <v>9207</v>
      </c>
      <c r="G70" s="16" t="s">
        <v>41</v>
      </c>
      <c r="H70" s="19" t="s">
        <v>11832</v>
      </c>
      <c r="I70" s="19" t="s">
        <v>11833</v>
      </c>
    </row>
    <row r="71" ht="18.0" customHeight="1">
      <c r="A71" s="132" t="s">
        <v>10045</v>
      </c>
      <c r="B71" s="17" t="s">
        <v>9209</v>
      </c>
      <c r="C71" s="17" t="s">
        <v>9209</v>
      </c>
      <c r="D71" s="16" t="s">
        <v>41</v>
      </c>
      <c r="E71" s="16" t="s">
        <v>41</v>
      </c>
      <c r="F71" s="16" t="s">
        <v>41</v>
      </c>
      <c r="G71" s="17" t="s">
        <v>9210</v>
      </c>
      <c r="H71" s="14" t="s">
        <v>41</v>
      </c>
      <c r="I71" s="14" t="s">
        <v>41</v>
      </c>
    </row>
    <row r="72" ht="18.0" customHeight="1">
      <c r="A72" s="132" t="s">
        <v>10054</v>
      </c>
      <c r="B72" s="18" t="s">
        <v>961</v>
      </c>
      <c r="C72" s="18" t="s">
        <v>961</v>
      </c>
      <c r="D72" s="18" t="s">
        <v>8448</v>
      </c>
      <c r="E72" s="17" t="s">
        <v>9211</v>
      </c>
      <c r="F72" s="16"/>
      <c r="G72" s="17" t="s">
        <v>9212</v>
      </c>
      <c r="H72" s="15" t="s">
        <v>9213</v>
      </c>
      <c r="I72" s="19" t="s">
        <v>11834</v>
      </c>
    </row>
    <row r="73" ht="18.0" customHeight="1">
      <c r="A73" s="132" t="s">
        <v>10061</v>
      </c>
      <c r="B73" s="18" t="s">
        <v>9214</v>
      </c>
      <c r="C73" s="18" t="s">
        <v>9214</v>
      </c>
      <c r="D73" s="18" t="s">
        <v>889</v>
      </c>
      <c r="E73" s="16" t="s">
        <v>41</v>
      </c>
      <c r="F73" s="16" t="s">
        <v>41</v>
      </c>
      <c r="G73" s="17" t="s">
        <v>9215</v>
      </c>
      <c r="H73" s="15" t="s">
        <v>9216</v>
      </c>
      <c r="I73" s="19" t="s">
        <v>11835</v>
      </c>
    </row>
    <row r="74" ht="18.0" customHeight="1">
      <c r="A74" s="132" t="s">
        <v>10070</v>
      </c>
      <c r="B74" s="18" t="s">
        <v>9217</v>
      </c>
      <c r="C74" s="18" t="s">
        <v>9217</v>
      </c>
      <c r="D74" s="18" t="s">
        <v>889</v>
      </c>
      <c r="E74" s="16" t="s">
        <v>41</v>
      </c>
      <c r="F74" s="16" t="s">
        <v>41</v>
      </c>
      <c r="G74" s="17" t="s">
        <v>9215</v>
      </c>
      <c r="H74" s="15" t="s">
        <v>960</v>
      </c>
      <c r="I74" s="19" t="s">
        <v>11836</v>
      </c>
    </row>
    <row r="75" ht="18.0" customHeight="1">
      <c r="A75" s="132" t="s">
        <v>10076</v>
      </c>
      <c r="B75" s="18" t="s">
        <v>961</v>
      </c>
      <c r="C75" s="18" t="s">
        <v>961</v>
      </c>
      <c r="D75" s="18" t="s">
        <v>889</v>
      </c>
      <c r="E75" s="16" t="s">
        <v>41</v>
      </c>
      <c r="F75" s="16" t="s">
        <v>41</v>
      </c>
      <c r="G75" s="17" t="s">
        <v>9215</v>
      </c>
      <c r="H75" s="15" t="s">
        <v>926</v>
      </c>
      <c r="I75" s="19" t="s">
        <v>11837</v>
      </c>
    </row>
    <row r="76" ht="18.0" customHeight="1">
      <c r="A76" s="132" t="s">
        <v>10082</v>
      </c>
      <c r="B76" s="18" t="s">
        <v>961</v>
      </c>
      <c r="C76" s="18" t="s">
        <v>961</v>
      </c>
      <c r="D76" s="18" t="s">
        <v>889</v>
      </c>
      <c r="E76" s="16" t="s">
        <v>41</v>
      </c>
      <c r="F76" s="16" t="s">
        <v>41</v>
      </c>
      <c r="G76" s="17" t="s">
        <v>960</v>
      </c>
      <c r="H76" s="19" t="s">
        <v>11838</v>
      </c>
      <c r="I76" s="19" t="s">
        <v>11839</v>
      </c>
    </row>
    <row r="77" ht="18.0" customHeight="1">
      <c r="A77" s="132" t="s">
        <v>10089</v>
      </c>
      <c r="B77" s="18" t="s">
        <v>961</v>
      </c>
      <c r="C77" s="18" t="s">
        <v>961</v>
      </c>
      <c r="D77" s="18" t="s">
        <v>962</v>
      </c>
      <c r="E77" s="16" t="s">
        <v>41</v>
      </c>
      <c r="F77" s="16" t="s">
        <v>41</v>
      </c>
      <c r="G77" s="17" t="s">
        <v>960</v>
      </c>
      <c r="H77" s="19" t="s">
        <v>11840</v>
      </c>
      <c r="I77" s="19" t="s">
        <v>11841</v>
      </c>
    </row>
    <row r="78" ht="18.0" customHeight="1">
      <c r="A78" s="132" t="s">
        <v>10099</v>
      </c>
      <c r="B78" s="17" t="s">
        <v>9199</v>
      </c>
      <c r="C78" s="17" t="s">
        <v>9199</v>
      </c>
      <c r="D78" s="18" t="s">
        <v>9219</v>
      </c>
      <c r="E78" s="16" t="s">
        <v>41</v>
      </c>
      <c r="F78" s="16" t="s">
        <v>41</v>
      </c>
      <c r="G78" s="16" t="s">
        <v>41</v>
      </c>
      <c r="H78" s="19" t="s">
        <v>11842</v>
      </c>
      <c r="I78" s="19" t="s">
        <v>11843</v>
      </c>
    </row>
    <row r="79" ht="18.0" customHeight="1">
      <c r="A79" s="132" t="s">
        <v>10109</v>
      </c>
      <c r="B79" s="17" t="s">
        <v>9220</v>
      </c>
      <c r="C79" s="17" t="s">
        <v>9220</v>
      </c>
      <c r="D79" s="16" t="s">
        <v>9221</v>
      </c>
      <c r="E79" s="16" t="s">
        <v>41</v>
      </c>
      <c r="F79" s="16" t="s">
        <v>41</v>
      </c>
      <c r="G79" s="16" t="s">
        <v>41</v>
      </c>
      <c r="H79" s="19" t="s">
        <v>11844</v>
      </c>
      <c r="I79" s="19" t="s">
        <v>11845</v>
      </c>
    </row>
    <row r="80" ht="18.0" customHeight="1">
      <c r="A80" s="132" t="s">
        <v>10119</v>
      </c>
      <c r="B80" s="17" t="s">
        <v>9222</v>
      </c>
      <c r="C80" s="17" t="s">
        <v>9222</v>
      </c>
      <c r="D80" s="16" t="s">
        <v>9223</v>
      </c>
      <c r="E80" s="16" t="s">
        <v>41</v>
      </c>
      <c r="F80" s="16" t="s">
        <v>41</v>
      </c>
      <c r="G80" s="17" t="s">
        <v>960</v>
      </c>
      <c r="H80" s="19" t="s">
        <v>11846</v>
      </c>
      <c r="I80" s="19" t="s">
        <v>11847</v>
      </c>
    </row>
    <row r="81" ht="18.0" customHeight="1">
      <c r="A81" s="132" t="s">
        <v>10128</v>
      </c>
      <c r="B81" s="17" t="s">
        <v>9222</v>
      </c>
      <c r="C81" s="17" t="s">
        <v>9222</v>
      </c>
      <c r="D81" s="16" t="s">
        <v>9223</v>
      </c>
      <c r="E81" s="16" t="s">
        <v>41</v>
      </c>
      <c r="F81" s="16" t="s">
        <v>41</v>
      </c>
      <c r="G81" s="17" t="s">
        <v>960</v>
      </c>
      <c r="H81" s="19" t="s">
        <v>11848</v>
      </c>
      <c r="I81" s="19" t="s">
        <v>11849</v>
      </c>
    </row>
    <row r="82" ht="18.0" customHeight="1">
      <c r="A82" s="132" t="s">
        <v>10139</v>
      </c>
      <c r="B82" s="17" t="s">
        <v>11850</v>
      </c>
      <c r="C82" s="17" t="s">
        <v>11850</v>
      </c>
      <c r="D82" s="16" t="s">
        <v>11851</v>
      </c>
      <c r="E82" s="16" t="s">
        <v>41</v>
      </c>
      <c r="F82" s="16" t="s">
        <v>41</v>
      </c>
      <c r="G82" s="17" t="s">
        <v>10146</v>
      </c>
      <c r="H82" s="19" t="s">
        <v>11852</v>
      </c>
      <c r="I82" s="19" t="s">
        <v>11853</v>
      </c>
    </row>
    <row r="83" ht="18.0" customHeight="1">
      <c r="A83" s="132" t="s">
        <v>10158</v>
      </c>
      <c r="B83" s="18" t="s">
        <v>11854</v>
      </c>
      <c r="C83" s="18" t="s">
        <v>11854</v>
      </c>
      <c r="D83" s="16" t="s">
        <v>11855</v>
      </c>
      <c r="E83" s="16" t="s">
        <v>41</v>
      </c>
      <c r="F83" s="16" t="s">
        <v>41</v>
      </c>
      <c r="G83" s="17" t="s">
        <v>10165</v>
      </c>
      <c r="H83" s="19" t="s">
        <v>11856</v>
      </c>
      <c r="I83" s="19" t="s">
        <v>11857</v>
      </c>
    </row>
    <row r="84" ht="18.0" customHeight="1">
      <c r="A84" s="132" t="s">
        <v>10177</v>
      </c>
      <c r="B84" s="18" t="s">
        <v>11858</v>
      </c>
      <c r="C84" s="18" t="s">
        <v>11858</v>
      </c>
      <c r="D84" s="16" t="s">
        <v>11855</v>
      </c>
      <c r="E84" s="16" t="s">
        <v>41</v>
      </c>
      <c r="F84" s="16" t="s">
        <v>41</v>
      </c>
      <c r="G84" s="17" t="s">
        <v>10165</v>
      </c>
      <c r="H84" s="19" t="s">
        <v>11859</v>
      </c>
      <c r="I84" s="19" t="s">
        <v>11860</v>
      </c>
    </row>
    <row r="85" ht="18.0" customHeight="1">
      <c r="A85" s="132" t="s">
        <v>10190</v>
      </c>
      <c r="B85" s="18" t="s">
        <v>9224</v>
      </c>
      <c r="C85" s="18" t="s">
        <v>9224</v>
      </c>
      <c r="D85" s="16" t="s">
        <v>9225</v>
      </c>
      <c r="E85" s="17" t="s">
        <v>9226</v>
      </c>
      <c r="F85" s="16" t="s">
        <v>41</v>
      </c>
      <c r="G85" s="17" t="s">
        <v>9227</v>
      </c>
      <c r="H85" s="19" t="s">
        <v>11861</v>
      </c>
      <c r="I85" s="19" t="s">
        <v>11862</v>
      </c>
    </row>
    <row r="86" ht="18.0" customHeight="1">
      <c r="A86" s="132" t="s">
        <v>10198</v>
      </c>
      <c r="B86" s="18" t="s">
        <v>9224</v>
      </c>
      <c r="C86" s="18" t="s">
        <v>9224</v>
      </c>
      <c r="D86" s="16" t="s">
        <v>9225</v>
      </c>
      <c r="E86" s="17" t="s">
        <v>9228</v>
      </c>
      <c r="F86" s="16" t="s">
        <v>41</v>
      </c>
      <c r="G86" s="17" t="s">
        <v>9227</v>
      </c>
      <c r="H86" s="19" t="s">
        <v>11863</v>
      </c>
      <c r="I86" s="19" t="s">
        <v>11864</v>
      </c>
    </row>
    <row r="87" ht="18.0" customHeight="1">
      <c r="A87" s="132" t="s">
        <v>10204</v>
      </c>
      <c r="B87" s="18" t="s">
        <v>9224</v>
      </c>
      <c r="C87" s="18" t="s">
        <v>9224</v>
      </c>
      <c r="D87" s="16" t="s">
        <v>9225</v>
      </c>
      <c r="E87" s="17" t="s">
        <v>9226</v>
      </c>
      <c r="F87" s="16" t="s">
        <v>41</v>
      </c>
      <c r="G87" s="17" t="s">
        <v>9229</v>
      </c>
      <c r="H87" s="19" t="s">
        <v>11865</v>
      </c>
      <c r="I87" s="19" t="s">
        <v>11866</v>
      </c>
    </row>
    <row r="88" ht="18.0" customHeight="1">
      <c r="A88" s="132" t="s">
        <v>10215</v>
      </c>
      <c r="B88" s="18" t="s">
        <v>11867</v>
      </c>
      <c r="C88" s="18" t="s">
        <v>11867</v>
      </c>
      <c r="D88" s="16" t="s">
        <v>11868</v>
      </c>
      <c r="E88" s="16" t="s">
        <v>41</v>
      </c>
      <c r="F88" s="16" t="s">
        <v>41</v>
      </c>
      <c r="G88" s="17" t="s">
        <v>10222</v>
      </c>
      <c r="H88" s="19" t="s">
        <v>11869</v>
      </c>
      <c r="I88" s="19" t="s">
        <v>11870</v>
      </c>
    </row>
    <row r="89">
      <c r="A89" s="132" t="s">
        <v>10234</v>
      </c>
      <c r="B89" s="18" t="s">
        <v>11871</v>
      </c>
      <c r="C89" s="18" t="s">
        <v>11871</v>
      </c>
      <c r="D89" s="16" t="s">
        <v>11872</v>
      </c>
      <c r="E89" s="16" t="s">
        <v>41</v>
      </c>
      <c r="F89" s="16" t="s">
        <v>41</v>
      </c>
      <c r="G89" s="17" t="s">
        <v>10241</v>
      </c>
      <c r="H89" s="19" t="s">
        <v>11873</v>
      </c>
      <c r="I89" s="19" t="s">
        <v>11874</v>
      </c>
    </row>
    <row r="90">
      <c r="A90" s="132" t="s">
        <v>10253</v>
      </c>
      <c r="B90" s="18" t="s">
        <v>11871</v>
      </c>
      <c r="C90" s="18" t="s">
        <v>11871</v>
      </c>
      <c r="D90" s="16" t="s">
        <v>11872</v>
      </c>
      <c r="E90" s="16" t="s">
        <v>41</v>
      </c>
      <c r="F90" s="16" t="s">
        <v>41</v>
      </c>
      <c r="G90" s="17" t="s">
        <v>10258</v>
      </c>
      <c r="H90" s="19" t="s">
        <v>11875</v>
      </c>
      <c r="I90" s="19" t="s">
        <v>11876</v>
      </c>
    </row>
    <row r="91">
      <c r="A91" s="132" t="s">
        <v>10262</v>
      </c>
      <c r="B91" s="18" t="s">
        <v>11871</v>
      </c>
      <c r="C91" s="18" t="s">
        <v>11871</v>
      </c>
      <c r="D91" s="16" t="s">
        <v>11872</v>
      </c>
      <c r="E91" s="16" t="s">
        <v>41</v>
      </c>
      <c r="F91" s="16" t="s">
        <v>41</v>
      </c>
      <c r="G91" s="17" t="s">
        <v>10258</v>
      </c>
      <c r="H91" s="19" t="s">
        <v>11877</v>
      </c>
      <c r="I91" s="19" t="s">
        <v>11878</v>
      </c>
    </row>
    <row r="92">
      <c r="A92" s="132" t="s">
        <v>10269</v>
      </c>
      <c r="B92" s="18" t="s">
        <v>10280</v>
      </c>
      <c r="C92" s="18" t="s">
        <v>10280</v>
      </c>
      <c r="D92" s="16" t="s">
        <v>11872</v>
      </c>
      <c r="E92" s="16" t="s">
        <v>41</v>
      </c>
      <c r="F92" s="16" t="s">
        <v>41</v>
      </c>
      <c r="G92" s="17" t="s">
        <v>10272</v>
      </c>
      <c r="H92" s="19" t="s">
        <v>11879</v>
      </c>
      <c r="I92" s="19" t="s">
        <v>11880</v>
      </c>
    </row>
    <row r="93">
      <c r="A93" s="132" t="s">
        <v>10276</v>
      </c>
      <c r="B93" s="18" t="s">
        <v>11881</v>
      </c>
      <c r="C93" s="18" t="s">
        <v>11881</v>
      </c>
      <c r="D93" s="16" t="s">
        <v>11872</v>
      </c>
      <c r="E93" s="16" t="s">
        <v>41</v>
      </c>
      <c r="F93" s="16" t="s">
        <v>41</v>
      </c>
      <c r="G93" s="17" t="s">
        <v>10281</v>
      </c>
      <c r="H93" s="19" t="s">
        <v>11882</v>
      </c>
      <c r="I93" s="19" t="s">
        <v>11883</v>
      </c>
    </row>
    <row r="94">
      <c r="A94" s="132" t="s">
        <v>10285</v>
      </c>
      <c r="B94" s="18" t="s">
        <v>9231</v>
      </c>
      <c r="C94" s="18" t="s">
        <v>9231</v>
      </c>
      <c r="D94" s="16" t="s">
        <v>9232</v>
      </c>
      <c r="E94" s="16" t="s">
        <v>41</v>
      </c>
      <c r="F94" s="16" t="s">
        <v>41</v>
      </c>
      <c r="G94" s="16" t="s">
        <v>41</v>
      </c>
      <c r="H94" s="14" t="s">
        <v>41</v>
      </c>
      <c r="I94" s="19" t="s">
        <v>11884</v>
      </c>
    </row>
    <row r="95">
      <c r="A95" s="132" t="s">
        <v>10290</v>
      </c>
      <c r="B95" s="17" t="s">
        <v>9233</v>
      </c>
      <c r="C95" s="17" t="s">
        <v>9233</v>
      </c>
      <c r="D95" s="16" t="s">
        <v>9234</v>
      </c>
      <c r="E95" s="16" t="s">
        <v>41</v>
      </c>
      <c r="F95" s="16" t="s">
        <v>41</v>
      </c>
      <c r="G95" s="17" t="s">
        <v>9235</v>
      </c>
      <c r="H95" s="14" t="s">
        <v>41</v>
      </c>
      <c r="I95" s="19" t="s">
        <v>11885</v>
      </c>
    </row>
    <row r="96">
      <c r="A96" s="132" t="s">
        <v>10297</v>
      </c>
      <c r="B96" s="20" t="s">
        <v>9237</v>
      </c>
      <c r="C96" s="20" t="s">
        <v>9237</v>
      </c>
      <c r="D96" s="16" t="s">
        <v>9238</v>
      </c>
      <c r="E96" s="16" t="s">
        <v>41</v>
      </c>
      <c r="F96" s="17" t="s">
        <v>9239</v>
      </c>
      <c r="G96" s="17" t="s">
        <v>1131</v>
      </c>
      <c r="H96" s="19" t="s">
        <v>11886</v>
      </c>
      <c r="I96" s="19" t="s">
        <v>11887</v>
      </c>
    </row>
    <row r="97">
      <c r="A97" s="132" t="s">
        <v>10309</v>
      </c>
      <c r="B97" s="20" t="s">
        <v>9242</v>
      </c>
      <c r="C97" s="20" t="s">
        <v>9242</v>
      </c>
      <c r="D97" s="16" t="s">
        <v>9243</v>
      </c>
      <c r="E97" s="17" t="s">
        <v>1130</v>
      </c>
      <c r="F97" s="17" t="s">
        <v>9244</v>
      </c>
      <c r="G97" s="17" t="s">
        <v>9245</v>
      </c>
      <c r="H97" s="19" t="s">
        <v>11888</v>
      </c>
      <c r="I97" s="19" t="s">
        <v>11889</v>
      </c>
    </row>
    <row r="98">
      <c r="A98" s="132" t="s">
        <v>10319</v>
      </c>
      <c r="B98" s="17" t="s">
        <v>11890</v>
      </c>
      <c r="C98" s="17" t="s">
        <v>11890</v>
      </c>
      <c r="D98" s="16" t="s">
        <v>11891</v>
      </c>
      <c r="E98" s="16" t="s">
        <v>41</v>
      </c>
      <c r="F98" s="16" t="s">
        <v>41</v>
      </c>
      <c r="G98" s="17" t="s">
        <v>10326</v>
      </c>
      <c r="H98" s="14" t="s">
        <v>41</v>
      </c>
      <c r="I98" s="19" t="s">
        <v>11892</v>
      </c>
    </row>
    <row r="99">
      <c r="A99" s="132" t="s">
        <v>10336</v>
      </c>
      <c r="B99" s="17" t="s">
        <v>11890</v>
      </c>
      <c r="C99" s="17" t="s">
        <v>11890</v>
      </c>
      <c r="D99" s="16" t="s">
        <v>11891</v>
      </c>
      <c r="E99" s="16" t="s">
        <v>41</v>
      </c>
      <c r="F99" s="16" t="s">
        <v>41</v>
      </c>
      <c r="G99" s="17" t="s">
        <v>10326</v>
      </c>
      <c r="H99" s="14" t="s">
        <v>41</v>
      </c>
      <c r="I99" s="19" t="s">
        <v>11893</v>
      </c>
    </row>
    <row r="100">
      <c r="A100" s="135" t="s">
        <v>10340</v>
      </c>
      <c r="B100" s="22" t="s">
        <v>41</v>
      </c>
      <c r="C100" s="22" t="s">
        <v>41</v>
      </c>
      <c r="D100" s="22" t="s">
        <v>41</v>
      </c>
      <c r="E100" s="125" t="s">
        <v>41</v>
      </c>
      <c r="F100" s="22" t="s">
        <v>41</v>
      </c>
      <c r="G100" s="22" t="s">
        <v>41</v>
      </c>
      <c r="H100" s="22" t="s">
        <v>41</v>
      </c>
      <c r="I100" s="24" t="s">
        <v>41</v>
      </c>
      <c r="J100" s="23"/>
      <c r="K100" s="23"/>
      <c r="L100" s="23"/>
      <c r="M100" s="23"/>
      <c r="N100" s="23"/>
      <c r="O100" s="23"/>
      <c r="P100" s="23"/>
      <c r="Q100" s="23"/>
      <c r="R100" s="23"/>
      <c r="S100" s="23"/>
      <c r="T100" s="23"/>
      <c r="U100" s="23"/>
      <c r="V100" s="23"/>
      <c r="W100" s="23"/>
      <c r="X100" s="23"/>
      <c r="Y100" s="23"/>
      <c r="Z100" s="23"/>
    </row>
    <row r="101">
      <c r="A101" s="132" t="s">
        <v>10342</v>
      </c>
      <c r="B101" s="17" t="s">
        <v>1170</v>
      </c>
      <c r="C101" s="17" t="s">
        <v>1170</v>
      </c>
      <c r="D101" s="16" t="s">
        <v>9246</v>
      </c>
      <c r="E101" s="16" t="s">
        <v>41</v>
      </c>
      <c r="F101" s="17" t="s">
        <v>1169</v>
      </c>
      <c r="G101" s="16" t="s">
        <v>41</v>
      </c>
      <c r="H101" s="19" t="s">
        <v>11894</v>
      </c>
      <c r="I101" s="19" t="s">
        <v>11895</v>
      </c>
    </row>
    <row r="102">
      <c r="A102" s="132" t="s">
        <v>10351</v>
      </c>
      <c r="B102" s="17" t="s">
        <v>9249</v>
      </c>
      <c r="C102" s="17" t="s">
        <v>9249</v>
      </c>
      <c r="D102" s="16" t="s">
        <v>9250</v>
      </c>
      <c r="E102" s="16" t="s">
        <v>41</v>
      </c>
      <c r="F102" s="17" t="s">
        <v>9251</v>
      </c>
      <c r="G102" s="16" t="s">
        <v>41</v>
      </c>
      <c r="H102" s="19" t="s">
        <v>11896</v>
      </c>
      <c r="I102" s="19" t="s">
        <v>11897</v>
      </c>
    </row>
    <row r="103">
      <c r="A103" s="132" t="s">
        <v>10362</v>
      </c>
      <c r="H103" s="12"/>
    </row>
    <row r="104">
      <c r="A104" s="132" t="s">
        <v>10371</v>
      </c>
    </row>
    <row r="105">
      <c r="A105" s="132" t="s">
        <v>10376</v>
      </c>
    </row>
    <row r="106">
      <c r="A106" s="132" t="s">
        <v>10381</v>
      </c>
    </row>
    <row r="107">
      <c r="A107" s="132" t="s">
        <v>10388</v>
      </c>
    </row>
    <row r="108">
      <c r="A108" s="132" t="s">
        <v>10393</v>
      </c>
    </row>
    <row r="109">
      <c r="A109" s="132" t="s">
        <v>10397</v>
      </c>
    </row>
    <row r="110">
      <c r="A110" s="132" t="s">
        <v>10400</v>
      </c>
    </row>
    <row r="111">
      <c r="A111" s="132" t="s">
        <v>10409</v>
      </c>
    </row>
    <row r="112">
      <c r="A112" s="132" t="s">
        <v>10417</v>
      </c>
    </row>
    <row r="113">
      <c r="A113" s="132" t="s">
        <v>10424</v>
      </c>
    </row>
    <row r="114">
      <c r="A114" s="132" t="s">
        <v>10430</v>
      </c>
    </row>
    <row r="115">
      <c r="A115" s="132" t="s">
        <v>10434</v>
      </c>
    </row>
    <row r="116">
      <c r="A116" s="132" t="s">
        <v>10437</v>
      </c>
    </row>
    <row r="117">
      <c r="A117" s="132" t="s">
        <v>10441</v>
      </c>
    </row>
    <row r="118">
      <c r="A118" s="132" t="s">
        <v>10445</v>
      </c>
    </row>
    <row r="119">
      <c r="A119" s="132" t="s">
        <v>10451</v>
      </c>
    </row>
    <row r="120">
      <c r="A120" s="132" t="s">
        <v>10457</v>
      </c>
    </row>
    <row r="121">
      <c r="A121" s="132" t="s">
        <v>10463</v>
      </c>
    </row>
    <row r="122">
      <c r="A122" s="132" t="s">
        <v>10468</v>
      </c>
    </row>
    <row r="123">
      <c r="A123" s="132" t="s">
        <v>10472</v>
      </c>
    </row>
    <row r="124">
      <c r="A124" s="132" t="s">
        <v>10480</v>
      </c>
    </row>
    <row r="125">
      <c r="A125" s="132" t="s">
        <v>10484</v>
      </c>
    </row>
    <row r="126">
      <c r="A126" s="132" t="s">
        <v>10489</v>
      </c>
    </row>
    <row r="127">
      <c r="A127" s="132" t="s">
        <v>10495</v>
      </c>
    </row>
    <row r="128">
      <c r="A128" s="132" t="s">
        <v>10500</v>
      </c>
    </row>
    <row r="129">
      <c r="A129" s="132" t="s">
        <v>10505</v>
      </c>
    </row>
    <row r="130">
      <c r="A130" s="132" t="s">
        <v>10509</v>
      </c>
    </row>
    <row r="131">
      <c r="A131" s="132" t="s">
        <v>10513</v>
      </c>
    </row>
    <row r="132">
      <c r="A132" s="132" t="s">
        <v>10517</v>
      </c>
    </row>
    <row r="133">
      <c r="A133" s="132" t="s">
        <v>10521</v>
      </c>
    </row>
    <row r="134">
      <c r="A134" s="132" t="s">
        <v>10525</v>
      </c>
    </row>
    <row r="135">
      <c r="A135" s="132" t="s">
        <v>10529</v>
      </c>
    </row>
    <row r="136">
      <c r="A136" s="132" t="s">
        <v>10536</v>
      </c>
    </row>
    <row r="137">
      <c r="A137" s="132" t="s">
        <v>10542</v>
      </c>
    </row>
    <row r="138">
      <c r="A138" s="132" t="s">
        <v>10546</v>
      </c>
    </row>
    <row r="139">
      <c r="A139" s="132" t="s">
        <v>10550</v>
      </c>
    </row>
    <row r="140">
      <c r="A140" s="132" t="s">
        <v>10554</v>
      </c>
    </row>
    <row r="141">
      <c r="A141" s="132" t="s">
        <v>10558</v>
      </c>
    </row>
    <row r="142">
      <c r="A142" s="132" t="s">
        <v>10562</v>
      </c>
    </row>
    <row r="143">
      <c r="A143" s="132" t="s">
        <v>10566</v>
      </c>
    </row>
    <row r="144">
      <c r="A144" s="132" t="s">
        <v>10571</v>
      </c>
    </row>
    <row r="145">
      <c r="A145" s="132" t="s">
        <v>10579</v>
      </c>
    </row>
    <row r="146">
      <c r="A146" s="132" t="s">
        <v>10583</v>
      </c>
    </row>
    <row r="147">
      <c r="A147" s="132" t="s">
        <v>10587</v>
      </c>
    </row>
    <row r="148">
      <c r="A148" s="132" t="s">
        <v>10591</v>
      </c>
    </row>
    <row r="149">
      <c r="A149" s="132" t="s">
        <v>10596</v>
      </c>
    </row>
    <row r="150">
      <c r="A150" s="132" t="s">
        <v>10602</v>
      </c>
    </row>
    <row r="151">
      <c r="A151" s="132" t="s">
        <v>10607</v>
      </c>
    </row>
    <row r="152">
      <c r="A152" s="132" t="s">
        <v>10612</v>
      </c>
    </row>
    <row r="153">
      <c r="A153" s="132" t="s">
        <v>10616</v>
      </c>
    </row>
    <row r="154">
      <c r="A154" s="132" t="s">
        <v>10618</v>
      </c>
    </row>
    <row r="155">
      <c r="A155" s="132" t="s">
        <v>10621</v>
      </c>
    </row>
    <row r="156">
      <c r="A156" s="132" t="s">
        <v>10624</v>
      </c>
    </row>
    <row r="157">
      <c r="A157" s="132" t="s">
        <v>10627</v>
      </c>
    </row>
    <row r="158">
      <c r="A158" s="132" t="s">
        <v>10630</v>
      </c>
    </row>
    <row r="159">
      <c r="A159" s="132" t="s">
        <v>10633</v>
      </c>
    </row>
    <row r="160">
      <c r="A160" s="132" t="s">
        <v>10637</v>
      </c>
    </row>
    <row r="161">
      <c r="A161" s="132" t="s">
        <v>10640</v>
      </c>
    </row>
    <row r="162">
      <c r="A162" s="132" t="s">
        <v>10643</v>
      </c>
    </row>
    <row r="163">
      <c r="A163" s="132" t="s">
        <v>10646</v>
      </c>
    </row>
    <row r="164">
      <c r="A164" s="132" t="s">
        <v>10649</v>
      </c>
    </row>
    <row r="165">
      <c r="A165" s="132" t="s">
        <v>10652</v>
      </c>
    </row>
    <row r="166">
      <c r="A166" s="132" t="s">
        <v>10655</v>
      </c>
    </row>
    <row r="167">
      <c r="A167" s="132" t="s">
        <v>10658</v>
      </c>
    </row>
    <row r="168">
      <c r="A168" s="132" t="s">
        <v>10661</v>
      </c>
    </row>
    <row r="169">
      <c r="A169" s="132" t="s">
        <v>10664</v>
      </c>
    </row>
    <row r="170">
      <c r="A170" s="132" t="s">
        <v>10666</v>
      </c>
    </row>
    <row r="171">
      <c r="A171" s="132" t="s">
        <v>10669</v>
      </c>
    </row>
    <row r="172">
      <c r="A172" s="132" t="s">
        <v>10672</v>
      </c>
    </row>
    <row r="173">
      <c r="A173" s="132" t="s">
        <v>10674</v>
      </c>
    </row>
    <row r="174">
      <c r="A174" s="132" t="s">
        <v>10677</v>
      </c>
    </row>
    <row r="175">
      <c r="A175" s="132" t="s">
        <v>10680</v>
      </c>
    </row>
    <row r="176">
      <c r="A176" s="132" t="s">
        <v>10683</v>
      </c>
    </row>
    <row r="177">
      <c r="A177" s="132" t="s">
        <v>10686</v>
      </c>
    </row>
    <row r="178">
      <c r="A178" s="132" t="s">
        <v>10689</v>
      </c>
    </row>
    <row r="179">
      <c r="A179" s="132" t="s">
        <v>10692</v>
      </c>
    </row>
    <row r="180">
      <c r="A180" s="132" t="s">
        <v>10696</v>
      </c>
    </row>
    <row r="181">
      <c r="A181" s="132" t="s">
        <v>10700</v>
      </c>
    </row>
    <row r="182">
      <c r="A182" s="132" t="s">
        <v>10703</v>
      </c>
    </row>
    <row r="183">
      <c r="A183" s="132" t="s">
        <v>10707</v>
      </c>
    </row>
    <row r="184">
      <c r="A184" s="132" t="s">
        <v>10710</v>
      </c>
    </row>
    <row r="185">
      <c r="A185" s="132" t="s">
        <v>10713</v>
      </c>
    </row>
    <row r="186">
      <c r="A186" s="132" t="s">
        <v>10716</v>
      </c>
    </row>
    <row r="187">
      <c r="A187" s="132" t="s">
        <v>10717</v>
      </c>
    </row>
    <row r="188">
      <c r="A188" s="132" t="s">
        <v>10720</v>
      </c>
    </row>
    <row r="189">
      <c r="A189" s="132" t="s">
        <v>10723</v>
      </c>
    </row>
    <row r="190">
      <c r="A190" s="132" t="s">
        <v>10726</v>
      </c>
    </row>
    <row r="191">
      <c r="A191" s="132" t="s">
        <v>10729</v>
      </c>
    </row>
    <row r="192">
      <c r="A192" s="132" t="s">
        <v>10732</v>
      </c>
    </row>
    <row r="193">
      <c r="A193" s="132" t="s">
        <v>10735</v>
      </c>
    </row>
    <row r="194">
      <c r="A194" s="132" t="s">
        <v>10739</v>
      </c>
    </row>
    <row r="195">
      <c r="A195" s="132" t="s">
        <v>10742</v>
      </c>
    </row>
    <row r="196">
      <c r="A196" s="132" t="s">
        <v>10745</v>
      </c>
    </row>
    <row r="197">
      <c r="A197" s="132" t="s">
        <v>10748</v>
      </c>
    </row>
    <row r="198">
      <c r="A198" s="132" t="s">
        <v>10751</v>
      </c>
    </row>
    <row r="199">
      <c r="A199" s="132" t="s">
        <v>10755</v>
      </c>
    </row>
    <row r="200">
      <c r="A200" s="132" t="s">
        <v>10759</v>
      </c>
    </row>
    <row r="201">
      <c r="A201" s="132" t="s">
        <v>10763</v>
      </c>
    </row>
    <row r="202">
      <c r="A202" s="132" t="s">
        <v>10765</v>
      </c>
    </row>
    <row r="203">
      <c r="A203" s="132" t="s">
        <v>10769</v>
      </c>
    </row>
    <row r="204">
      <c r="A204" s="132" t="s">
        <v>10771</v>
      </c>
    </row>
    <row r="205">
      <c r="A205" s="132" t="s">
        <v>10773</v>
      </c>
    </row>
    <row r="206">
      <c r="A206" s="132" t="s">
        <v>10775</v>
      </c>
    </row>
    <row r="207">
      <c r="A207" s="132" t="s">
        <v>10777</v>
      </c>
    </row>
    <row r="208">
      <c r="A208" s="132" t="s">
        <v>10779</v>
      </c>
    </row>
    <row r="209">
      <c r="A209" s="132" t="s">
        <v>10781</v>
      </c>
    </row>
    <row r="210">
      <c r="A210" s="132" t="s">
        <v>10783</v>
      </c>
    </row>
    <row r="211">
      <c r="A211" s="132" t="s">
        <v>10785</v>
      </c>
    </row>
    <row r="212">
      <c r="A212" s="132" t="s">
        <v>10787</v>
      </c>
    </row>
    <row r="213">
      <c r="A213" s="132" t="s">
        <v>10789</v>
      </c>
    </row>
    <row r="214">
      <c r="A214" s="132" t="s">
        <v>10791</v>
      </c>
    </row>
    <row r="215">
      <c r="A215" s="132" t="s">
        <v>10793</v>
      </c>
    </row>
    <row r="216">
      <c r="A216" s="132" t="s">
        <v>10795</v>
      </c>
    </row>
    <row r="217">
      <c r="A217" s="132" t="s">
        <v>10797</v>
      </c>
    </row>
    <row r="218">
      <c r="A218" s="132" t="s">
        <v>10799</v>
      </c>
    </row>
    <row r="219">
      <c r="A219" s="132" t="s">
        <v>10801</v>
      </c>
    </row>
    <row r="220">
      <c r="A220" s="132" t="s">
        <v>10803</v>
      </c>
    </row>
    <row r="221">
      <c r="A221" s="132" t="s">
        <v>10805</v>
      </c>
    </row>
    <row r="222">
      <c r="A222" s="132" t="s">
        <v>10807</v>
      </c>
    </row>
    <row r="223">
      <c r="A223" s="132" t="s">
        <v>10809</v>
      </c>
    </row>
    <row r="224">
      <c r="A224" s="132" t="s">
        <v>10811</v>
      </c>
    </row>
    <row r="225">
      <c r="A225" s="132" t="s">
        <v>10813</v>
      </c>
    </row>
    <row r="226">
      <c r="A226" s="132" t="s">
        <v>10815</v>
      </c>
    </row>
    <row r="227">
      <c r="A227" s="132" t="s">
        <v>10817</v>
      </c>
    </row>
    <row r="228">
      <c r="A228" s="132" t="s">
        <v>10820</v>
      </c>
    </row>
    <row r="229">
      <c r="A229" s="132" t="s">
        <v>10823</v>
      </c>
    </row>
    <row r="230">
      <c r="A230" s="132" t="s">
        <v>10825</v>
      </c>
    </row>
    <row r="231">
      <c r="A231" s="132" t="s">
        <v>10827</v>
      </c>
    </row>
    <row r="232">
      <c r="A232" s="132" t="s">
        <v>10829</v>
      </c>
    </row>
    <row r="233">
      <c r="A233" s="132" t="s">
        <v>10832</v>
      </c>
    </row>
    <row r="234">
      <c r="A234" s="132" t="s">
        <v>10835</v>
      </c>
    </row>
    <row r="235">
      <c r="A235" s="132" t="s">
        <v>10838</v>
      </c>
    </row>
    <row r="236">
      <c r="A236" s="132" t="s">
        <v>10841</v>
      </c>
    </row>
    <row r="237">
      <c r="A237" s="132" t="s">
        <v>10844</v>
      </c>
    </row>
    <row r="238">
      <c r="A238" s="132" t="s">
        <v>10847</v>
      </c>
    </row>
    <row r="239">
      <c r="A239" s="132" t="s">
        <v>10850</v>
      </c>
    </row>
    <row r="240">
      <c r="A240" s="132" t="s">
        <v>10853</v>
      </c>
    </row>
    <row r="241">
      <c r="A241" s="132" t="s">
        <v>10856</v>
      </c>
    </row>
    <row r="242">
      <c r="A242" s="132" t="s">
        <v>10859</v>
      </c>
    </row>
    <row r="243">
      <c r="A243" s="132" t="s">
        <v>10862</v>
      </c>
    </row>
    <row r="244">
      <c r="A244" s="132" t="s">
        <v>10864</v>
      </c>
    </row>
    <row r="245">
      <c r="A245" s="132" t="s">
        <v>10866</v>
      </c>
    </row>
    <row r="246">
      <c r="A246" s="132" t="s">
        <v>10868</v>
      </c>
    </row>
    <row r="247">
      <c r="A247" s="132" t="s">
        <v>10871</v>
      </c>
    </row>
    <row r="248">
      <c r="A248" s="132" t="s">
        <v>10874</v>
      </c>
    </row>
    <row r="249">
      <c r="A249" s="132" t="s">
        <v>10877</v>
      </c>
    </row>
    <row r="250">
      <c r="A250" s="132" t="s">
        <v>10879</v>
      </c>
    </row>
    <row r="251">
      <c r="A251" s="132" t="s">
        <v>10882</v>
      </c>
    </row>
    <row r="252">
      <c r="A252" s="132" t="s">
        <v>10885</v>
      </c>
    </row>
    <row r="253">
      <c r="A253" s="132" t="s">
        <v>10887</v>
      </c>
    </row>
    <row r="254">
      <c r="A254" s="132" t="s">
        <v>10889</v>
      </c>
    </row>
    <row r="255">
      <c r="A255" s="132" t="s">
        <v>10891</v>
      </c>
    </row>
    <row r="256">
      <c r="A256" s="132" t="s">
        <v>10893</v>
      </c>
    </row>
    <row r="257">
      <c r="A257" s="132" t="s">
        <v>10895</v>
      </c>
    </row>
    <row r="258">
      <c r="A258" s="132" t="s">
        <v>10897</v>
      </c>
    </row>
    <row r="259">
      <c r="A259" s="132" t="s">
        <v>10899</v>
      </c>
    </row>
    <row r="260">
      <c r="A260" s="132" t="s">
        <v>10901</v>
      </c>
    </row>
    <row r="261">
      <c r="A261" s="132" t="s">
        <v>10903</v>
      </c>
    </row>
    <row r="262">
      <c r="A262" s="132" t="s">
        <v>10906</v>
      </c>
    </row>
    <row r="263">
      <c r="A263" s="132" t="s">
        <v>10909</v>
      </c>
    </row>
    <row r="264">
      <c r="A264" s="132" t="s">
        <v>10911</v>
      </c>
    </row>
    <row r="265">
      <c r="A265" s="132" t="s">
        <v>10913</v>
      </c>
    </row>
    <row r="266">
      <c r="A266" s="132" t="s">
        <v>10915</v>
      </c>
    </row>
    <row r="267">
      <c r="A267" s="132" t="s">
        <v>10917</v>
      </c>
    </row>
    <row r="268">
      <c r="A268" s="132" t="s">
        <v>10919</v>
      </c>
    </row>
    <row r="269">
      <c r="A269" s="132" t="s">
        <v>10922</v>
      </c>
    </row>
    <row r="270">
      <c r="A270" s="132" t="s">
        <v>10925</v>
      </c>
    </row>
    <row r="271">
      <c r="A271" s="132" t="s">
        <v>10928</v>
      </c>
    </row>
    <row r="272">
      <c r="A272" s="132" t="s">
        <v>10931</v>
      </c>
    </row>
    <row r="273">
      <c r="A273" s="132" t="s">
        <v>10934</v>
      </c>
    </row>
    <row r="274">
      <c r="A274" s="132" t="s">
        <v>10937</v>
      </c>
    </row>
    <row r="275">
      <c r="A275" s="132" t="s">
        <v>10940</v>
      </c>
    </row>
    <row r="276">
      <c r="A276" s="132" t="s">
        <v>10943</v>
      </c>
    </row>
    <row r="277">
      <c r="A277" s="132" t="s">
        <v>10946</v>
      </c>
    </row>
    <row r="278">
      <c r="A278" s="132" t="s">
        <v>10949</v>
      </c>
    </row>
    <row r="279">
      <c r="A279" s="132" t="s">
        <v>10952</v>
      </c>
    </row>
    <row r="280">
      <c r="A280" s="132" t="s">
        <v>10955</v>
      </c>
    </row>
    <row r="281">
      <c r="A281" s="132" t="s">
        <v>10958</v>
      </c>
    </row>
    <row r="282">
      <c r="A282" s="132" t="s">
        <v>10961</v>
      </c>
    </row>
    <row r="283">
      <c r="A283" s="132" t="s">
        <v>10964</v>
      </c>
    </row>
    <row r="284">
      <c r="A284" s="132" t="s">
        <v>10966</v>
      </c>
    </row>
    <row r="285">
      <c r="A285" s="132" t="s">
        <v>10968</v>
      </c>
    </row>
    <row r="286">
      <c r="A286" s="132" t="s">
        <v>10970</v>
      </c>
    </row>
    <row r="287">
      <c r="A287" s="132" t="s">
        <v>10972</v>
      </c>
    </row>
    <row r="288">
      <c r="A288" s="132" t="s">
        <v>10974</v>
      </c>
    </row>
    <row r="289">
      <c r="A289" s="132" t="s">
        <v>10976</v>
      </c>
    </row>
    <row r="290">
      <c r="A290" s="132" t="s">
        <v>10978</v>
      </c>
    </row>
    <row r="291">
      <c r="A291" s="132" t="s">
        <v>10980</v>
      </c>
    </row>
    <row r="292">
      <c r="A292" s="132" t="s">
        <v>10982</v>
      </c>
    </row>
    <row r="293">
      <c r="A293" s="132" t="s">
        <v>10984</v>
      </c>
    </row>
    <row r="294">
      <c r="A294" s="132" t="s">
        <v>10986</v>
      </c>
    </row>
    <row r="295">
      <c r="A295" s="132" t="s">
        <v>10988</v>
      </c>
    </row>
    <row r="296">
      <c r="A296" s="132" t="s">
        <v>10990</v>
      </c>
    </row>
    <row r="297">
      <c r="A297" s="132" t="s">
        <v>10992</v>
      </c>
    </row>
    <row r="298">
      <c r="A298" s="132" t="s">
        <v>10994</v>
      </c>
    </row>
    <row r="299">
      <c r="A299" s="132" t="s">
        <v>10996</v>
      </c>
    </row>
    <row r="300">
      <c r="A300" s="132" t="s">
        <v>10998</v>
      </c>
    </row>
    <row r="301">
      <c r="A301" s="132" t="s">
        <v>11000</v>
      </c>
    </row>
    <row r="302">
      <c r="A302" s="132" t="s">
        <v>11002</v>
      </c>
    </row>
    <row r="303">
      <c r="A303" s="132" t="s">
        <v>11004</v>
      </c>
    </row>
    <row r="304">
      <c r="A304" s="132" t="s">
        <v>11006</v>
      </c>
    </row>
    <row r="305">
      <c r="A305" s="132" t="s">
        <v>11008</v>
      </c>
    </row>
    <row r="306">
      <c r="A306" s="132" t="s">
        <v>11010</v>
      </c>
    </row>
    <row r="307">
      <c r="A307" s="132" t="s">
        <v>11012</v>
      </c>
    </row>
    <row r="308">
      <c r="A308" s="132" t="s">
        <v>11014</v>
      </c>
    </row>
    <row r="309">
      <c r="A309" s="132" t="s">
        <v>11016</v>
      </c>
    </row>
    <row r="310">
      <c r="A310" s="132" t="s">
        <v>11018</v>
      </c>
    </row>
    <row r="311">
      <c r="A311" s="132" t="s">
        <v>11021</v>
      </c>
    </row>
    <row r="312">
      <c r="A312" s="132" t="s">
        <v>11024</v>
      </c>
    </row>
    <row r="313">
      <c r="A313" s="132" t="s">
        <v>11027</v>
      </c>
    </row>
    <row r="314">
      <c r="A314" s="132" t="s">
        <v>11030</v>
      </c>
    </row>
    <row r="315">
      <c r="A315" s="132" t="s">
        <v>11033</v>
      </c>
    </row>
    <row r="316">
      <c r="A316" s="132" t="s">
        <v>11035</v>
      </c>
    </row>
    <row r="317">
      <c r="A317" s="132" t="s">
        <v>11037</v>
      </c>
    </row>
    <row r="318">
      <c r="A318" s="132" t="s">
        <v>11039</v>
      </c>
    </row>
    <row r="319">
      <c r="A319" s="132" t="s">
        <v>11042</v>
      </c>
    </row>
    <row r="320">
      <c r="A320" s="132" t="s">
        <v>11044</v>
      </c>
    </row>
    <row r="321">
      <c r="A321" s="132" t="s">
        <v>11046</v>
      </c>
    </row>
    <row r="322">
      <c r="A322" s="132" t="s">
        <v>11048</v>
      </c>
    </row>
    <row r="323">
      <c r="A323" s="132" t="s">
        <v>11050</v>
      </c>
    </row>
    <row r="324">
      <c r="A324" s="132" t="s">
        <v>11052</v>
      </c>
    </row>
    <row r="325">
      <c r="A325" s="132" t="s">
        <v>11054</v>
      </c>
    </row>
    <row r="326">
      <c r="A326" s="132" t="s">
        <v>11056</v>
      </c>
    </row>
    <row r="327">
      <c r="A327" s="132" t="s">
        <v>11058</v>
      </c>
    </row>
    <row r="328">
      <c r="A328" s="132" t="s">
        <v>11060</v>
      </c>
    </row>
    <row r="329">
      <c r="A329" s="132" t="s">
        <v>11062</v>
      </c>
    </row>
    <row r="330">
      <c r="A330" s="132" t="s">
        <v>11064</v>
      </c>
    </row>
    <row r="331">
      <c r="A331" s="132" t="s">
        <v>11066</v>
      </c>
    </row>
    <row r="332">
      <c r="A332" s="132" t="s">
        <v>11068</v>
      </c>
    </row>
    <row r="333">
      <c r="A333" s="132" t="s">
        <v>11070</v>
      </c>
    </row>
    <row r="334">
      <c r="A334" s="132" t="s">
        <v>11072</v>
      </c>
    </row>
    <row r="335">
      <c r="A335" s="132" t="s">
        <v>11074</v>
      </c>
    </row>
    <row r="336">
      <c r="A336" s="132" t="s">
        <v>11077</v>
      </c>
    </row>
    <row r="337">
      <c r="A337" s="132" t="s">
        <v>11079</v>
      </c>
    </row>
    <row r="338">
      <c r="A338" s="132" t="s">
        <v>11081</v>
      </c>
    </row>
    <row r="339">
      <c r="A339" s="132" t="s">
        <v>11083</v>
      </c>
    </row>
    <row r="340">
      <c r="A340" s="132" t="s">
        <v>11085</v>
      </c>
    </row>
    <row r="341">
      <c r="A341" s="132" t="s">
        <v>11087</v>
      </c>
    </row>
    <row r="342">
      <c r="A342" s="132" t="s">
        <v>11089</v>
      </c>
    </row>
    <row r="343">
      <c r="A343" s="132" t="s">
        <v>11091</v>
      </c>
    </row>
    <row r="344">
      <c r="A344" s="132" t="s">
        <v>11093</v>
      </c>
    </row>
    <row r="345">
      <c r="A345" s="132" t="s">
        <v>11095</v>
      </c>
    </row>
    <row r="346">
      <c r="A346" s="132" t="s">
        <v>11097</v>
      </c>
    </row>
    <row r="347">
      <c r="A347" s="132" t="s">
        <v>11099</v>
      </c>
    </row>
    <row r="348">
      <c r="A348" s="132" t="s">
        <v>11101</v>
      </c>
    </row>
    <row r="349">
      <c r="A349" s="132" t="s">
        <v>11103</v>
      </c>
    </row>
    <row r="350">
      <c r="A350" s="132" t="s">
        <v>11105</v>
      </c>
    </row>
    <row r="351">
      <c r="A351" s="132" t="s">
        <v>11107</v>
      </c>
    </row>
    <row r="352">
      <c r="A352" s="132" t="s">
        <v>11109</v>
      </c>
    </row>
    <row r="353">
      <c r="A353" s="132" t="s">
        <v>11111</v>
      </c>
    </row>
    <row r="354">
      <c r="A354" s="132" t="s">
        <v>11113</v>
      </c>
    </row>
    <row r="355">
      <c r="A355" s="132" t="s">
        <v>11115</v>
      </c>
    </row>
    <row r="356">
      <c r="A356" s="132" t="s">
        <v>11117</v>
      </c>
    </row>
    <row r="357">
      <c r="A357" s="132" t="s">
        <v>11119</v>
      </c>
    </row>
    <row r="358">
      <c r="A358" s="132" t="s">
        <v>11121</v>
      </c>
    </row>
    <row r="359">
      <c r="A359" s="132" t="s">
        <v>11123</v>
      </c>
    </row>
    <row r="360">
      <c r="A360" s="132" t="s">
        <v>11125</v>
      </c>
    </row>
    <row r="361">
      <c r="A361" s="132" t="s">
        <v>11127</v>
      </c>
    </row>
    <row r="362">
      <c r="A362" s="132" t="s">
        <v>11129</v>
      </c>
    </row>
    <row r="363">
      <c r="A363" s="132" t="s">
        <v>11131</v>
      </c>
    </row>
    <row r="364">
      <c r="A364" s="132" t="s">
        <v>11133</v>
      </c>
    </row>
    <row r="365">
      <c r="A365" s="132" t="s">
        <v>11135</v>
      </c>
    </row>
    <row r="366">
      <c r="A366" s="132" t="s">
        <v>11137</v>
      </c>
    </row>
    <row r="367">
      <c r="A367" s="132" t="s">
        <v>11139</v>
      </c>
    </row>
    <row r="368">
      <c r="A368" s="132" t="s">
        <v>11141</v>
      </c>
    </row>
    <row r="369">
      <c r="A369" s="132" t="s">
        <v>11143</v>
      </c>
    </row>
    <row r="370">
      <c r="A370" s="132" t="s">
        <v>11145</v>
      </c>
    </row>
    <row r="371">
      <c r="A371" s="132" t="s">
        <v>11147</v>
      </c>
    </row>
    <row r="372">
      <c r="A372" s="132" t="s">
        <v>11149</v>
      </c>
    </row>
    <row r="373">
      <c r="A373" s="132" t="s">
        <v>11151</v>
      </c>
    </row>
    <row r="374">
      <c r="A374" s="132" t="s">
        <v>11154</v>
      </c>
    </row>
    <row r="375">
      <c r="A375" s="132" t="s">
        <v>11156</v>
      </c>
    </row>
    <row r="376">
      <c r="A376" s="132" t="s">
        <v>11158</v>
      </c>
    </row>
    <row r="377">
      <c r="A377" s="132" t="s">
        <v>11160</v>
      </c>
    </row>
    <row r="378">
      <c r="A378" s="132" t="s">
        <v>11162</v>
      </c>
    </row>
    <row r="379">
      <c r="A379" s="132" t="s">
        <v>11164</v>
      </c>
    </row>
    <row r="380">
      <c r="A380" s="132" t="s">
        <v>11166</v>
      </c>
    </row>
    <row r="381">
      <c r="A381" s="132" t="s">
        <v>11168</v>
      </c>
    </row>
    <row r="382">
      <c r="A382" s="132" t="s">
        <v>11170</v>
      </c>
    </row>
    <row r="383">
      <c r="A383" s="132" t="s">
        <v>11172</v>
      </c>
    </row>
    <row r="384">
      <c r="A384" s="132" t="s">
        <v>11174</v>
      </c>
    </row>
    <row r="385">
      <c r="A385" s="132" t="s">
        <v>11176</v>
      </c>
    </row>
    <row r="386">
      <c r="A386" s="132" t="s">
        <v>11178</v>
      </c>
    </row>
    <row r="387">
      <c r="A387" s="132" t="s">
        <v>11180</v>
      </c>
    </row>
    <row r="388">
      <c r="A388" s="132" t="s">
        <v>11182</v>
      </c>
    </row>
    <row r="389">
      <c r="A389" s="132" t="s">
        <v>11184</v>
      </c>
    </row>
    <row r="390">
      <c r="A390" s="132" t="s">
        <v>11186</v>
      </c>
    </row>
    <row r="391">
      <c r="A391" s="132" t="s">
        <v>11188</v>
      </c>
    </row>
    <row r="392">
      <c r="A392" s="132" t="s">
        <v>11190</v>
      </c>
    </row>
    <row r="393">
      <c r="A393" s="132" t="s">
        <v>11192</v>
      </c>
    </row>
    <row r="394">
      <c r="A394" s="132" t="s">
        <v>11194</v>
      </c>
    </row>
    <row r="395">
      <c r="A395" s="132" t="s">
        <v>11196</v>
      </c>
    </row>
    <row r="396">
      <c r="A396" s="132" t="s">
        <v>11198</v>
      </c>
    </row>
    <row r="397">
      <c r="A397" s="132" t="s">
        <v>11200</v>
      </c>
    </row>
    <row r="398">
      <c r="A398" s="132" t="s">
        <v>11202</v>
      </c>
    </row>
    <row r="399">
      <c r="A399" s="132" t="s">
        <v>11204</v>
      </c>
    </row>
    <row r="400">
      <c r="A400" s="132" t="s">
        <v>11207</v>
      </c>
    </row>
    <row r="401">
      <c r="A401" s="132" t="s">
        <v>11209</v>
      </c>
    </row>
    <row r="402">
      <c r="A402" s="132" t="s">
        <v>11211</v>
      </c>
    </row>
    <row r="403">
      <c r="A403" s="132" t="s">
        <v>11214</v>
      </c>
    </row>
    <row r="404">
      <c r="A404" s="132" t="s">
        <v>11215</v>
      </c>
    </row>
    <row r="405">
      <c r="A405" s="132" t="s">
        <v>11216</v>
      </c>
    </row>
    <row r="406">
      <c r="A406" s="132" t="s">
        <v>11217</v>
      </c>
    </row>
    <row r="407">
      <c r="A407" s="132" t="s">
        <v>11218</v>
      </c>
    </row>
    <row r="408">
      <c r="A408" s="132" t="s">
        <v>11219</v>
      </c>
    </row>
    <row r="409">
      <c r="A409" s="132" t="s">
        <v>11220</v>
      </c>
    </row>
    <row r="410">
      <c r="A410" s="132" t="s">
        <v>11221</v>
      </c>
    </row>
    <row r="411">
      <c r="A411" s="132" t="s">
        <v>11222</v>
      </c>
    </row>
    <row r="412">
      <c r="A412" s="132" t="s">
        <v>11223</v>
      </c>
    </row>
    <row r="413">
      <c r="A413" s="132" t="s">
        <v>11224</v>
      </c>
    </row>
    <row r="414">
      <c r="A414" s="132" t="s">
        <v>11225</v>
      </c>
    </row>
    <row r="415">
      <c r="A415" s="132" t="s">
        <v>11226</v>
      </c>
    </row>
    <row r="416">
      <c r="A416" s="132" t="s">
        <v>11227</v>
      </c>
    </row>
    <row r="417">
      <c r="A417" s="132" t="s">
        <v>11228</v>
      </c>
    </row>
    <row r="418">
      <c r="A418" s="132" t="s">
        <v>11229</v>
      </c>
    </row>
    <row r="419">
      <c r="A419" s="132" t="s">
        <v>11230</v>
      </c>
    </row>
    <row r="420">
      <c r="A420" s="132" t="s">
        <v>11231</v>
      </c>
    </row>
    <row r="421">
      <c r="A421" s="132" t="s">
        <v>11233</v>
      </c>
    </row>
    <row r="422">
      <c r="A422" s="132" t="s">
        <v>11235</v>
      </c>
    </row>
    <row r="423">
      <c r="A423" s="132" t="s">
        <v>11236</v>
      </c>
    </row>
    <row r="424">
      <c r="A424" s="132" t="s">
        <v>11238</v>
      </c>
    </row>
    <row r="425">
      <c r="A425" s="132" t="s">
        <v>11239</v>
      </c>
    </row>
    <row r="426">
      <c r="A426" s="132" t="s">
        <v>11240</v>
      </c>
    </row>
    <row r="427">
      <c r="A427" s="132" t="s">
        <v>11241</v>
      </c>
    </row>
    <row r="428">
      <c r="A428" s="132" t="s">
        <v>11243</v>
      </c>
    </row>
    <row r="429">
      <c r="A429" s="132" t="s">
        <v>11245</v>
      </c>
    </row>
    <row r="430">
      <c r="A430" s="132" t="s">
        <v>11246</v>
      </c>
    </row>
    <row r="431">
      <c r="A431" s="132" t="s">
        <v>11248</v>
      </c>
    </row>
    <row r="432">
      <c r="A432" s="132" t="s">
        <v>11249</v>
      </c>
    </row>
    <row r="433">
      <c r="A433" s="132" t="s">
        <v>11250</v>
      </c>
    </row>
    <row r="434">
      <c r="A434" s="132" t="s">
        <v>11251</v>
      </c>
    </row>
    <row r="435">
      <c r="A435" s="132" t="s">
        <v>11253</v>
      </c>
    </row>
    <row r="436">
      <c r="A436" s="132" t="s">
        <v>11255</v>
      </c>
    </row>
    <row r="437">
      <c r="A437" s="132" t="s">
        <v>11256</v>
      </c>
    </row>
    <row r="438">
      <c r="A438" s="132" t="s">
        <v>11257</v>
      </c>
    </row>
    <row r="439">
      <c r="A439" s="132" t="s">
        <v>11259</v>
      </c>
    </row>
    <row r="440">
      <c r="A440" s="132" t="s">
        <v>11261</v>
      </c>
    </row>
    <row r="441">
      <c r="A441" s="132" t="s">
        <v>11262</v>
      </c>
    </row>
    <row r="442">
      <c r="A442" s="132" t="s">
        <v>11264</v>
      </c>
    </row>
    <row r="443">
      <c r="A443" s="132" t="s">
        <v>11265</v>
      </c>
    </row>
    <row r="444">
      <c r="A444" s="132" t="s">
        <v>11266</v>
      </c>
    </row>
    <row r="445">
      <c r="A445" s="132" t="s">
        <v>11267</v>
      </c>
    </row>
    <row r="446">
      <c r="A446" s="132" t="s">
        <v>11268</v>
      </c>
    </row>
    <row r="447">
      <c r="A447" s="132" t="s">
        <v>11270</v>
      </c>
    </row>
    <row r="448">
      <c r="A448" s="132" t="s">
        <v>11272</v>
      </c>
    </row>
    <row r="449">
      <c r="A449" s="132" t="s">
        <v>11273</v>
      </c>
    </row>
    <row r="450">
      <c r="A450" s="132" t="s">
        <v>11274</v>
      </c>
    </row>
    <row r="451">
      <c r="A451" s="132" t="s">
        <v>11275</v>
      </c>
    </row>
    <row r="452">
      <c r="A452" s="132" t="s">
        <v>11276</v>
      </c>
    </row>
    <row r="453">
      <c r="A453" s="132" t="s">
        <v>11278</v>
      </c>
    </row>
    <row r="454">
      <c r="A454" s="132" t="s">
        <v>11280</v>
      </c>
    </row>
    <row r="455">
      <c r="A455" s="132" t="s">
        <v>11282</v>
      </c>
    </row>
    <row r="456">
      <c r="A456" s="132" t="s">
        <v>11284</v>
      </c>
    </row>
    <row r="457">
      <c r="A457" s="132" t="s">
        <v>11285</v>
      </c>
    </row>
    <row r="458">
      <c r="A458" s="132" t="s">
        <v>11286</v>
      </c>
    </row>
    <row r="459">
      <c r="A459" s="132" t="s">
        <v>11287</v>
      </c>
    </row>
    <row r="460">
      <c r="A460" s="132" t="s">
        <v>11288</v>
      </c>
    </row>
    <row r="461">
      <c r="A461" s="132" t="s">
        <v>11289</v>
      </c>
    </row>
    <row r="462">
      <c r="A462" s="132" t="s">
        <v>11290</v>
      </c>
    </row>
    <row r="463">
      <c r="A463" s="132" t="s">
        <v>11291</v>
      </c>
    </row>
    <row r="464">
      <c r="A464" s="132" t="s">
        <v>11292</v>
      </c>
    </row>
    <row r="465">
      <c r="A465" s="132" t="s">
        <v>11293</v>
      </c>
    </row>
    <row r="466">
      <c r="A466" s="132" t="s">
        <v>11294</v>
      </c>
    </row>
    <row r="467">
      <c r="A467" s="132" t="s">
        <v>11295</v>
      </c>
    </row>
    <row r="468">
      <c r="A468" s="132" t="s">
        <v>11296</v>
      </c>
    </row>
    <row r="469">
      <c r="A469" s="132" t="s">
        <v>11297</v>
      </c>
    </row>
    <row r="470">
      <c r="A470" s="132" t="s">
        <v>11298</v>
      </c>
    </row>
    <row r="471">
      <c r="A471" s="132" t="s">
        <v>11299</v>
      </c>
    </row>
    <row r="472">
      <c r="A472" s="132" t="s">
        <v>11300</v>
      </c>
    </row>
    <row r="473">
      <c r="A473" s="132" t="s">
        <v>11301</v>
      </c>
    </row>
    <row r="474">
      <c r="A474" s="132" t="s">
        <v>11302</v>
      </c>
    </row>
    <row r="475">
      <c r="A475" s="132" t="s">
        <v>11303</v>
      </c>
    </row>
    <row r="476">
      <c r="A476" s="132" t="s">
        <v>11304</v>
      </c>
    </row>
    <row r="477">
      <c r="A477" s="132" t="s">
        <v>11305</v>
      </c>
    </row>
    <row r="478">
      <c r="A478" s="132" t="s">
        <v>11306</v>
      </c>
    </row>
    <row r="479">
      <c r="A479" s="132" t="s">
        <v>11307</v>
      </c>
    </row>
    <row r="480">
      <c r="A480" s="132" t="s">
        <v>11308</v>
      </c>
    </row>
    <row r="481">
      <c r="A481" s="132" t="s">
        <v>11309</v>
      </c>
    </row>
    <row r="482">
      <c r="A482" s="132" t="s">
        <v>11310</v>
      </c>
    </row>
    <row r="483">
      <c r="A483" s="132" t="s">
        <v>11311</v>
      </c>
    </row>
    <row r="484">
      <c r="A484" s="132" t="s">
        <v>11312</v>
      </c>
    </row>
    <row r="485">
      <c r="A485" s="132" t="s">
        <v>11313</v>
      </c>
    </row>
    <row r="486">
      <c r="A486" s="132" t="s">
        <v>11314</v>
      </c>
    </row>
    <row r="487">
      <c r="A487" s="132" t="s">
        <v>11315</v>
      </c>
    </row>
    <row r="488">
      <c r="A488" s="132" t="s">
        <v>11316</v>
      </c>
    </row>
    <row r="489">
      <c r="A489" s="132" t="s">
        <v>11317</v>
      </c>
    </row>
    <row r="490">
      <c r="A490" s="132" t="s">
        <v>11318</v>
      </c>
    </row>
    <row r="491">
      <c r="A491" s="132" t="s">
        <v>11319</v>
      </c>
    </row>
    <row r="492">
      <c r="A492" s="132" t="s">
        <v>11320</v>
      </c>
    </row>
    <row r="493">
      <c r="A493" s="132" t="s">
        <v>11321</v>
      </c>
    </row>
    <row r="494">
      <c r="A494" s="132" t="s">
        <v>11322</v>
      </c>
    </row>
    <row r="495">
      <c r="A495" s="132" t="s">
        <v>11323</v>
      </c>
    </row>
    <row r="496">
      <c r="A496" s="132" t="s">
        <v>11324</v>
      </c>
    </row>
    <row r="497">
      <c r="A497" s="132" t="s">
        <v>11325</v>
      </c>
    </row>
    <row r="498">
      <c r="A498" s="132" t="s">
        <v>11326</v>
      </c>
    </row>
    <row r="499">
      <c r="A499" s="132" t="s">
        <v>11327</v>
      </c>
    </row>
    <row r="500">
      <c r="A500" s="132" t="s">
        <v>11328</v>
      </c>
    </row>
    <row r="501">
      <c r="A501" s="132" t="s">
        <v>11329</v>
      </c>
    </row>
    <row r="502">
      <c r="A502" s="132" t="s">
        <v>11330</v>
      </c>
    </row>
    <row r="503">
      <c r="A503" s="132" t="s">
        <v>11331</v>
      </c>
    </row>
    <row r="504">
      <c r="A504" s="132" t="s">
        <v>11332</v>
      </c>
    </row>
    <row r="505">
      <c r="A505" s="132" t="s">
        <v>11333</v>
      </c>
    </row>
    <row r="506">
      <c r="A506" s="132" t="s">
        <v>11334</v>
      </c>
    </row>
    <row r="507">
      <c r="A507" s="132" t="s">
        <v>11336</v>
      </c>
    </row>
    <row r="508">
      <c r="A508" s="132" t="s">
        <v>11338</v>
      </c>
    </row>
    <row r="509">
      <c r="A509" s="132" t="s">
        <v>11339</v>
      </c>
    </row>
    <row r="510">
      <c r="A510" s="132" t="s">
        <v>11340</v>
      </c>
    </row>
    <row r="511">
      <c r="A511" s="132" t="s">
        <v>11341</v>
      </c>
    </row>
    <row r="512">
      <c r="A512" s="132" t="s">
        <v>11343</v>
      </c>
    </row>
    <row r="513">
      <c r="A513" s="132" t="s">
        <v>11345</v>
      </c>
    </row>
    <row r="514">
      <c r="A514" s="132" t="s">
        <v>11347</v>
      </c>
    </row>
    <row r="515">
      <c r="A515" s="132" t="s">
        <v>11349</v>
      </c>
    </row>
    <row r="516">
      <c r="A516" s="132" t="s">
        <v>11350</v>
      </c>
    </row>
    <row r="517">
      <c r="A517" s="132" t="s">
        <v>11352</v>
      </c>
    </row>
    <row r="518">
      <c r="A518" s="132" t="s">
        <v>11353</v>
      </c>
    </row>
    <row r="519">
      <c r="A519" s="132" t="s">
        <v>11354</v>
      </c>
    </row>
    <row r="520">
      <c r="A520" s="132" t="s">
        <v>11355</v>
      </c>
    </row>
    <row r="521">
      <c r="A521" s="132" t="s">
        <v>11356</v>
      </c>
    </row>
    <row r="522">
      <c r="A522" s="132" t="s">
        <v>11358</v>
      </c>
    </row>
    <row r="523">
      <c r="A523" s="132" t="s">
        <v>11360</v>
      </c>
    </row>
    <row r="524">
      <c r="A524" s="132" t="s">
        <v>11362</v>
      </c>
    </row>
    <row r="525">
      <c r="A525" s="132" t="s">
        <v>11364</v>
      </c>
    </row>
    <row r="526">
      <c r="A526" s="132" t="s">
        <v>11365</v>
      </c>
    </row>
    <row r="527">
      <c r="A527" s="132" t="s">
        <v>11366</v>
      </c>
    </row>
    <row r="528">
      <c r="A528" s="132" t="s">
        <v>11367</v>
      </c>
    </row>
    <row r="529">
      <c r="A529" s="132" t="s">
        <v>11368</v>
      </c>
    </row>
    <row r="530">
      <c r="A530" s="132" t="s">
        <v>11370</v>
      </c>
    </row>
    <row r="531">
      <c r="A531" s="132" t="s">
        <v>11371</v>
      </c>
    </row>
    <row r="532">
      <c r="A532" s="132" t="s">
        <v>11373</v>
      </c>
    </row>
    <row r="533">
      <c r="A533" s="132" t="s">
        <v>11375</v>
      </c>
    </row>
    <row r="534">
      <c r="A534" s="132" t="s">
        <v>11377</v>
      </c>
    </row>
    <row r="535">
      <c r="A535" s="132" t="s">
        <v>11379</v>
      </c>
    </row>
    <row r="536">
      <c r="A536" s="132" t="s">
        <v>11381</v>
      </c>
    </row>
    <row r="537">
      <c r="A537" s="132" t="s">
        <v>11383</v>
      </c>
    </row>
    <row r="538">
      <c r="A538" s="132" t="s">
        <v>11385</v>
      </c>
    </row>
    <row r="539">
      <c r="A539" s="132" t="s">
        <v>11387</v>
      </c>
    </row>
    <row r="540">
      <c r="A540" s="132" t="s">
        <v>11389</v>
      </c>
    </row>
    <row r="541">
      <c r="A541" s="132" t="s">
        <v>11391</v>
      </c>
    </row>
    <row r="542">
      <c r="A542" s="132" t="s">
        <v>11393</v>
      </c>
    </row>
    <row r="543">
      <c r="A543" s="132" t="s">
        <v>11395</v>
      </c>
    </row>
    <row r="544">
      <c r="A544" s="132" t="s">
        <v>11397</v>
      </c>
    </row>
    <row r="545">
      <c r="A545" s="132" t="s">
        <v>11399</v>
      </c>
    </row>
    <row r="546">
      <c r="A546" s="132" t="s">
        <v>11401</v>
      </c>
    </row>
    <row r="547">
      <c r="A547" s="132" t="s">
        <v>11402</v>
      </c>
    </row>
    <row r="548">
      <c r="A548" s="132" t="s">
        <v>11403</v>
      </c>
    </row>
    <row r="549">
      <c r="A549" s="132" t="s">
        <v>11404</v>
      </c>
    </row>
    <row r="550">
      <c r="A550" s="132" t="s">
        <v>11405</v>
      </c>
    </row>
    <row r="551">
      <c r="A551" s="132" t="s">
        <v>11406</v>
      </c>
    </row>
    <row r="552">
      <c r="A552" s="132" t="s">
        <v>11408</v>
      </c>
    </row>
    <row r="553">
      <c r="A553" s="132" t="s">
        <v>11409</v>
      </c>
    </row>
    <row r="554">
      <c r="A554" s="132" t="s">
        <v>11410</v>
      </c>
    </row>
    <row r="555">
      <c r="A555" s="132" t="s">
        <v>11411</v>
      </c>
    </row>
    <row r="556">
      <c r="A556" s="132" t="s">
        <v>11412</v>
      </c>
    </row>
    <row r="557">
      <c r="A557" s="132" t="s">
        <v>11413</v>
      </c>
    </row>
    <row r="558">
      <c r="A558" s="132" t="s">
        <v>11414</v>
      </c>
    </row>
    <row r="559">
      <c r="A559" s="132" t="s">
        <v>11415</v>
      </c>
    </row>
    <row r="560">
      <c r="A560" s="132" t="s">
        <v>11417</v>
      </c>
    </row>
    <row r="561">
      <c r="A561" s="132" t="s">
        <v>11419</v>
      </c>
    </row>
    <row r="562">
      <c r="A562" s="132" t="s">
        <v>11421</v>
      </c>
    </row>
    <row r="563">
      <c r="A563" s="132" t="s">
        <v>11423</v>
      </c>
    </row>
    <row r="564">
      <c r="A564" s="132" t="s">
        <v>11424</v>
      </c>
    </row>
    <row r="565">
      <c r="A565" s="132" t="s">
        <v>11425</v>
      </c>
    </row>
    <row r="566">
      <c r="A566" s="132" t="s">
        <v>11426</v>
      </c>
    </row>
    <row r="567">
      <c r="A567" s="132" t="s">
        <v>11427</v>
      </c>
    </row>
    <row r="568">
      <c r="A568" s="132" t="s">
        <v>11428</v>
      </c>
    </row>
    <row r="569">
      <c r="A569" s="132" t="s">
        <v>11429</v>
      </c>
    </row>
    <row r="570">
      <c r="A570" s="132" t="s">
        <v>11430</v>
      </c>
    </row>
    <row r="571">
      <c r="A571" s="132" t="s">
        <v>11431</v>
      </c>
    </row>
    <row r="572">
      <c r="A572" s="132" t="s">
        <v>11432</v>
      </c>
    </row>
    <row r="573">
      <c r="A573" s="132" t="s">
        <v>11433</v>
      </c>
    </row>
    <row r="574">
      <c r="A574" s="132" t="s">
        <v>11434</v>
      </c>
    </row>
    <row r="575">
      <c r="A575" s="132" t="s">
        <v>11435</v>
      </c>
    </row>
    <row r="576">
      <c r="A576" s="132" t="s">
        <v>11436</v>
      </c>
    </row>
    <row r="577">
      <c r="A577" s="132" t="s">
        <v>11437</v>
      </c>
    </row>
    <row r="578">
      <c r="A578" s="132" t="s">
        <v>11438</v>
      </c>
    </row>
    <row r="579">
      <c r="A579" s="132" t="s">
        <v>11439</v>
      </c>
    </row>
    <row r="580">
      <c r="A580" s="132" t="s">
        <v>11440</v>
      </c>
    </row>
    <row r="581">
      <c r="A581" s="132" t="s">
        <v>11441</v>
      </c>
    </row>
    <row r="582">
      <c r="A582" s="132" t="s">
        <v>11442</v>
      </c>
    </row>
    <row r="583">
      <c r="A583" s="132" t="s">
        <v>11443</v>
      </c>
    </row>
    <row r="584">
      <c r="A584" s="132" t="s">
        <v>11444</v>
      </c>
    </row>
    <row r="585">
      <c r="A585" s="132" t="s">
        <v>11445</v>
      </c>
    </row>
    <row r="586">
      <c r="A586" s="132" t="s">
        <v>11446</v>
      </c>
    </row>
    <row r="587">
      <c r="A587" s="132" t="s">
        <v>11447</v>
      </c>
    </row>
    <row r="588">
      <c r="A588" s="132" t="s">
        <v>11448</v>
      </c>
    </row>
    <row r="589">
      <c r="A589" s="132" t="s">
        <v>11449</v>
      </c>
    </row>
    <row r="590">
      <c r="A590" s="132" t="s">
        <v>11451</v>
      </c>
    </row>
    <row r="591">
      <c r="A591" s="132" t="s">
        <v>11453</v>
      </c>
    </row>
    <row r="592">
      <c r="A592" s="132" t="s">
        <v>11455</v>
      </c>
    </row>
    <row r="593">
      <c r="A593" s="132" t="s">
        <v>11457</v>
      </c>
    </row>
    <row r="594">
      <c r="A594" s="132" t="s">
        <v>11459</v>
      </c>
    </row>
    <row r="595">
      <c r="A595" s="132" t="s">
        <v>11461</v>
      </c>
    </row>
    <row r="596">
      <c r="A596" s="132" t="s">
        <v>11463</v>
      </c>
    </row>
    <row r="597">
      <c r="A597" s="132" t="s">
        <v>11465</v>
      </c>
    </row>
    <row r="598">
      <c r="A598" s="132" t="s">
        <v>11467</v>
      </c>
    </row>
    <row r="599">
      <c r="A599" s="132" t="s">
        <v>11468</v>
      </c>
    </row>
    <row r="600">
      <c r="A600" s="132" t="s">
        <v>11469</v>
      </c>
    </row>
    <row r="601">
      <c r="A601" s="132" t="s">
        <v>11470</v>
      </c>
    </row>
    <row r="602">
      <c r="A602" s="132" t="s">
        <v>11471</v>
      </c>
    </row>
    <row r="603">
      <c r="A603" s="132" t="s">
        <v>11472</v>
      </c>
    </row>
    <row r="604">
      <c r="A604" s="132" t="s">
        <v>11473</v>
      </c>
    </row>
    <row r="605">
      <c r="A605" s="132" t="s">
        <v>11474</v>
      </c>
    </row>
    <row r="606">
      <c r="A606" s="132" t="s">
        <v>11475</v>
      </c>
    </row>
    <row r="607">
      <c r="A607" s="132" t="s">
        <v>11476</v>
      </c>
    </row>
    <row r="608">
      <c r="A608" s="132" t="s">
        <v>11477</v>
      </c>
    </row>
    <row r="609">
      <c r="A609" s="132" t="s">
        <v>11478</v>
      </c>
    </row>
    <row r="610">
      <c r="A610" s="132" t="s">
        <v>11479</v>
      </c>
    </row>
    <row r="611">
      <c r="A611" s="132" t="s">
        <v>11480</v>
      </c>
    </row>
    <row r="612">
      <c r="A612" s="132" t="s">
        <v>11481</v>
      </c>
    </row>
    <row r="613">
      <c r="A613" s="132" t="s">
        <v>11482</v>
      </c>
    </row>
    <row r="614">
      <c r="A614" s="132" t="s">
        <v>11483</v>
      </c>
    </row>
    <row r="615">
      <c r="A615" s="132" t="s">
        <v>11484</v>
      </c>
    </row>
    <row r="616">
      <c r="A616" s="132" t="s">
        <v>11485</v>
      </c>
    </row>
    <row r="617">
      <c r="A617" s="132" t="s">
        <v>11486</v>
      </c>
    </row>
    <row r="618">
      <c r="A618" s="132" t="s">
        <v>11487</v>
      </c>
    </row>
    <row r="619">
      <c r="A619" s="132" t="s">
        <v>11488</v>
      </c>
    </row>
    <row r="620">
      <c r="A620" s="132" t="s">
        <v>11489</v>
      </c>
    </row>
    <row r="621">
      <c r="A621" s="132" t="s">
        <v>11490</v>
      </c>
    </row>
    <row r="622">
      <c r="A622" s="132" t="s">
        <v>11491</v>
      </c>
    </row>
    <row r="623">
      <c r="A623" s="132" t="s">
        <v>11492</v>
      </c>
    </row>
    <row r="624">
      <c r="A624" s="132" t="s">
        <v>11493</v>
      </c>
    </row>
    <row r="625">
      <c r="A625" s="132" t="s">
        <v>11494</v>
      </c>
    </row>
    <row r="626">
      <c r="A626" s="132" t="s">
        <v>11495</v>
      </c>
    </row>
    <row r="627">
      <c r="A627" s="132" t="s">
        <v>11496</v>
      </c>
    </row>
    <row r="628">
      <c r="A628" s="132" t="s">
        <v>11497</v>
      </c>
    </row>
    <row r="629">
      <c r="A629" s="132" t="s">
        <v>11498</v>
      </c>
    </row>
    <row r="630">
      <c r="A630" s="132" t="s">
        <v>11499</v>
      </c>
    </row>
    <row r="631">
      <c r="A631" s="132" t="s">
        <v>11500</v>
      </c>
    </row>
    <row r="632">
      <c r="A632" s="132" t="s">
        <v>11501</v>
      </c>
    </row>
    <row r="633">
      <c r="A633" s="132" t="s">
        <v>11502</v>
      </c>
    </row>
    <row r="634">
      <c r="A634" s="132" t="s">
        <v>11503</v>
      </c>
    </row>
    <row r="635">
      <c r="A635" s="132" t="s">
        <v>11504</v>
      </c>
    </row>
    <row r="636">
      <c r="A636" s="132" t="s">
        <v>11505</v>
      </c>
    </row>
    <row r="637">
      <c r="A637" s="132" t="s">
        <v>11506</v>
      </c>
    </row>
    <row r="638">
      <c r="A638" s="132" t="s">
        <v>11507</v>
      </c>
    </row>
    <row r="639">
      <c r="A639" s="132" t="s">
        <v>11508</v>
      </c>
    </row>
    <row r="640">
      <c r="A640" s="132" t="s">
        <v>11509</v>
      </c>
    </row>
    <row r="641">
      <c r="A641" s="132" t="s">
        <v>11510</v>
      </c>
    </row>
    <row r="642">
      <c r="A642" s="132" t="s">
        <v>11512</v>
      </c>
    </row>
    <row r="643">
      <c r="A643" s="132" t="s">
        <v>11514</v>
      </c>
    </row>
    <row r="644">
      <c r="A644" s="132" t="s">
        <v>11516</v>
      </c>
    </row>
    <row r="645">
      <c r="A645" s="132" t="s">
        <v>11518</v>
      </c>
    </row>
    <row r="646">
      <c r="A646" s="132" t="s">
        <v>11520</v>
      </c>
    </row>
    <row r="647">
      <c r="A647" s="132" t="s">
        <v>11522</v>
      </c>
    </row>
    <row r="648">
      <c r="A648" s="132" t="s">
        <v>11524</v>
      </c>
    </row>
    <row r="649">
      <c r="A649" s="132" t="s">
        <v>11526</v>
      </c>
    </row>
    <row r="650">
      <c r="A650" s="132" t="s">
        <v>11528</v>
      </c>
    </row>
    <row r="651">
      <c r="A651" s="132" t="s">
        <v>11530</v>
      </c>
    </row>
    <row r="652">
      <c r="A652" s="132" t="s">
        <v>11532</v>
      </c>
    </row>
    <row r="653">
      <c r="A653" s="132" t="s">
        <v>11534</v>
      </c>
    </row>
    <row r="654">
      <c r="A654" s="132" t="s">
        <v>11536</v>
      </c>
    </row>
    <row r="655">
      <c r="A655" s="132" t="s">
        <v>11538</v>
      </c>
    </row>
    <row r="656">
      <c r="A656" s="132" t="s">
        <v>11540</v>
      </c>
    </row>
    <row r="657">
      <c r="A657" s="132" t="s">
        <v>11542</v>
      </c>
    </row>
    <row r="658">
      <c r="A658" s="132" t="s">
        <v>11544</v>
      </c>
    </row>
    <row r="659">
      <c r="A659" s="132" t="s">
        <v>11546</v>
      </c>
    </row>
    <row r="660">
      <c r="A660" s="132" t="s">
        <v>11548</v>
      </c>
    </row>
    <row r="661">
      <c r="A661" s="132" t="s">
        <v>11550</v>
      </c>
    </row>
    <row r="662">
      <c r="A662" s="132" t="s">
        <v>11552</v>
      </c>
    </row>
    <row r="663">
      <c r="A663" s="132" t="s">
        <v>11554</v>
      </c>
    </row>
    <row r="664">
      <c r="A664" s="132" t="s">
        <v>11556</v>
      </c>
    </row>
    <row r="665">
      <c r="A665" s="132" t="s">
        <v>11558</v>
      </c>
    </row>
    <row r="666">
      <c r="A666" s="132" t="s">
        <v>11560</v>
      </c>
    </row>
    <row r="667">
      <c r="A667" s="132" t="s">
        <v>11562</v>
      </c>
    </row>
    <row r="668">
      <c r="A668" s="132" t="s">
        <v>11564</v>
      </c>
    </row>
    <row r="669">
      <c r="A669" s="132" t="s">
        <v>11566</v>
      </c>
    </row>
    <row r="670">
      <c r="A670" s="132" t="s">
        <v>11567</v>
      </c>
    </row>
    <row r="671">
      <c r="A671" s="132" t="s">
        <v>11568</v>
      </c>
    </row>
    <row r="672">
      <c r="A672" s="132" t="s">
        <v>11570</v>
      </c>
    </row>
    <row r="673">
      <c r="A673" s="132" t="s">
        <v>11571</v>
      </c>
    </row>
    <row r="674">
      <c r="A674" s="132" t="s">
        <v>11572</v>
      </c>
    </row>
    <row r="675">
      <c r="A675" s="132" t="s">
        <v>11573</v>
      </c>
    </row>
    <row r="676">
      <c r="A676" s="132" t="s">
        <v>11574</v>
      </c>
    </row>
    <row r="677">
      <c r="A677" s="132" t="s">
        <v>11576</v>
      </c>
    </row>
    <row r="678">
      <c r="A678" s="132" t="s">
        <v>11577</v>
      </c>
    </row>
    <row r="679">
      <c r="A679" s="132" t="s">
        <v>11578</v>
      </c>
    </row>
    <row r="680">
      <c r="A680" s="132" t="s">
        <v>11579</v>
      </c>
    </row>
    <row r="681">
      <c r="A681" s="132" t="s">
        <v>11580</v>
      </c>
    </row>
    <row r="682">
      <c r="A682" s="132" t="s">
        <v>11581</v>
      </c>
    </row>
    <row r="683">
      <c r="A683" s="132" t="s">
        <v>11582</v>
      </c>
    </row>
    <row r="684">
      <c r="A684" s="132" t="s">
        <v>11584</v>
      </c>
    </row>
    <row r="685">
      <c r="A685" s="132" t="s">
        <v>11585</v>
      </c>
    </row>
    <row r="686">
      <c r="A686" s="132" t="s">
        <v>11586</v>
      </c>
    </row>
    <row r="687">
      <c r="A687" s="132" t="s">
        <v>11588</v>
      </c>
    </row>
    <row r="688">
      <c r="A688" s="132" t="s">
        <v>11590</v>
      </c>
    </row>
    <row r="689">
      <c r="A689" s="132" t="s">
        <v>11591</v>
      </c>
    </row>
    <row r="690">
      <c r="A690" s="132" t="s">
        <v>11592</v>
      </c>
    </row>
    <row r="691">
      <c r="A691" s="132" t="s">
        <v>11593</v>
      </c>
    </row>
    <row r="692">
      <c r="A692" s="132" t="s">
        <v>11594</v>
      </c>
    </row>
    <row r="693">
      <c r="A693" s="132" t="s">
        <v>11595</v>
      </c>
    </row>
    <row r="694">
      <c r="A694" s="132" t="s">
        <v>11596</v>
      </c>
    </row>
    <row r="695">
      <c r="A695" s="132" t="s">
        <v>11597</v>
      </c>
    </row>
    <row r="696">
      <c r="A696" s="132" t="s">
        <v>11598</v>
      </c>
    </row>
    <row r="697">
      <c r="A697" s="132" t="s">
        <v>11599</v>
      </c>
    </row>
    <row r="698">
      <c r="A698" s="132" t="s">
        <v>11600</v>
      </c>
    </row>
    <row r="699">
      <c r="A699" s="132" t="s">
        <v>11601</v>
      </c>
    </row>
    <row r="700">
      <c r="A700" s="132" t="s">
        <v>11602</v>
      </c>
    </row>
    <row r="701">
      <c r="A701" s="132" t="s">
        <v>11603</v>
      </c>
    </row>
    <row r="702">
      <c r="A702" s="132" t="s">
        <v>11604</v>
      </c>
    </row>
    <row r="703">
      <c r="A703" s="132" t="s">
        <v>11605</v>
      </c>
    </row>
    <row r="704">
      <c r="A704" s="132" t="s">
        <v>11607</v>
      </c>
    </row>
    <row r="705">
      <c r="A705" s="132" t="s">
        <v>11609</v>
      </c>
    </row>
    <row r="706">
      <c r="A706" s="132" t="s">
        <v>11611</v>
      </c>
    </row>
    <row r="707">
      <c r="A707" s="132" t="s">
        <v>11612</v>
      </c>
    </row>
    <row r="708">
      <c r="A708" s="132" t="s">
        <v>11613</v>
      </c>
    </row>
    <row r="709">
      <c r="A709" s="132" t="s">
        <v>11614</v>
      </c>
    </row>
    <row r="710">
      <c r="A710" s="132" t="s">
        <v>11615</v>
      </c>
    </row>
    <row r="711">
      <c r="A711" s="132" t="s">
        <v>11616</v>
      </c>
    </row>
    <row r="712">
      <c r="A712" s="132" t="s">
        <v>11617</v>
      </c>
    </row>
    <row r="713">
      <c r="A713" s="132" t="s">
        <v>11618</v>
      </c>
    </row>
    <row r="714">
      <c r="A714" s="132" t="s">
        <v>11619</v>
      </c>
    </row>
    <row r="715">
      <c r="A715" s="132" t="s">
        <v>11620</v>
      </c>
    </row>
    <row r="716">
      <c r="A716" s="132" t="s">
        <v>11621</v>
      </c>
    </row>
    <row r="717">
      <c r="A717" s="132" t="s">
        <v>11623</v>
      </c>
    </row>
    <row r="718">
      <c r="A718" s="132" t="s">
        <v>11625</v>
      </c>
    </row>
    <row r="719">
      <c r="A719" s="132" t="s">
        <v>11626</v>
      </c>
    </row>
    <row r="720">
      <c r="A720" s="132" t="s">
        <v>11627</v>
      </c>
    </row>
    <row r="721">
      <c r="A721" s="132" t="s">
        <v>11628</v>
      </c>
    </row>
    <row r="722">
      <c r="A722" s="132" t="s">
        <v>11630</v>
      </c>
    </row>
    <row r="723">
      <c r="A723" s="132" t="s">
        <v>11632</v>
      </c>
    </row>
    <row r="724">
      <c r="A724" s="132" t="s">
        <v>11634</v>
      </c>
    </row>
    <row r="725">
      <c r="A725" s="132" t="s">
        <v>11636</v>
      </c>
    </row>
    <row r="726">
      <c r="A726" s="132" t="s">
        <v>11638</v>
      </c>
    </row>
    <row r="727">
      <c r="A727" s="132" t="s">
        <v>11640</v>
      </c>
    </row>
    <row r="728">
      <c r="A728" s="132" t="s">
        <v>11642</v>
      </c>
    </row>
    <row r="729">
      <c r="A729" s="132" t="s">
        <v>11644</v>
      </c>
    </row>
    <row r="730">
      <c r="A730" s="132" t="s">
        <v>11646</v>
      </c>
    </row>
    <row r="731">
      <c r="A731" s="132" t="s">
        <v>11648</v>
      </c>
    </row>
    <row r="732">
      <c r="A732" s="132" t="s">
        <v>11650</v>
      </c>
    </row>
    <row r="733">
      <c r="A733" s="132" t="s">
        <v>11652</v>
      </c>
    </row>
    <row r="734">
      <c r="A734" s="132" t="s">
        <v>11654</v>
      </c>
    </row>
    <row r="735">
      <c r="A735" s="132" t="s">
        <v>11656</v>
      </c>
    </row>
    <row r="736">
      <c r="A736" s="132" t="s">
        <v>11658</v>
      </c>
    </row>
    <row r="737">
      <c r="A737" s="132" t="s">
        <v>11660</v>
      </c>
    </row>
    <row r="738">
      <c r="A738" s="132" t="s">
        <v>11662</v>
      </c>
    </row>
    <row r="739">
      <c r="A739" s="132" t="s">
        <v>11664</v>
      </c>
    </row>
    <row r="740">
      <c r="A740" s="132" t="s">
        <v>11666</v>
      </c>
    </row>
    <row r="741">
      <c r="A741" s="132" t="s">
        <v>11668</v>
      </c>
    </row>
    <row r="742">
      <c r="A742" s="132" t="s">
        <v>11669</v>
      </c>
    </row>
    <row r="743">
      <c r="A743" s="132" t="s">
        <v>11670</v>
      </c>
    </row>
    <row r="744">
      <c r="A744" s="132" t="s">
        <v>11671</v>
      </c>
    </row>
    <row r="745">
      <c r="A745" s="132" t="s">
        <v>11672</v>
      </c>
    </row>
    <row r="746">
      <c r="A746" s="132" t="s">
        <v>11673</v>
      </c>
    </row>
    <row r="747">
      <c r="A747" s="132" t="s">
        <v>11674</v>
      </c>
    </row>
    <row r="748">
      <c r="A748" s="132" t="s">
        <v>11675</v>
      </c>
    </row>
    <row r="749">
      <c r="A749" s="132" t="s">
        <v>11677</v>
      </c>
    </row>
    <row r="750">
      <c r="A750" s="132" t="s">
        <v>11679</v>
      </c>
    </row>
    <row r="751">
      <c r="A751" s="132" t="s">
        <v>11681</v>
      </c>
    </row>
    <row r="752">
      <c r="A752" s="132" t="s">
        <v>11683</v>
      </c>
    </row>
    <row r="753">
      <c r="A753" s="132" t="s">
        <v>11685</v>
      </c>
    </row>
    <row r="754">
      <c r="A754" s="132" t="s">
        <v>11686</v>
      </c>
    </row>
    <row r="755">
      <c r="A755" s="132" t="s">
        <v>11687</v>
      </c>
    </row>
    <row r="756">
      <c r="A756" s="132" t="s">
        <v>11688</v>
      </c>
    </row>
    <row r="757">
      <c r="A757" s="132" t="s">
        <v>11689</v>
      </c>
    </row>
    <row r="758">
      <c r="A758" s="132" t="s">
        <v>11898</v>
      </c>
    </row>
    <row r="759">
      <c r="A759" s="132" t="s">
        <v>11899</v>
      </c>
    </row>
    <row r="760">
      <c r="A760" s="132" t="s">
        <v>11900</v>
      </c>
    </row>
  </sheetData>
  <hyperlinks>
    <hyperlink r:id="rId1" ref="B2"/>
    <hyperlink r:id="rId2" ref="C2"/>
    <hyperlink r:id="rId3" ref="D2"/>
    <hyperlink r:id="rId4" ref="I2"/>
    <hyperlink r:id="rId5" ref="B3"/>
    <hyperlink r:id="rId6" ref="C3"/>
    <hyperlink r:id="rId7" ref="G3"/>
    <hyperlink r:id="rId8" ref="H3"/>
    <hyperlink r:id="rId9" ref="I3"/>
    <hyperlink r:id="rId10" ref="B4"/>
    <hyperlink r:id="rId11" ref="C4"/>
    <hyperlink r:id="rId12" ref="G4"/>
    <hyperlink r:id="rId13" ref="H4"/>
    <hyperlink r:id="rId14" ref="I4"/>
    <hyperlink r:id="rId15" ref="B5"/>
    <hyperlink r:id="rId16" ref="C5"/>
    <hyperlink r:id="rId17" ref="G5"/>
    <hyperlink r:id="rId18" ref="H5"/>
    <hyperlink r:id="rId19" ref="I5"/>
    <hyperlink r:id="rId20" ref="B6"/>
    <hyperlink r:id="rId21" ref="C6"/>
    <hyperlink r:id="rId22" ref="G6"/>
    <hyperlink r:id="rId23" ref="H6"/>
    <hyperlink r:id="rId24" ref="I6"/>
    <hyperlink r:id="rId25" ref="B7"/>
    <hyperlink r:id="rId26" ref="C7"/>
    <hyperlink r:id="rId27" ref="D7"/>
    <hyperlink r:id="rId28" ref="G7"/>
    <hyperlink r:id="rId29" ref="H7"/>
    <hyperlink r:id="rId30" ref="I7"/>
    <hyperlink r:id="rId31" ref="B8"/>
    <hyperlink r:id="rId32" ref="C8"/>
    <hyperlink r:id="rId33" ref="F8"/>
    <hyperlink r:id="rId34" ref="G8"/>
    <hyperlink r:id="rId35" ref="H8"/>
    <hyperlink r:id="rId36" ref="I8"/>
    <hyperlink r:id="rId37" ref="B9"/>
    <hyperlink r:id="rId38" ref="C9"/>
    <hyperlink r:id="rId39" ref="G9"/>
    <hyperlink r:id="rId40" ref="H9"/>
    <hyperlink r:id="rId41" ref="I9"/>
    <hyperlink r:id="rId42" ref="B10"/>
    <hyperlink r:id="rId43" ref="C10"/>
    <hyperlink r:id="rId44" ref="D10"/>
    <hyperlink r:id="rId45" ref="E10"/>
    <hyperlink r:id="rId46" ref="F10"/>
    <hyperlink r:id="rId47" ref="H10"/>
    <hyperlink r:id="rId48" ref="B11"/>
    <hyperlink r:id="rId49" ref="C11"/>
    <hyperlink r:id="rId50" ref="F11"/>
    <hyperlink r:id="rId51" ref="G11"/>
    <hyperlink r:id="rId52" ref="H11"/>
    <hyperlink r:id="rId53" ref="I11"/>
    <hyperlink r:id="rId54" ref="B12"/>
    <hyperlink r:id="rId55" ref="C12"/>
    <hyperlink r:id="rId56" ref="F12"/>
    <hyperlink r:id="rId57" ref="H12"/>
    <hyperlink r:id="rId58" ref="I12"/>
    <hyperlink r:id="rId59" ref="F13"/>
    <hyperlink r:id="rId60" ref="G13"/>
    <hyperlink r:id="rId61" ref="H13"/>
    <hyperlink r:id="rId62" ref="I13"/>
    <hyperlink r:id="rId63" ref="B14"/>
    <hyperlink r:id="rId64" ref="C14"/>
    <hyperlink r:id="rId65" ref="I14"/>
    <hyperlink r:id="rId66" ref="F15"/>
    <hyperlink r:id="rId67" ref="G15"/>
    <hyperlink r:id="rId68" ref="H15"/>
    <hyperlink r:id="rId69" ref="I15"/>
    <hyperlink r:id="rId70" ref="F16"/>
    <hyperlink r:id="rId71" ref="G16"/>
    <hyperlink r:id="rId72" ref="H16"/>
    <hyperlink r:id="rId73" ref="I16"/>
    <hyperlink r:id="rId74" ref="F17"/>
    <hyperlink r:id="rId75" ref="G17"/>
    <hyperlink r:id="rId76" ref="H17"/>
    <hyperlink r:id="rId77" ref="I17"/>
    <hyperlink r:id="rId78" ref="F18"/>
    <hyperlink r:id="rId79" ref="G18"/>
    <hyperlink r:id="rId80" ref="H18"/>
    <hyperlink r:id="rId81" ref="I18"/>
    <hyperlink r:id="rId82" ref="F19"/>
    <hyperlink r:id="rId83" ref="G19"/>
    <hyperlink r:id="rId84" ref="H19"/>
    <hyperlink r:id="rId85" ref="I19"/>
    <hyperlink r:id="rId86" ref="F20"/>
    <hyperlink r:id="rId87" ref="H20"/>
    <hyperlink r:id="rId88" ref="I20"/>
    <hyperlink r:id="rId89" ref="E21"/>
    <hyperlink r:id="rId90" ref="F21"/>
    <hyperlink r:id="rId91" ref="G21"/>
    <hyperlink r:id="rId92" ref="H21"/>
    <hyperlink r:id="rId93" ref="I21"/>
    <hyperlink r:id="rId94" ref="B22"/>
    <hyperlink r:id="rId95" ref="C22"/>
    <hyperlink r:id="rId96" ref="E22"/>
    <hyperlink r:id="rId97" ref="G22"/>
    <hyperlink r:id="rId98" ref="I22"/>
    <hyperlink r:id="rId99" ref="B23"/>
    <hyperlink r:id="rId100" ref="C23"/>
    <hyperlink r:id="rId101" ref="I23"/>
    <hyperlink r:id="rId102" ref="B24"/>
    <hyperlink r:id="rId103" ref="C24"/>
    <hyperlink r:id="rId104" ref="E24"/>
    <hyperlink r:id="rId105" ref="F24"/>
    <hyperlink r:id="rId106" ref="G24"/>
    <hyperlink r:id="rId107" ref="H24"/>
    <hyperlink r:id="rId108" ref="I24"/>
    <hyperlink r:id="rId109" ref="B25"/>
    <hyperlink r:id="rId110" ref="C25"/>
    <hyperlink r:id="rId111" ref="I25"/>
    <hyperlink r:id="rId112" ref="B26"/>
    <hyperlink r:id="rId113" ref="C26"/>
    <hyperlink r:id="rId114" ref="E26"/>
    <hyperlink r:id="rId115" ref="F26"/>
    <hyperlink r:id="rId116" ref="H26"/>
    <hyperlink r:id="rId117" ref="I26"/>
    <hyperlink r:id="rId118" ref="B27"/>
    <hyperlink r:id="rId119" ref="C27"/>
    <hyperlink r:id="rId120" ref="E27"/>
    <hyperlink r:id="rId121" ref="F27"/>
    <hyperlink r:id="rId122" ref="G27"/>
    <hyperlink r:id="rId123" ref="I27"/>
    <hyperlink r:id="rId124" ref="B28"/>
    <hyperlink r:id="rId125" ref="C28"/>
    <hyperlink r:id="rId126" ref="E28"/>
    <hyperlink r:id="rId127" ref="F28"/>
    <hyperlink r:id="rId128" ref="G28"/>
    <hyperlink r:id="rId129" ref="H28"/>
    <hyperlink r:id="rId130" ref="I28"/>
    <hyperlink r:id="rId131" ref="B29"/>
    <hyperlink r:id="rId132" ref="C29"/>
    <hyperlink r:id="rId133" ref="G29"/>
    <hyperlink r:id="rId134" ref="I29"/>
    <hyperlink r:id="rId135" ref="B30"/>
    <hyperlink r:id="rId136" ref="C30"/>
    <hyperlink r:id="rId137" ref="I30"/>
    <hyperlink r:id="rId138" ref="B31"/>
    <hyperlink r:id="rId139" ref="C31"/>
    <hyperlink r:id="rId140" ref="F31"/>
    <hyperlink r:id="rId141" ref="I31"/>
    <hyperlink r:id="rId142" ref="G32"/>
    <hyperlink r:id="rId143" ref="I32"/>
    <hyperlink r:id="rId144" ref="G33"/>
    <hyperlink r:id="rId145" ref="H33"/>
    <hyperlink r:id="rId146" ref="I33"/>
    <hyperlink r:id="rId147" ref="F34"/>
    <hyperlink r:id="rId148" ref="G34"/>
    <hyperlink r:id="rId149" ref="I34"/>
    <hyperlink r:id="rId150" ref="B35"/>
    <hyperlink r:id="rId151" ref="C35"/>
    <hyperlink r:id="rId152" ref="H35"/>
    <hyperlink r:id="rId153" ref="I35"/>
    <hyperlink r:id="rId154" ref="E36"/>
    <hyperlink r:id="rId155" ref="F36"/>
    <hyperlink r:id="rId156" ref="G36"/>
    <hyperlink r:id="rId157" ref="H36"/>
    <hyperlink r:id="rId158" ref="I36"/>
    <hyperlink r:id="rId159" ref="E37"/>
    <hyperlink r:id="rId160" ref="G37"/>
    <hyperlink r:id="rId161" ref="I37"/>
    <hyperlink r:id="rId162" ref="B38"/>
    <hyperlink r:id="rId163" ref="C38"/>
    <hyperlink r:id="rId164" ref="G38"/>
    <hyperlink r:id="rId165" ref="I38"/>
    <hyperlink r:id="rId166" ref="B39"/>
    <hyperlink r:id="rId167" ref="C39"/>
    <hyperlink r:id="rId168" ref="I39"/>
    <hyperlink r:id="rId169" ref="B40"/>
    <hyperlink r:id="rId170" ref="C40"/>
    <hyperlink r:id="rId171" ref="E40"/>
    <hyperlink r:id="rId172" ref="F40"/>
    <hyperlink r:id="rId173" ref="G40"/>
    <hyperlink r:id="rId174" ref="I40"/>
    <hyperlink r:id="rId175" ref="B41"/>
    <hyperlink r:id="rId176" ref="C41"/>
    <hyperlink r:id="rId177" ref="F41"/>
    <hyperlink r:id="rId178" ref="I41"/>
    <hyperlink r:id="rId179" ref="B42"/>
    <hyperlink r:id="rId180" ref="C42"/>
    <hyperlink r:id="rId181" ref="E42"/>
    <hyperlink r:id="rId182" ref="F42"/>
    <hyperlink r:id="rId183" ref="G42"/>
    <hyperlink r:id="rId184" ref="I42"/>
    <hyperlink r:id="rId185" ref="B43"/>
    <hyperlink r:id="rId186" ref="C43"/>
    <hyperlink r:id="rId187" ref="E43"/>
    <hyperlink r:id="rId188" ref="H43"/>
    <hyperlink r:id="rId189" ref="I43"/>
    <hyperlink r:id="rId190" ref="B44"/>
    <hyperlink r:id="rId191" ref="C44"/>
    <hyperlink r:id="rId192" ref="F44"/>
    <hyperlink r:id="rId193" ref="G44"/>
    <hyperlink r:id="rId194" ref="H44"/>
    <hyperlink r:id="rId195" ref="I44"/>
    <hyperlink r:id="rId196" ref="B45"/>
    <hyperlink r:id="rId197" ref="C45"/>
    <hyperlink r:id="rId198" ref="F45"/>
    <hyperlink r:id="rId199" ref="G45"/>
    <hyperlink r:id="rId200" ref="H45"/>
    <hyperlink r:id="rId201" ref="I45"/>
    <hyperlink r:id="rId202" ref="B46"/>
    <hyperlink r:id="rId203" ref="C46"/>
    <hyperlink r:id="rId204" ref="F46"/>
    <hyperlink r:id="rId205" ref="G46"/>
    <hyperlink r:id="rId206" ref="H46"/>
    <hyperlink r:id="rId207" ref="I46"/>
    <hyperlink r:id="rId208" ref="B47"/>
    <hyperlink r:id="rId209" ref="C47"/>
    <hyperlink r:id="rId210" ref="F47"/>
    <hyperlink r:id="rId211" ref="G47"/>
    <hyperlink r:id="rId212" ref="I47"/>
    <hyperlink r:id="rId213" ref="B48"/>
    <hyperlink r:id="rId214" ref="C48"/>
    <hyperlink r:id="rId215" ref="I48"/>
    <hyperlink r:id="rId216" ref="B49"/>
    <hyperlink r:id="rId217" ref="C49"/>
    <hyperlink r:id="rId218" ref="F49"/>
    <hyperlink r:id="rId219" ref="G49"/>
    <hyperlink r:id="rId220" ref="I49"/>
    <hyperlink r:id="rId221" ref="B50"/>
    <hyperlink r:id="rId222" ref="C50"/>
    <hyperlink r:id="rId223" ref="F50"/>
    <hyperlink r:id="rId224" ref="G50"/>
    <hyperlink r:id="rId225" ref="I50"/>
    <hyperlink r:id="rId226" ref="B51"/>
    <hyperlink r:id="rId227" ref="C51"/>
    <hyperlink r:id="rId228" ref="I51"/>
    <hyperlink r:id="rId229" ref="B52"/>
    <hyperlink r:id="rId230" ref="C52"/>
    <hyperlink r:id="rId231" ref="E52"/>
    <hyperlink r:id="rId232" ref="F52"/>
    <hyperlink r:id="rId233" ref="I52"/>
    <hyperlink r:id="rId234" ref="E53"/>
    <hyperlink r:id="rId235" ref="F53"/>
    <hyperlink r:id="rId236" ref="G53"/>
    <hyperlink r:id="rId237" ref="H53"/>
    <hyperlink r:id="rId238" ref="I53"/>
    <hyperlink r:id="rId239" ref="E55"/>
    <hyperlink r:id="rId240" ref="F55"/>
    <hyperlink r:id="rId241" ref="G55"/>
    <hyperlink r:id="rId242" ref="H55"/>
    <hyperlink r:id="rId243" ref="I55"/>
    <hyperlink r:id="rId244" ref="B57"/>
    <hyperlink r:id="rId245" ref="C57"/>
    <hyperlink r:id="rId246" ref="E57"/>
    <hyperlink r:id="rId247" ref="F57"/>
    <hyperlink r:id="rId248" ref="G57"/>
    <hyperlink r:id="rId249" ref="H57"/>
    <hyperlink r:id="rId250" ref="I57"/>
    <hyperlink r:id="rId251" ref="I58"/>
    <hyperlink r:id="rId252" ref="B59"/>
    <hyperlink r:id="rId253" ref="C59"/>
    <hyperlink r:id="rId254" ref="I59"/>
    <hyperlink r:id="rId255" ref="B60"/>
    <hyperlink r:id="rId256" ref="C60"/>
    <hyperlink r:id="rId257" ref="G60"/>
    <hyperlink r:id="rId258" ref="I60"/>
    <hyperlink r:id="rId259" ref="F61"/>
    <hyperlink r:id="rId260" ref="G61"/>
    <hyperlink r:id="rId261" ref="H61"/>
    <hyperlink r:id="rId262" ref="I61"/>
    <hyperlink r:id="rId263" ref="B62"/>
    <hyperlink r:id="rId264" ref="C62"/>
    <hyperlink r:id="rId265" ref="F62"/>
    <hyperlink r:id="rId266" ref="G62"/>
    <hyperlink r:id="rId267" ref="H62"/>
    <hyperlink r:id="rId268" ref="I62"/>
    <hyperlink r:id="rId269" ref="B63"/>
    <hyperlink r:id="rId270" ref="C63"/>
    <hyperlink r:id="rId271" ref="G63"/>
    <hyperlink r:id="rId272" ref="H63"/>
    <hyperlink r:id="rId273" ref="I63"/>
    <hyperlink r:id="rId274" ref="B64"/>
    <hyperlink r:id="rId275" ref="C64"/>
    <hyperlink r:id="rId276" ref="G64"/>
    <hyperlink r:id="rId277" ref="I64"/>
    <hyperlink r:id="rId278" ref="B65"/>
    <hyperlink r:id="rId279" ref="C65"/>
    <hyperlink r:id="rId280" ref="D65"/>
    <hyperlink r:id="rId281" ref="E65"/>
    <hyperlink r:id="rId282" ref="F65"/>
    <hyperlink r:id="rId283" ref="G65"/>
    <hyperlink r:id="rId284" ref="I65"/>
    <hyperlink r:id="rId285" ref="B66"/>
    <hyperlink r:id="rId286" ref="C66"/>
    <hyperlink r:id="rId287" ref="F66"/>
    <hyperlink r:id="rId288" ref="G66"/>
    <hyperlink r:id="rId289" ref="H66"/>
    <hyperlink r:id="rId290" ref="I66"/>
    <hyperlink r:id="rId291" ref="B67"/>
    <hyperlink r:id="rId292" ref="C67"/>
    <hyperlink r:id="rId293" ref="D67"/>
    <hyperlink r:id="rId294" ref="E67"/>
    <hyperlink r:id="rId295" ref="F67"/>
    <hyperlink r:id="rId296" ref="G67"/>
    <hyperlink r:id="rId297" ref="H67"/>
    <hyperlink r:id="rId298" ref="I67"/>
    <hyperlink r:id="rId299" ref="B68"/>
    <hyperlink r:id="rId300" ref="C68"/>
    <hyperlink r:id="rId301" ref="D68"/>
    <hyperlink r:id="rId302" ref="G68"/>
    <hyperlink r:id="rId303" ref="H68"/>
    <hyperlink r:id="rId304" ref="I68"/>
    <hyperlink r:id="rId305" ref="B69"/>
    <hyperlink r:id="rId306" ref="C69"/>
    <hyperlink r:id="rId307" ref="D69"/>
    <hyperlink r:id="rId308" ref="E69"/>
    <hyperlink r:id="rId309" ref="G69"/>
    <hyperlink r:id="rId310" ref="H69"/>
    <hyperlink r:id="rId311" ref="I69"/>
    <hyperlink r:id="rId312" ref="B70"/>
    <hyperlink r:id="rId313" ref="C70"/>
    <hyperlink r:id="rId314" ref="D70"/>
    <hyperlink r:id="rId315" ref="E70"/>
    <hyperlink r:id="rId316" ref="F70"/>
    <hyperlink r:id="rId317" ref="H70"/>
    <hyperlink r:id="rId318" ref="I70"/>
    <hyperlink r:id="rId319" ref="B71"/>
    <hyperlink r:id="rId320" ref="C71"/>
    <hyperlink r:id="rId321" ref="G71"/>
    <hyperlink r:id="rId322" ref="B72"/>
    <hyperlink r:id="rId323" ref="C72"/>
    <hyperlink r:id="rId324" ref="D72"/>
    <hyperlink r:id="rId325" ref="E72"/>
    <hyperlink r:id="rId326" ref="G72"/>
    <hyperlink r:id="rId327" ref="H72"/>
    <hyperlink r:id="rId328" ref="I72"/>
    <hyperlink r:id="rId329" ref="B73"/>
    <hyperlink r:id="rId330" ref="C73"/>
    <hyperlink r:id="rId331" ref="D73"/>
    <hyperlink r:id="rId332" ref="G73"/>
    <hyperlink r:id="rId333" ref="H73"/>
    <hyperlink r:id="rId334" ref="I73"/>
    <hyperlink r:id="rId335" ref="B74"/>
    <hyperlink r:id="rId336" ref="C74"/>
    <hyperlink r:id="rId337" ref="D74"/>
    <hyperlink r:id="rId338" ref="G74"/>
    <hyperlink r:id="rId339" ref="H74"/>
    <hyperlink r:id="rId340" ref="I74"/>
    <hyperlink r:id="rId341" ref="B75"/>
    <hyperlink r:id="rId342" ref="C75"/>
    <hyperlink r:id="rId343" ref="D75"/>
    <hyperlink r:id="rId344" ref="G75"/>
    <hyperlink r:id="rId345" ref="H75"/>
    <hyperlink r:id="rId346" ref="I75"/>
    <hyperlink r:id="rId347" ref="B76"/>
    <hyperlink r:id="rId348" ref="C76"/>
    <hyperlink r:id="rId349" ref="D76"/>
    <hyperlink r:id="rId350" ref="G76"/>
    <hyperlink r:id="rId351" ref="H76"/>
    <hyperlink r:id="rId352" ref="I76"/>
    <hyperlink r:id="rId353" ref="B77"/>
    <hyperlink r:id="rId354" ref="C77"/>
    <hyperlink r:id="rId355" ref="D77"/>
    <hyperlink r:id="rId356" ref="G77"/>
    <hyperlink r:id="rId357" ref="H77"/>
    <hyperlink r:id="rId358" ref="I77"/>
    <hyperlink r:id="rId359" ref="B78"/>
    <hyperlink r:id="rId360" ref="C78"/>
    <hyperlink r:id="rId361" ref="D78"/>
    <hyperlink r:id="rId362" ref="H78"/>
    <hyperlink r:id="rId363" ref="I78"/>
    <hyperlink r:id="rId364" ref="B79"/>
    <hyperlink r:id="rId365" ref="C79"/>
    <hyperlink r:id="rId366" ref="H79"/>
    <hyperlink r:id="rId367" ref="I79"/>
    <hyperlink r:id="rId368" ref="B80"/>
    <hyperlink r:id="rId369" ref="C80"/>
    <hyperlink r:id="rId370" ref="G80"/>
    <hyperlink r:id="rId371" ref="H80"/>
    <hyperlink r:id="rId372" ref="I80"/>
    <hyperlink r:id="rId373" ref="B81"/>
    <hyperlink r:id="rId374" ref="C81"/>
    <hyperlink r:id="rId375" ref="G81"/>
    <hyperlink r:id="rId376" ref="H81"/>
    <hyperlink r:id="rId377" ref="I81"/>
    <hyperlink r:id="rId378" ref="B82"/>
    <hyperlink r:id="rId379" ref="C82"/>
    <hyperlink r:id="rId380" ref="G82"/>
    <hyperlink r:id="rId381" ref="H82"/>
    <hyperlink r:id="rId382" ref="I82"/>
    <hyperlink r:id="rId383" ref="B83"/>
    <hyperlink r:id="rId384" ref="C83"/>
    <hyperlink r:id="rId385" ref="G83"/>
    <hyperlink r:id="rId386" ref="H83"/>
    <hyperlink r:id="rId387" ref="I83"/>
    <hyperlink r:id="rId388" ref="B84"/>
    <hyperlink r:id="rId389" ref="C84"/>
    <hyperlink r:id="rId390" ref="G84"/>
    <hyperlink r:id="rId391" ref="H84"/>
    <hyperlink r:id="rId392" ref="I84"/>
    <hyperlink r:id="rId393" ref="B85"/>
    <hyperlink r:id="rId394" ref="C85"/>
    <hyperlink r:id="rId395" ref="E85"/>
    <hyperlink r:id="rId396" ref="G85"/>
    <hyperlink r:id="rId397" ref="H85"/>
    <hyperlink r:id="rId398" ref="I85"/>
    <hyperlink r:id="rId399" ref="B86"/>
    <hyperlink r:id="rId400" ref="C86"/>
    <hyperlink r:id="rId401" ref="E86"/>
    <hyperlink r:id="rId402" ref="G86"/>
    <hyperlink r:id="rId403" ref="H86"/>
    <hyperlink r:id="rId404" ref="I86"/>
    <hyperlink r:id="rId405" ref="B87"/>
    <hyperlink r:id="rId406" ref="C87"/>
    <hyperlink r:id="rId407" ref="E87"/>
    <hyperlink r:id="rId408" ref="G87"/>
    <hyperlink r:id="rId409" ref="H87"/>
    <hyperlink r:id="rId410" ref="I87"/>
    <hyperlink r:id="rId411" ref="B88"/>
    <hyperlink r:id="rId412" ref="C88"/>
    <hyperlink r:id="rId413" ref="G88"/>
    <hyperlink r:id="rId414" ref="H88"/>
    <hyperlink r:id="rId415" ref="I88"/>
    <hyperlink r:id="rId416" ref="B89"/>
    <hyperlink r:id="rId417" ref="C89"/>
    <hyperlink r:id="rId418" ref="G89"/>
    <hyperlink r:id="rId419" ref="H89"/>
    <hyperlink r:id="rId420" ref="I89"/>
    <hyperlink r:id="rId421" ref="B90"/>
    <hyperlink r:id="rId422" ref="C90"/>
    <hyperlink r:id="rId423" ref="G90"/>
    <hyperlink r:id="rId424" ref="H90"/>
    <hyperlink r:id="rId425" ref="I90"/>
    <hyperlink r:id="rId426" ref="B91"/>
    <hyperlink r:id="rId427" ref="C91"/>
    <hyperlink r:id="rId428" ref="G91"/>
    <hyperlink r:id="rId429" ref="H91"/>
    <hyperlink r:id="rId430" ref="I91"/>
    <hyperlink r:id="rId431" ref="B92"/>
    <hyperlink r:id="rId432" ref="C92"/>
    <hyperlink r:id="rId433" ref="G92"/>
    <hyperlink r:id="rId434" ref="H92"/>
    <hyperlink r:id="rId435" ref="I92"/>
    <hyperlink r:id="rId436" ref="B93"/>
    <hyperlink r:id="rId437" ref="C93"/>
    <hyperlink r:id="rId438" ref="G93"/>
    <hyperlink r:id="rId439" ref="H93"/>
    <hyperlink r:id="rId440" ref="I93"/>
    <hyperlink r:id="rId441" ref="B94"/>
    <hyperlink r:id="rId442" ref="C94"/>
    <hyperlink r:id="rId443" ref="I94"/>
    <hyperlink r:id="rId444" ref="B95"/>
    <hyperlink r:id="rId445" ref="C95"/>
    <hyperlink r:id="rId446" ref="G95"/>
    <hyperlink r:id="rId447" ref="I95"/>
    <hyperlink r:id="rId448" ref="B96"/>
    <hyperlink r:id="rId449" ref="C96"/>
    <hyperlink r:id="rId450" ref="F96"/>
    <hyperlink r:id="rId451" ref="G96"/>
    <hyperlink r:id="rId452" ref="H96"/>
    <hyperlink r:id="rId453" ref="I96"/>
    <hyperlink r:id="rId454" ref="B97"/>
    <hyperlink r:id="rId455" ref="C97"/>
    <hyperlink r:id="rId456" ref="E97"/>
    <hyperlink r:id="rId457" ref="F97"/>
    <hyperlink r:id="rId458" ref="G97"/>
    <hyperlink r:id="rId459" ref="H97"/>
    <hyperlink r:id="rId460" ref="I97"/>
    <hyperlink r:id="rId461" ref="B98"/>
    <hyperlink r:id="rId462" ref="C98"/>
    <hyperlink r:id="rId463" ref="G98"/>
    <hyperlink r:id="rId464" ref="I98"/>
    <hyperlink r:id="rId465" ref="B99"/>
    <hyperlink r:id="rId466" ref="C99"/>
    <hyperlink r:id="rId467" ref="G99"/>
    <hyperlink r:id="rId468" ref="I99"/>
    <hyperlink r:id="rId469" ref="B101"/>
    <hyperlink r:id="rId470" ref="C101"/>
    <hyperlink r:id="rId471" ref="F101"/>
    <hyperlink r:id="rId472" ref="H101"/>
    <hyperlink r:id="rId473" ref="I101"/>
    <hyperlink r:id="rId474" ref="B102"/>
    <hyperlink r:id="rId475" ref="C102"/>
    <hyperlink r:id="rId476" ref="F102"/>
    <hyperlink r:id="rId477" ref="H102"/>
    <hyperlink r:id="rId478" ref="I102"/>
  </hyperlinks>
  <drawing r:id="rId4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75"/>
    <col customWidth="1" min="5" max="5" width="24.63"/>
    <col customWidth="1" min="6" max="6" width="19.5"/>
  </cols>
  <sheetData>
    <row r="1">
      <c r="A1" s="10" t="s">
        <v>7</v>
      </c>
      <c r="B1" s="9" t="s">
        <v>8</v>
      </c>
      <c r="C1" s="9" t="s">
        <v>9</v>
      </c>
      <c r="D1" s="11" t="s">
        <v>10</v>
      </c>
      <c r="E1" s="9" t="s">
        <v>24</v>
      </c>
      <c r="F1" s="9" t="s">
        <v>25</v>
      </c>
      <c r="G1" s="9" t="s">
        <v>26</v>
      </c>
      <c r="H1" s="10" t="s">
        <v>27</v>
      </c>
      <c r="I1" s="9" t="s">
        <v>28</v>
      </c>
      <c r="J1" s="10" t="s">
        <v>29</v>
      </c>
      <c r="K1" s="9" t="s">
        <v>30</v>
      </c>
      <c r="L1" s="10" t="s">
        <v>31</v>
      </c>
      <c r="M1" s="10" t="s">
        <v>32</v>
      </c>
      <c r="N1" s="10" t="s">
        <v>33</v>
      </c>
      <c r="O1" s="10" t="s">
        <v>34</v>
      </c>
      <c r="T1" s="136" t="s">
        <v>7</v>
      </c>
    </row>
    <row r="2">
      <c r="A2" s="12" t="s">
        <v>35</v>
      </c>
      <c r="B2" s="12">
        <v>10502.0</v>
      </c>
      <c r="C2" s="12" t="s">
        <v>36</v>
      </c>
      <c r="D2" s="12" t="s">
        <v>37</v>
      </c>
      <c r="E2" s="15" t="s">
        <v>52</v>
      </c>
      <c r="F2" s="15" t="s">
        <v>53</v>
      </c>
      <c r="G2" s="13" t="s">
        <v>54</v>
      </c>
      <c r="H2" s="16" t="s">
        <v>41</v>
      </c>
      <c r="I2" s="14" t="s">
        <v>55</v>
      </c>
      <c r="J2" s="17" t="s">
        <v>53</v>
      </c>
      <c r="K2" s="15" t="s">
        <v>56</v>
      </c>
      <c r="L2" s="17" t="s">
        <v>57</v>
      </c>
      <c r="M2" s="18" t="s">
        <v>58</v>
      </c>
      <c r="N2" s="16" t="s">
        <v>41</v>
      </c>
      <c r="O2" s="13" t="s">
        <v>41</v>
      </c>
      <c r="P2" s="14" t="s">
        <v>1594</v>
      </c>
      <c r="T2" s="13" t="str">
        <f>IFERROR(__xludf.DUMMYFUNCTION("FILTER(D2:D541, A2:A541=""ORBITEC"")"),"600KLS")</f>
        <v>600KLS</v>
      </c>
    </row>
    <row r="3">
      <c r="A3" s="12" t="s">
        <v>59</v>
      </c>
      <c r="B3" s="12">
        <v>6393.0</v>
      </c>
      <c r="C3" s="12" t="s">
        <v>60</v>
      </c>
      <c r="D3" s="12" t="s">
        <v>61</v>
      </c>
      <c r="E3" s="15" t="s">
        <v>76</v>
      </c>
      <c r="F3" s="15" t="s">
        <v>77</v>
      </c>
      <c r="G3" s="14" t="s">
        <v>55</v>
      </c>
      <c r="H3" s="17" t="s">
        <v>78</v>
      </c>
      <c r="I3" s="13" t="s">
        <v>54</v>
      </c>
      <c r="J3" s="16" t="s">
        <v>41</v>
      </c>
      <c r="K3" s="15" t="s">
        <v>77</v>
      </c>
      <c r="L3" s="18" t="s">
        <v>79</v>
      </c>
      <c r="M3" s="18" t="s">
        <v>80</v>
      </c>
      <c r="N3" s="16" t="s">
        <v>41</v>
      </c>
      <c r="O3" s="14" t="s">
        <v>65</v>
      </c>
      <c r="P3" s="14" t="s">
        <v>1594</v>
      </c>
      <c r="T3" s="13" t="str">
        <f>IFERROR(__xludf.DUMMYFUNCTION("""COMPUTED_VALUE"""),"ABRASIVE PAD ROLL, 10M, 115MM WIDE")</f>
        <v>ABRASIVE PAD ROLL, 10M, 115MM WIDE</v>
      </c>
    </row>
    <row r="4">
      <c r="A4" s="137" t="s">
        <v>35</v>
      </c>
      <c r="B4" s="137">
        <v>10455.0</v>
      </c>
      <c r="C4" s="137" t="s">
        <v>81</v>
      </c>
      <c r="D4" s="137" t="s">
        <v>82</v>
      </c>
      <c r="E4" s="138" t="s">
        <v>11901</v>
      </c>
      <c r="F4" s="139" t="s">
        <v>98</v>
      </c>
      <c r="G4" s="140" t="s">
        <v>54</v>
      </c>
      <c r="H4" s="141" t="s">
        <v>41</v>
      </c>
      <c r="I4" s="142" t="s">
        <v>55</v>
      </c>
      <c r="J4" s="143" t="s">
        <v>99</v>
      </c>
      <c r="K4" s="138" t="s">
        <v>100</v>
      </c>
      <c r="L4" s="141" t="s">
        <v>101</v>
      </c>
      <c r="M4" s="144" t="s">
        <v>58</v>
      </c>
      <c r="N4" s="145" t="s">
        <v>102</v>
      </c>
      <c r="O4" s="140" t="s">
        <v>86</v>
      </c>
      <c r="P4" s="14" t="s">
        <v>1594</v>
      </c>
      <c r="Q4" s="142"/>
      <c r="R4" s="142"/>
      <c r="S4" s="142"/>
      <c r="T4" s="142" t="str">
        <f>IFERROR(__xludf.DUMMYFUNCTION("""COMPUTED_VALUE"""),"ADAPTER FOR ORBITALUM WELD HEAD ON ORBIT")</f>
        <v>ADAPTER FOR ORBITALUM WELD HEAD ON ORBIT</v>
      </c>
      <c r="U4" s="142"/>
      <c r="V4" s="142"/>
      <c r="W4" s="142"/>
      <c r="X4" s="142"/>
      <c r="Y4" s="142"/>
    </row>
    <row r="5">
      <c r="A5" s="12" t="s">
        <v>35</v>
      </c>
      <c r="B5" s="12">
        <v>10471.0</v>
      </c>
      <c r="C5" s="12" t="s">
        <v>103</v>
      </c>
      <c r="D5" s="12" t="s">
        <v>104</v>
      </c>
      <c r="E5" s="15" t="s">
        <v>118</v>
      </c>
      <c r="F5" s="19" t="s">
        <v>119</v>
      </c>
      <c r="G5" s="13" t="s">
        <v>55</v>
      </c>
      <c r="H5" s="20" t="s">
        <v>120</v>
      </c>
      <c r="I5" s="14" t="s">
        <v>55</v>
      </c>
      <c r="J5" s="20" t="s">
        <v>119</v>
      </c>
      <c r="K5" s="15" t="s">
        <v>121</v>
      </c>
      <c r="L5" s="18" t="s">
        <v>122</v>
      </c>
      <c r="M5" s="18" t="s">
        <v>58</v>
      </c>
      <c r="N5" s="18" t="s">
        <v>120</v>
      </c>
      <c r="O5" s="14" t="s">
        <v>86</v>
      </c>
      <c r="P5" s="14" t="s">
        <v>1594</v>
      </c>
      <c r="T5" s="13" t="str">
        <f>IFERROR(__xludf.DUMMYFUNCTION("""COMPUTED_VALUE"""),"ADAPTOR FOR CAJON / SWAGELOK WELD HEAD O")</f>
        <v>ADAPTOR FOR CAJON / SWAGELOK WELD HEAD O</v>
      </c>
    </row>
    <row r="6">
      <c r="A6" s="12" t="s">
        <v>123</v>
      </c>
      <c r="B6" s="12">
        <v>2463.0</v>
      </c>
      <c r="C6" s="12" t="s">
        <v>124</v>
      </c>
      <c r="D6" s="12" t="s">
        <v>125</v>
      </c>
      <c r="E6" s="15" t="s">
        <v>139</v>
      </c>
      <c r="F6" s="15" t="s">
        <v>140</v>
      </c>
      <c r="G6" s="13" t="s">
        <v>54</v>
      </c>
      <c r="H6" s="16" t="s">
        <v>41</v>
      </c>
      <c r="I6" s="13" t="s">
        <v>54</v>
      </c>
      <c r="J6" s="16" t="s">
        <v>41</v>
      </c>
      <c r="K6" s="14" t="s">
        <v>41</v>
      </c>
      <c r="L6" s="17" t="s">
        <v>140</v>
      </c>
      <c r="M6" s="16" t="s">
        <v>41</v>
      </c>
      <c r="N6" s="16" t="s">
        <v>41</v>
      </c>
      <c r="O6" s="13" t="s">
        <v>41</v>
      </c>
      <c r="P6" s="14" t="s">
        <v>1594</v>
      </c>
      <c r="T6" s="13" t="str">
        <f>IFERROR(__xludf.DUMMYFUNCTION("""COMPUTED_VALUE"""),"ADAPTOR FOR ORBITEC OSK WELD HEAD, GAS-C")</f>
        <v>ADAPTOR FOR ORBITEC OSK WELD HEAD, GAS-C</v>
      </c>
    </row>
    <row r="7">
      <c r="A7" s="137" t="s">
        <v>35</v>
      </c>
      <c r="B7" s="137">
        <v>10214.0</v>
      </c>
      <c r="C7" s="137" t="s">
        <v>141</v>
      </c>
      <c r="D7" s="137" t="s">
        <v>142</v>
      </c>
      <c r="E7" s="138" t="s">
        <v>11902</v>
      </c>
      <c r="F7" s="139" t="s">
        <v>158</v>
      </c>
      <c r="G7" s="142" t="s">
        <v>55</v>
      </c>
      <c r="H7" s="144" t="s">
        <v>159</v>
      </c>
      <c r="I7" s="142" t="s">
        <v>55</v>
      </c>
      <c r="J7" s="145" t="s">
        <v>160</v>
      </c>
      <c r="K7" s="142" t="s">
        <v>161</v>
      </c>
      <c r="L7" s="144" t="s">
        <v>162</v>
      </c>
      <c r="M7" s="144" t="s">
        <v>58</v>
      </c>
      <c r="N7" s="144" t="s">
        <v>163</v>
      </c>
      <c r="O7" s="142" t="s">
        <v>146</v>
      </c>
      <c r="P7" s="14" t="s">
        <v>1594</v>
      </c>
      <c r="Q7" s="142"/>
      <c r="R7" s="142"/>
      <c r="S7" s="142"/>
      <c r="T7" s="142" t="str">
        <f>IFERROR(__xludf.DUMMYFUNCTION("""COMPUTED_VALUE"""),"ADAPTOR FOR ORBITEC OSK WELD HEAD, WATER")</f>
        <v>ADAPTOR FOR ORBITEC OSK WELD HEAD, WATER</v>
      </c>
      <c r="U7" s="142"/>
      <c r="V7" s="142"/>
      <c r="W7" s="142"/>
      <c r="X7" s="142"/>
      <c r="Y7" s="142"/>
    </row>
    <row r="8">
      <c r="A8" s="12" t="s">
        <v>35</v>
      </c>
      <c r="B8" s="12">
        <v>10211.0</v>
      </c>
      <c r="C8" s="12" t="s">
        <v>164</v>
      </c>
      <c r="D8" s="12" t="s">
        <v>165</v>
      </c>
      <c r="E8" s="15" t="s">
        <v>157</v>
      </c>
      <c r="F8" s="19" t="s">
        <v>158</v>
      </c>
      <c r="G8" s="14" t="s">
        <v>55</v>
      </c>
      <c r="H8" s="17" t="s">
        <v>158</v>
      </c>
      <c r="I8" s="14" t="s">
        <v>55</v>
      </c>
      <c r="J8" s="17" t="s">
        <v>160</v>
      </c>
      <c r="K8" s="14" t="s">
        <v>41</v>
      </c>
      <c r="L8" s="18" t="s">
        <v>179</v>
      </c>
      <c r="M8" s="18" t="s">
        <v>58</v>
      </c>
      <c r="N8" s="16" t="s">
        <v>41</v>
      </c>
      <c r="O8" s="13" t="s">
        <v>41</v>
      </c>
      <c r="P8" s="14" t="s">
        <v>1594</v>
      </c>
      <c r="T8" s="13" t="str">
        <f>IFERROR(__xludf.DUMMYFUNCTION("""COMPUTED_VALUE"""),"ADAPTOR FOR ORBITEC OSW WELD HEAD, GAS-C")</f>
        <v>ADAPTOR FOR ORBITEC OSW WELD HEAD, GAS-C</v>
      </c>
    </row>
    <row r="9">
      <c r="A9" s="12" t="s">
        <v>35</v>
      </c>
      <c r="B9" s="12">
        <v>5179.0</v>
      </c>
      <c r="C9" s="12" t="s">
        <v>180</v>
      </c>
      <c r="D9" s="12" t="s">
        <v>181</v>
      </c>
      <c r="E9" s="15" t="s">
        <v>196</v>
      </c>
      <c r="F9" s="19" t="s">
        <v>197</v>
      </c>
      <c r="G9" s="13" t="s">
        <v>55</v>
      </c>
      <c r="H9" s="18" t="s">
        <v>198</v>
      </c>
      <c r="I9" s="13" t="s">
        <v>55</v>
      </c>
      <c r="J9" s="18" t="s">
        <v>199</v>
      </c>
      <c r="K9" s="15" t="s">
        <v>200</v>
      </c>
      <c r="L9" s="17" t="s">
        <v>201</v>
      </c>
      <c r="M9" s="18" t="s">
        <v>58</v>
      </c>
      <c r="N9" s="17" t="s">
        <v>201</v>
      </c>
      <c r="O9" s="14" t="s">
        <v>185</v>
      </c>
      <c r="P9" s="14" t="s">
        <v>1594</v>
      </c>
      <c r="T9" s="13" t="str">
        <f>IFERROR(__xludf.DUMMYFUNCTION("""COMPUTED_VALUE"""),"ADAPTOR FOR ORBITEC OSW WELD HEAD, WATER")</f>
        <v>ADAPTOR FOR ORBITEC OSW WELD HEAD, WATER</v>
      </c>
    </row>
    <row r="10">
      <c r="A10" s="137" t="s">
        <v>35</v>
      </c>
      <c r="B10" s="137">
        <v>7499.0</v>
      </c>
      <c r="C10" s="137" t="s">
        <v>202</v>
      </c>
      <c r="D10" s="137" t="s">
        <v>203</v>
      </c>
      <c r="E10" s="138" t="s">
        <v>11903</v>
      </c>
      <c r="F10" s="139" t="s">
        <v>218</v>
      </c>
      <c r="G10" s="142" t="s">
        <v>55</v>
      </c>
      <c r="H10" s="144" t="s">
        <v>198</v>
      </c>
      <c r="I10" s="142" t="s">
        <v>55</v>
      </c>
      <c r="J10" s="144" t="s">
        <v>219</v>
      </c>
      <c r="K10" s="142" t="s">
        <v>220</v>
      </c>
      <c r="L10" s="144" t="s">
        <v>221</v>
      </c>
      <c r="M10" s="144" t="s">
        <v>58</v>
      </c>
      <c r="N10" s="141" t="s">
        <v>41</v>
      </c>
      <c r="O10" s="142" t="s">
        <v>41</v>
      </c>
      <c r="P10" s="14" t="s">
        <v>1594</v>
      </c>
      <c r="Q10" s="142"/>
      <c r="R10" s="142"/>
      <c r="S10" s="142"/>
      <c r="T10" s="142" t="str">
        <f>IFERROR(__xludf.DUMMYFUNCTION("""COMPUTED_VALUE"""),"ADAPTOR FOR POLYSOUDE WELD HEAD ON ORBIT")</f>
        <v>ADAPTOR FOR POLYSOUDE WELD HEAD ON ORBIT</v>
      </c>
      <c r="U10" s="142"/>
      <c r="V10" s="142"/>
      <c r="W10" s="142"/>
      <c r="X10" s="142"/>
      <c r="Y10" s="142"/>
    </row>
    <row r="11">
      <c r="A11" s="137" t="s">
        <v>35</v>
      </c>
      <c r="B11" s="137">
        <v>3246.0</v>
      </c>
      <c r="C11" s="137" t="s">
        <v>222</v>
      </c>
      <c r="D11" s="137" t="s">
        <v>223</v>
      </c>
      <c r="E11" s="138" t="s">
        <v>11903</v>
      </c>
      <c r="F11" s="138" t="s">
        <v>239</v>
      </c>
      <c r="G11" s="142" t="s">
        <v>55</v>
      </c>
      <c r="H11" s="144" t="s">
        <v>240</v>
      </c>
      <c r="I11" s="142" t="s">
        <v>55</v>
      </c>
      <c r="J11" s="144" t="s">
        <v>241</v>
      </c>
      <c r="K11" s="138" t="s">
        <v>242</v>
      </c>
      <c r="L11" s="144" t="s">
        <v>243</v>
      </c>
      <c r="M11" s="144" t="s">
        <v>58</v>
      </c>
      <c r="N11" s="145" t="s">
        <v>239</v>
      </c>
      <c r="O11" s="140" t="s">
        <v>227</v>
      </c>
      <c r="P11" s="14" t="s">
        <v>1594</v>
      </c>
      <c r="Q11" s="142"/>
      <c r="R11" s="142"/>
      <c r="S11" s="142"/>
      <c r="T11" s="142" t="str">
        <f>IFERROR(__xludf.DUMMYFUNCTION("""COMPUTED_VALUE"""),"ADPT AIR COOL AMI WH TO EVO-200")</f>
        <v>ADPT AIR COOL AMI WH TO EVO-200</v>
      </c>
      <c r="U11" s="142"/>
      <c r="V11" s="142"/>
      <c r="W11" s="142"/>
      <c r="X11" s="142"/>
      <c r="Y11" s="142"/>
    </row>
    <row r="12">
      <c r="A12" s="21" t="s">
        <v>35</v>
      </c>
      <c r="B12" s="21">
        <v>7497.0</v>
      </c>
      <c r="C12" s="21" t="s">
        <v>244</v>
      </c>
      <c r="D12" s="21" t="s">
        <v>245</v>
      </c>
      <c r="E12" s="23" t="s">
        <v>41</v>
      </c>
      <c r="F12" s="24" t="s">
        <v>41</v>
      </c>
      <c r="G12" s="24" t="s">
        <v>54</v>
      </c>
      <c r="H12" s="22" t="s">
        <v>41</v>
      </c>
      <c r="I12" s="24" t="s">
        <v>54</v>
      </c>
      <c r="J12" s="22" t="s">
        <v>41</v>
      </c>
      <c r="K12" s="22" t="s">
        <v>41</v>
      </c>
      <c r="L12" s="22" t="s">
        <v>41</v>
      </c>
      <c r="M12" s="22" t="s">
        <v>41</v>
      </c>
      <c r="N12" s="22" t="s">
        <v>41</v>
      </c>
      <c r="O12" s="22" t="s">
        <v>41</v>
      </c>
      <c r="P12" s="14" t="s">
        <v>1594</v>
      </c>
      <c r="T12" s="13" t="str">
        <f>IFERROR(__xludf.DUMMYFUNCTION("""COMPUTED_VALUE"""),"ADPT WATER COOL AMI WH TO EVO200")</f>
        <v>ADPT WATER COOL AMI WH TO EVO200</v>
      </c>
    </row>
    <row r="13">
      <c r="A13" s="12" t="s">
        <v>35</v>
      </c>
      <c r="B13" s="12">
        <v>7496.0</v>
      </c>
      <c r="C13" s="12" t="s">
        <v>246</v>
      </c>
      <c r="D13" s="12" t="s">
        <v>247</v>
      </c>
      <c r="E13" s="15" t="s">
        <v>262</v>
      </c>
      <c r="F13" s="15" t="s">
        <v>263</v>
      </c>
      <c r="G13" s="14" t="s">
        <v>54</v>
      </c>
      <c r="H13" s="16" t="s">
        <v>41</v>
      </c>
      <c r="I13" s="14" t="s">
        <v>55</v>
      </c>
      <c r="J13" s="17" t="s">
        <v>263</v>
      </c>
      <c r="K13" s="15" t="s">
        <v>263</v>
      </c>
      <c r="L13" s="17" t="s">
        <v>263</v>
      </c>
      <c r="M13" s="16" t="s">
        <v>41</v>
      </c>
      <c r="N13" s="17" t="s">
        <v>263</v>
      </c>
      <c r="O13" s="14" t="s">
        <v>251</v>
      </c>
      <c r="P13" s="14" t="s">
        <v>1594</v>
      </c>
      <c r="T13" s="13" t="str">
        <f>IFERROR(__xludf.DUMMYFUNCTION("""COMPUTED_VALUE"""),"ALUMINUM ADHESIVE TAPE ROLL 55 X 0.09MM,")</f>
        <v>ALUMINUM ADHESIVE TAPE ROLL 55 X 0.09MM,</v>
      </c>
    </row>
    <row r="14">
      <c r="A14" s="137" t="s">
        <v>123</v>
      </c>
      <c r="B14" s="137">
        <v>10595.0</v>
      </c>
      <c r="C14" s="137" t="s">
        <v>264</v>
      </c>
      <c r="D14" s="137" t="s">
        <v>265</v>
      </c>
      <c r="E14" s="138" t="s">
        <v>11904</v>
      </c>
      <c r="F14" s="138" t="s">
        <v>278</v>
      </c>
      <c r="G14" s="140" t="s">
        <v>55</v>
      </c>
      <c r="H14" s="143" t="s">
        <v>279</v>
      </c>
      <c r="I14" s="142" t="s">
        <v>55</v>
      </c>
      <c r="J14" s="145" t="s">
        <v>279</v>
      </c>
      <c r="K14" s="138" t="s">
        <v>280</v>
      </c>
      <c r="L14" s="145" t="s">
        <v>278</v>
      </c>
      <c r="M14" s="145" t="s">
        <v>281</v>
      </c>
      <c r="N14" s="141" t="s">
        <v>41</v>
      </c>
      <c r="O14" s="142" t="s">
        <v>41</v>
      </c>
      <c r="P14" s="140" t="s">
        <v>1594</v>
      </c>
      <c r="Q14" s="142"/>
      <c r="R14" s="142"/>
      <c r="S14" s="142"/>
      <c r="T14" s="142" t="str">
        <f>IFERROR(__xludf.DUMMYFUNCTION("""COMPUTED_VALUE"""),"BALANCER 15-22KG")</f>
        <v>BALANCER 15-22KG</v>
      </c>
      <c r="U14" s="142"/>
      <c r="V14" s="142"/>
      <c r="W14" s="142"/>
      <c r="X14" s="142"/>
      <c r="Y14" s="142"/>
    </row>
    <row r="15">
      <c r="A15" s="12" t="s">
        <v>35</v>
      </c>
      <c r="B15" s="12">
        <v>10460.0</v>
      </c>
      <c r="C15" s="12" t="s">
        <v>282</v>
      </c>
      <c r="D15" s="12" t="s">
        <v>283</v>
      </c>
      <c r="E15" s="15" t="s">
        <v>296</v>
      </c>
      <c r="F15" s="19" t="s">
        <v>297</v>
      </c>
      <c r="G15" s="13" t="s">
        <v>54</v>
      </c>
      <c r="H15" s="16" t="s">
        <v>41</v>
      </c>
      <c r="I15" s="13" t="s">
        <v>55</v>
      </c>
      <c r="J15" s="17" t="s">
        <v>298</v>
      </c>
      <c r="K15" s="15" t="s">
        <v>299</v>
      </c>
      <c r="L15" s="17" t="s">
        <v>300</v>
      </c>
      <c r="M15" s="17" t="s">
        <v>301</v>
      </c>
      <c r="N15" s="16" t="s">
        <v>41</v>
      </c>
      <c r="O15" s="13" t="s">
        <v>65</v>
      </c>
      <c r="P15" s="14" t="s">
        <v>1594</v>
      </c>
      <c r="T15" s="13" t="str">
        <f>IFERROR(__xludf.DUMMYFUNCTION("""COMPUTED_VALUE"""),"BALANCER 9-15KG")</f>
        <v>BALANCER 9-15KG</v>
      </c>
    </row>
    <row r="16">
      <c r="A16" s="12" t="s">
        <v>59</v>
      </c>
      <c r="B16" s="12">
        <v>4225.0</v>
      </c>
      <c r="C16" s="12" t="s">
        <v>302</v>
      </c>
      <c r="D16" s="12" t="s">
        <v>303</v>
      </c>
      <c r="E16" s="15" t="s">
        <v>318</v>
      </c>
      <c r="F16" s="19" t="s">
        <v>319</v>
      </c>
      <c r="G16" s="13" t="s">
        <v>54</v>
      </c>
      <c r="H16" s="16" t="s">
        <v>41</v>
      </c>
      <c r="I16" s="14" t="s">
        <v>55</v>
      </c>
      <c r="J16" s="17" t="s">
        <v>320</v>
      </c>
      <c r="K16" s="13" t="s">
        <v>41</v>
      </c>
      <c r="L16" s="20" t="s">
        <v>321</v>
      </c>
      <c r="M16" s="18" t="s">
        <v>322</v>
      </c>
      <c r="N16" s="17" t="s">
        <v>323</v>
      </c>
      <c r="O16" s="13" t="s">
        <v>307</v>
      </c>
      <c r="P16" s="14" t="s">
        <v>1594</v>
      </c>
      <c r="T16" s="13" t="str">
        <f>IFERROR(__xludf.DUMMYFUNCTION("""COMPUTED_VALUE"""),"COM-CABLE EVO")</f>
        <v>COM-CABLE EVO</v>
      </c>
    </row>
    <row r="17">
      <c r="A17" s="137" t="s">
        <v>35</v>
      </c>
      <c r="B17" s="137">
        <v>6460.0</v>
      </c>
      <c r="C17" s="137" t="s">
        <v>324</v>
      </c>
      <c r="D17" s="137" t="s">
        <v>325</v>
      </c>
      <c r="E17" s="138" t="s">
        <v>11905</v>
      </c>
      <c r="F17" s="138" t="s">
        <v>340</v>
      </c>
      <c r="G17" s="142" t="s">
        <v>55</v>
      </c>
      <c r="H17" s="145" t="s">
        <v>341</v>
      </c>
      <c r="I17" s="142" t="s">
        <v>55</v>
      </c>
      <c r="J17" s="144" t="s">
        <v>342</v>
      </c>
      <c r="K17" s="138" t="s">
        <v>343</v>
      </c>
      <c r="L17" s="145" t="s">
        <v>340</v>
      </c>
      <c r="M17" s="144" t="s">
        <v>344</v>
      </c>
      <c r="N17" s="145" t="s">
        <v>340</v>
      </c>
      <c r="O17" s="140" t="s">
        <v>86</v>
      </c>
      <c r="P17" s="14" t="s">
        <v>1594</v>
      </c>
      <c r="Q17" s="142"/>
      <c r="R17" s="142"/>
      <c r="S17" s="142"/>
      <c r="T17" s="142" t="str">
        <f>IFERROR(__xludf.DUMMYFUNCTION("""COMPUTED_VALUE"""),"CONNECTION CABLE BJ, 8M WITHOUT WIRE")</f>
        <v>CONNECTION CABLE BJ, 8M WITHOUT WIRE</v>
      </c>
      <c r="U17" s="142"/>
      <c r="V17" s="142"/>
      <c r="W17" s="142"/>
      <c r="X17" s="142"/>
      <c r="Y17" s="142"/>
    </row>
    <row r="18">
      <c r="A18" s="12" t="s">
        <v>35</v>
      </c>
      <c r="B18" s="12">
        <v>6443.0</v>
      </c>
      <c r="C18" s="12" t="s">
        <v>345</v>
      </c>
      <c r="D18" s="12" t="s">
        <v>346</v>
      </c>
      <c r="E18" s="15" t="s">
        <v>360</v>
      </c>
      <c r="F18" s="19" t="s">
        <v>361</v>
      </c>
      <c r="G18" s="13" t="s">
        <v>55</v>
      </c>
      <c r="H18" s="17" t="s">
        <v>362</v>
      </c>
      <c r="I18" s="13" t="s">
        <v>54</v>
      </c>
      <c r="J18" s="16" t="s">
        <v>41</v>
      </c>
      <c r="K18" s="15" t="s">
        <v>363</v>
      </c>
      <c r="L18" s="17" t="s">
        <v>364</v>
      </c>
      <c r="M18" s="18" t="s">
        <v>344</v>
      </c>
      <c r="N18" s="16" t="s">
        <v>41</v>
      </c>
      <c r="O18" s="13" t="s">
        <v>65</v>
      </c>
      <c r="P18" s="14" t="s">
        <v>1594</v>
      </c>
      <c r="T18" s="13" t="str">
        <f>IFERROR(__xludf.DUMMYFUNCTION("""COMPUTED_VALUE"""),"CONNECTION CABLE BJ, 8MTR WITH WIRE")</f>
        <v>CONNECTION CABLE BJ, 8MTR WITH WIRE</v>
      </c>
    </row>
    <row r="19">
      <c r="A19" s="137" t="s">
        <v>35</v>
      </c>
      <c r="B19" s="137">
        <v>1785.0</v>
      </c>
      <c r="C19" s="137" t="s">
        <v>365</v>
      </c>
      <c r="D19" s="137" t="s">
        <v>366</v>
      </c>
      <c r="E19" s="138" t="s">
        <v>11906</v>
      </c>
      <c r="F19" s="139" t="s">
        <v>380</v>
      </c>
      <c r="G19" s="140" t="s">
        <v>55</v>
      </c>
      <c r="H19" s="145" t="s">
        <v>381</v>
      </c>
      <c r="I19" s="140" t="s">
        <v>55</v>
      </c>
      <c r="J19" s="145" t="s">
        <v>382</v>
      </c>
      <c r="K19" s="142" t="s">
        <v>383</v>
      </c>
      <c r="L19" s="144" t="s">
        <v>384</v>
      </c>
      <c r="M19" s="144" t="s">
        <v>344</v>
      </c>
      <c r="N19" s="141" t="s">
        <v>41</v>
      </c>
      <c r="O19" s="142" t="s">
        <v>65</v>
      </c>
      <c r="P19" s="14" t="s">
        <v>1594</v>
      </c>
      <c r="Q19" s="142"/>
      <c r="R19" s="142"/>
      <c r="S19" s="142"/>
      <c r="T19" s="142" t="str">
        <f>IFERROR(__xludf.DUMMYFUNCTION("""COMPUTED_VALUE"""),"COOL 50 WATER COOLING UNIT")</f>
        <v>COOL 50 WATER COOLING UNIT</v>
      </c>
      <c r="U19" s="142"/>
      <c r="V19" s="142"/>
      <c r="W19" s="142"/>
      <c r="X19" s="142"/>
      <c r="Y19" s="142"/>
    </row>
    <row r="20">
      <c r="A20" s="137" t="s">
        <v>35</v>
      </c>
      <c r="B20" s="137">
        <v>4256.0</v>
      </c>
      <c r="C20" s="137" t="s">
        <v>385</v>
      </c>
      <c r="D20" s="137" t="s">
        <v>386</v>
      </c>
      <c r="E20" s="138" t="s">
        <v>11907</v>
      </c>
      <c r="F20" s="139" t="s">
        <v>402</v>
      </c>
      <c r="G20" s="142" t="s">
        <v>54</v>
      </c>
      <c r="H20" s="141" t="s">
        <v>41</v>
      </c>
      <c r="I20" s="140" t="s">
        <v>55</v>
      </c>
      <c r="J20" s="145" t="s">
        <v>403</v>
      </c>
      <c r="K20" s="138" t="s">
        <v>404</v>
      </c>
      <c r="L20" s="145" t="s">
        <v>404</v>
      </c>
      <c r="M20" s="141" t="s">
        <v>41</v>
      </c>
      <c r="N20" s="144" t="s">
        <v>404</v>
      </c>
      <c r="O20" s="140" t="s">
        <v>390</v>
      </c>
      <c r="P20" s="14" t="s">
        <v>1594</v>
      </c>
      <c r="Q20" s="142"/>
      <c r="R20" s="142"/>
      <c r="S20" s="142"/>
      <c r="T20" s="142" t="str">
        <f>IFERROR(__xludf.DUMMYFUNCTION("""COMPUTED_VALUE"""),"DIAMOND GRINDING WHEEL S-TGS MEDIUM GRAI")</f>
        <v>DIAMOND GRINDING WHEEL S-TGS MEDIUM GRAI</v>
      </c>
      <c r="U20" s="142"/>
      <c r="V20" s="142"/>
      <c r="W20" s="142"/>
      <c r="X20" s="142"/>
      <c r="Y20" s="142"/>
    </row>
    <row r="21">
      <c r="A21" s="137" t="s">
        <v>35</v>
      </c>
      <c r="B21" s="137">
        <v>1770.0</v>
      </c>
      <c r="C21" s="137" t="s">
        <v>405</v>
      </c>
      <c r="D21" s="137" t="s">
        <v>406</v>
      </c>
      <c r="E21" s="138" t="s">
        <v>11908</v>
      </c>
      <c r="F21" s="139" t="s">
        <v>380</v>
      </c>
      <c r="G21" s="142" t="s">
        <v>55</v>
      </c>
      <c r="H21" s="144" t="s">
        <v>381</v>
      </c>
      <c r="I21" s="140" t="s">
        <v>54</v>
      </c>
      <c r="J21" s="141" t="s">
        <v>41</v>
      </c>
      <c r="K21" s="138" t="s">
        <v>421</v>
      </c>
      <c r="L21" s="144" t="s">
        <v>380</v>
      </c>
      <c r="M21" s="144" t="s">
        <v>344</v>
      </c>
      <c r="N21" s="141" t="s">
        <v>41</v>
      </c>
      <c r="O21" s="142" t="s">
        <v>65</v>
      </c>
      <c r="P21" s="14" t="s">
        <v>1594</v>
      </c>
      <c r="Q21" s="142"/>
      <c r="R21" s="142"/>
      <c r="S21" s="142"/>
      <c r="T21" s="142" t="str">
        <f>IFERROR(__xludf.DUMMYFUNCTION("""COMPUTED_VALUE"""),"EVO 200 CALIBRATION")</f>
        <v>EVO 200 CALIBRATION</v>
      </c>
      <c r="U21" s="142"/>
      <c r="V21" s="142"/>
      <c r="W21" s="142"/>
      <c r="X21" s="142"/>
      <c r="Y21" s="142"/>
    </row>
    <row r="22">
      <c r="A22" s="137" t="s">
        <v>35</v>
      </c>
      <c r="B22" s="137">
        <v>4255.0</v>
      </c>
      <c r="C22" s="137" t="s">
        <v>422</v>
      </c>
      <c r="D22" s="137" t="s">
        <v>423</v>
      </c>
      <c r="E22" s="138" t="s">
        <v>11909</v>
      </c>
      <c r="F22" s="139" t="s">
        <v>438</v>
      </c>
      <c r="G22" s="142" t="s">
        <v>54</v>
      </c>
      <c r="H22" s="141" t="s">
        <v>41</v>
      </c>
      <c r="I22" s="142" t="s">
        <v>55</v>
      </c>
      <c r="J22" s="145" t="s">
        <v>439</v>
      </c>
      <c r="K22" s="138" t="s">
        <v>440</v>
      </c>
      <c r="L22" s="145" t="s">
        <v>440</v>
      </c>
      <c r="M22" s="141" t="s">
        <v>41</v>
      </c>
      <c r="N22" s="141" t="s">
        <v>41</v>
      </c>
      <c r="O22" s="142" t="s">
        <v>65</v>
      </c>
      <c r="P22" s="14" t="s">
        <v>1594</v>
      </c>
      <c r="Q22" s="142"/>
      <c r="R22" s="142"/>
      <c r="S22" s="142"/>
      <c r="T22" s="142" t="str">
        <f>IFERROR(__xludf.DUMMYFUNCTION("""COMPUTED_VALUE"""),"EVO COOL WATER COOLING UNIT")</f>
        <v>EVO COOL WATER COOLING UNIT</v>
      </c>
      <c r="U22" s="142"/>
      <c r="V22" s="142"/>
      <c r="W22" s="142"/>
      <c r="X22" s="142"/>
      <c r="Y22" s="142"/>
    </row>
    <row r="23">
      <c r="A23" s="137" t="s">
        <v>35</v>
      </c>
      <c r="B23" s="137">
        <v>2830.0</v>
      </c>
      <c r="C23" s="137" t="s">
        <v>441</v>
      </c>
      <c r="D23" s="137" t="s">
        <v>442</v>
      </c>
      <c r="E23" s="138" t="s">
        <v>11908</v>
      </c>
      <c r="F23" s="139" t="s">
        <v>380</v>
      </c>
      <c r="G23" s="142" t="s">
        <v>55</v>
      </c>
      <c r="H23" s="144" t="s">
        <v>381</v>
      </c>
      <c r="I23" s="140" t="s">
        <v>54</v>
      </c>
      <c r="J23" s="141" t="s">
        <v>41</v>
      </c>
      <c r="K23" s="138" t="s">
        <v>421</v>
      </c>
      <c r="L23" s="144" t="s">
        <v>380</v>
      </c>
      <c r="M23" s="144" t="s">
        <v>58</v>
      </c>
      <c r="N23" s="141" t="s">
        <v>41</v>
      </c>
      <c r="O23" s="142" t="s">
        <v>65</v>
      </c>
      <c r="P23" s="14" t="s">
        <v>1594</v>
      </c>
      <c r="Q23" s="142"/>
      <c r="R23" s="142"/>
      <c r="S23" s="142"/>
      <c r="T23" s="142" t="str">
        <f>IFERROR(__xludf.DUMMYFUNCTION("""COMPUTED_VALUE"""),"EVO MODULAR LITE CONTROLLER")</f>
        <v>EVO MODULAR LITE CONTROLLER</v>
      </c>
      <c r="U23" s="142"/>
      <c r="V23" s="142"/>
      <c r="W23" s="142"/>
      <c r="X23" s="142"/>
      <c r="Y23" s="142"/>
    </row>
    <row r="24">
      <c r="A24" s="137" t="s">
        <v>35</v>
      </c>
      <c r="B24" s="137">
        <v>1760.0</v>
      </c>
      <c r="C24" s="137" t="s">
        <v>455</v>
      </c>
      <c r="D24" s="137" t="s">
        <v>456</v>
      </c>
      <c r="E24" s="138" t="s">
        <v>11910</v>
      </c>
      <c r="F24" s="138" t="s">
        <v>382</v>
      </c>
      <c r="G24" s="142" t="s">
        <v>55</v>
      </c>
      <c r="H24" s="145" t="s">
        <v>382</v>
      </c>
      <c r="I24" s="140" t="s">
        <v>55</v>
      </c>
      <c r="J24" s="145" t="s">
        <v>382</v>
      </c>
      <c r="K24" s="138" t="s">
        <v>382</v>
      </c>
      <c r="L24" s="145" t="s">
        <v>382</v>
      </c>
      <c r="M24" s="145" t="s">
        <v>471</v>
      </c>
      <c r="N24" s="145" t="s">
        <v>382</v>
      </c>
      <c r="O24" s="140" t="s">
        <v>460</v>
      </c>
      <c r="P24" s="14" t="s">
        <v>1594</v>
      </c>
      <c r="Q24" s="142"/>
      <c r="R24" s="142"/>
      <c r="S24" s="142"/>
      <c r="T24" s="142" t="str">
        <f>IFERROR(__xludf.DUMMYFUNCTION("""COMPUTED_VALUE"""),"EVO MODULAR WP CONTROLLER")</f>
        <v>EVO MODULAR WP CONTROLLER</v>
      </c>
      <c r="U24" s="142"/>
      <c r="V24" s="142"/>
      <c r="W24" s="142"/>
      <c r="X24" s="142"/>
      <c r="Y24" s="142"/>
    </row>
    <row r="25">
      <c r="A25" s="137" t="s">
        <v>35</v>
      </c>
      <c r="B25" s="137">
        <v>2986.0</v>
      </c>
      <c r="C25" s="137" t="s">
        <v>472</v>
      </c>
      <c r="D25" s="137" t="s">
        <v>473</v>
      </c>
      <c r="E25" s="138" t="s">
        <v>11911</v>
      </c>
      <c r="F25" s="139" t="s">
        <v>487</v>
      </c>
      <c r="G25" s="142" t="s">
        <v>54</v>
      </c>
      <c r="H25" s="141" t="s">
        <v>41</v>
      </c>
      <c r="I25" s="142" t="s">
        <v>55</v>
      </c>
      <c r="J25" s="144" t="s">
        <v>488</v>
      </c>
      <c r="K25" s="142" t="s">
        <v>489</v>
      </c>
      <c r="L25" s="144" t="s">
        <v>490</v>
      </c>
      <c r="M25" s="144" t="s">
        <v>58</v>
      </c>
      <c r="N25" s="145" t="s">
        <v>491</v>
      </c>
      <c r="O25" s="140" t="s">
        <v>86</v>
      </c>
      <c r="P25" s="14" t="s">
        <v>1594</v>
      </c>
      <c r="Q25" s="142"/>
      <c r="R25" s="142"/>
      <c r="S25" s="142"/>
      <c r="T25" s="142" t="str">
        <f>IFERROR(__xludf.DUMMYFUNCTION("""COMPUTED_VALUE"""),"EVO REMOTE CONTROL TABLET W/ BAR CODE SC")</f>
        <v>EVO REMOTE CONTROL TABLET W/ BAR CODE SC</v>
      </c>
      <c r="U25" s="142"/>
      <c r="V25" s="142"/>
      <c r="W25" s="142"/>
      <c r="X25" s="142"/>
      <c r="Y25" s="142"/>
    </row>
    <row r="26">
      <c r="A26" s="137" t="s">
        <v>35</v>
      </c>
      <c r="B26" s="137">
        <v>2370.0</v>
      </c>
      <c r="C26" s="137" t="s">
        <v>492</v>
      </c>
      <c r="D26" s="137" t="s">
        <v>493</v>
      </c>
      <c r="E26" s="138" t="s">
        <v>11912</v>
      </c>
      <c r="F26" s="139" t="s">
        <v>508</v>
      </c>
      <c r="G26" s="142" t="s">
        <v>54</v>
      </c>
      <c r="H26" s="141" t="s">
        <v>41</v>
      </c>
      <c r="I26" s="142" t="s">
        <v>55</v>
      </c>
      <c r="J26" s="145" t="s">
        <v>488</v>
      </c>
      <c r="K26" s="142" t="s">
        <v>509</v>
      </c>
      <c r="L26" s="144" t="s">
        <v>490</v>
      </c>
      <c r="M26" s="144" t="s">
        <v>58</v>
      </c>
      <c r="N26" s="145" t="s">
        <v>491</v>
      </c>
      <c r="O26" s="142" t="s">
        <v>497</v>
      </c>
      <c r="P26" s="14" t="s">
        <v>1594</v>
      </c>
      <c r="Q26" s="142"/>
      <c r="R26" s="142"/>
      <c r="S26" s="142"/>
      <c r="T26" s="142" t="str">
        <f>IFERROR(__xludf.DUMMYFUNCTION("""COMPUTED_VALUE"""),"EVO SWITCHBOX")</f>
        <v>EVO SWITCHBOX</v>
      </c>
      <c r="U26" s="142"/>
      <c r="V26" s="142"/>
      <c r="W26" s="142"/>
      <c r="X26" s="142"/>
      <c r="Y26" s="142"/>
    </row>
    <row r="27">
      <c r="A27" s="137" t="s">
        <v>35</v>
      </c>
      <c r="B27" s="137">
        <v>1740.0</v>
      </c>
      <c r="C27" s="137" t="s">
        <v>510</v>
      </c>
      <c r="D27" s="137" t="s">
        <v>511</v>
      </c>
      <c r="E27" s="138" t="s">
        <v>11913</v>
      </c>
      <c r="F27" s="138" t="s">
        <v>525</v>
      </c>
      <c r="G27" s="142" t="s">
        <v>54</v>
      </c>
      <c r="H27" s="141" t="s">
        <v>41</v>
      </c>
      <c r="I27" s="140" t="s">
        <v>54</v>
      </c>
      <c r="J27" s="141" t="s">
        <v>41</v>
      </c>
      <c r="K27" s="140" t="s">
        <v>41</v>
      </c>
      <c r="L27" s="145" t="s">
        <v>525</v>
      </c>
      <c r="M27" s="144" t="s">
        <v>58</v>
      </c>
      <c r="N27" s="145" t="s">
        <v>526</v>
      </c>
      <c r="O27" s="142" t="s">
        <v>497</v>
      </c>
      <c r="P27" s="14" t="s">
        <v>1594</v>
      </c>
      <c r="Q27" s="142"/>
      <c r="R27" s="142"/>
      <c r="S27" s="142"/>
      <c r="T27" s="142" t="str">
        <f>IFERROR(__xludf.DUMMYFUNCTION("""COMPUTED_VALUE"""),"EVO200 WP LITE ORBITAL POWER SUPPLY")</f>
        <v>EVO200 WP LITE ORBITAL POWER SUPPLY</v>
      </c>
      <c r="U27" s="142"/>
      <c r="V27" s="142"/>
      <c r="W27" s="142"/>
      <c r="X27" s="142"/>
      <c r="Y27" s="142"/>
    </row>
    <row r="28">
      <c r="A28" s="12" t="s">
        <v>59</v>
      </c>
      <c r="B28" s="12">
        <v>5016.0</v>
      </c>
      <c r="C28" s="12" t="s">
        <v>527</v>
      </c>
      <c r="D28" s="12" t="s">
        <v>528</v>
      </c>
      <c r="E28" s="15" t="s">
        <v>541</v>
      </c>
      <c r="F28" s="15" t="s">
        <v>542</v>
      </c>
      <c r="G28" s="13" t="s">
        <v>54</v>
      </c>
      <c r="H28" s="16" t="s">
        <v>41</v>
      </c>
      <c r="I28" s="14" t="s">
        <v>55</v>
      </c>
      <c r="J28" s="17" t="s">
        <v>542</v>
      </c>
      <c r="K28" s="15" t="s">
        <v>542</v>
      </c>
      <c r="L28" s="17" t="s">
        <v>542</v>
      </c>
      <c r="M28" s="17" t="s">
        <v>543</v>
      </c>
      <c r="N28" s="16" t="s">
        <v>41</v>
      </c>
      <c r="O28" s="13" t="s">
        <v>65</v>
      </c>
      <c r="P28" s="14" t="s">
        <v>1594</v>
      </c>
      <c r="T28" s="13" t="str">
        <f>IFERROR(__xludf.DUMMYFUNCTION("""COMPUTED_VALUE"""),"EVO200WP ORBITAL POWER SUPPLY")</f>
        <v>EVO200WP ORBITAL POWER SUPPLY</v>
      </c>
    </row>
    <row r="29">
      <c r="A29" s="12" t="s">
        <v>59</v>
      </c>
      <c r="B29" s="12">
        <v>7530.0</v>
      </c>
      <c r="C29" s="12" t="s">
        <v>544</v>
      </c>
      <c r="D29" s="12" t="s">
        <v>545</v>
      </c>
      <c r="E29" s="15" t="s">
        <v>558</v>
      </c>
      <c r="F29" s="19" t="s">
        <v>559</v>
      </c>
      <c r="G29" s="13" t="s">
        <v>54</v>
      </c>
      <c r="H29" s="16" t="s">
        <v>41</v>
      </c>
      <c r="I29" s="13" t="s">
        <v>54</v>
      </c>
      <c r="J29" s="16" t="s">
        <v>560</v>
      </c>
      <c r="K29" s="13" t="s">
        <v>41</v>
      </c>
      <c r="L29" s="17" t="s">
        <v>561</v>
      </c>
      <c r="M29" s="16" t="s">
        <v>41</v>
      </c>
      <c r="N29" s="16" t="s">
        <v>41</v>
      </c>
      <c r="O29" s="13" t="s">
        <v>65</v>
      </c>
      <c r="P29" s="14" t="s">
        <v>1594</v>
      </c>
      <c r="T29" s="13" t="str">
        <f>IFERROR(__xludf.DUMMYFUNCTION("""COMPUTED_VALUE"""),"EXTENSION CABLE 8M, GAS/WATER-COOLED")</f>
        <v>EXTENSION CABLE 8M, GAS/WATER-COOLED</v>
      </c>
    </row>
    <row r="30">
      <c r="A30" s="12" t="s">
        <v>59</v>
      </c>
      <c r="B30" s="12">
        <v>7529.0</v>
      </c>
      <c r="C30" s="12" t="s">
        <v>562</v>
      </c>
      <c r="D30" s="12" t="s">
        <v>563</v>
      </c>
      <c r="E30" s="25" t="s">
        <v>577</v>
      </c>
      <c r="F30" s="15" t="s">
        <v>578</v>
      </c>
      <c r="G30" s="14" t="s">
        <v>54</v>
      </c>
      <c r="H30" s="20" t="s">
        <v>41</v>
      </c>
      <c r="I30" s="13" t="s">
        <v>55</v>
      </c>
      <c r="J30" s="15" t="s">
        <v>578</v>
      </c>
      <c r="K30" s="15" t="s">
        <v>578</v>
      </c>
      <c r="L30" s="17" t="s">
        <v>578</v>
      </c>
      <c r="M30" s="26" t="s">
        <v>41</v>
      </c>
      <c r="N30" s="17" t="s">
        <v>578</v>
      </c>
      <c r="O30" s="14" t="s">
        <v>567</v>
      </c>
      <c r="P30" s="14" t="s">
        <v>1594</v>
      </c>
      <c r="T30" s="13" t="str">
        <f>IFERROR(__xludf.DUMMYFUNCTION("""COMPUTED_VALUE"""),"GAS CONTROLLER BOX (1 GAS)")</f>
        <v>GAS CONTROLLER BOX (1 GAS)</v>
      </c>
    </row>
    <row r="31">
      <c r="A31" s="137" t="s">
        <v>35</v>
      </c>
      <c r="B31" s="137">
        <v>2713.0</v>
      </c>
      <c r="C31" s="137" t="s">
        <v>579</v>
      </c>
      <c r="D31" s="137" t="s">
        <v>580</v>
      </c>
      <c r="E31" s="138" t="s">
        <v>11914</v>
      </c>
      <c r="F31" s="138" t="s">
        <v>594</v>
      </c>
      <c r="G31" s="142" t="s">
        <v>55</v>
      </c>
      <c r="H31" s="144" t="s">
        <v>595</v>
      </c>
      <c r="I31" s="142" t="s">
        <v>55</v>
      </c>
      <c r="J31" s="144" t="s">
        <v>595</v>
      </c>
      <c r="K31" s="142" t="s">
        <v>596</v>
      </c>
      <c r="L31" s="141" t="s">
        <v>597</v>
      </c>
      <c r="M31" s="144" t="s">
        <v>344</v>
      </c>
      <c r="N31" s="144" t="s">
        <v>594</v>
      </c>
      <c r="O31" s="140" t="s">
        <v>86</v>
      </c>
      <c r="P31" s="14" t="s">
        <v>1594</v>
      </c>
      <c r="Q31" s="142"/>
      <c r="R31" s="142"/>
      <c r="S31" s="142"/>
      <c r="T31" s="142" t="str">
        <f>IFERROR(__xludf.DUMMYFUNCTION("""COMPUTED_VALUE"""),"GAS CONTROLLER BOX (2 GASES)")</f>
        <v>GAS CONTROLLER BOX (2 GASES)</v>
      </c>
      <c r="U31" s="142"/>
      <c r="V31" s="142"/>
      <c r="W31" s="142"/>
      <c r="X31" s="142"/>
      <c r="Y31" s="142"/>
    </row>
    <row r="32">
      <c r="A32" s="21" t="s">
        <v>35</v>
      </c>
      <c r="B32" s="21">
        <v>10345.0</v>
      </c>
      <c r="C32" s="21" t="s">
        <v>598</v>
      </c>
      <c r="D32" s="21" t="s">
        <v>599</v>
      </c>
      <c r="E32" s="23" t="s">
        <v>41</v>
      </c>
      <c r="F32" s="24" t="s">
        <v>41</v>
      </c>
      <c r="G32" s="24" t="s">
        <v>54</v>
      </c>
      <c r="H32" s="22" t="s">
        <v>41</v>
      </c>
      <c r="I32" s="23" t="s">
        <v>41</v>
      </c>
      <c r="J32" s="22" t="s">
        <v>41</v>
      </c>
      <c r="K32" s="23" t="s">
        <v>41</v>
      </c>
      <c r="L32" s="22" t="s">
        <v>41</v>
      </c>
      <c r="M32" s="22" t="s">
        <v>41</v>
      </c>
      <c r="N32" s="22" t="s">
        <v>41</v>
      </c>
      <c r="O32" s="23" t="s">
        <v>41</v>
      </c>
      <c r="P32" s="14" t="s">
        <v>1594</v>
      </c>
      <c r="T32" s="13" t="str">
        <f>IFERROR(__xludf.DUMMYFUNCTION("""COMPUTED_VALUE"""),"GAS CONTROLLER BOX (3 GASES)")</f>
        <v>GAS CONTROLLER BOX (3 GASES)</v>
      </c>
    </row>
    <row r="33">
      <c r="A33" s="137" t="s">
        <v>35</v>
      </c>
      <c r="B33" s="137">
        <v>9359.0</v>
      </c>
      <c r="C33" s="137" t="s">
        <v>600</v>
      </c>
      <c r="D33" s="137" t="s">
        <v>601</v>
      </c>
      <c r="E33" s="138" t="s">
        <v>11915</v>
      </c>
      <c r="F33" s="138" t="s">
        <v>615</v>
      </c>
      <c r="G33" s="142" t="s">
        <v>55</v>
      </c>
      <c r="H33" s="145" t="s">
        <v>616</v>
      </c>
      <c r="I33" s="142" t="s">
        <v>55</v>
      </c>
      <c r="J33" s="145" t="s">
        <v>616</v>
      </c>
      <c r="K33" s="138" t="s">
        <v>617</v>
      </c>
      <c r="L33" s="145" t="s">
        <v>618</v>
      </c>
      <c r="M33" s="144" t="s">
        <v>344</v>
      </c>
      <c r="N33" s="145" t="s">
        <v>615</v>
      </c>
      <c r="O33" s="140" t="s">
        <v>86</v>
      </c>
      <c r="P33" s="14" t="s">
        <v>1594</v>
      </c>
      <c r="Q33" s="142"/>
      <c r="R33" s="142"/>
      <c r="S33" s="142"/>
      <c r="T33" s="142" t="str">
        <f>IFERROR(__xludf.DUMMYFUNCTION("""COMPUTED_VALUE"""),"GROUND CABLE, 5M (35MM² UP TO 300A)")</f>
        <v>GROUND CABLE, 5M (35MM² UP TO 300A)</v>
      </c>
      <c r="U33" s="142"/>
      <c r="V33" s="142"/>
      <c r="W33" s="142"/>
      <c r="X33" s="142"/>
      <c r="Y33" s="142"/>
    </row>
    <row r="34">
      <c r="A34" s="21" t="s">
        <v>619</v>
      </c>
      <c r="B34" s="21">
        <v>10347.0</v>
      </c>
      <c r="C34" s="21" t="s">
        <v>620</v>
      </c>
      <c r="D34" s="21" t="s">
        <v>621</v>
      </c>
      <c r="E34" s="23" t="s">
        <v>41</v>
      </c>
      <c r="F34" s="24" t="s">
        <v>41</v>
      </c>
      <c r="G34" s="23" t="s">
        <v>41</v>
      </c>
      <c r="H34" s="22" t="s">
        <v>41</v>
      </c>
      <c r="I34" s="23" t="s">
        <v>41</v>
      </c>
      <c r="J34" s="22" t="s">
        <v>41</v>
      </c>
      <c r="K34" s="23" t="s">
        <v>41</v>
      </c>
      <c r="L34" s="22" t="s">
        <v>41</v>
      </c>
      <c r="M34" s="22" t="s">
        <v>41</v>
      </c>
      <c r="N34" s="22" t="s">
        <v>41</v>
      </c>
      <c r="O34" s="23" t="s">
        <v>41</v>
      </c>
      <c r="P34" s="14" t="s">
        <v>1594</v>
      </c>
      <c r="T34" s="13" t="str">
        <f>IFERROR(__xludf.DUMMYFUNCTION("""COMPUTED_VALUE"""),"GROUND CABLE, 5M (50MM² UP TO 500A)")</f>
        <v>GROUND CABLE, 5M (50MM² UP TO 500A)</v>
      </c>
    </row>
    <row r="35">
      <c r="A35" s="12" t="s">
        <v>35</v>
      </c>
      <c r="B35" s="12">
        <v>10660.0</v>
      </c>
      <c r="C35" s="12" t="s">
        <v>622</v>
      </c>
      <c r="D35" s="12" t="s">
        <v>623</v>
      </c>
      <c r="E35" s="15" t="s">
        <v>637</v>
      </c>
      <c r="F35" s="19" t="s">
        <v>638</v>
      </c>
      <c r="G35" s="13" t="s">
        <v>54</v>
      </c>
      <c r="H35" s="18" t="s">
        <v>639</v>
      </c>
      <c r="I35" s="13" t="s">
        <v>55</v>
      </c>
      <c r="J35" s="18" t="s">
        <v>639</v>
      </c>
      <c r="K35" s="13" t="s">
        <v>640</v>
      </c>
      <c r="L35" s="18" t="s">
        <v>641</v>
      </c>
      <c r="M35" s="18" t="s">
        <v>344</v>
      </c>
      <c r="N35" s="16" t="s">
        <v>642</v>
      </c>
      <c r="O35" s="13" t="s">
        <v>627</v>
      </c>
      <c r="P35" s="14" t="s">
        <v>1594</v>
      </c>
      <c r="T35" s="13" t="str">
        <f>IFERROR(__xludf.DUMMYFUNCTION("""COMPUTED_VALUE"""),"GROUND CABLE, 5M UP TO  300A")</f>
        <v>GROUND CABLE, 5M UP TO  300A</v>
      </c>
    </row>
    <row r="36">
      <c r="A36" s="12" t="s">
        <v>123</v>
      </c>
      <c r="B36" s="12">
        <v>3130.0</v>
      </c>
      <c r="C36" s="12" t="s">
        <v>643</v>
      </c>
      <c r="D36" s="12" t="s">
        <v>644</v>
      </c>
      <c r="E36" s="15" t="s">
        <v>657</v>
      </c>
      <c r="F36" s="14" t="s">
        <v>658</v>
      </c>
      <c r="G36" s="14" t="s">
        <v>55</v>
      </c>
      <c r="H36" s="20" t="s">
        <v>11916</v>
      </c>
      <c r="I36" s="14" t="s">
        <v>55</v>
      </c>
      <c r="J36" s="17" t="s">
        <v>639</v>
      </c>
      <c r="K36" s="13" t="s">
        <v>41</v>
      </c>
      <c r="L36" s="17" t="s">
        <v>638</v>
      </c>
      <c r="M36" s="16" t="s">
        <v>41</v>
      </c>
      <c r="N36" s="16" t="s">
        <v>41</v>
      </c>
      <c r="O36" s="13" t="s">
        <v>41</v>
      </c>
      <c r="P36" s="14" t="s">
        <v>1594</v>
      </c>
      <c r="T36" s="13" t="str">
        <f>IFERROR(__xludf.DUMMYFUNCTION("""COMPUTED_VALUE"""),"MULTI CUT ORBITEC SAW BLADE M35")</f>
        <v>MULTI CUT ORBITEC SAW BLADE M35</v>
      </c>
    </row>
    <row r="37">
      <c r="A37" s="12" t="s">
        <v>35</v>
      </c>
      <c r="B37" s="12">
        <v>6965.0</v>
      </c>
      <c r="C37" s="12" t="s">
        <v>660</v>
      </c>
      <c r="D37" s="12" t="s">
        <v>661</v>
      </c>
      <c r="E37" s="13" t="s">
        <v>41</v>
      </c>
      <c r="F37" s="14" t="s">
        <v>41</v>
      </c>
      <c r="G37" s="13" t="s">
        <v>54</v>
      </c>
      <c r="H37" s="16" t="s">
        <v>41</v>
      </c>
      <c r="I37" s="13" t="s">
        <v>54</v>
      </c>
      <c r="J37" s="16" t="s">
        <v>41</v>
      </c>
      <c r="K37" s="13" t="s">
        <v>675</v>
      </c>
      <c r="L37" s="18" t="s">
        <v>676</v>
      </c>
      <c r="M37" s="18" t="s">
        <v>344</v>
      </c>
      <c r="N37" s="16" t="s">
        <v>41</v>
      </c>
      <c r="O37" s="13" t="s">
        <v>41</v>
      </c>
      <c r="P37" s="14" t="s">
        <v>1594</v>
      </c>
      <c r="T37" s="13" t="str">
        <f>IFERROR(__xludf.DUMMYFUNCTION("""COMPUTED_VALUE"""),"ORBIFEED 15 WIRE FEED UNIT FOR 15KG")</f>
        <v>ORBIFEED 15 WIRE FEED UNIT FOR 15KG</v>
      </c>
    </row>
    <row r="38">
      <c r="A38" s="137" t="s">
        <v>35</v>
      </c>
      <c r="B38" s="137">
        <v>7460.0</v>
      </c>
      <c r="C38" s="137" t="s">
        <v>677</v>
      </c>
      <c r="D38" s="137" t="s">
        <v>678</v>
      </c>
      <c r="E38" s="138" t="s">
        <v>11917</v>
      </c>
      <c r="F38" s="139" t="s">
        <v>692</v>
      </c>
      <c r="G38" s="142" t="s">
        <v>54</v>
      </c>
      <c r="H38" s="141" t="s">
        <v>41</v>
      </c>
      <c r="I38" s="142" t="s">
        <v>55</v>
      </c>
      <c r="J38" s="145" t="s">
        <v>693</v>
      </c>
      <c r="K38" s="142" t="s">
        <v>694</v>
      </c>
      <c r="L38" s="142" t="s">
        <v>694</v>
      </c>
      <c r="M38" s="144" t="s">
        <v>344</v>
      </c>
      <c r="N38" s="145" t="s">
        <v>694</v>
      </c>
      <c r="O38" s="140" t="s">
        <v>86</v>
      </c>
      <c r="P38" s="14" t="s">
        <v>1594</v>
      </c>
      <c r="Q38" s="142"/>
      <c r="R38" s="142"/>
      <c r="S38" s="142"/>
      <c r="T38" s="142" t="str">
        <f>IFERROR(__xludf.DUMMYFUNCTION("""COMPUTED_VALUE"""),"ORBIFEED 5 EXTERNAL WIRE FEED UNIT")</f>
        <v>ORBIFEED 5 EXTERNAL WIRE FEED UNIT</v>
      </c>
      <c r="U38" s="142"/>
      <c r="V38" s="142"/>
      <c r="W38" s="142"/>
      <c r="X38" s="142"/>
      <c r="Y38" s="142"/>
    </row>
    <row r="39">
      <c r="A39" s="137" t="s">
        <v>35</v>
      </c>
      <c r="B39" s="137">
        <v>4767.0</v>
      </c>
      <c r="C39" s="137" t="s">
        <v>695</v>
      </c>
      <c r="D39" s="137" t="s">
        <v>696</v>
      </c>
      <c r="E39" s="138" t="s">
        <v>11918</v>
      </c>
      <c r="F39" s="139" t="s">
        <v>711</v>
      </c>
      <c r="G39" s="142" t="s">
        <v>54</v>
      </c>
      <c r="H39" s="141" t="s">
        <v>41</v>
      </c>
      <c r="I39" s="142" t="s">
        <v>55</v>
      </c>
      <c r="J39" s="145" t="s">
        <v>711</v>
      </c>
      <c r="K39" s="138" t="s">
        <v>711</v>
      </c>
      <c r="L39" s="139" t="s">
        <v>711</v>
      </c>
      <c r="M39" s="144" t="s">
        <v>344</v>
      </c>
      <c r="N39" s="145" t="s">
        <v>694</v>
      </c>
      <c r="O39" s="140" t="s">
        <v>86</v>
      </c>
      <c r="P39" s="14" t="s">
        <v>1594</v>
      </c>
      <c r="Q39" s="142"/>
      <c r="R39" s="142"/>
      <c r="S39" s="142"/>
      <c r="T39" s="142" t="str">
        <f>IFERROR(__xludf.DUMMYFUNCTION("""COMPUTED_VALUE"""),"ORBITEC 3M GAS HOSE")</f>
        <v>ORBITEC 3M GAS HOSE</v>
      </c>
      <c r="U39" s="142"/>
      <c r="V39" s="142"/>
      <c r="W39" s="142"/>
      <c r="X39" s="142"/>
      <c r="Y39" s="142"/>
    </row>
    <row r="40">
      <c r="A40" s="12" t="s">
        <v>35</v>
      </c>
      <c r="B40" s="12">
        <v>2895.0</v>
      </c>
      <c r="C40" s="12" t="s">
        <v>712</v>
      </c>
      <c r="D40" s="12" t="s">
        <v>713</v>
      </c>
      <c r="E40" s="15" t="s">
        <v>725</v>
      </c>
      <c r="F40" s="15" t="s">
        <v>726</v>
      </c>
      <c r="G40" s="13" t="s">
        <v>54</v>
      </c>
      <c r="H40" s="16" t="s">
        <v>41</v>
      </c>
      <c r="I40" s="14" t="s">
        <v>55</v>
      </c>
      <c r="J40" s="17" t="s">
        <v>726</v>
      </c>
      <c r="K40" s="15" t="s">
        <v>726</v>
      </c>
      <c r="L40" s="15" t="s">
        <v>726</v>
      </c>
      <c r="M40" s="18" t="s">
        <v>344</v>
      </c>
      <c r="N40" s="17" t="s">
        <v>694</v>
      </c>
      <c r="O40" s="14" t="s">
        <v>86</v>
      </c>
      <c r="P40" s="14" t="s">
        <v>1594</v>
      </c>
      <c r="T40" s="13" t="str">
        <f>IFERROR(__xludf.DUMMYFUNCTION("""COMPUTED_VALUE"""),"ORBITEC PURGE HOSE W/ BALL VALVE, 8MTR")</f>
        <v>ORBITEC PURGE HOSE W/ BALL VALVE, 8MTR</v>
      </c>
    </row>
    <row r="41">
      <c r="A41" s="12" t="s">
        <v>35</v>
      </c>
      <c r="B41" s="12">
        <v>9434.0</v>
      </c>
      <c r="C41" s="12" t="s">
        <v>727</v>
      </c>
      <c r="D41" s="12" t="s">
        <v>728</v>
      </c>
      <c r="E41" s="27" t="s">
        <v>41</v>
      </c>
      <c r="F41" s="14" t="s">
        <v>41</v>
      </c>
      <c r="G41" s="13" t="s">
        <v>54</v>
      </c>
      <c r="H41" s="16" t="s">
        <v>41</v>
      </c>
      <c r="I41" s="13" t="s">
        <v>54</v>
      </c>
      <c r="J41" s="16" t="s">
        <v>41</v>
      </c>
      <c r="K41" s="14" t="s">
        <v>41</v>
      </c>
      <c r="L41" s="16" t="s">
        <v>41</v>
      </c>
      <c r="M41" s="18" t="s">
        <v>344</v>
      </c>
      <c r="N41" s="16" t="s">
        <v>41</v>
      </c>
      <c r="O41" s="13" t="s">
        <v>41</v>
      </c>
      <c r="P41" s="14" t="s">
        <v>1594</v>
      </c>
      <c r="T41" s="13" t="str">
        <f>IFERROR(__xludf.DUMMYFUNCTION("""COMPUTED_VALUE"""),"ORBITEC TUBE CUTTING SAW")</f>
        <v>ORBITEC TUBE CUTTING SAW</v>
      </c>
    </row>
    <row r="42">
      <c r="A42" s="12" t="s">
        <v>619</v>
      </c>
      <c r="B42" s="12">
        <v>8323.0</v>
      </c>
      <c r="C42" s="12" t="s">
        <v>742</v>
      </c>
      <c r="D42" s="12" t="s">
        <v>743</v>
      </c>
      <c r="E42" s="15" t="s">
        <v>756</v>
      </c>
      <c r="F42" s="19" t="s">
        <v>757</v>
      </c>
      <c r="G42" s="13" t="s">
        <v>54</v>
      </c>
      <c r="H42" s="16" t="s">
        <v>41</v>
      </c>
      <c r="I42" s="14" t="s">
        <v>55</v>
      </c>
      <c r="J42" s="17" t="s">
        <v>758</v>
      </c>
      <c r="K42" s="13" t="s">
        <v>759</v>
      </c>
      <c r="L42" s="18" t="s">
        <v>760</v>
      </c>
      <c r="M42" s="17" t="s">
        <v>761</v>
      </c>
      <c r="N42" s="17" t="s">
        <v>760</v>
      </c>
      <c r="O42" s="14" t="s">
        <v>460</v>
      </c>
      <c r="P42" s="14" t="s">
        <v>1594</v>
      </c>
      <c r="T42" s="13" t="str">
        <f>IFERROR(__xludf.DUMMYFUNCTION("""COMPUTED_VALUE"""),"ORBITECH TOOL KIT")</f>
        <v>ORBITECH TOOL KIT</v>
      </c>
    </row>
    <row r="43">
      <c r="A43" s="12" t="s">
        <v>762</v>
      </c>
      <c r="B43" s="12">
        <v>3202.0</v>
      </c>
      <c r="C43" s="12" t="s">
        <v>763</v>
      </c>
      <c r="D43" s="12" t="s">
        <v>764</v>
      </c>
      <c r="E43" s="15" t="s">
        <v>778</v>
      </c>
      <c r="F43" s="19" t="s">
        <v>779</v>
      </c>
      <c r="G43" s="14" t="s">
        <v>54</v>
      </c>
      <c r="H43" s="16" t="s">
        <v>41</v>
      </c>
      <c r="I43" s="13" t="s">
        <v>55</v>
      </c>
      <c r="J43" s="18" t="s">
        <v>780</v>
      </c>
      <c r="K43" s="15" t="s">
        <v>781</v>
      </c>
      <c r="L43" s="17" t="s">
        <v>779</v>
      </c>
      <c r="M43" s="18" t="s">
        <v>782</v>
      </c>
      <c r="N43" s="16" t="s">
        <v>783</v>
      </c>
      <c r="O43" s="13" t="s">
        <v>768</v>
      </c>
      <c r="P43" s="14" t="s">
        <v>1594</v>
      </c>
      <c r="T43" s="13" t="str">
        <f>IFERROR(__xludf.DUMMYFUNCTION("""COMPUTED_VALUE"""),"OSK 115 S ENCLOSED WH 0.368 - 4.500")</f>
        <v>OSK 115 S ENCLOSED WH 0.368 - 4.500</v>
      </c>
    </row>
    <row r="44">
      <c r="A44" s="12" t="s">
        <v>762</v>
      </c>
      <c r="B44" s="12">
        <v>2867.0</v>
      </c>
      <c r="C44" s="12" t="s">
        <v>784</v>
      </c>
      <c r="D44" s="12" t="s">
        <v>785</v>
      </c>
      <c r="E44" s="13" t="s">
        <v>41</v>
      </c>
      <c r="F44" s="14" t="s">
        <v>41</v>
      </c>
      <c r="G44" s="13" t="s">
        <v>54</v>
      </c>
      <c r="H44" s="16" t="s">
        <v>41</v>
      </c>
      <c r="I44" s="13" t="s">
        <v>54</v>
      </c>
      <c r="J44" s="16" t="s">
        <v>41</v>
      </c>
      <c r="K44" s="13" t="s">
        <v>800</v>
      </c>
      <c r="L44" s="18" t="s">
        <v>801</v>
      </c>
      <c r="M44" s="18" t="s">
        <v>782</v>
      </c>
      <c r="N44" s="16" t="s">
        <v>783</v>
      </c>
      <c r="O44" s="14" t="s">
        <v>789</v>
      </c>
      <c r="P44" s="14" t="s">
        <v>1594</v>
      </c>
      <c r="T44" s="13" t="str">
        <f>IFERROR(__xludf.DUMMYFUNCTION("""COMPUTED_VALUE"""),"OSK 115 SW ENCLOSED WH 0.368 - 4.500")</f>
        <v>OSK 115 SW ENCLOSED WH 0.368 - 4.500</v>
      </c>
    </row>
    <row r="45">
      <c r="A45" s="12" t="s">
        <v>619</v>
      </c>
      <c r="B45" s="12">
        <v>8734.0</v>
      </c>
      <c r="C45" s="12" t="s">
        <v>802</v>
      </c>
      <c r="D45" s="12" t="s">
        <v>803</v>
      </c>
      <c r="E45" s="15" t="s">
        <v>817</v>
      </c>
      <c r="F45" s="15" t="s">
        <v>818</v>
      </c>
      <c r="G45" s="14" t="s">
        <v>54</v>
      </c>
      <c r="H45" s="26" t="s">
        <v>41</v>
      </c>
      <c r="I45" s="14" t="s">
        <v>55</v>
      </c>
      <c r="J45" s="17" t="s">
        <v>818</v>
      </c>
      <c r="K45" s="15" t="s">
        <v>818</v>
      </c>
      <c r="L45" s="17" t="s">
        <v>818</v>
      </c>
      <c r="M45" s="17" t="s">
        <v>819</v>
      </c>
      <c r="N45" s="17" t="s">
        <v>818</v>
      </c>
      <c r="O45" s="14" t="s">
        <v>807</v>
      </c>
      <c r="P45" s="14" t="s">
        <v>1594</v>
      </c>
      <c r="T45" s="13" t="str">
        <f>IFERROR(__xludf.DUMMYFUNCTION("""COMPUTED_VALUE"""),"OSK 13 S FITTING ATTACHMENT KIT 0.250")</f>
        <v>OSK 13 S FITTING ATTACHMENT KIT 0.250</v>
      </c>
    </row>
    <row r="46">
      <c r="A46" s="12" t="s">
        <v>123</v>
      </c>
      <c r="B46" s="12">
        <v>7640.0</v>
      </c>
      <c r="C46" s="12" t="s">
        <v>820</v>
      </c>
      <c r="D46" s="12" t="s">
        <v>821</v>
      </c>
      <c r="E46" s="15" t="s">
        <v>834</v>
      </c>
      <c r="F46" s="15" t="s">
        <v>835</v>
      </c>
      <c r="G46" s="14" t="s">
        <v>54</v>
      </c>
      <c r="H46" s="16" t="s">
        <v>41</v>
      </c>
      <c r="I46" s="13" t="s">
        <v>55</v>
      </c>
      <c r="J46" s="17" t="s">
        <v>835</v>
      </c>
      <c r="K46" s="15" t="s">
        <v>835</v>
      </c>
      <c r="L46" s="17" t="s">
        <v>835</v>
      </c>
      <c r="M46" s="26" t="s">
        <v>41</v>
      </c>
      <c r="N46" s="26" t="s">
        <v>41</v>
      </c>
      <c r="O46" s="14" t="s">
        <v>41</v>
      </c>
      <c r="P46" s="14" t="s">
        <v>1594</v>
      </c>
      <c r="T46" s="13" t="str">
        <f>IFERROR(__xludf.DUMMYFUNCTION("""COMPUTED_VALUE"""),"OSK 13 S MICROFIT WH 0.125 - 0.500")</f>
        <v>OSK 13 S MICROFIT WH 0.125 - 0.500</v>
      </c>
    </row>
    <row r="47">
      <c r="A47" s="12" t="s">
        <v>123</v>
      </c>
      <c r="B47" s="12">
        <v>8135.0</v>
      </c>
      <c r="C47" s="12" t="s">
        <v>836</v>
      </c>
      <c r="D47" s="12" t="s">
        <v>837</v>
      </c>
      <c r="E47" s="15" t="s">
        <v>850</v>
      </c>
      <c r="F47" s="15" t="s">
        <v>851</v>
      </c>
      <c r="G47" s="13" t="s">
        <v>54</v>
      </c>
      <c r="H47" s="16" t="s">
        <v>41</v>
      </c>
      <c r="I47" s="14" t="s">
        <v>55</v>
      </c>
      <c r="J47" s="17" t="s">
        <v>851</v>
      </c>
      <c r="K47" s="15" t="s">
        <v>851</v>
      </c>
      <c r="L47" s="17" t="s">
        <v>851</v>
      </c>
      <c r="M47" s="16" t="s">
        <v>41</v>
      </c>
      <c r="N47" s="16" t="s">
        <v>41</v>
      </c>
      <c r="O47" s="13" t="s">
        <v>41</v>
      </c>
      <c r="P47" s="14" t="s">
        <v>1594</v>
      </c>
      <c r="T47" s="13" t="str">
        <f>IFERROR(__xludf.DUMMYFUNCTION("""COMPUTED_VALUE"""),"OSK 170 GW ENCLOSED WH 1.575 - 6.626")</f>
        <v>OSK 170 GW ENCLOSED WH 1.575 - 6.626</v>
      </c>
    </row>
    <row r="48">
      <c r="A48" s="12" t="s">
        <v>619</v>
      </c>
      <c r="B48" s="12">
        <v>8727.0</v>
      </c>
      <c r="C48" s="12" t="s">
        <v>852</v>
      </c>
      <c r="D48" s="12" t="s">
        <v>853</v>
      </c>
      <c r="E48" s="15" t="s">
        <v>867</v>
      </c>
      <c r="F48" s="15" t="s">
        <v>868</v>
      </c>
      <c r="G48" s="14" t="s">
        <v>54</v>
      </c>
      <c r="H48" s="16" t="s">
        <v>41</v>
      </c>
      <c r="I48" s="14" t="s">
        <v>55</v>
      </c>
      <c r="J48" s="17" t="s">
        <v>869</v>
      </c>
      <c r="K48" s="14" t="s">
        <v>41</v>
      </c>
      <c r="L48" s="18" t="s">
        <v>868</v>
      </c>
      <c r="M48" s="17" t="s">
        <v>870</v>
      </c>
      <c r="N48" s="17" t="s">
        <v>870</v>
      </c>
      <c r="O48" s="13" t="s">
        <v>857</v>
      </c>
      <c r="P48" s="14" t="s">
        <v>1594</v>
      </c>
      <c r="T48" s="13" t="str">
        <f>IFERROR(__xludf.DUMMYFUNCTION("""COMPUTED_VALUE"""),"OSK 21 C ENCLOSED WH 0.125 - 0.839")</f>
        <v>OSK 21 C ENCLOSED WH 0.125 - 0.839</v>
      </c>
    </row>
    <row r="49">
      <c r="A49" s="12" t="s">
        <v>619</v>
      </c>
      <c r="B49" s="12">
        <v>8719.0</v>
      </c>
      <c r="C49" s="12" t="s">
        <v>871</v>
      </c>
      <c r="D49" s="12" t="s">
        <v>872</v>
      </c>
      <c r="E49" s="15" t="s">
        <v>886</v>
      </c>
      <c r="F49" s="15" t="s">
        <v>887</v>
      </c>
      <c r="G49" s="14" t="s">
        <v>55</v>
      </c>
      <c r="H49" s="17" t="s">
        <v>887</v>
      </c>
      <c r="I49" s="13" t="s">
        <v>54</v>
      </c>
      <c r="J49" s="16" t="s">
        <v>41</v>
      </c>
      <c r="K49" s="15" t="s">
        <v>888</v>
      </c>
      <c r="L49" s="17" t="s">
        <v>887</v>
      </c>
      <c r="M49" s="17" t="s">
        <v>889</v>
      </c>
      <c r="N49" s="17" t="s">
        <v>890</v>
      </c>
      <c r="O49" s="13" t="s">
        <v>876</v>
      </c>
      <c r="P49" s="14" t="s">
        <v>1594</v>
      </c>
      <c r="T49" s="13" t="str">
        <f>IFERROR(__xludf.DUMMYFUNCTION("""COMPUTED_VALUE"""),"OSK 21 CB ENCLOSED WH 0.125 - 0.839")</f>
        <v>OSK 21 CB ENCLOSED WH 0.125 - 0.839</v>
      </c>
    </row>
    <row r="50">
      <c r="A50" s="12" t="s">
        <v>619</v>
      </c>
      <c r="B50" s="12">
        <v>8720.0</v>
      </c>
      <c r="C50" s="12" t="s">
        <v>891</v>
      </c>
      <c r="D50" s="12" t="s">
        <v>892</v>
      </c>
      <c r="E50" s="15" t="s">
        <v>906</v>
      </c>
      <c r="F50" s="19" t="s">
        <v>887</v>
      </c>
      <c r="G50" s="14" t="s">
        <v>55</v>
      </c>
      <c r="H50" s="17" t="s">
        <v>887</v>
      </c>
      <c r="I50" s="13" t="s">
        <v>54</v>
      </c>
      <c r="J50" s="16" t="s">
        <v>41</v>
      </c>
      <c r="K50" s="15" t="s">
        <v>888</v>
      </c>
      <c r="L50" s="17" t="s">
        <v>887</v>
      </c>
      <c r="M50" s="17" t="s">
        <v>889</v>
      </c>
      <c r="N50" s="17" t="s">
        <v>890</v>
      </c>
      <c r="O50" s="13" t="s">
        <v>896</v>
      </c>
      <c r="P50" s="14" t="s">
        <v>1594</v>
      </c>
      <c r="T50" s="13" t="str">
        <f>IFERROR(__xludf.DUMMYFUNCTION("""COMPUTED_VALUE"""),"OSK 21 CS CLAMPING BLOCK TUBE-TUBE")</f>
        <v>OSK 21 CS CLAMPING BLOCK TUBE-TUBE</v>
      </c>
    </row>
    <row r="51">
      <c r="A51" s="12" t="s">
        <v>619</v>
      </c>
      <c r="B51" s="12">
        <v>8721.0</v>
      </c>
      <c r="C51" s="12" t="s">
        <v>907</v>
      </c>
      <c r="D51" s="12" t="s">
        <v>908</v>
      </c>
      <c r="E51" s="15" t="s">
        <v>922</v>
      </c>
      <c r="F51" s="15" t="s">
        <v>923</v>
      </c>
      <c r="G51" s="13" t="s">
        <v>54</v>
      </c>
      <c r="H51" s="16" t="s">
        <v>41</v>
      </c>
      <c r="I51" s="14" t="s">
        <v>55</v>
      </c>
      <c r="J51" s="17" t="s">
        <v>924</v>
      </c>
      <c r="K51" s="15" t="s">
        <v>923</v>
      </c>
      <c r="L51" s="17" t="s">
        <v>924</v>
      </c>
      <c r="M51" s="17" t="s">
        <v>925</v>
      </c>
      <c r="N51" s="20" t="s">
        <v>926</v>
      </c>
      <c r="O51" s="13" t="s">
        <v>912</v>
      </c>
      <c r="P51" s="14" t="s">
        <v>1594</v>
      </c>
      <c r="T51" s="13" t="str">
        <f>IFERROR(__xludf.DUMMYFUNCTION("""COMPUTED_VALUE"""),"OSK 21 CS ENCLOSED WELD HEAD (TUBE SIZE")</f>
        <v>OSK 21 CS ENCLOSED WELD HEAD (TUBE SIZE</v>
      </c>
    </row>
    <row r="52">
      <c r="A52" s="12" t="s">
        <v>619</v>
      </c>
      <c r="B52" s="12">
        <v>8722.0</v>
      </c>
      <c r="C52" s="12" t="s">
        <v>927</v>
      </c>
      <c r="D52" s="12" t="s">
        <v>928</v>
      </c>
      <c r="E52" s="15" t="s">
        <v>942</v>
      </c>
      <c r="F52" s="15" t="s">
        <v>943</v>
      </c>
      <c r="G52" s="13" t="s">
        <v>54</v>
      </c>
      <c r="H52" s="16" t="s">
        <v>41</v>
      </c>
      <c r="I52" s="14" t="s">
        <v>55</v>
      </c>
      <c r="J52" s="17" t="s">
        <v>943</v>
      </c>
      <c r="K52" s="15" t="s">
        <v>943</v>
      </c>
      <c r="L52" s="17" t="s">
        <v>943</v>
      </c>
      <c r="M52" s="17" t="s">
        <v>944</v>
      </c>
      <c r="N52" s="17" t="s">
        <v>943</v>
      </c>
      <c r="O52" s="13" t="s">
        <v>932</v>
      </c>
      <c r="P52" s="14" t="s">
        <v>1594</v>
      </c>
      <c r="T52" s="13" t="str">
        <f>IFERROR(__xludf.DUMMYFUNCTION("""COMPUTED_VALUE"""),"OSK 21 CS ENCLOSED WELD HEAD WITH EYEBOL")</f>
        <v>OSK 21 CS ENCLOSED WELD HEAD WITH EYEBOL</v>
      </c>
    </row>
    <row r="53">
      <c r="A53" s="12" t="s">
        <v>619</v>
      </c>
      <c r="B53" s="12">
        <v>8725.0</v>
      </c>
      <c r="C53" s="12" t="s">
        <v>945</v>
      </c>
      <c r="D53" s="12" t="s">
        <v>946</v>
      </c>
      <c r="E53" s="15" t="s">
        <v>958</v>
      </c>
      <c r="F53" s="15" t="s">
        <v>959</v>
      </c>
      <c r="G53" s="14" t="s">
        <v>55</v>
      </c>
      <c r="H53" s="17" t="s">
        <v>959</v>
      </c>
      <c r="I53" s="13" t="s">
        <v>54</v>
      </c>
      <c r="J53" s="16" t="s">
        <v>41</v>
      </c>
      <c r="K53" s="13" t="s">
        <v>960</v>
      </c>
      <c r="L53" s="18" t="s">
        <v>961</v>
      </c>
      <c r="M53" s="18" t="s">
        <v>962</v>
      </c>
      <c r="N53" s="16" t="s">
        <v>41</v>
      </c>
      <c r="O53" s="14" t="s">
        <v>41</v>
      </c>
      <c r="P53" s="14" t="s">
        <v>1594</v>
      </c>
      <c r="T53" s="13" t="str">
        <f>IFERROR(__xludf.DUMMYFUNCTION("""COMPUTED_VALUE"""),"OSK 21 CW ENCLOSED WH 0.125 - 0.839")</f>
        <v>OSK 21 CW ENCLOSED WH 0.125 - 0.839</v>
      </c>
    </row>
    <row r="54">
      <c r="A54" s="12" t="s">
        <v>59</v>
      </c>
      <c r="B54" s="12">
        <v>4187.0</v>
      </c>
      <c r="C54" s="12" t="s">
        <v>963</v>
      </c>
      <c r="D54" s="12" t="s">
        <v>964</v>
      </c>
      <c r="E54" s="25" t="s">
        <v>976</v>
      </c>
      <c r="F54" s="15" t="s">
        <v>977</v>
      </c>
      <c r="G54" s="13" t="s">
        <v>54</v>
      </c>
      <c r="H54" s="16" t="s">
        <v>41</v>
      </c>
      <c r="I54" s="14" t="s">
        <v>55</v>
      </c>
      <c r="J54" s="17" t="s">
        <v>977</v>
      </c>
      <c r="K54" s="13" t="s">
        <v>41</v>
      </c>
      <c r="L54" s="17" t="s">
        <v>977</v>
      </c>
      <c r="M54" s="16" t="s">
        <v>41</v>
      </c>
      <c r="N54" s="16" t="s">
        <v>41</v>
      </c>
      <c r="O54" s="14" t="s">
        <v>41</v>
      </c>
      <c r="P54" s="14" t="s">
        <v>1594</v>
      </c>
      <c r="T54" s="13" t="str">
        <f>IFERROR(__xludf.DUMMYFUNCTION("""COMPUTED_VALUE"""),"OSK 38 CS ENCLOSED WELD HEAD (TUBE SIZE")</f>
        <v>OSK 38 CS ENCLOSED WELD HEAD (TUBE SIZE</v>
      </c>
    </row>
    <row r="55">
      <c r="A55" s="12" t="s">
        <v>59</v>
      </c>
      <c r="B55" s="12">
        <v>9897.0</v>
      </c>
      <c r="C55" s="12" t="s">
        <v>978</v>
      </c>
      <c r="D55" s="12" t="s">
        <v>979</v>
      </c>
      <c r="E55" s="15" t="s">
        <v>993</v>
      </c>
      <c r="F55" s="15" t="s">
        <v>994</v>
      </c>
      <c r="G55" s="14" t="s">
        <v>55</v>
      </c>
      <c r="H55" s="17" t="s">
        <v>995</v>
      </c>
      <c r="I55" s="14" t="s">
        <v>55</v>
      </c>
      <c r="J55" s="18" t="s">
        <v>996</v>
      </c>
      <c r="K55" s="13" t="s">
        <v>41</v>
      </c>
      <c r="L55" s="17" t="s">
        <v>994</v>
      </c>
      <c r="M55" s="17" t="s">
        <v>997</v>
      </c>
      <c r="N55" s="17" t="s">
        <v>994</v>
      </c>
      <c r="O55" s="13" t="s">
        <v>983</v>
      </c>
      <c r="P55" s="14" t="s">
        <v>1594</v>
      </c>
      <c r="T55" s="13" t="str">
        <f>IFERROR(__xludf.DUMMYFUNCTION("""COMPUTED_VALUE"""),"OSK 38 CS ENCLOSED WELD HEAD WITH EYEBOL")</f>
        <v>OSK 38 CS ENCLOSED WELD HEAD WITH EYEBOL</v>
      </c>
    </row>
    <row r="56">
      <c r="A56" s="12" t="s">
        <v>619</v>
      </c>
      <c r="B56" s="12">
        <v>8731.0</v>
      </c>
      <c r="C56" s="12" t="s">
        <v>998</v>
      </c>
      <c r="D56" s="12" t="s">
        <v>999</v>
      </c>
      <c r="E56" s="27" t="s">
        <v>41</v>
      </c>
      <c r="F56" s="27" t="s">
        <v>41</v>
      </c>
      <c r="G56" s="13" t="s">
        <v>54</v>
      </c>
      <c r="H56" s="16" t="s">
        <v>41</v>
      </c>
      <c r="I56" s="13" t="s">
        <v>54</v>
      </c>
      <c r="J56" s="16" t="s">
        <v>41</v>
      </c>
      <c r="K56" s="15" t="s">
        <v>1013</v>
      </c>
      <c r="L56" s="17" t="s">
        <v>1013</v>
      </c>
      <c r="M56" s="16" t="s">
        <v>41</v>
      </c>
      <c r="N56" s="17" t="s">
        <v>1013</v>
      </c>
      <c r="O56" s="13" t="s">
        <v>1003</v>
      </c>
      <c r="P56" s="14" t="s">
        <v>1594</v>
      </c>
      <c r="T56" s="13" t="str">
        <f>IFERROR(__xludf.DUMMYFUNCTION("""COMPUTED_VALUE"""),"OSK 38 CS ENCLOSED WH 0.125 - 1.500")</f>
        <v>OSK 38 CS ENCLOSED WH 0.125 - 1.500</v>
      </c>
    </row>
    <row r="57">
      <c r="A57" s="12" t="s">
        <v>619</v>
      </c>
      <c r="B57" s="12">
        <v>7247.0</v>
      </c>
      <c r="C57" s="12" t="s">
        <v>1014</v>
      </c>
      <c r="D57" s="12" t="s">
        <v>1015</v>
      </c>
      <c r="E57" s="27" t="s">
        <v>41</v>
      </c>
      <c r="F57" s="27" t="s">
        <v>41</v>
      </c>
      <c r="G57" s="13" t="s">
        <v>54</v>
      </c>
      <c r="H57" s="16" t="s">
        <v>41</v>
      </c>
      <c r="I57" s="14" t="s">
        <v>54</v>
      </c>
      <c r="J57" s="26" t="s">
        <v>41</v>
      </c>
      <c r="K57" s="15" t="s">
        <v>1013</v>
      </c>
      <c r="L57" s="17" t="s">
        <v>1013</v>
      </c>
      <c r="M57" s="26" t="s">
        <v>41</v>
      </c>
      <c r="N57" s="17" t="s">
        <v>1013</v>
      </c>
      <c r="O57" s="14" t="s">
        <v>1019</v>
      </c>
      <c r="P57" s="14" t="s">
        <v>1594</v>
      </c>
      <c r="T57" s="13" t="str">
        <f>IFERROR(__xludf.DUMMYFUNCTION("""COMPUTED_VALUE"""),"OSK 38 CW ENCLOSED WH 0.125 - 1.500")</f>
        <v>OSK 38 CW ENCLOSED WH 0.125 - 1.500</v>
      </c>
    </row>
    <row r="58">
      <c r="A58" s="12" t="s">
        <v>35</v>
      </c>
      <c r="B58" s="12">
        <v>10498.0</v>
      </c>
      <c r="C58" s="12" t="s">
        <v>1028</v>
      </c>
      <c r="D58" s="12" t="s">
        <v>1029</v>
      </c>
      <c r="E58" s="15" t="s">
        <v>1043</v>
      </c>
      <c r="F58" s="15" t="s">
        <v>1044</v>
      </c>
      <c r="G58" s="14" t="s">
        <v>54</v>
      </c>
      <c r="H58" s="16" t="s">
        <v>41</v>
      </c>
      <c r="I58" s="14" t="s">
        <v>55</v>
      </c>
      <c r="J58" s="17" t="s">
        <v>1044</v>
      </c>
      <c r="K58" s="15" t="s">
        <v>1044</v>
      </c>
      <c r="L58" s="17" t="s">
        <v>1044</v>
      </c>
      <c r="M58" s="17" t="s">
        <v>1045</v>
      </c>
      <c r="N58" s="17" t="s">
        <v>1044</v>
      </c>
      <c r="O58" s="13" t="s">
        <v>1033</v>
      </c>
      <c r="P58" s="14" t="s">
        <v>1594</v>
      </c>
      <c r="T58" s="13" t="str">
        <f>IFERROR(__xludf.DUMMYFUNCTION("""COMPUTED_VALUE"""),"OSK 53 S ENCLOSED WELD HEAD (TUBE SIZE R")</f>
        <v>OSK 53 S ENCLOSED WELD HEAD (TUBE SIZE R</v>
      </c>
    </row>
    <row r="59">
      <c r="A59" s="12" t="s">
        <v>35</v>
      </c>
      <c r="B59" s="12">
        <v>10457.0</v>
      </c>
      <c r="C59" s="12" t="s">
        <v>1046</v>
      </c>
      <c r="D59" s="12" t="s">
        <v>1047</v>
      </c>
      <c r="E59" s="15" t="s">
        <v>1043</v>
      </c>
      <c r="F59" s="15" t="s">
        <v>1044</v>
      </c>
      <c r="G59" s="14" t="s">
        <v>54</v>
      </c>
      <c r="H59" s="16" t="s">
        <v>41</v>
      </c>
      <c r="I59" s="14" t="s">
        <v>55</v>
      </c>
      <c r="J59" s="17" t="s">
        <v>1044</v>
      </c>
      <c r="K59" s="15" t="s">
        <v>1044</v>
      </c>
      <c r="L59" s="17" t="s">
        <v>1044</v>
      </c>
      <c r="M59" s="17" t="s">
        <v>1045</v>
      </c>
      <c r="N59" s="17" t="s">
        <v>1044</v>
      </c>
      <c r="O59" s="13" t="s">
        <v>1051</v>
      </c>
      <c r="P59" s="14" t="s">
        <v>1594</v>
      </c>
      <c r="T59" s="13" t="str">
        <f>IFERROR(__xludf.DUMMYFUNCTION("""COMPUTED_VALUE"""),"OSK 53 SW ENCLOSED WH 0.250 - 2.000")</f>
        <v>OSK 53 SW ENCLOSED WH 0.250 - 2.000</v>
      </c>
    </row>
    <row r="60">
      <c r="A60" s="12" t="s">
        <v>35</v>
      </c>
      <c r="B60" s="12">
        <v>10212.0</v>
      </c>
      <c r="C60" s="12" t="s">
        <v>1061</v>
      </c>
      <c r="D60" s="12" t="s">
        <v>1062</v>
      </c>
      <c r="E60" s="15" t="s">
        <v>1074</v>
      </c>
      <c r="F60" s="15" t="s">
        <v>1075</v>
      </c>
      <c r="G60" s="14" t="s">
        <v>54</v>
      </c>
      <c r="H60" s="16" t="s">
        <v>41</v>
      </c>
      <c r="I60" s="14" t="s">
        <v>55</v>
      </c>
      <c r="J60" s="18" t="s">
        <v>1075</v>
      </c>
      <c r="K60" s="14" t="s">
        <v>41</v>
      </c>
      <c r="L60" s="17" t="s">
        <v>1075</v>
      </c>
      <c r="M60" s="17" t="s">
        <v>1076</v>
      </c>
      <c r="N60" s="17" t="s">
        <v>1075</v>
      </c>
      <c r="O60" s="14" t="s">
        <v>460</v>
      </c>
      <c r="P60" s="14" t="s">
        <v>1594</v>
      </c>
      <c r="T60" s="13" t="str">
        <f>IFERROR(__xludf.DUMMYFUNCTION("""COMPUTED_VALUE"""),"OSK 76 S ENCLOSED WELD HEAD (TUBE SIZE R")</f>
        <v>OSK 76 S ENCLOSED WELD HEAD (TUBE SIZE R</v>
      </c>
    </row>
    <row r="61">
      <c r="A61" s="137" t="s">
        <v>619</v>
      </c>
      <c r="B61" s="137">
        <v>8326.0</v>
      </c>
      <c r="C61" s="137" t="s">
        <v>1077</v>
      </c>
      <c r="D61" s="137" t="s">
        <v>1078</v>
      </c>
      <c r="E61" s="138" t="s">
        <v>11919</v>
      </c>
      <c r="F61" s="139" t="s">
        <v>1092</v>
      </c>
      <c r="G61" s="142" t="s">
        <v>54</v>
      </c>
      <c r="H61" s="141" t="s">
        <v>41</v>
      </c>
      <c r="I61" s="140" t="s">
        <v>55</v>
      </c>
      <c r="J61" s="144" t="s">
        <v>1093</v>
      </c>
      <c r="K61" s="139" t="s">
        <v>1094</v>
      </c>
      <c r="L61" s="145" t="s">
        <v>1093</v>
      </c>
      <c r="M61" s="143" t="s">
        <v>1095</v>
      </c>
      <c r="N61" s="141" t="s">
        <v>41</v>
      </c>
      <c r="O61" s="142" t="s">
        <v>41</v>
      </c>
      <c r="P61" s="140" t="s">
        <v>1594</v>
      </c>
      <c r="Q61" s="142"/>
      <c r="R61" s="142"/>
      <c r="S61" s="142"/>
      <c r="T61" s="142" t="str">
        <f>IFERROR(__xludf.DUMMYFUNCTION("""COMPUTED_VALUE"""),"OSK 76 S ENCLOSED WH 0.250 - 3.000")</f>
        <v>OSK 76 S ENCLOSED WH 0.250 - 3.000</v>
      </c>
      <c r="U61" s="142"/>
      <c r="V61" s="142"/>
      <c r="W61" s="142"/>
      <c r="X61" s="142"/>
      <c r="Y61" s="142"/>
    </row>
    <row r="62">
      <c r="A62" s="12" t="s">
        <v>59</v>
      </c>
      <c r="B62" s="12">
        <v>5335.0</v>
      </c>
      <c r="C62" s="12" t="s">
        <v>1096</v>
      </c>
      <c r="D62" s="12" t="s">
        <v>1097</v>
      </c>
      <c r="E62" s="15" t="s">
        <v>1110</v>
      </c>
      <c r="F62" s="15" t="s">
        <v>1111</v>
      </c>
      <c r="G62" s="14" t="s">
        <v>55</v>
      </c>
      <c r="H62" s="17" t="s">
        <v>1111</v>
      </c>
      <c r="I62" s="14" t="s">
        <v>55</v>
      </c>
      <c r="J62" s="17" t="s">
        <v>1111</v>
      </c>
      <c r="K62" s="15" t="s">
        <v>1111</v>
      </c>
      <c r="L62" s="17" t="s">
        <v>1111</v>
      </c>
      <c r="M62" s="17" t="s">
        <v>1112</v>
      </c>
      <c r="N62" s="16" t="s">
        <v>41</v>
      </c>
      <c r="O62" s="13" t="s">
        <v>41</v>
      </c>
      <c r="P62" s="14" t="s">
        <v>1594</v>
      </c>
      <c r="T62" s="13" t="str">
        <f>IFERROR(__xludf.DUMMYFUNCTION("""COMPUTED_VALUE"""),"OSK 76 SW ENCLOSED WH 0.250 - 3.000")</f>
        <v>OSK 76 SW ENCLOSED WH 0.250 - 3.000</v>
      </c>
    </row>
    <row r="63">
      <c r="A63" s="12" t="s">
        <v>59</v>
      </c>
      <c r="B63" s="12">
        <v>9895.0</v>
      </c>
      <c r="C63" s="12" t="s">
        <v>1113</v>
      </c>
      <c r="D63" s="12" t="s">
        <v>1114</v>
      </c>
      <c r="E63" s="15" t="s">
        <v>1128</v>
      </c>
      <c r="F63" s="15" t="s">
        <v>1129</v>
      </c>
      <c r="G63" s="14" t="s">
        <v>55</v>
      </c>
      <c r="H63" s="18" t="s">
        <v>1130</v>
      </c>
      <c r="I63" s="14" t="s">
        <v>54</v>
      </c>
      <c r="J63" s="16" t="s">
        <v>41</v>
      </c>
      <c r="K63" s="15" t="s">
        <v>1131</v>
      </c>
      <c r="L63" s="17" t="s">
        <v>1132</v>
      </c>
      <c r="M63" s="17" t="s">
        <v>1133</v>
      </c>
      <c r="N63" s="17" t="s">
        <v>1134</v>
      </c>
      <c r="O63" s="13" t="s">
        <v>1118</v>
      </c>
      <c r="P63" s="14" t="s">
        <v>1594</v>
      </c>
      <c r="T63" s="13" t="str">
        <f>IFERROR(__xludf.DUMMYFUNCTION("""COMPUTED_VALUE"""),"OSK C HANDLE AND CABLE ASSEMBLY, 8M")</f>
        <v>OSK C HANDLE AND CABLE ASSEMBLY, 8M</v>
      </c>
    </row>
    <row r="64">
      <c r="A64" s="12" t="s">
        <v>59</v>
      </c>
      <c r="B64" s="12">
        <v>3870.0</v>
      </c>
      <c r="C64" s="12" t="s">
        <v>1135</v>
      </c>
      <c r="D64" s="12" t="s">
        <v>1136</v>
      </c>
      <c r="E64" s="15" t="s">
        <v>1149</v>
      </c>
      <c r="F64" s="19" t="s">
        <v>1150</v>
      </c>
      <c r="G64" s="13" t="s">
        <v>55</v>
      </c>
      <c r="H64" s="17" t="s">
        <v>1150</v>
      </c>
      <c r="I64" s="14" t="s">
        <v>54</v>
      </c>
      <c r="J64" s="16" t="s">
        <v>41</v>
      </c>
      <c r="K64" s="15" t="s">
        <v>1151</v>
      </c>
      <c r="L64" s="17" t="s">
        <v>1150</v>
      </c>
      <c r="M64" s="17" t="s">
        <v>281</v>
      </c>
      <c r="N64" s="17" t="s">
        <v>1150</v>
      </c>
      <c r="O64" s="13" t="s">
        <v>1118</v>
      </c>
      <c r="P64" s="14" t="s">
        <v>1594</v>
      </c>
      <c r="T64" s="13" t="str">
        <f>IFERROR(__xludf.DUMMYFUNCTION("""COMPUTED_VALUE"""),"OSK C HANDLE AND CABLE ASSEMBLY, VERSION")</f>
        <v>OSK C HANDLE AND CABLE ASSEMBLY, VERSION</v>
      </c>
    </row>
    <row r="65">
      <c r="A65" s="137" t="s">
        <v>619</v>
      </c>
      <c r="B65" s="137">
        <v>8322.0</v>
      </c>
      <c r="C65" s="137" t="s">
        <v>1152</v>
      </c>
      <c r="D65" s="137" t="s">
        <v>1153</v>
      </c>
      <c r="E65" s="138" t="s">
        <v>11920</v>
      </c>
      <c r="F65" s="139" t="s">
        <v>1168</v>
      </c>
      <c r="G65" s="142" t="s">
        <v>54</v>
      </c>
      <c r="H65" s="141" t="s">
        <v>41</v>
      </c>
      <c r="I65" s="142" t="s">
        <v>55</v>
      </c>
      <c r="J65" s="144" t="s">
        <v>1169</v>
      </c>
      <c r="K65" s="142" t="s">
        <v>41</v>
      </c>
      <c r="L65" s="144" t="s">
        <v>1170</v>
      </c>
      <c r="M65" s="145" t="s">
        <v>1171</v>
      </c>
      <c r="N65" s="145" t="s">
        <v>1172</v>
      </c>
      <c r="O65" s="142" t="s">
        <v>1157</v>
      </c>
      <c r="P65" s="140" t="s">
        <v>1594</v>
      </c>
      <c r="Q65" s="142"/>
      <c r="R65" s="142"/>
      <c r="S65" s="142"/>
      <c r="T65" s="142" t="str">
        <f>IFERROR(__xludf.DUMMYFUNCTION("""COMPUTED_VALUE"""),"OSK C, CS AND CW MOBILE WORKS H HOLDER")</f>
        <v>OSK C, CS AND CW MOBILE WORKS H HOLDER</v>
      </c>
      <c r="U65" s="142"/>
      <c r="V65" s="142"/>
      <c r="W65" s="142"/>
      <c r="X65" s="142"/>
      <c r="Y65" s="142"/>
    </row>
    <row r="66">
      <c r="A66" s="12" t="s">
        <v>619</v>
      </c>
      <c r="B66" s="12">
        <v>10195.0</v>
      </c>
      <c r="C66" s="12" t="s">
        <v>1173</v>
      </c>
      <c r="D66" s="12" t="s">
        <v>1174</v>
      </c>
      <c r="E66" s="15" t="s">
        <v>1186</v>
      </c>
      <c r="F66" s="15" t="s">
        <v>1187</v>
      </c>
      <c r="G66" s="13" t="s">
        <v>54</v>
      </c>
      <c r="H66" s="16" t="s">
        <v>41</v>
      </c>
      <c r="I66" s="13" t="s">
        <v>55</v>
      </c>
      <c r="J66" s="17" t="s">
        <v>1187</v>
      </c>
      <c r="K66" s="15" t="s">
        <v>1188</v>
      </c>
      <c r="L66" s="17" t="s">
        <v>1188</v>
      </c>
      <c r="M66" s="17" t="s">
        <v>1189</v>
      </c>
      <c r="N66" s="17" t="s">
        <v>1190</v>
      </c>
      <c r="O66" s="13" t="s">
        <v>1178</v>
      </c>
      <c r="P66" s="14" t="s">
        <v>1594</v>
      </c>
      <c r="T66" s="13" t="str">
        <f>IFERROR(__xludf.DUMMYFUNCTION("""COMPUTED_VALUE"""),"OSK C, CS, &amp; CW WORK BENCH HEAD HOLDER")</f>
        <v>OSK C, CS, &amp; CW WORK BENCH HEAD HOLDER</v>
      </c>
    </row>
    <row r="67">
      <c r="A67" s="12" t="s">
        <v>35</v>
      </c>
      <c r="B67" s="12">
        <v>10501.0</v>
      </c>
      <c r="C67" s="12" t="s">
        <v>1191</v>
      </c>
      <c r="D67" s="12" t="s">
        <v>1192</v>
      </c>
      <c r="E67" s="30" t="s">
        <v>1206</v>
      </c>
      <c r="F67" s="30" t="s">
        <v>1207</v>
      </c>
      <c r="G67" s="14" t="s">
        <v>54</v>
      </c>
      <c r="H67" s="31" t="s">
        <v>41</v>
      </c>
      <c r="I67" s="32" t="s">
        <v>55</v>
      </c>
      <c r="J67" s="33" t="s">
        <v>1208</v>
      </c>
      <c r="K67" s="30" t="s">
        <v>1209</v>
      </c>
      <c r="L67" s="15" t="s">
        <v>1210</v>
      </c>
      <c r="M67" s="15" t="s">
        <v>1211</v>
      </c>
      <c r="N67" s="14" t="s">
        <v>41</v>
      </c>
      <c r="O67" s="16" t="s">
        <v>65</v>
      </c>
      <c r="P67" s="14" t="s">
        <v>1594</v>
      </c>
      <c r="T67" s="13" t="str">
        <f>IFERROR(__xludf.DUMMYFUNCTION("""COMPUTED_VALUE"""),"OSK CW HANDLE AND CABLE ASSEMBLY, VERSIO")</f>
        <v>OSK CW HANDLE AND CABLE ASSEMBLY, VERSIO</v>
      </c>
    </row>
    <row r="68">
      <c r="A68" s="12" t="s">
        <v>35</v>
      </c>
      <c r="B68" s="12">
        <v>10500.0</v>
      </c>
      <c r="C68" s="12" t="s">
        <v>1212</v>
      </c>
      <c r="D68" s="12" t="s">
        <v>1213</v>
      </c>
      <c r="E68" s="30" t="s">
        <v>1227</v>
      </c>
      <c r="F68" s="30" t="s">
        <v>1228</v>
      </c>
      <c r="G68" s="13" t="s">
        <v>54</v>
      </c>
      <c r="H68" s="31" t="s">
        <v>41</v>
      </c>
      <c r="I68" s="32" t="s">
        <v>55</v>
      </c>
      <c r="J68" s="33" t="s">
        <v>1228</v>
      </c>
      <c r="K68" s="30" t="s">
        <v>1228</v>
      </c>
      <c r="L68" s="15" t="s">
        <v>1228</v>
      </c>
      <c r="M68" s="15" t="s">
        <v>1229</v>
      </c>
      <c r="N68" s="15" t="s">
        <v>1228</v>
      </c>
      <c r="O68" s="16" t="s">
        <v>86</v>
      </c>
      <c r="P68" s="14" t="s">
        <v>1594</v>
      </c>
      <c r="T68" s="13" t="str">
        <f>IFERROR(__xludf.DUMMYFUNCTION("""COMPUTED_VALUE"""),"OSK CW HANDLE, CABLE ASSEMBLY, 8M")</f>
        <v>OSK CW HANDLE, CABLE ASSEMBLY, 8M</v>
      </c>
    </row>
    <row r="69">
      <c r="A69" s="12" t="s">
        <v>35</v>
      </c>
      <c r="B69" s="12">
        <v>10213.0</v>
      </c>
      <c r="C69" s="12" t="s">
        <v>1230</v>
      </c>
      <c r="D69" s="12" t="s">
        <v>1231</v>
      </c>
      <c r="E69" s="30" t="s">
        <v>318</v>
      </c>
      <c r="F69" s="30" t="s">
        <v>319</v>
      </c>
      <c r="G69" s="13" t="s">
        <v>54</v>
      </c>
      <c r="H69" s="31" t="s">
        <v>41</v>
      </c>
      <c r="I69" s="32" t="s">
        <v>55</v>
      </c>
      <c r="J69" s="33" t="s">
        <v>319</v>
      </c>
      <c r="K69" s="33" t="s">
        <v>319</v>
      </c>
      <c r="L69" s="33" t="s">
        <v>319</v>
      </c>
      <c r="M69" s="15" t="s">
        <v>1245</v>
      </c>
      <c r="N69" s="14" t="s">
        <v>41</v>
      </c>
      <c r="O69" s="16" t="s">
        <v>65</v>
      </c>
      <c r="P69" s="14" t="s">
        <v>1594</v>
      </c>
      <c r="T69" s="13" t="str">
        <f>IFERROR(__xludf.DUMMYFUNCTION("""COMPUTED_VALUE"""),"OSK S HANDLE AND CABLE ASSEMBLY, VERSION")</f>
        <v>OSK S HANDLE AND CABLE ASSEMBLY, VERSION</v>
      </c>
    </row>
    <row r="70">
      <c r="A70" s="12" t="s">
        <v>123</v>
      </c>
      <c r="B70" s="12">
        <v>6132.0</v>
      </c>
      <c r="C70" s="12" t="s">
        <v>1246</v>
      </c>
      <c r="D70" s="12" t="s">
        <v>1247</v>
      </c>
      <c r="E70" s="30" t="s">
        <v>1262</v>
      </c>
      <c r="F70" s="30" t="s">
        <v>1263</v>
      </c>
      <c r="G70" s="13" t="s">
        <v>54</v>
      </c>
      <c r="H70" s="31" t="s">
        <v>41</v>
      </c>
      <c r="I70" s="32" t="s">
        <v>55</v>
      </c>
      <c r="J70" s="33" t="s">
        <v>1264</v>
      </c>
      <c r="K70" s="30" t="s">
        <v>1263</v>
      </c>
      <c r="L70" s="15" t="s">
        <v>1263</v>
      </c>
      <c r="M70" s="14" t="s">
        <v>41</v>
      </c>
      <c r="N70" s="15" t="s">
        <v>1265</v>
      </c>
      <c r="O70" s="16" t="s">
        <v>1251</v>
      </c>
      <c r="P70" s="14" t="s">
        <v>1594</v>
      </c>
      <c r="T70" s="13" t="str">
        <f>IFERROR(__xludf.DUMMYFUNCTION("""COMPUTED_VALUE"""),"OSK S HANDLE, CABLE ASSEMBLY, 8M")</f>
        <v>OSK S HANDLE, CABLE ASSEMBLY, 8M</v>
      </c>
    </row>
    <row r="71">
      <c r="A71" s="35" t="s">
        <v>123</v>
      </c>
      <c r="B71" s="35">
        <v>6131.0</v>
      </c>
      <c r="C71" s="35" t="s">
        <v>1266</v>
      </c>
      <c r="D71" s="35" t="s">
        <v>1267</v>
      </c>
      <c r="E71" s="40" t="s">
        <v>1280</v>
      </c>
      <c r="F71" s="40" t="s">
        <v>1281</v>
      </c>
      <c r="G71" s="41" t="s">
        <v>54</v>
      </c>
      <c r="H71" s="42" t="s">
        <v>41</v>
      </c>
      <c r="I71" s="42" t="s">
        <v>55</v>
      </c>
      <c r="J71" s="43" t="s">
        <v>1281</v>
      </c>
      <c r="K71" s="40" t="s">
        <v>1281</v>
      </c>
      <c r="L71" s="15" t="s">
        <v>1281</v>
      </c>
      <c r="M71" s="14" t="s">
        <v>41</v>
      </c>
      <c r="N71" s="14" t="s">
        <v>41</v>
      </c>
      <c r="O71" s="38" t="s">
        <v>41</v>
      </c>
      <c r="P71" s="14" t="s">
        <v>1594</v>
      </c>
      <c r="T71" s="13" t="str">
        <f>IFERROR(__xludf.DUMMYFUNCTION("""COMPUTED_VALUE"""),"OSK S, SW AND G MOBILE WORKST H HOLDER")</f>
        <v>OSK S, SW AND G MOBILE WORKST H HOLDER</v>
      </c>
    </row>
    <row r="72">
      <c r="A72" s="12" t="s">
        <v>123</v>
      </c>
      <c r="B72" s="12">
        <v>6130.0</v>
      </c>
      <c r="C72" s="12" t="s">
        <v>1282</v>
      </c>
      <c r="D72" s="12" t="s">
        <v>1283</v>
      </c>
      <c r="E72" s="30" t="s">
        <v>1298</v>
      </c>
      <c r="F72" s="30" t="s">
        <v>1299</v>
      </c>
      <c r="G72" s="13" t="s">
        <v>54</v>
      </c>
      <c r="H72" s="32" t="s">
        <v>41</v>
      </c>
      <c r="I72" s="32" t="s">
        <v>55</v>
      </c>
      <c r="J72" s="33" t="s">
        <v>1299</v>
      </c>
      <c r="K72" s="30" t="s">
        <v>1299</v>
      </c>
      <c r="L72" s="15" t="s">
        <v>1299</v>
      </c>
      <c r="M72" s="15" t="s">
        <v>1300</v>
      </c>
      <c r="N72" s="15" t="s">
        <v>1299</v>
      </c>
      <c r="O72" s="16" t="s">
        <v>1287</v>
      </c>
      <c r="P72" s="14" t="s">
        <v>1594</v>
      </c>
      <c r="T72" s="13" t="str">
        <f>IFERROR(__xludf.DUMMYFUNCTION("""COMPUTED_VALUE"""),"OSK S, SW, &amp; G WORK BENCH HEAD HOLDER")</f>
        <v>OSK S, SW, &amp; G WORK BENCH HEAD HOLDER</v>
      </c>
    </row>
    <row r="73">
      <c r="A73" s="44" t="s">
        <v>123</v>
      </c>
      <c r="B73" s="44">
        <v>6468.0</v>
      </c>
      <c r="C73" s="44" t="s">
        <v>1301</v>
      </c>
      <c r="D73" s="44" t="s">
        <v>1302</v>
      </c>
      <c r="E73" s="49" t="s">
        <v>1317</v>
      </c>
      <c r="F73" s="49" t="s">
        <v>1318</v>
      </c>
      <c r="G73" s="50" t="s">
        <v>55</v>
      </c>
      <c r="H73" s="49" t="s">
        <v>1319</v>
      </c>
      <c r="I73" s="50" t="s">
        <v>54</v>
      </c>
      <c r="J73" s="51" t="s">
        <v>41</v>
      </c>
      <c r="K73" s="49" t="s">
        <v>1320</v>
      </c>
      <c r="L73" s="15" t="s">
        <v>1320</v>
      </c>
      <c r="M73" s="15" t="s">
        <v>1321</v>
      </c>
      <c r="N73" s="15" t="s">
        <v>1320</v>
      </c>
      <c r="O73" s="47" t="s">
        <v>1306</v>
      </c>
      <c r="P73" s="14" t="s">
        <v>1594</v>
      </c>
      <c r="T73" s="13" t="str">
        <f>IFERROR(__xludf.DUMMYFUNCTION("""COMPUTED_VALUE"""),"OSK SW HANDLE AND CABLE ASSEMBLY, VERSIO")</f>
        <v>OSK SW HANDLE AND CABLE ASSEMBLY, VERSIO</v>
      </c>
    </row>
    <row r="74">
      <c r="A74" s="12" t="s">
        <v>123</v>
      </c>
      <c r="B74" s="12">
        <v>3144.0</v>
      </c>
      <c r="C74" s="12" t="s">
        <v>1322</v>
      </c>
      <c r="D74" s="12" t="s">
        <v>1323</v>
      </c>
      <c r="E74" s="30" t="s">
        <v>1338</v>
      </c>
      <c r="F74" s="30" t="s">
        <v>1339</v>
      </c>
      <c r="G74" s="32" t="s">
        <v>54</v>
      </c>
      <c r="H74" s="32" t="s">
        <v>41</v>
      </c>
      <c r="I74" s="32" t="s">
        <v>55</v>
      </c>
      <c r="J74" s="33" t="s">
        <v>1339</v>
      </c>
      <c r="K74" s="30" t="s">
        <v>1339</v>
      </c>
      <c r="L74" s="15" t="s">
        <v>1339</v>
      </c>
      <c r="M74" s="15" t="s">
        <v>1340</v>
      </c>
      <c r="N74" s="15" t="s">
        <v>1339</v>
      </c>
      <c r="O74" s="16" t="s">
        <v>1327</v>
      </c>
      <c r="P74" s="14" t="s">
        <v>1594</v>
      </c>
      <c r="T74" s="13" t="str">
        <f>IFERROR(__xludf.DUMMYFUNCTION("""COMPUTED_VALUE"""),"OSK SW HANDLE, CABLE ASSEMBLY, 8M")</f>
        <v>OSK SW HANDLE, CABLE ASSEMBLY, 8M</v>
      </c>
    </row>
    <row r="75">
      <c r="A75" s="12" t="s">
        <v>123</v>
      </c>
      <c r="B75" s="12">
        <v>10385.0</v>
      </c>
      <c r="C75" s="12" t="s">
        <v>1341</v>
      </c>
      <c r="D75" s="12" t="s">
        <v>1342</v>
      </c>
      <c r="E75" s="30" t="s">
        <v>1357</v>
      </c>
      <c r="F75" s="30" t="s">
        <v>1358</v>
      </c>
      <c r="G75" s="32" t="s">
        <v>54</v>
      </c>
      <c r="H75" s="32" t="s">
        <v>41</v>
      </c>
      <c r="I75" s="32" t="s">
        <v>55</v>
      </c>
      <c r="J75" s="52" t="s">
        <v>1358</v>
      </c>
      <c r="K75" s="30" t="s">
        <v>1358</v>
      </c>
      <c r="L75" s="15" t="s">
        <v>1358</v>
      </c>
      <c r="M75" s="15" t="s">
        <v>1359</v>
      </c>
      <c r="N75" s="15" t="s">
        <v>1358</v>
      </c>
      <c r="O75" s="16" t="s">
        <v>1346</v>
      </c>
      <c r="P75" s="14" t="s">
        <v>1594</v>
      </c>
      <c r="T75" s="13" t="str">
        <f>IFERROR(__xludf.DUMMYFUNCTION("""COMPUTED_VALUE"""),"OSK13S WORK BENCH HEAD HOLDER")</f>
        <v>OSK13S WORK BENCH HEAD HOLDER</v>
      </c>
    </row>
    <row r="76">
      <c r="A76" s="35" t="s">
        <v>123</v>
      </c>
      <c r="B76" s="35">
        <v>5996.0</v>
      </c>
      <c r="C76" s="35" t="s">
        <v>1360</v>
      </c>
      <c r="D76" s="35" t="s">
        <v>1361</v>
      </c>
      <c r="E76" s="40" t="s">
        <v>1376</v>
      </c>
      <c r="F76" s="54" t="s">
        <v>1377</v>
      </c>
      <c r="G76" s="42" t="s">
        <v>54</v>
      </c>
      <c r="H76" s="42" t="s">
        <v>41</v>
      </c>
      <c r="I76" s="42" t="s">
        <v>55</v>
      </c>
      <c r="J76" s="43" t="s">
        <v>1377</v>
      </c>
      <c r="K76" s="40" t="s">
        <v>1377</v>
      </c>
      <c r="L76" s="15" t="s">
        <v>1377</v>
      </c>
      <c r="M76" s="15" t="s">
        <v>1378</v>
      </c>
      <c r="N76" s="15" t="s">
        <v>1377</v>
      </c>
      <c r="O76" s="38" t="s">
        <v>1365</v>
      </c>
      <c r="P76" s="14" t="s">
        <v>1594</v>
      </c>
      <c r="T76" s="13" t="str">
        <f>IFERROR(__xludf.DUMMYFUNCTION("""COMPUTED_VALUE"""),"OSK13S WORK BENCH HOLDER")</f>
        <v>OSK13S WORK BENCH HOLDER</v>
      </c>
    </row>
    <row r="77">
      <c r="A77" s="12" t="s">
        <v>123</v>
      </c>
      <c r="B77" s="12">
        <v>9132.0</v>
      </c>
      <c r="C77" s="12" t="s">
        <v>1379</v>
      </c>
      <c r="D77" s="12" t="s">
        <v>1380</v>
      </c>
      <c r="E77" s="30" t="s">
        <v>1395</v>
      </c>
      <c r="F77" s="30" t="s">
        <v>1396</v>
      </c>
      <c r="G77" s="32" t="s">
        <v>54</v>
      </c>
      <c r="H77" s="32" t="s">
        <v>41</v>
      </c>
      <c r="I77" s="32" t="s">
        <v>55</v>
      </c>
      <c r="J77" s="33" t="s">
        <v>1396</v>
      </c>
      <c r="K77" s="30" t="s">
        <v>1396</v>
      </c>
      <c r="L77" s="15" t="s">
        <v>1396</v>
      </c>
      <c r="M77" s="14" t="s">
        <v>41</v>
      </c>
      <c r="N77" s="15" t="s">
        <v>1396</v>
      </c>
      <c r="O77" s="16" t="s">
        <v>1384</v>
      </c>
      <c r="P77" s="14" t="s">
        <v>1594</v>
      </c>
      <c r="T77" s="13" t="str">
        <f>IFERROR(__xludf.DUMMYFUNCTION("""COMPUTED_VALUE"""),"OSW 115 OPEN-FRAME WELD HEAD")</f>
        <v>OSW 115 OPEN-FRAME WELD HEAD</v>
      </c>
    </row>
    <row r="78">
      <c r="A78" s="12" t="s">
        <v>123</v>
      </c>
      <c r="B78" s="12">
        <v>8141.0</v>
      </c>
      <c r="C78" s="12" t="s">
        <v>1397</v>
      </c>
      <c r="D78" s="12" t="s">
        <v>1398</v>
      </c>
      <c r="E78" s="30" t="s">
        <v>1413</v>
      </c>
      <c r="F78" s="30" t="s">
        <v>1414</v>
      </c>
      <c r="G78" s="32" t="s">
        <v>54</v>
      </c>
      <c r="H78" s="32" t="s">
        <v>41</v>
      </c>
      <c r="I78" s="32" t="s">
        <v>55</v>
      </c>
      <c r="J78" s="33" t="s">
        <v>1414</v>
      </c>
      <c r="K78" s="30" t="s">
        <v>1414</v>
      </c>
      <c r="L78" s="15" t="s">
        <v>1414</v>
      </c>
      <c r="M78" s="15" t="s">
        <v>1415</v>
      </c>
      <c r="N78" s="15" t="s">
        <v>1414</v>
      </c>
      <c r="O78" s="16" t="s">
        <v>1402</v>
      </c>
      <c r="P78" s="14" t="s">
        <v>1594</v>
      </c>
      <c r="T78" s="13" t="str">
        <f>IFERROR(__xludf.DUMMYFUNCTION("""COMPUTED_VALUE"""),"OSW 115 OPEN-FRAME WELD HEAD WITH ANGULA")</f>
        <v>OSW 115 OPEN-FRAME WELD HEAD WITH ANGULA</v>
      </c>
    </row>
    <row r="79">
      <c r="A79" s="12" t="s">
        <v>123</v>
      </c>
      <c r="B79" s="12">
        <v>8117.0</v>
      </c>
      <c r="C79" s="12" t="s">
        <v>1416</v>
      </c>
      <c r="D79" s="12" t="s">
        <v>1417</v>
      </c>
      <c r="E79" s="30" t="s">
        <v>1432</v>
      </c>
      <c r="F79" s="30" t="s">
        <v>1433</v>
      </c>
      <c r="G79" s="32" t="s">
        <v>54</v>
      </c>
      <c r="H79" s="32" t="s">
        <v>41</v>
      </c>
      <c r="I79" s="32" t="s">
        <v>55</v>
      </c>
      <c r="J79" s="33" t="s">
        <v>1433</v>
      </c>
      <c r="K79" s="56" t="s">
        <v>1433</v>
      </c>
      <c r="L79" s="15" t="s">
        <v>1433</v>
      </c>
      <c r="M79" s="14" t="s">
        <v>41</v>
      </c>
      <c r="N79" s="15" t="s">
        <v>1433</v>
      </c>
      <c r="O79" s="16" t="s">
        <v>1421</v>
      </c>
      <c r="P79" s="14" t="s">
        <v>1594</v>
      </c>
      <c r="T79" s="13" t="str">
        <f>IFERROR(__xludf.DUMMYFUNCTION("""COMPUTED_VALUE"""),"OSW 170 OPEN-FRAME WELD HEAD")</f>
        <v>OSW 170 OPEN-FRAME WELD HEAD</v>
      </c>
    </row>
    <row r="80">
      <c r="A80" s="12" t="s">
        <v>123</v>
      </c>
      <c r="B80" s="12">
        <v>8120.0</v>
      </c>
      <c r="C80" s="12" t="s">
        <v>1434</v>
      </c>
      <c r="D80" s="35" t="s">
        <v>1435</v>
      </c>
      <c r="E80" s="30" t="s">
        <v>1449</v>
      </c>
      <c r="F80" s="30" t="s">
        <v>1450</v>
      </c>
      <c r="G80" s="32" t="s">
        <v>54</v>
      </c>
      <c r="H80" s="32" t="s">
        <v>41</v>
      </c>
      <c r="I80" s="32" t="s">
        <v>55</v>
      </c>
      <c r="J80" s="52" t="s">
        <v>1451</v>
      </c>
      <c r="K80" s="30" t="s">
        <v>1452</v>
      </c>
      <c r="L80" s="19" t="s">
        <v>1450</v>
      </c>
      <c r="M80" s="15" t="s">
        <v>1453</v>
      </c>
      <c r="N80" s="14" t="s">
        <v>41</v>
      </c>
      <c r="O80" s="16" t="s">
        <v>41</v>
      </c>
      <c r="P80" s="14" t="s">
        <v>1594</v>
      </c>
      <c r="T80" s="13" t="str">
        <f>IFERROR(__xludf.DUMMYFUNCTION("""COMPUTED_VALUE"""),"OSW 170 OPEN-FRAME WELD HEAD W/ANGULAR")</f>
        <v>OSW 170 OPEN-FRAME WELD HEAD W/ANGULAR</v>
      </c>
    </row>
    <row r="81">
      <c r="A81" s="35" t="s">
        <v>123</v>
      </c>
      <c r="B81" s="35">
        <v>6784.0</v>
      </c>
      <c r="C81" s="35" t="s">
        <v>1454</v>
      </c>
      <c r="D81" s="35" t="s">
        <v>1455</v>
      </c>
      <c r="E81" s="40" t="s">
        <v>1470</v>
      </c>
      <c r="F81" s="40" t="s">
        <v>1471</v>
      </c>
      <c r="G81" s="42" t="s">
        <v>54</v>
      </c>
      <c r="H81" s="42" t="s">
        <v>41</v>
      </c>
      <c r="I81" s="42" t="s">
        <v>55</v>
      </c>
      <c r="J81" s="15" t="s">
        <v>1472</v>
      </c>
      <c r="K81" s="32" t="s">
        <v>41</v>
      </c>
      <c r="L81" s="15" t="s">
        <v>1472</v>
      </c>
      <c r="M81" s="15" t="s">
        <v>1473</v>
      </c>
      <c r="N81" s="15" t="s">
        <v>1472</v>
      </c>
      <c r="O81" s="38" t="s">
        <v>1459</v>
      </c>
      <c r="P81" s="14" t="s">
        <v>1594</v>
      </c>
      <c r="T81" s="13" t="str">
        <f>IFERROR(__xludf.DUMMYFUNCTION("""COMPUTED_VALUE"""),"OSW 275 OPEN-FRAME WELD HEAD")</f>
        <v>OSW 275 OPEN-FRAME WELD HEAD</v>
      </c>
    </row>
    <row r="82">
      <c r="A82" s="12" t="s">
        <v>123</v>
      </c>
      <c r="B82" s="12">
        <v>6783.0</v>
      </c>
      <c r="C82" s="12" t="s">
        <v>1474</v>
      </c>
      <c r="D82" s="12" t="s">
        <v>1475</v>
      </c>
      <c r="E82" s="58" t="s">
        <v>41</v>
      </c>
      <c r="F82" s="32" t="s">
        <v>41</v>
      </c>
      <c r="G82" s="32" t="s">
        <v>54</v>
      </c>
      <c r="H82" s="32" t="s">
        <v>41</v>
      </c>
      <c r="I82" s="32" t="s">
        <v>54</v>
      </c>
      <c r="J82" s="14" t="s">
        <v>41</v>
      </c>
      <c r="K82" s="32" t="s">
        <v>41</v>
      </c>
      <c r="L82" s="14" t="s">
        <v>41</v>
      </c>
      <c r="M82" s="14" t="s">
        <v>41</v>
      </c>
      <c r="N82" s="14" t="s">
        <v>41</v>
      </c>
      <c r="O82" s="16" t="s">
        <v>41</v>
      </c>
      <c r="P82" s="14" t="s">
        <v>1594</v>
      </c>
      <c r="T82" s="13" t="str">
        <f>IFERROR(__xludf.DUMMYFUNCTION("""COMPUTED_VALUE"""),"OSW 40 OPEN-FRAME WELD HEAD")</f>
        <v>OSW 40 OPEN-FRAME WELD HEAD</v>
      </c>
    </row>
    <row r="83">
      <c r="A83" s="12" t="s">
        <v>123</v>
      </c>
      <c r="B83" s="12">
        <v>1040.0</v>
      </c>
      <c r="C83" s="12" t="s">
        <v>1489</v>
      </c>
      <c r="D83" s="12" t="s">
        <v>1490</v>
      </c>
      <c r="E83" s="59" t="s">
        <v>1505</v>
      </c>
      <c r="F83" s="30" t="s">
        <v>1506</v>
      </c>
      <c r="G83" s="32" t="s">
        <v>54</v>
      </c>
      <c r="H83" s="32" t="s">
        <v>41</v>
      </c>
      <c r="I83" s="32" t="s">
        <v>55</v>
      </c>
      <c r="J83" s="33" t="s">
        <v>1506</v>
      </c>
      <c r="K83" s="30" t="s">
        <v>1506</v>
      </c>
      <c r="L83" s="15" t="s">
        <v>1506</v>
      </c>
      <c r="M83" s="27" t="s">
        <v>1507</v>
      </c>
      <c r="N83" s="15" t="s">
        <v>1506</v>
      </c>
      <c r="O83" s="16" t="s">
        <v>1494</v>
      </c>
      <c r="P83" s="14" t="s">
        <v>1594</v>
      </c>
      <c r="T83" s="13" t="str">
        <f>IFERROR(__xludf.DUMMYFUNCTION("""COMPUTED_VALUE"""),"OSW 40 OPEN-FRAME WELD HEAD WITH ANGULAR")</f>
        <v>OSW 40 OPEN-FRAME WELD HEAD WITH ANGULAR</v>
      </c>
    </row>
    <row r="84">
      <c r="A84" s="12" t="s">
        <v>123</v>
      </c>
      <c r="B84" s="12">
        <v>6409.0</v>
      </c>
      <c r="C84" s="12" t="s">
        <v>1508</v>
      </c>
      <c r="D84" s="35" t="s">
        <v>1509</v>
      </c>
      <c r="E84" s="30" t="s">
        <v>1524</v>
      </c>
      <c r="F84" s="30" t="s">
        <v>1525</v>
      </c>
      <c r="G84" s="32" t="s">
        <v>54</v>
      </c>
      <c r="H84" s="32" t="s">
        <v>41</v>
      </c>
      <c r="I84" s="32" t="s">
        <v>55</v>
      </c>
      <c r="J84" s="33" t="s">
        <v>1525</v>
      </c>
      <c r="K84" s="30" t="s">
        <v>1525</v>
      </c>
      <c r="L84" s="15" t="s">
        <v>1525</v>
      </c>
      <c r="M84" s="14" t="s">
        <v>41</v>
      </c>
      <c r="N84" s="15" t="s">
        <v>1525</v>
      </c>
      <c r="O84" s="16" t="s">
        <v>1513</v>
      </c>
      <c r="P84" s="14" t="s">
        <v>1594</v>
      </c>
      <c r="T84" s="13" t="str">
        <f>IFERROR(__xludf.DUMMYFUNCTION("""COMPUTED_VALUE"""),"OSW 80 OPEN-FRAME WELD HEAD")</f>
        <v>OSW 80 OPEN-FRAME WELD HEAD</v>
      </c>
    </row>
    <row r="85">
      <c r="A85" s="12" t="s">
        <v>123</v>
      </c>
      <c r="B85" s="12">
        <v>2825.0</v>
      </c>
      <c r="C85" s="12" t="s">
        <v>1526</v>
      </c>
      <c r="D85" s="12" t="s">
        <v>1527</v>
      </c>
      <c r="E85" s="30" t="s">
        <v>1542</v>
      </c>
      <c r="F85" s="30" t="s">
        <v>1543</v>
      </c>
      <c r="G85" s="32" t="s">
        <v>54</v>
      </c>
      <c r="H85" s="32" t="s">
        <v>41</v>
      </c>
      <c r="I85" s="32" t="s">
        <v>55</v>
      </c>
      <c r="J85" s="52" t="s">
        <v>1543</v>
      </c>
      <c r="K85" s="32" t="s">
        <v>41</v>
      </c>
      <c r="L85" s="15" t="s">
        <v>1543</v>
      </c>
      <c r="M85" s="14" t="s">
        <v>41</v>
      </c>
      <c r="N85" s="15" t="s">
        <v>1543</v>
      </c>
      <c r="O85" s="16" t="s">
        <v>1531</v>
      </c>
      <c r="P85" s="14" t="s">
        <v>1594</v>
      </c>
      <c r="T85" s="13" t="str">
        <f>IFERROR(__xludf.DUMMYFUNCTION("""COMPUTED_VALUE"""),"OSW 80 OPEN-FRAME WELD HEAD WITH ANGULAR")</f>
        <v>OSW 80 OPEN-FRAME WELD HEAD WITH ANGULAR</v>
      </c>
    </row>
    <row r="86">
      <c r="A86" s="35" t="s">
        <v>123</v>
      </c>
      <c r="B86" s="35">
        <v>1034.0</v>
      </c>
      <c r="C86" s="35" t="s">
        <v>1544</v>
      </c>
      <c r="D86" s="35" t="s">
        <v>1545</v>
      </c>
      <c r="E86" s="60" t="s">
        <v>1560</v>
      </c>
      <c r="F86" s="40" t="s">
        <v>1561</v>
      </c>
      <c r="G86" s="42" t="s">
        <v>54</v>
      </c>
      <c r="H86" s="42" t="s">
        <v>41</v>
      </c>
      <c r="I86" s="42" t="s">
        <v>55</v>
      </c>
      <c r="J86" s="43" t="s">
        <v>1561</v>
      </c>
      <c r="K86" s="42" t="s">
        <v>41</v>
      </c>
      <c r="L86" s="15" t="s">
        <v>1561</v>
      </c>
      <c r="M86" s="27" t="s">
        <v>41</v>
      </c>
      <c r="N86" s="15" t="s">
        <v>1561</v>
      </c>
      <c r="O86" s="38" t="s">
        <v>1549</v>
      </c>
      <c r="P86" s="14" t="s">
        <v>1594</v>
      </c>
      <c r="T86" s="13" t="str">
        <f>IFERROR(__xludf.DUMMYFUNCTION("""COMPUTED_VALUE"""),"OXY EVO OXYGEN ANALYSER (AUTORANGE)")</f>
        <v>OXY EVO OXYGEN ANALYSER (AUTORANGE)</v>
      </c>
    </row>
    <row r="87">
      <c r="A87" s="12" t="s">
        <v>123</v>
      </c>
      <c r="B87" s="12">
        <v>6387.0</v>
      </c>
      <c r="C87" s="12" t="s">
        <v>1562</v>
      </c>
      <c r="D87" s="12" t="s">
        <v>1563</v>
      </c>
      <c r="E87" s="30" t="s">
        <v>1576</v>
      </c>
      <c r="F87" s="30" t="s">
        <v>1577</v>
      </c>
      <c r="G87" s="32" t="s">
        <v>54</v>
      </c>
      <c r="H87" s="32" t="s">
        <v>41</v>
      </c>
      <c r="I87" s="32" t="s">
        <v>55</v>
      </c>
      <c r="J87" s="33" t="s">
        <v>1577</v>
      </c>
      <c r="K87" s="59" t="s">
        <v>41</v>
      </c>
      <c r="L87" s="15" t="s">
        <v>1577</v>
      </c>
      <c r="M87" s="27" t="s">
        <v>41</v>
      </c>
      <c r="N87" s="27" t="s">
        <v>41</v>
      </c>
      <c r="O87" s="16" t="s">
        <v>41</v>
      </c>
      <c r="P87" s="14" t="s">
        <v>1594</v>
      </c>
      <c r="T87" s="13" t="str">
        <f>IFERROR(__xludf.DUMMYFUNCTION("""COMPUTED_VALUE"""),"OXY EVO PPA OXYGEN ANALYSER (AUTORANGE)")</f>
        <v>OXY EVO PPA OXYGEN ANALYSER (AUTORANGE)</v>
      </c>
    </row>
    <row r="88">
      <c r="A88" s="61" t="s">
        <v>123</v>
      </c>
      <c r="B88" s="61">
        <v>10383.0</v>
      </c>
      <c r="C88" s="61" t="s">
        <v>1578</v>
      </c>
      <c r="D88" s="61" t="s">
        <v>1579</v>
      </c>
      <c r="E88" s="67" t="s">
        <v>1592</v>
      </c>
      <c r="F88" s="68" t="s">
        <v>1593</v>
      </c>
      <c r="G88" s="69" t="s">
        <v>54</v>
      </c>
      <c r="H88" s="69" t="s">
        <v>41</v>
      </c>
      <c r="I88" s="69" t="s">
        <v>54</v>
      </c>
      <c r="J88" s="70" t="s">
        <v>41</v>
      </c>
      <c r="K88" s="69" t="s">
        <v>41</v>
      </c>
      <c r="L88" s="62" t="s">
        <v>1594</v>
      </c>
      <c r="M88" s="62" t="s">
        <v>1594</v>
      </c>
      <c r="N88" s="62" t="s">
        <v>1594</v>
      </c>
      <c r="O88" s="65" t="s">
        <v>65</v>
      </c>
      <c r="P88" s="14" t="s">
        <v>1594</v>
      </c>
      <c r="T88" s="13" t="str">
        <f>IFERROR(__xludf.DUMMYFUNCTION("""COMPUTED_VALUE"""),"OXYGEN ANALYSER OXY SMART")</f>
        <v>OXYGEN ANALYSER OXY SMART</v>
      </c>
    </row>
    <row r="89">
      <c r="A89" s="12" t="s">
        <v>123</v>
      </c>
      <c r="B89" s="12">
        <v>8873.0</v>
      </c>
      <c r="C89" s="12" t="s">
        <v>1595</v>
      </c>
      <c r="D89" s="35" t="s">
        <v>1596</v>
      </c>
      <c r="E89" s="30" t="s">
        <v>1609</v>
      </c>
      <c r="F89" s="30" t="s">
        <v>1610</v>
      </c>
      <c r="G89" s="32" t="s">
        <v>54</v>
      </c>
      <c r="H89" s="32" t="s">
        <v>41</v>
      </c>
      <c r="I89" s="32" t="s">
        <v>55</v>
      </c>
      <c r="J89" s="33" t="s">
        <v>1610</v>
      </c>
      <c r="K89" s="59" t="s">
        <v>41</v>
      </c>
      <c r="L89" s="15" t="s">
        <v>1610</v>
      </c>
      <c r="M89" s="14" t="s">
        <v>41</v>
      </c>
      <c r="N89" s="14" t="s">
        <v>41</v>
      </c>
      <c r="O89" s="16" t="s">
        <v>65</v>
      </c>
      <c r="P89" s="14" t="s">
        <v>1594</v>
      </c>
      <c r="T89" s="13" t="str">
        <f>IFERROR(__xludf.DUMMYFUNCTION("""COMPUTED_VALUE"""),"PLANFIX 40 S STAND")</f>
        <v>PLANFIX 40 S STAND</v>
      </c>
    </row>
    <row r="90">
      <c r="A90" s="12" t="s">
        <v>123</v>
      </c>
      <c r="B90" s="12">
        <v>8119.0</v>
      </c>
      <c r="C90" s="12" t="s">
        <v>1611</v>
      </c>
      <c r="D90" s="12" t="s">
        <v>1612</v>
      </c>
      <c r="E90" s="30" t="s">
        <v>1625</v>
      </c>
      <c r="F90" s="30" t="s">
        <v>1626</v>
      </c>
      <c r="G90" s="32" t="s">
        <v>54</v>
      </c>
      <c r="H90" s="32" t="s">
        <v>41</v>
      </c>
      <c r="I90" s="32" t="s">
        <v>55</v>
      </c>
      <c r="J90" s="52" t="s">
        <v>1626</v>
      </c>
      <c r="K90" s="32" t="s">
        <v>41</v>
      </c>
      <c r="L90" s="15" t="s">
        <v>1626</v>
      </c>
      <c r="M90" s="15" t="s">
        <v>1627</v>
      </c>
      <c r="N90" s="27" t="s">
        <v>41</v>
      </c>
      <c r="O90" s="16" t="s">
        <v>65</v>
      </c>
      <c r="P90" s="14" t="s">
        <v>1594</v>
      </c>
      <c r="T90" s="13" t="str">
        <f>IFERROR(__xludf.DUMMYFUNCTION("""COMPUTED_VALUE"""),"POLISHING DISC ARBOR")</f>
        <v>POLISHING DISC ARBOR</v>
      </c>
    </row>
    <row r="91">
      <c r="A91" s="35" t="s">
        <v>123</v>
      </c>
      <c r="B91" s="35">
        <v>9718.0</v>
      </c>
      <c r="C91" s="35" t="s">
        <v>1628</v>
      </c>
      <c r="D91" s="35" t="s">
        <v>1629</v>
      </c>
      <c r="E91" s="40" t="s">
        <v>1642</v>
      </c>
      <c r="F91" s="40" t="s">
        <v>1643</v>
      </c>
      <c r="G91" s="42" t="s">
        <v>54</v>
      </c>
      <c r="H91" s="42" t="s">
        <v>41</v>
      </c>
      <c r="I91" s="42" t="s">
        <v>55</v>
      </c>
      <c r="J91" s="72" t="s">
        <v>1643</v>
      </c>
      <c r="K91" s="40" t="s">
        <v>1643</v>
      </c>
      <c r="L91" s="15" t="s">
        <v>1643</v>
      </c>
      <c r="M91" s="27" t="s">
        <v>41</v>
      </c>
      <c r="N91" s="14" t="s">
        <v>41</v>
      </c>
      <c r="O91" s="38" t="s">
        <v>65</v>
      </c>
      <c r="P91" s="14" t="s">
        <v>1594</v>
      </c>
      <c r="T91" s="13" t="str">
        <f>IFERROR(__xludf.DUMMYFUNCTION("""COMPUTED_VALUE"""),"POLISHING DISC SC 80 WP,  Ø 150MM")</f>
        <v>POLISHING DISC SC 80 WP,  Ø 150MM</v>
      </c>
    </row>
    <row r="92">
      <c r="A92" s="12" t="s">
        <v>123</v>
      </c>
      <c r="B92" s="12">
        <v>5478.0</v>
      </c>
      <c r="C92" s="12" t="s">
        <v>1644</v>
      </c>
      <c r="D92" s="35" t="s">
        <v>1645</v>
      </c>
      <c r="E92" s="58" t="s">
        <v>1659</v>
      </c>
      <c r="F92" s="30" t="s">
        <v>1660</v>
      </c>
      <c r="G92" s="32" t="s">
        <v>54</v>
      </c>
      <c r="H92" s="32" t="s">
        <v>41</v>
      </c>
      <c r="I92" s="32" t="s">
        <v>55</v>
      </c>
      <c r="J92" s="33" t="s">
        <v>1660</v>
      </c>
      <c r="K92" s="30" t="s">
        <v>1660</v>
      </c>
      <c r="L92" s="15" t="s">
        <v>1660</v>
      </c>
      <c r="M92" s="15" t="s">
        <v>1661</v>
      </c>
      <c r="N92" s="15" t="s">
        <v>1660</v>
      </c>
      <c r="O92" s="16" t="s">
        <v>1649</v>
      </c>
      <c r="P92" s="14" t="s">
        <v>1594</v>
      </c>
      <c r="T92" s="13" t="str">
        <f>IFERROR(__xludf.DUMMYFUNCTION("""COMPUTED_VALUE"""),"PPA 2500 PURGE PRESSURE ANALYSERS  INCL.")</f>
        <v>PPA 2500 PURGE PRESSURE ANALYSERS  INCL.</v>
      </c>
    </row>
    <row r="93">
      <c r="A93" s="61" t="s">
        <v>123</v>
      </c>
      <c r="B93" s="61">
        <v>9696.0</v>
      </c>
      <c r="C93" s="61" t="s">
        <v>1662</v>
      </c>
      <c r="D93" s="61" t="s">
        <v>1663</v>
      </c>
      <c r="E93" s="73" t="s">
        <v>1676</v>
      </c>
      <c r="F93" s="68" t="s">
        <v>1677</v>
      </c>
      <c r="G93" s="69" t="s">
        <v>54</v>
      </c>
      <c r="H93" s="69" t="s">
        <v>41</v>
      </c>
      <c r="I93" s="69" t="s">
        <v>54</v>
      </c>
      <c r="J93" s="74"/>
      <c r="K93" s="69" t="s">
        <v>41</v>
      </c>
      <c r="L93" s="62" t="s">
        <v>41</v>
      </c>
      <c r="M93" s="62" t="s">
        <v>41</v>
      </c>
      <c r="N93" s="62" t="s">
        <v>41</v>
      </c>
      <c r="O93" s="65" t="s">
        <v>65</v>
      </c>
      <c r="P93" s="14" t="s">
        <v>1594</v>
      </c>
      <c r="T93" s="13" t="str">
        <f>IFERROR(__xludf.DUMMYFUNCTION("""COMPUTED_VALUE"""),"PULL BAR SET A FOR RBK 38")</f>
        <v>PULL BAR SET A FOR RBK 38</v>
      </c>
    </row>
    <row r="94">
      <c r="A94" s="12" t="s">
        <v>123</v>
      </c>
      <c r="B94" s="12">
        <v>9698.0</v>
      </c>
      <c r="C94" s="12" t="s">
        <v>1678</v>
      </c>
      <c r="D94" s="35" t="s">
        <v>1679</v>
      </c>
      <c r="E94" s="30" t="s">
        <v>1692</v>
      </c>
      <c r="F94" s="30" t="s">
        <v>1693</v>
      </c>
      <c r="G94" s="32" t="s">
        <v>54</v>
      </c>
      <c r="H94" s="32" t="s">
        <v>41</v>
      </c>
      <c r="I94" s="32" t="s">
        <v>54</v>
      </c>
      <c r="J94" s="33" t="s">
        <v>1693</v>
      </c>
      <c r="K94" s="32" t="s">
        <v>41</v>
      </c>
      <c r="L94" s="15" t="s">
        <v>1693</v>
      </c>
      <c r="M94" s="15" t="s">
        <v>1694</v>
      </c>
      <c r="N94" s="14" t="s">
        <v>41</v>
      </c>
      <c r="O94" s="16" t="s">
        <v>65</v>
      </c>
      <c r="P94" s="14" t="s">
        <v>1594</v>
      </c>
      <c r="T94" s="13" t="str">
        <f>IFERROR(__xludf.DUMMYFUNCTION("""COMPUTED_VALUE"""),"PULL BAR SET A FOR RBK 60 S")</f>
        <v>PULL BAR SET A FOR RBK 60 S</v>
      </c>
    </row>
    <row r="95">
      <c r="A95" s="12" t="s">
        <v>123</v>
      </c>
      <c r="B95" s="12">
        <v>1028.0</v>
      </c>
      <c r="C95" s="12" t="s">
        <v>1695</v>
      </c>
      <c r="D95" s="12" t="s">
        <v>1696</v>
      </c>
      <c r="E95" s="30" t="s">
        <v>1709</v>
      </c>
      <c r="F95" s="30" t="s">
        <v>1710</v>
      </c>
      <c r="G95" s="32" t="s">
        <v>54</v>
      </c>
      <c r="H95" s="31" t="s">
        <v>41</v>
      </c>
      <c r="I95" s="32" t="s">
        <v>55</v>
      </c>
      <c r="J95" s="33" t="s">
        <v>1711</v>
      </c>
      <c r="K95" s="59" t="s">
        <v>41</v>
      </c>
      <c r="L95" s="30" t="s">
        <v>1710</v>
      </c>
      <c r="M95" s="14" t="s">
        <v>41</v>
      </c>
      <c r="N95" s="15" t="s">
        <v>1710</v>
      </c>
      <c r="O95" s="16" t="s">
        <v>251</v>
      </c>
      <c r="P95" s="14" t="s">
        <v>1594</v>
      </c>
      <c r="T95" s="13" t="str">
        <f>IFERROR(__xludf.DUMMYFUNCTION("""COMPUTED_VALUE"""),"PULL BAR SET B FOR RBK 38")</f>
        <v>PULL BAR SET B FOR RBK 38</v>
      </c>
    </row>
    <row r="96">
      <c r="A96" s="35" t="s">
        <v>123</v>
      </c>
      <c r="B96" s="35">
        <v>1025.0</v>
      </c>
      <c r="C96" s="35" t="s">
        <v>1712</v>
      </c>
      <c r="D96" s="35" t="s">
        <v>1713</v>
      </c>
      <c r="E96" s="40" t="s">
        <v>1726</v>
      </c>
      <c r="F96" s="40" t="s">
        <v>1727</v>
      </c>
      <c r="G96" s="42" t="s">
        <v>54</v>
      </c>
      <c r="H96" s="75" t="s">
        <v>41</v>
      </c>
      <c r="I96" s="42" t="s">
        <v>55</v>
      </c>
      <c r="J96" s="43" t="s">
        <v>1727</v>
      </c>
      <c r="K96" s="60" t="s">
        <v>41</v>
      </c>
      <c r="L96" s="15" t="s">
        <v>1727</v>
      </c>
      <c r="M96" s="27" t="s">
        <v>41</v>
      </c>
      <c r="N96" s="14" t="s">
        <v>41</v>
      </c>
      <c r="O96" s="38" t="s">
        <v>65</v>
      </c>
      <c r="P96" s="14" t="s">
        <v>1594</v>
      </c>
      <c r="T96" s="13" t="str">
        <f>IFERROR(__xludf.DUMMYFUNCTION("""COMPUTED_VALUE"""),"PULL BAR SET B FOR RBK 60")</f>
        <v>PULL BAR SET B FOR RBK 60</v>
      </c>
    </row>
    <row r="97">
      <c r="A97" s="12" t="s">
        <v>123</v>
      </c>
      <c r="B97" s="12">
        <v>8872.0</v>
      </c>
      <c r="C97" s="12" t="s">
        <v>1728</v>
      </c>
      <c r="D97" s="12" t="s">
        <v>1729</v>
      </c>
      <c r="E97" s="30" t="s">
        <v>1742</v>
      </c>
      <c r="F97" s="30" t="s">
        <v>1743</v>
      </c>
      <c r="G97" s="32" t="s">
        <v>54</v>
      </c>
      <c r="H97" s="31" t="s">
        <v>41</v>
      </c>
      <c r="I97" s="32" t="s">
        <v>55</v>
      </c>
      <c r="J97" s="33" t="s">
        <v>1743</v>
      </c>
      <c r="K97" s="32" t="s">
        <v>41</v>
      </c>
      <c r="L97" s="15" t="s">
        <v>1743</v>
      </c>
      <c r="M97" s="27" t="s">
        <v>41</v>
      </c>
      <c r="N97" s="15" t="s">
        <v>1743</v>
      </c>
      <c r="O97" s="16" t="s">
        <v>251</v>
      </c>
      <c r="P97" s="14" t="s">
        <v>1594</v>
      </c>
      <c r="T97" s="13" t="str">
        <f>IFERROR(__xludf.DUMMYFUNCTION("""COMPUTED_VALUE"""),"RBK 38 S TUBE-TO-TUBESHEET WELD HEAD")</f>
        <v>RBK 38 S TUBE-TO-TUBESHEET WELD HEAD</v>
      </c>
    </row>
    <row r="98">
      <c r="A98" s="12" t="s">
        <v>123</v>
      </c>
      <c r="B98" s="12">
        <v>10643.0</v>
      </c>
      <c r="C98" s="12" t="s">
        <v>1744</v>
      </c>
      <c r="D98" s="35" t="s">
        <v>1745</v>
      </c>
      <c r="E98" s="30" t="s">
        <v>1758</v>
      </c>
      <c r="F98" s="30" t="s">
        <v>1759</v>
      </c>
      <c r="G98" s="32" t="s">
        <v>54</v>
      </c>
      <c r="H98" s="31" t="s">
        <v>41</v>
      </c>
      <c r="I98" s="32" t="s">
        <v>54</v>
      </c>
      <c r="J98" s="76"/>
      <c r="K98" s="30" t="s">
        <v>1760</v>
      </c>
      <c r="L98" s="15" t="s">
        <v>1761</v>
      </c>
      <c r="M98" s="15" t="s">
        <v>1762</v>
      </c>
      <c r="N98" s="14" t="s">
        <v>41</v>
      </c>
      <c r="O98" s="16" t="s">
        <v>65</v>
      </c>
      <c r="P98" s="14" t="s">
        <v>1594</v>
      </c>
      <c r="T98" s="13" t="str">
        <f>IFERROR(__xludf.DUMMYFUNCTION("""COMPUTED_VALUE"""),"RBK 60 S TUBE-TO-TUBESHEET WELD HEAD")</f>
        <v>RBK 60 S TUBE-TO-TUBESHEET WELD HEAD</v>
      </c>
    </row>
    <row r="99">
      <c r="A99" s="12" t="s">
        <v>123</v>
      </c>
      <c r="B99" s="12">
        <v>10642.0</v>
      </c>
      <c r="C99" s="12" t="s">
        <v>1763</v>
      </c>
      <c r="D99" s="35" t="s">
        <v>1764</v>
      </c>
      <c r="E99" s="30" t="s">
        <v>1777</v>
      </c>
      <c r="F99" s="56" t="s">
        <v>1778</v>
      </c>
      <c r="G99" s="32" t="s">
        <v>55</v>
      </c>
      <c r="H99" s="15" t="s">
        <v>1779</v>
      </c>
      <c r="I99" s="32" t="s">
        <v>55</v>
      </c>
      <c r="J99" s="30" t="s">
        <v>1780</v>
      </c>
      <c r="K99" s="32" t="s">
        <v>41</v>
      </c>
      <c r="L99" s="15" t="s">
        <v>1781</v>
      </c>
      <c r="M99" s="15" t="s">
        <v>1782</v>
      </c>
      <c r="N99" s="14" t="s">
        <v>41</v>
      </c>
      <c r="O99" s="16" t="s">
        <v>65</v>
      </c>
      <c r="P99" s="14" t="s">
        <v>1594</v>
      </c>
      <c r="T99" s="13" t="str">
        <f>IFERROR(__xludf.DUMMYFUNCTION("""COMPUTED_VALUE"""),"RBK 60 S TUBE-TO-TUBESHEET WITH AVC/WIRE")</f>
        <v>RBK 60 S TUBE-TO-TUBESHEET WITH AVC/WIRE</v>
      </c>
    </row>
    <row r="100">
      <c r="A100" s="12" t="s">
        <v>123</v>
      </c>
      <c r="B100" s="12">
        <v>9332.0</v>
      </c>
      <c r="C100" s="12" t="s">
        <v>1783</v>
      </c>
      <c r="D100" s="35" t="s">
        <v>1784</v>
      </c>
      <c r="E100" s="30" t="s">
        <v>1797</v>
      </c>
      <c r="F100" s="30" t="s">
        <v>1798</v>
      </c>
      <c r="G100" s="32" t="s">
        <v>54</v>
      </c>
      <c r="H100" s="32" t="s">
        <v>41</v>
      </c>
      <c r="I100" s="32" t="s">
        <v>55</v>
      </c>
      <c r="J100" s="33" t="s">
        <v>1798</v>
      </c>
      <c r="K100" s="32" t="s">
        <v>41</v>
      </c>
      <c r="L100" s="15" t="s">
        <v>1798</v>
      </c>
      <c r="M100" s="15" t="s">
        <v>1762</v>
      </c>
      <c r="N100" s="14" t="s">
        <v>41</v>
      </c>
      <c r="O100" s="16" t="s">
        <v>65</v>
      </c>
      <c r="P100" s="14" t="s">
        <v>1594</v>
      </c>
      <c r="T100" s="13" t="str">
        <f>IFERROR(__xludf.DUMMYFUNCTION("""COMPUTED_VALUE"""),"RBK 60 S TUBE-TO-TUBESHEET WITH WIRE")</f>
        <v>RBK 60 S TUBE-TO-TUBESHEET WITH WIRE</v>
      </c>
    </row>
    <row r="101">
      <c r="A101" s="35" t="s">
        <v>123</v>
      </c>
      <c r="B101" s="35">
        <v>5941.0</v>
      </c>
      <c r="C101" s="35" t="s">
        <v>1799</v>
      </c>
      <c r="D101" s="35" t="s">
        <v>1800</v>
      </c>
      <c r="E101" s="40" t="s">
        <v>1813</v>
      </c>
      <c r="F101" s="40" t="s">
        <v>1814</v>
      </c>
      <c r="G101" s="32" t="s">
        <v>54</v>
      </c>
      <c r="H101" s="42" t="s">
        <v>41</v>
      </c>
      <c r="I101" s="32" t="s">
        <v>55</v>
      </c>
      <c r="J101" s="72" t="s">
        <v>1814</v>
      </c>
      <c r="K101" s="40" t="s">
        <v>1814</v>
      </c>
      <c r="L101" s="15" t="s">
        <v>1814</v>
      </c>
      <c r="M101" s="15" t="s">
        <v>1762</v>
      </c>
      <c r="N101" s="14" t="s">
        <v>41</v>
      </c>
      <c r="O101" s="38" t="s">
        <v>65</v>
      </c>
      <c r="P101" s="14" t="s">
        <v>1594</v>
      </c>
      <c r="T101" s="13" t="str">
        <f>IFERROR(__xludf.DUMMYFUNCTION("""COMPUTED_VALUE"""),"REMOTE CONTROL ORBICONTROL 3, 8M")</f>
        <v>REMOTE CONTROL ORBICONTROL 3, 8M</v>
      </c>
    </row>
    <row r="102">
      <c r="A102" s="12" t="s">
        <v>123</v>
      </c>
      <c r="B102" s="12">
        <v>10644.0</v>
      </c>
      <c r="C102" s="12" t="s">
        <v>1815</v>
      </c>
      <c r="D102" s="35" t="s">
        <v>1816</v>
      </c>
      <c r="E102" s="30" t="s">
        <v>1758</v>
      </c>
      <c r="F102" s="56" t="s">
        <v>1829</v>
      </c>
      <c r="G102" s="32" t="s">
        <v>54</v>
      </c>
      <c r="H102" s="32" t="s">
        <v>41</v>
      </c>
      <c r="I102" s="32" t="s">
        <v>55</v>
      </c>
      <c r="J102" s="52" t="s">
        <v>1829</v>
      </c>
      <c r="K102" s="30" t="s">
        <v>1829</v>
      </c>
      <c r="L102" s="15" t="s">
        <v>1829</v>
      </c>
      <c r="M102" s="15" t="s">
        <v>1830</v>
      </c>
      <c r="N102" s="14" t="s">
        <v>41</v>
      </c>
      <c r="O102" s="16" t="s">
        <v>65</v>
      </c>
      <c r="P102" s="14" t="s">
        <v>1594</v>
      </c>
      <c r="T102" s="13" t="str">
        <f>IFERROR(__xludf.DUMMYFUNCTION("""COMPUTED_VALUE"""),"SAW BLADE LUBRICANTING OIL, TUBE, 250ML")</f>
        <v>SAW BLADE LUBRICANTING OIL, TUBE, 250ML</v>
      </c>
    </row>
    <row r="103">
      <c r="A103" s="61" t="s">
        <v>123</v>
      </c>
      <c r="B103" s="61">
        <v>2485.0</v>
      </c>
      <c r="C103" s="61" t="s">
        <v>1831</v>
      </c>
      <c r="D103" s="61" t="s">
        <v>1832</v>
      </c>
      <c r="E103" s="73" t="s">
        <v>41</v>
      </c>
      <c r="F103" s="69" t="s">
        <v>41</v>
      </c>
      <c r="G103" s="69" t="s">
        <v>54</v>
      </c>
      <c r="H103" s="69" t="s">
        <v>41</v>
      </c>
      <c r="I103" s="69" t="s">
        <v>54</v>
      </c>
      <c r="J103" s="70" t="s">
        <v>41</v>
      </c>
      <c r="K103" s="69" t="s">
        <v>41</v>
      </c>
      <c r="L103" s="62" t="s">
        <v>41</v>
      </c>
      <c r="M103" s="62" t="s">
        <v>41</v>
      </c>
      <c r="N103" s="62" t="s">
        <v>41</v>
      </c>
      <c r="O103" s="65" t="s">
        <v>65</v>
      </c>
      <c r="P103" s="14" t="s">
        <v>1594</v>
      </c>
      <c r="T103" s="13" t="str">
        <f>IFERROR(__xludf.DUMMYFUNCTION("""COMPUTED_VALUE"""),"SAW BLADE PREMIUM FOR WALL THICKNESS 1-3")</f>
        <v>SAW BLADE PREMIUM FOR WALL THICKNESS 1-3</v>
      </c>
    </row>
    <row r="104">
      <c r="A104" s="12" t="s">
        <v>123</v>
      </c>
      <c r="B104" s="12">
        <v>9609.0</v>
      </c>
      <c r="C104" s="12" t="s">
        <v>1845</v>
      </c>
      <c r="D104" s="35" t="s">
        <v>1846</v>
      </c>
      <c r="E104" s="30" t="s">
        <v>1659</v>
      </c>
      <c r="F104" s="30" t="s">
        <v>1660</v>
      </c>
      <c r="G104" s="32" t="s">
        <v>54</v>
      </c>
      <c r="H104" s="32" t="s">
        <v>41</v>
      </c>
      <c r="I104" s="32" t="s">
        <v>55</v>
      </c>
      <c r="J104" s="33" t="s">
        <v>1660</v>
      </c>
      <c r="K104" s="30" t="s">
        <v>1660</v>
      </c>
      <c r="L104" s="15" t="s">
        <v>1660</v>
      </c>
      <c r="M104" s="15" t="s">
        <v>1661</v>
      </c>
      <c r="N104" s="14" t="s">
        <v>41</v>
      </c>
      <c r="O104" s="16" t="s">
        <v>65</v>
      </c>
      <c r="P104" s="14" t="s">
        <v>1594</v>
      </c>
      <c r="T104" s="13" t="str">
        <f>IFERROR(__xludf.DUMMYFUNCTION("""COMPUTED_VALUE"""),"SAW BLADE PREMIUM FOR WALL THICKNESS 2.5")</f>
        <v>SAW BLADE PREMIUM FOR WALL THICKNESS 2.5</v>
      </c>
    </row>
    <row r="105">
      <c r="A105" s="12" t="s">
        <v>123</v>
      </c>
      <c r="B105" s="12">
        <v>9702.0</v>
      </c>
      <c r="C105" s="12" t="s">
        <v>1859</v>
      </c>
      <c r="D105" s="35" t="s">
        <v>1860</v>
      </c>
      <c r="E105" s="30" t="s">
        <v>1873</v>
      </c>
      <c r="F105" s="30" t="s">
        <v>1874</v>
      </c>
      <c r="G105" s="32" t="s">
        <v>54</v>
      </c>
      <c r="H105" s="32" t="s">
        <v>41</v>
      </c>
      <c r="I105" s="32" t="s">
        <v>55</v>
      </c>
      <c r="J105" s="52" t="s">
        <v>1874</v>
      </c>
      <c r="K105" s="30" t="s">
        <v>1874</v>
      </c>
      <c r="L105" s="15" t="s">
        <v>1874</v>
      </c>
      <c r="M105" s="15" t="s">
        <v>281</v>
      </c>
      <c r="N105" s="14" t="s">
        <v>41</v>
      </c>
      <c r="O105" s="16" t="s">
        <v>65</v>
      </c>
      <c r="P105" s="14" t="s">
        <v>1594</v>
      </c>
      <c r="T105" s="13" t="str">
        <f>IFERROR(__xludf.DUMMYFUNCTION("""COMPUTED_VALUE"""),"SAW BLADE STANDARD FOR WALL THICKNESS 0.")</f>
        <v>SAW BLADE STANDARD FOR WALL THICKNESS 0.</v>
      </c>
    </row>
    <row r="106">
      <c r="A106" s="35" t="s">
        <v>123</v>
      </c>
      <c r="B106" s="35">
        <v>4969.0</v>
      </c>
      <c r="C106" s="35" t="s">
        <v>1875</v>
      </c>
      <c r="D106" s="35" t="s">
        <v>1876</v>
      </c>
      <c r="E106" s="40" t="s">
        <v>1338</v>
      </c>
      <c r="F106" s="40" t="s">
        <v>1889</v>
      </c>
      <c r="G106" s="32" t="s">
        <v>54</v>
      </c>
      <c r="H106" s="42" t="s">
        <v>41</v>
      </c>
      <c r="I106" s="42" t="s">
        <v>55</v>
      </c>
      <c r="J106" s="43" t="s">
        <v>1889</v>
      </c>
      <c r="K106" s="40" t="s">
        <v>1889</v>
      </c>
      <c r="L106" s="15" t="s">
        <v>1889</v>
      </c>
      <c r="M106" s="15" t="s">
        <v>1340</v>
      </c>
      <c r="N106" s="14" t="s">
        <v>41</v>
      </c>
      <c r="O106" s="38" t="s">
        <v>65</v>
      </c>
      <c r="P106" s="14" t="s">
        <v>1594</v>
      </c>
      <c r="T106" s="13" t="str">
        <f>IFERROR(__xludf.DUMMYFUNCTION("""COMPUTED_VALUE"""),"SAW BLADE STANDARD FOR WALL THICKNESS 1-")</f>
        <v>SAW BLADE STANDARD FOR WALL THICKNESS 1-</v>
      </c>
    </row>
    <row r="107">
      <c r="A107" s="61" t="s">
        <v>123</v>
      </c>
      <c r="B107" s="61">
        <v>9664.0</v>
      </c>
      <c r="C107" s="61" t="s">
        <v>1890</v>
      </c>
      <c r="D107" s="61" t="s">
        <v>1891</v>
      </c>
      <c r="E107" s="77" t="s">
        <v>41</v>
      </c>
      <c r="F107" s="77" t="s">
        <v>41</v>
      </c>
      <c r="G107" s="69" t="s">
        <v>54</v>
      </c>
      <c r="H107" s="69" t="s">
        <v>41</v>
      </c>
      <c r="I107" s="69" t="s">
        <v>54</v>
      </c>
      <c r="J107" s="77" t="s">
        <v>41</v>
      </c>
      <c r="K107" s="69" t="s">
        <v>41</v>
      </c>
      <c r="L107" s="62" t="s">
        <v>41</v>
      </c>
      <c r="M107" s="62" t="s">
        <v>41</v>
      </c>
      <c r="N107" s="62" t="s">
        <v>41</v>
      </c>
      <c r="O107" s="65" t="s">
        <v>65</v>
      </c>
      <c r="P107" s="14" t="s">
        <v>1594</v>
      </c>
      <c r="T107" s="13" t="str">
        <f>IFERROR(__xludf.DUMMYFUNCTION("""COMPUTED_VALUE"""),"SAW BLADE STANDARD FOR WALL THICKNESS 2.")</f>
        <v>SAW BLADE STANDARD FOR WALL THICKNESS 2.</v>
      </c>
    </row>
    <row r="108">
      <c r="A108" s="12" t="s">
        <v>123</v>
      </c>
      <c r="B108" s="12">
        <v>9670.0</v>
      </c>
      <c r="C108" s="12" t="s">
        <v>1905</v>
      </c>
      <c r="D108" s="35" t="s">
        <v>1906</v>
      </c>
      <c r="E108" s="30" t="s">
        <v>1919</v>
      </c>
      <c r="F108" s="56" t="s">
        <v>1920</v>
      </c>
      <c r="G108" s="32" t="s">
        <v>54</v>
      </c>
      <c r="H108" s="32" t="s">
        <v>41</v>
      </c>
      <c r="I108" s="32" t="s">
        <v>55</v>
      </c>
      <c r="J108" s="30" t="s">
        <v>1920</v>
      </c>
      <c r="K108" s="30" t="s">
        <v>1920</v>
      </c>
      <c r="L108" s="15" t="s">
        <v>1920</v>
      </c>
      <c r="M108" s="15" t="s">
        <v>1921</v>
      </c>
      <c r="N108" s="14" t="s">
        <v>41</v>
      </c>
      <c r="O108" s="16" t="s">
        <v>65</v>
      </c>
      <c r="P108" s="14" t="s">
        <v>1594</v>
      </c>
      <c r="T108" s="13" t="str">
        <f>IFERROR(__xludf.DUMMYFUNCTION("""COMPUTED_VALUE"""),"SILICON CABLE, 2.5M, GAS-COOLED (AS SPAR")</f>
        <v>SILICON CABLE, 2.5M, GAS-COOLED (AS SPAR</v>
      </c>
    </row>
    <row r="109">
      <c r="A109" s="61" t="s">
        <v>123</v>
      </c>
      <c r="B109" s="61">
        <v>9680.0</v>
      </c>
      <c r="C109" s="61" t="s">
        <v>1922</v>
      </c>
      <c r="D109" s="61" t="s">
        <v>1923</v>
      </c>
      <c r="E109" s="69" t="s">
        <v>41</v>
      </c>
      <c r="F109" s="69" t="s">
        <v>41</v>
      </c>
      <c r="G109" s="69" t="s">
        <v>54</v>
      </c>
      <c r="H109" s="69" t="s">
        <v>41</v>
      </c>
      <c r="I109" s="69" t="s">
        <v>54</v>
      </c>
      <c r="J109" s="69" t="s">
        <v>41</v>
      </c>
      <c r="K109" s="69" t="s">
        <v>41</v>
      </c>
      <c r="L109" s="62" t="s">
        <v>41</v>
      </c>
      <c r="M109" s="62" t="s">
        <v>41</v>
      </c>
      <c r="N109" s="62" t="s">
        <v>41</v>
      </c>
      <c r="O109" s="65" t="s">
        <v>65</v>
      </c>
      <c r="P109" s="14" t="s">
        <v>1594</v>
      </c>
      <c r="T109" s="13" t="str">
        <f>IFERROR(__xludf.DUMMYFUNCTION("""COMPUTED_VALUE"""),"SPARE PARTS BOX FOR TIG-TORCH GLAS-GAS C")</f>
        <v>SPARE PARTS BOX FOR TIG-TORCH GLAS-GAS C</v>
      </c>
    </row>
    <row r="110">
      <c r="A110" s="12" t="s">
        <v>123</v>
      </c>
      <c r="B110" s="12">
        <v>8102.0</v>
      </c>
      <c r="C110" s="12" t="s">
        <v>1937</v>
      </c>
      <c r="D110" s="35" t="s">
        <v>1938</v>
      </c>
      <c r="E110" s="59" t="s">
        <v>1952</v>
      </c>
      <c r="F110" s="30" t="s">
        <v>1953</v>
      </c>
      <c r="G110" s="32" t="s">
        <v>54</v>
      </c>
      <c r="H110" s="32" t="s">
        <v>41</v>
      </c>
      <c r="I110" s="32" t="s">
        <v>55</v>
      </c>
      <c r="J110" s="30" t="s">
        <v>1953</v>
      </c>
      <c r="K110" s="30" t="s">
        <v>1953</v>
      </c>
      <c r="L110" s="15" t="s">
        <v>1953</v>
      </c>
      <c r="M110" s="14" t="s">
        <v>41</v>
      </c>
      <c r="N110" s="14" t="s">
        <v>41</v>
      </c>
      <c r="O110" s="16" t="s">
        <v>65</v>
      </c>
      <c r="P110" s="14" t="s">
        <v>1594</v>
      </c>
      <c r="T110" s="13" t="str">
        <f>IFERROR(__xludf.DUMMYFUNCTION("""COMPUTED_VALUE"""),"TELESCOPE MIRROR SET (Ø 24MM, 30MM, 40MM")</f>
        <v>TELESCOPE MIRROR SET (Ø 24MM, 30MM, 40MM</v>
      </c>
    </row>
    <row r="111">
      <c r="A111" s="35" t="s">
        <v>123</v>
      </c>
      <c r="B111" s="35">
        <v>8104.0</v>
      </c>
      <c r="C111" s="35" t="s">
        <v>1954</v>
      </c>
      <c r="D111" s="35" t="s">
        <v>1955</v>
      </c>
      <c r="E111" s="40" t="s">
        <v>1969</v>
      </c>
      <c r="F111" s="40" t="s">
        <v>1970</v>
      </c>
      <c r="G111" s="32" t="s">
        <v>54</v>
      </c>
      <c r="H111" s="42" t="s">
        <v>41</v>
      </c>
      <c r="I111" s="32" t="s">
        <v>55</v>
      </c>
      <c r="J111" s="54" t="s">
        <v>1970</v>
      </c>
      <c r="K111" s="40" t="s">
        <v>1970</v>
      </c>
      <c r="L111" s="15" t="s">
        <v>1970</v>
      </c>
      <c r="M111" s="14" t="s">
        <v>41</v>
      </c>
      <c r="N111" s="14" t="s">
        <v>41</v>
      </c>
      <c r="O111" s="16" t="s">
        <v>65</v>
      </c>
      <c r="P111" s="14" t="s">
        <v>1594</v>
      </c>
      <c r="T111" s="13" t="str">
        <f>IFERROR(__xludf.DUMMYFUNCTION("""COMPUTED_VALUE"""),"TETRIX 200 INVERTER")</f>
        <v>TETRIX 200 INVERTER</v>
      </c>
    </row>
    <row r="112">
      <c r="A112" s="61" t="s">
        <v>123</v>
      </c>
      <c r="B112" s="61">
        <v>9587.0</v>
      </c>
      <c r="C112" s="61" t="s">
        <v>1971</v>
      </c>
      <c r="D112" s="61" t="s">
        <v>1972</v>
      </c>
      <c r="E112" s="77" t="s">
        <v>41</v>
      </c>
      <c r="F112" s="77" t="s">
        <v>41</v>
      </c>
      <c r="G112" s="69" t="s">
        <v>54</v>
      </c>
      <c r="H112" s="69" t="s">
        <v>41</v>
      </c>
      <c r="I112" s="69" t="s">
        <v>54</v>
      </c>
      <c r="J112" s="69" t="s">
        <v>41</v>
      </c>
      <c r="K112" s="69" t="s">
        <v>41</v>
      </c>
      <c r="L112" s="62" t="s">
        <v>41</v>
      </c>
      <c r="M112" s="62" t="s">
        <v>41</v>
      </c>
      <c r="N112" s="62" t="s">
        <v>41</v>
      </c>
      <c r="O112" s="65" t="s">
        <v>65</v>
      </c>
      <c r="P112" s="14" t="s">
        <v>1594</v>
      </c>
      <c r="T112" s="13" t="str">
        <f>IFERROR(__xludf.DUMMYFUNCTION("""COMPUTED_VALUE"""),"TETRIX 351 INVERTER")</f>
        <v>TETRIX 351 INVERTER</v>
      </c>
    </row>
    <row r="113">
      <c r="A113" s="35" t="s">
        <v>123</v>
      </c>
      <c r="B113" s="35">
        <v>3665.0</v>
      </c>
      <c r="C113" s="35" t="s">
        <v>1986</v>
      </c>
      <c r="D113" s="35" t="s">
        <v>1987</v>
      </c>
      <c r="E113" s="40" t="s">
        <v>2000</v>
      </c>
      <c r="F113" s="40" t="s">
        <v>2001</v>
      </c>
      <c r="G113" s="42" t="s">
        <v>54</v>
      </c>
      <c r="H113" s="42" t="s">
        <v>41</v>
      </c>
      <c r="I113" s="42" t="s">
        <v>55</v>
      </c>
      <c r="J113" s="40" t="s">
        <v>2001</v>
      </c>
      <c r="K113" s="42" t="s">
        <v>41</v>
      </c>
      <c r="L113" s="36" t="s">
        <v>41</v>
      </c>
      <c r="M113" s="36" t="s">
        <v>41</v>
      </c>
      <c r="N113" s="36" t="s">
        <v>41</v>
      </c>
      <c r="O113" s="38" t="s">
        <v>65</v>
      </c>
      <c r="P113" s="14" t="s">
        <v>1594</v>
      </c>
      <c r="T113" s="13" t="str">
        <f>IFERROR(__xludf.DUMMYFUNCTION("""COMPUTED_VALUE"""),"TIGTRONIC 205")</f>
        <v>TIGTRONIC 205</v>
      </c>
    </row>
    <row r="114">
      <c r="A114" s="12" t="s">
        <v>59</v>
      </c>
      <c r="B114" s="12">
        <v>4226.0</v>
      </c>
      <c r="C114" s="12" t="s">
        <v>2002</v>
      </c>
      <c r="D114" s="12" t="s">
        <v>2003</v>
      </c>
      <c r="E114" s="30" t="s">
        <v>2018</v>
      </c>
      <c r="F114" s="30" t="s">
        <v>2019</v>
      </c>
      <c r="G114" s="32" t="s">
        <v>54</v>
      </c>
      <c r="H114" s="32" t="s">
        <v>41</v>
      </c>
      <c r="I114" s="32" t="s">
        <v>55</v>
      </c>
      <c r="J114" s="30" t="s">
        <v>2019</v>
      </c>
      <c r="K114" s="59" t="s">
        <v>41</v>
      </c>
      <c r="L114" s="30" t="s">
        <v>2019</v>
      </c>
      <c r="M114" s="14" t="s">
        <v>41</v>
      </c>
      <c r="N114" s="30" t="s">
        <v>2019</v>
      </c>
      <c r="O114" s="16" t="s">
        <v>2007</v>
      </c>
      <c r="P114" s="14" t="s">
        <v>1594</v>
      </c>
      <c r="T114" s="13" t="str">
        <f>IFERROR(__xludf.DUMMYFUNCTION("""COMPUTED_VALUE"""),"TIGTRONIC ORBITAL 5.4 CONTROLLER")</f>
        <v>TIGTRONIC ORBITAL 5.4 CONTROLLER</v>
      </c>
    </row>
    <row r="115">
      <c r="A115" s="12" t="s">
        <v>59</v>
      </c>
      <c r="B115" s="12">
        <v>5171.0</v>
      </c>
      <c r="C115" s="12" t="s">
        <v>2020</v>
      </c>
      <c r="D115" s="12" t="s">
        <v>2021</v>
      </c>
      <c r="E115" s="30" t="s">
        <v>2036</v>
      </c>
      <c r="F115" s="30" t="s">
        <v>2037</v>
      </c>
      <c r="G115" s="32" t="s">
        <v>54</v>
      </c>
      <c r="H115" s="32" t="s">
        <v>41</v>
      </c>
      <c r="I115" s="32" t="s">
        <v>55</v>
      </c>
      <c r="J115" s="30" t="s">
        <v>2037</v>
      </c>
      <c r="K115" s="32" t="s">
        <v>41</v>
      </c>
      <c r="L115" s="15" t="s">
        <v>2037</v>
      </c>
      <c r="M115" s="15" t="s">
        <v>2038</v>
      </c>
      <c r="N115" s="15" t="s">
        <v>2037</v>
      </c>
      <c r="O115" s="16" t="s">
        <v>2025</v>
      </c>
      <c r="P115" s="14" t="s">
        <v>1594</v>
      </c>
      <c r="T115" s="13" t="str">
        <f>IFERROR(__xludf.DUMMYFUNCTION("""COMPUTED_VALUE"""),"TIGTRONIC-CONTROL 205")</f>
        <v>TIGTRONIC-CONTROL 205</v>
      </c>
    </row>
    <row r="116">
      <c r="A116" s="35" t="s">
        <v>35</v>
      </c>
      <c r="B116" s="35">
        <v>2892.0</v>
      </c>
      <c r="C116" s="35" t="s">
        <v>2039</v>
      </c>
      <c r="D116" s="35" t="s">
        <v>2040</v>
      </c>
      <c r="E116" s="40" t="s">
        <v>2055</v>
      </c>
      <c r="F116" s="40" t="s">
        <v>2056</v>
      </c>
      <c r="G116" s="42" t="s">
        <v>54</v>
      </c>
      <c r="H116" s="42" t="s">
        <v>41</v>
      </c>
      <c r="I116" s="42" t="s">
        <v>55</v>
      </c>
      <c r="J116" s="40" t="s">
        <v>2057</v>
      </c>
      <c r="K116" s="40" t="s">
        <v>2056</v>
      </c>
      <c r="L116" s="40" t="s">
        <v>2056</v>
      </c>
      <c r="M116" s="15" t="s">
        <v>2058</v>
      </c>
      <c r="N116" s="15" t="s">
        <v>2056</v>
      </c>
      <c r="O116" s="16" t="s">
        <v>2044</v>
      </c>
      <c r="P116" s="14" t="s">
        <v>1594</v>
      </c>
      <c r="T116" s="13" t="str">
        <f>IFERROR(__xludf.DUMMYFUNCTION("""COMPUTED_VALUE"""),"TUBE POSITIONER OSK 21 CB")</f>
        <v>TUBE POSITIONER OSK 21 CB</v>
      </c>
    </row>
    <row r="117">
      <c r="A117" s="12" t="s">
        <v>59</v>
      </c>
      <c r="B117" s="12">
        <v>5013.0</v>
      </c>
      <c r="C117" s="12" t="s">
        <v>2059</v>
      </c>
      <c r="D117" s="12" t="s">
        <v>2060</v>
      </c>
      <c r="E117" s="58" t="s">
        <v>1149</v>
      </c>
      <c r="F117" s="56" t="s">
        <v>1150</v>
      </c>
      <c r="G117" s="32" t="s">
        <v>55</v>
      </c>
      <c r="H117" s="30" t="s">
        <v>2075</v>
      </c>
      <c r="I117" s="32" t="s">
        <v>55</v>
      </c>
      <c r="J117" s="56" t="s">
        <v>1150</v>
      </c>
      <c r="K117" s="30" t="s">
        <v>2076</v>
      </c>
      <c r="L117" s="15" t="s">
        <v>1150</v>
      </c>
      <c r="M117" s="15" t="s">
        <v>281</v>
      </c>
      <c r="N117" s="15" t="s">
        <v>1150</v>
      </c>
      <c r="O117" s="16" t="s">
        <v>2064</v>
      </c>
      <c r="P117" s="14" t="s">
        <v>1594</v>
      </c>
      <c r="T117" s="13" t="str">
        <f>IFERROR(__xludf.DUMMYFUNCTION("""COMPUTED_VALUE"""),"TUBE SQUARING SYSTEM PLANFIX 115 S WITHO")</f>
        <v>TUBE SQUARING SYSTEM PLANFIX 115 S WITHO</v>
      </c>
    </row>
    <row r="118">
      <c r="A118" s="12" t="s">
        <v>123</v>
      </c>
      <c r="B118" s="12">
        <v>9790.0</v>
      </c>
      <c r="C118" s="12" t="s">
        <v>2077</v>
      </c>
      <c r="D118" s="12" t="s">
        <v>2078</v>
      </c>
      <c r="E118" s="58" t="s">
        <v>2093</v>
      </c>
      <c r="F118" s="56" t="s">
        <v>2094</v>
      </c>
      <c r="G118" s="32" t="s">
        <v>54</v>
      </c>
      <c r="H118" s="32" t="s">
        <v>41</v>
      </c>
      <c r="I118" s="32" t="s">
        <v>55</v>
      </c>
      <c r="J118" s="58" t="s">
        <v>2095</v>
      </c>
      <c r="K118" s="32" t="s">
        <v>41</v>
      </c>
      <c r="L118" s="15" t="s">
        <v>2095</v>
      </c>
      <c r="M118" s="15" t="s">
        <v>1112</v>
      </c>
      <c r="N118" s="15" t="s">
        <v>2095</v>
      </c>
      <c r="O118" s="16" t="s">
        <v>2082</v>
      </c>
      <c r="P118" s="14" t="s">
        <v>1594</v>
      </c>
      <c r="T118" s="13" t="str">
        <f>IFERROR(__xludf.DUMMYFUNCTION("""COMPUTED_VALUE"""),"TUBE SQUARING SYSTEM PLANFIX 115 S, 230V")</f>
        <v>TUBE SQUARING SYSTEM PLANFIX 115 S, 230V</v>
      </c>
    </row>
    <row r="119">
      <c r="A119" s="12" t="s">
        <v>123</v>
      </c>
      <c r="B119" s="12">
        <v>9765.0</v>
      </c>
      <c r="C119" s="12" t="s">
        <v>2096</v>
      </c>
      <c r="D119" s="12" t="s">
        <v>2097</v>
      </c>
      <c r="E119" s="30" t="s">
        <v>2110</v>
      </c>
      <c r="F119" s="30" t="s">
        <v>2111</v>
      </c>
      <c r="G119" s="32" t="s">
        <v>54</v>
      </c>
      <c r="H119" s="32" t="s">
        <v>41</v>
      </c>
      <c r="I119" s="32" t="s">
        <v>55</v>
      </c>
      <c r="J119" s="30" t="s">
        <v>2112</v>
      </c>
      <c r="K119" s="32" t="s">
        <v>41</v>
      </c>
      <c r="L119" s="15" t="s">
        <v>2111</v>
      </c>
      <c r="M119" s="14" t="s">
        <v>41</v>
      </c>
      <c r="N119" s="15" t="s">
        <v>2111</v>
      </c>
      <c r="O119" s="16" t="s">
        <v>2082</v>
      </c>
      <c r="P119" s="14" t="s">
        <v>1594</v>
      </c>
      <c r="T119" s="13" t="str">
        <f>IFERROR(__xludf.DUMMYFUNCTION("""COMPUTED_VALUE"""),"TUBE SQUARING SYSTEM PLANFIX 40 S 110V (")</f>
        <v>TUBE SQUARING SYSTEM PLANFIX 40 S 110V (</v>
      </c>
    </row>
    <row r="120">
      <c r="A120" s="12" t="s">
        <v>59</v>
      </c>
      <c r="B120" s="12">
        <v>3840.0</v>
      </c>
      <c r="C120" s="12" t="s">
        <v>2113</v>
      </c>
      <c r="D120" s="12" t="s">
        <v>2114</v>
      </c>
      <c r="E120" s="30" t="s">
        <v>2129</v>
      </c>
      <c r="F120" s="30" t="s">
        <v>2130</v>
      </c>
      <c r="G120" s="32" t="s">
        <v>54</v>
      </c>
      <c r="H120" s="32" t="s">
        <v>41</v>
      </c>
      <c r="I120" s="32" t="s">
        <v>55</v>
      </c>
      <c r="J120" s="30" t="s">
        <v>2130</v>
      </c>
      <c r="K120" s="30" t="s">
        <v>2130</v>
      </c>
      <c r="L120" s="15" t="s">
        <v>2130</v>
      </c>
      <c r="M120" s="15" t="s">
        <v>2131</v>
      </c>
      <c r="N120" s="15" t="s">
        <v>2130</v>
      </c>
      <c r="O120" s="16" t="s">
        <v>2118</v>
      </c>
      <c r="P120" s="14" t="s">
        <v>1594</v>
      </c>
      <c r="T120" s="13" t="str">
        <f>IFERROR(__xludf.DUMMYFUNCTION("""COMPUTED_VALUE"""),"TUBE SQUARING SYSTEM PLANFIX 40 S 230V (")</f>
        <v>TUBE SQUARING SYSTEM PLANFIX 40 S 230V (</v>
      </c>
    </row>
    <row r="121">
      <c r="A121" s="35" t="s">
        <v>762</v>
      </c>
      <c r="B121" s="35">
        <v>4877.0</v>
      </c>
      <c r="C121" s="35" t="s">
        <v>2132</v>
      </c>
      <c r="D121" s="35" t="s">
        <v>2133</v>
      </c>
      <c r="E121" s="40" t="s">
        <v>2148</v>
      </c>
      <c r="F121" s="40" t="s">
        <v>2149</v>
      </c>
      <c r="G121" s="32" t="s">
        <v>54</v>
      </c>
      <c r="H121" s="42" t="s">
        <v>41</v>
      </c>
      <c r="I121" s="42" t="s">
        <v>54</v>
      </c>
      <c r="J121" s="75" t="s">
        <v>41</v>
      </c>
      <c r="K121" s="40" t="s">
        <v>2149</v>
      </c>
      <c r="L121" s="15" t="s">
        <v>2149</v>
      </c>
      <c r="M121" s="15" t="s">
        <v>782</v>
      </c>
      <c r="N121" s="15" t="s">
        <v>2149</v>
      </c>
      <c r="O121" s="16" t="s">
        <v>2137</v>
      </c>
      <c r="P121" s="14" t="s">
        <v>1594</v>
      </c>
      <c r="T121" s="13" t="str">
        <f>IFERROR(__xludf.DUMMYFUNCTION("""COMPUTED_VALUE"""),"TUBE SQUARING SYSTEM PLANFIX 40 S CORDLE")</f>
        <v>TUBE SQUARING SYSTEM PLANFIX 40 S CORDLE</v>
      </c>
    </row>
    <row r="122">
      <c r="A122" s="12" t="s">
        <v>762</v>
      </c>
      <c r="B122" s="12">
        <v>2156.0</v>
      </c>
      <c r="C122" s="12" t="s">
        <v>2150</v>
      </c>
      <c r="D122" s="12" t="s">
        <v>2151</v>
      </c>
      <c r="E122" s="58" t="s">
        <v>2166</v>
      </c>
      <c r="F122" s="56" t="s">
        <v>2149</v>
      </c>
      <c r="G122" s="32" t="s">
        <v>54</v>
      </c>
      <c r="H122" s="32" t="s">
        <v>41</v>
      </c>
      <c r="I122" s="32" t="s">
        <v>54</v>
      </c>
      <c r="J122" s="32" t="s">
        <v>41</v>
      </c>
      <c r="K122" s="30" t="s">
        <v>2167</v>
      </c>
      <c r="L122" s="30" t="s">
        <v>2149</v>
      </c>
      <c r="M122" s="15" t="s">
        <v>2168</v>
      </c>
      <c r="N122" s="15" t="s">
        <v>2149</v>
      </c>
      <c r="O122" s="16" t="s">
        <v>2155</v>
      </c>
      <c r="P122" s="14" t="s">
        <v>1594</v>
      </c>
      <c r="T122" s="13" t="str">
        <f>IFERROR(__xludf.DUMMYFUNCTION("""COMPUTED_VALUE"""),"TUBE SQUARING SYSTEM PLANFIX 40 S WITHOU")</f>
        <v>TUBE SQUARING SYSTEM PLANFIX 40 S WITHOU</v>
      </c>
    </row>
    <row r="123">
      <c r="A123" s="12" t="s">
        <v>762</v>
      </c>
      <c r="B123" s="12">
        <v>2453.0</v>
      </c>
      <c r="C123" s="12" t="s">
        <v>2169</v>
      </c>
      <c r="D123" s="12" t="s">
        <v>2170</v>
      </c>
      <c r="E123" s="30" t="s">
        <v>2184</v>
      </c>
      <c r="F123" s="30" t="s">
        <v>2185</v>
      </c>
      <c r="G123" s="32" t="s">
        <v>54</v>
      </c>
      <c r="H123" s="14" t="s">
        <v>41</v>
      </c>
      <c r="I123" s="32" t="s">
        <v>55</v>
      </c>
      <c r="J123" s="30" t="s">
        <v>2186</v>
      </c>
      <c r="K123" s="30" t="s">
        <v>2187</v>
      </c>
      <c r="L123" s="15" t="s">
        <v>2188</v>
      </c>
      <c r="M123" s="15" t="s">
        <v>2168</v>
      </c>
      <c r="N123" s="14" t="s">
        <v>41</v>
      </c>
      <c r="O123" s="16" t="s">
        <v>41</v>
      </c>
      <c r="P123" s="14" t="s">
        <v>1594</v>
      </c>
      <c r="T123" s="13" t="str">
        <f>IFERROR(__xludf.DUMMYFUNCTION("""COMPUTED_VALUE"""),"TUNGSTEN GRINDER S-TGS_C 230V")</f>
        <v>TUNGSTEN GRINDER S-TGS_C 230V</v>
      </c>
    </row>
    <row r="124">
      <c r="A124" s="12" t="s">
        <v>762</v>
      </c>
      <c r="B124" s="12">
        <v>2136.0</v>
      </c>
      <c r="C124" s="12" t="s">
        <v>2189</v>
      </c>
      <c r="D124" s="12" t="s">
        <v>2190</v>
      </c>
      <c r="E124" s="30" t="s">
        <v>2205</v>
      </c>
      <c r="F124" s="58" t="s">
        <v>2206</v>
      </c>
      <c r="G124" s="32" t="s">
        <v>55</v>
      </c>
      <c r="H124" s="30" t="s">
        <v>2207</v>
      </c>
      <c r="I124" s="32" t="s">
        <v>55</v>
      </c>
      <c r="J124" s="30" t="s">
        <v>2208</v>
      </c>
      <c r="K124" s="30" t="s">
        <v>2209</v>
      </c>
      <c r="L124" s="15" t="s">
        <v>2210</v>
      </c>
      <c r="M124" s="15" t="s">
        <v>2211</v>
      </c>
      <c r="N124" s="15" t="s">
        <v>2210</v>
      </c>
      <c r="O124" s="16" t="s">
        <v>2194</v>
      </c>
      <c r="P124" s="14" t="s">
        <v>1594</v>
      </c>
      <c r="T124" s="13" t="str">
        <f>IFERROR(__xludf.DUMMYFUNCTION("""COMPUTED_VALUE"""),"TUNGSTEN GRINDER S-TGS_CL CORDLESS 230V")</f>
        <v>TUNGSTEN GRINDER S-TGS_CL CORDLESS 230V</v>
      </c>
    </row>
    <row r="125">
      <c r="A125" s="12" t="s">
        <v>762</v>
      </c>
      <c r="B125" s="12">
        <v>6112.0</v>
      </c>
      <c r="C125" s="12" t="s">
        <v>2212</v>
      </c>
      <c r="D125" s="12" t="s">
        <v>2213</v>
      </c>
      <c r="E125" s="58" t="s">
        <v>2228</v>
      </c>
      <c r="F125" s="56" t="s">
        <v>2229</v>
      </c>
      <c r="G125" s="32" t="s">
        <v>55</v>
      </c>
      <c r="H125" s="56" t="s">
        <v>2230</v>
      </c>
      <c r="I125" s="32" t="s">
        <v>55</v>
      </c>
      <c r="J125" s="30" t="s">
        <v>2231</v>
      </c>
      <c r="K125" s="30" t="s">
        <v>2232</v>
      </c>
      <c r="L125" s="15" t="s">
        <v>2230</v>
      </c>
      <c r="M125" s="15" t="s">
        <v>2233</v>
      </c>
      <c r="N125" s="15" t="s">
        <v>2230</v>
      </c>
      <c r="O125" s="16" t="s">
        <v>2217</v>
      </c>
      <c r="P125" s="14" t="s">
        <v>1594</v>
      </c>
      <c r="T125" s="13" t="str">
        <f>IFERROR(__xludf.DUMMYFUNCTION("""COMPUTED_VALUE"""),"WATER-COOLED TIG-TORCH ""STANDARD""")</f>
        <v>WATER-COOLED TIG-TORCH "STANDARD"</v>
      </c>
    </row>
    <row r="126">
      <c r="A126" s="35" t="s">
        <v>762</v>
      </c>
      <c r="B126" s="35">
        <v>10459.0</v>
      </c>
      <c r="C126" s="35" t="s">
        <v>2234</v>
      </c>
      <c r="D126" s="35" t="s">
        <v>2235</v>
      </c>
      <c r="E126" s="40" t="s">
        <v>2250</v>
      </c>
      <c r="F126" s="40" t="s">
        <v>2251</v>
      </c>
      <c r="G126" s="42" t="s">
        <v>55</v>
      </c>
      <c r="H126" s="54" t="s">
        <v>2251</v>
      </c>
      <c r="I126" s="42" t="s">
        <v>55</v>
      </c>
      <c r="J126" s="54" t="s">
        <v>2251</v>
      </c>
      <c r="K126" s="40" t="s">
        <v>2252</v>
      </c>
      <c r="L126" s="15" t="s">
        <v>2251</v>
      </c>
      <c r="M126" s="15" t="s">
        <v>2233</v>
      </c>
      <c r="N126" s="15" t="s">
        <v>2251</v>
      </c>
      <c r="O126" s="16" t="s">
        <v>2239</v>
      </c>
      <c r="P126" s="14" t="s">
        <v>1594</v>
      </c>
      <c r="T126" s="13" t="str">
        <f>IFERROR(__xludf.DUMMYFUNCTION("""COMPUTED_VALUE"""),"WIRE CARD UPGRADE KIT")</f>
        <v>WIRE CARD UPGRADE KIT</v>
      </c>
    </row>
    <row r="127">
      <c r="A127" s="21" t="s">
        <v>619</v>
      </c>
      <c r="B127" s="21">
        <v>7560.0</v>
      </c>
      <c r="C127" s="21" t="s">
        <v>2253</v>
      </c>
      <c r="D127" s="21" t="s">
        <v>2254</v>
      </c>
      <c r="E127" s="78" t="s">
        <v>41</v>
      </c>
      <c r="F127" s="78" t="s">
        <v>41</v>
      </c>
      <c r="G127" s="78" t="s">
        <v>54</v>
      </c>
      <c r="H127" s="78" t="s">
        <v>41</v>
      </c>
      <c r="I127" s="78" t="s">
        <v>54</v>
      </c>
      <c r="J127" s="78" t="s">
        <v>41</v>
      </c>
      <c r="K127" s="78" t="s">
        <v>41</v>
      </c>
      <c r="L127" s="14" t="s">
        <v>41</v>
      </c>
      <c r="M127" s="14" t="s">
        <v>41</v>
      </c>
      <c r="N127" s="14" t="s">
        <v>41</v>
      </c>
      <c r="O127" s="21"/>
      <c r="P127" s="14" t="s">
        <v>1594</v>
      </c>
    </row>
    <row r="128">
      <c r="A128" s="12" t="s">
        <v>619</v>
      </c>
      <c r="B128" s="12">
        <v>10191.0</v>
      </c>
      <c r="C128" s="12" t="s">
        <v>2255</v>
      </c>
      <c r="D128" s="12" t="s">
        <v>2256</v>
      </c>
      <c r="E128" s="30" t="s">
        <v>2269</v>
      </c>
      <c r="F128" s="30" t="s">
        <v>2270</v>
      </c>
      <c r="G128" s="32" t="s">
        <v>54</v>
      </c>
      <c r="H128" s="32" t="s">
        <v>41</v>
      </c>
      <c r="I128" s="32" t="s">
        <v>55</v>
      </c>
      <c r="J128" s="30" t="s">
        <v>2270</v>
      </c>
      <c r="K128" s="30" t="s">
        <v>2270</v>
      </c>
      <c r="L128" s="15" t="s">
        <v>2270</v>
      </c>
      <c r="M128" s="15" t="s">
        <v>2271</v>
      </c>
      <c r="N128" s="15" t="s">
        <v>2270</v>
      </c>
      <c r="O128" s="16" t="s">
        <v>2137</v>
      </c>
      <c r="P128" s="14" t="s">
        <v>1594</v>
      </c>
    </row>
    <row r="129">
      <c r="A129" s="12" t="s">
        <v>619</v>
      </c>
      <c r="B129" s="12">
        <v>7897.0</v>
      </c>
      <c r="C129" s="12" t="s">
        <v>2272</v>
      </c>
      <c r="D129" s="35" t="s">
        <v>2273</v>
      </c>
      <c r="E129" s="30" t="s">
        <v>2286</v>
      </c>
      <c r="F129" s="30" t="s">
        <v>2287</v>
      </c>
      <c r="G129" s="32" t="s">
        <v>54</v>
      </c>
      <c r="H129" s="32" t="s">
        <v>41</v>
      </c>
      <c r="I129" s="32" t="s">
        <v>55</v>
      </c>
      <c r="J129" s="30" t="s">
        <v>2288</v>
      </c>
      <c r="K129" s="12"/>
      <c r="L129" s="15" t="s">
        <v>2288</v>
      </c>
      <c r="M129" s="15" t="s">
        <v>2289</v>
      </c>
      <c r="N129" s="14" t="s">
        <v>41</v>
      </c>
      <c r="O129" s="16" t="s">
        <v>65</v>
      </c>
      <c r="P129" s="14" t="s">
        <v>1594</v>
      </c>
    </row>
    <row r="130">
      <c r="A130" s="12" t="s">
        <v>59</v>
      </c>
      <c r="B130" s="12">
        <v>7531.0</v>
      </c>
      <c r="C130" s="12" t="s">
        <v>2290</v>
      </c>
      <c r="D130" s="12" t="s">
        <v>2291</v>
      </c>
      <c r="E130" s="58" t="s">
        <v>2305</v>
      </c>
      <c r="F130" s="30" t="s">
        <v>2306</v>
      </c>
      <c r="G130" s="32" t="s">
        <v>54</v>
      </c>
      <c r="H130" s="32" t="s">
        <v>41</v>
      </c>
      <c r="I130" s="32" t="s">
        <v>55</v>
      </c>
      <c r="J130" s="56" t="s">
        <v>2307</v>
      </c>
      <c r="K130" s="56" t="s">
        <v>2306</v>
      </c>
      <c r="L130" s="15" t="s">
        <v>2306</v>
      </c>
      <c r="M130" s="15" t="s">
        <v>1133</v>
      </c>
      <c r="N130" s="15" t="s">
        <v>2306</v>
      </c>
      <c r="O130" s="16" t="s">
        <v>2295</v>
      </c>
      <c r="P130" s="14" t="s">
        <v>1594</v>
      </c>
    </row>
    <row r="131">
      <c r="A131" s="12" t="s">
        <v>59</v>
      </c>
      <c r="B131" s="12">
        <v>10448.0</v>
      </c>
      <c r="C131" s="12" t="s">
        <v>2308</v>
      </c>
      <c r="D131" s="12" t="s">
        <v>2309</v>
      </c>
      <c r="E131" s="30" t="s">
        <v>2322</v>
      </c>
      <c r="F131" s="30" t="s">
        <v>2323</v>
      </c>
      <c r="G131" s="32" t="s">
        <v>54</v>
      </c>
      <c r="H131" s="32" t="s">
        <v>41</v>
      </c>
      <c r="I131" s="32" t="s">
        <v>54</v>
      </c>
      <c r="J131" s="31" t="s">
        <v>41</v>
      </c>
      <c r="K131" s="56" t="s">
        <v>2323</v>
      </c>
      <c r="L131" s="15" t="s">
        <v>2323</v>
      </c>
      <c r="M131" s="15" t="s">
        <v>80</v>
      </c>
      <c r="N131" s="14" t="s">
        <v>41</v>
      </c>
      <c r="O131" s="16" t="s">
        <v>65</v>
      </c>
      <c r="P131" s="14" t="s">
        <v>1594</v>
      </c>
    </row>
    <row r="132">
      <c r="A132" s="61" t="s">
        <v>123</v>
      </c>
      <c r="B132" s="61">
        <v>8108.0</v>
      </c>
      <c r="C132" s="61" t="s">
        <v>2324</v>
      </c>
      <c r="D132" s="61" t="s">
        <v>2325</v>
      </c>
      <c r="E132" s="67" t="s">
        <v>2338</v>
      </c>
      <c r="F132" s="67" t="s">
        <v>2339</v>
      </c>
      <c r="G132" s="69" t="s">
        <v>54</v>
      </c>
      <c r="H132" s="69" t="s">
        <v>41</v>
      </c>
      <c r="I132" s="69" t="s">
        <v>55</v>
      </c>
      <c r="J132" s="67" t="s">
        <v>2339</v>
      </c>
      <c r="K132" s="67" t="s">
        <v>2339</v>
      </c>
      <c r="L132" s="67" t="s">
        <v>2339</v>
      </c>
      <c r="M132" s="79" t="s">
        <v>2340</v>
      </c>
      <c r="N132" s="79" t="s">
        <v>2339</v>
      </c>
      <c r="O132" s="65" t="s">
        <v>2137</v>
      </c>
      <c r="P132" s="14" t="s">
        <v>1594</v>
      </c>
    </row>
    <row r="133">
      <c r="A133" s="61" t="s">
        <v>123</v>
      </c>
      <c r="B133" s="61">
        <v>8106.0</v>
      </c>
      <c r="C133" s="61" t="s">
        <v>2341</v>
      </c>
      <c r="D133" s="61" t="s">
        <v>2342</v>
      </c>
      <c r="E133" s="67" t="s">
        <v>2355</v>
      </c>
      <c r="F133" s="67" t="s">
        <v>2356</v>
      </c>
      <c r="G133" s="69" t="s">
        <v>54</v>
      </c>
      <c r="H133" s="69" t="s">
        <v>41</v>
      </c>
      <c r="I133" s="69" t="s">
        <v>55</v>
      </c>
      <c r="J133" s="67" t="s">
        <v>2356</v>
      </c>
      <c r="K133" s="67" t="s">
        <v>2356</v>
      </c>
      <c r="L133" s="67" t="s">
        <v>2356</v>
      </c>
      <c r="M133" s="79" t="s">
        <v>2357</v>
      </c>
      <c r="N133" s="62" t="s">
        <v>41</v>
      </c>
      <c r="O133" s="65" t="s">
        <v>65</v>
      </c>
      <c r="P133" s="14" t="s">
        <v>1594</v>
      </c>
    </row>
    <row r="134">
      <c r="A134" s="61" t="s">
        <v>123</v>
      </c>
      <c r="B134" s="61">
        <v>9322.0</v>
      </c>
      <c r="C134" s="61" t="s">
        <v>2358</v>
      </c>
      <c r="D134" s="61" t="s">
        <v>2359</v>
      </c>
      <c r="E134" s="67" t="s">
        <v>2372</v>
      </c>
      <c r="F134" s="67" t="s">
        <v>2373</v>
      </c>
      <c r="G134" s="69" t="s">
        <v>54</v>
      </c>
      <c r="H134" s="69" t="s">
        <v>41</v>
      </c>
      <c r="I134" s="69" t="s">
        <v>55</v>
      </c>
      <c r="J134" s="67" t="s">
        <v>2373</v>
      </c>
      <c r="K134" s="67" t="s">
        <v>2373</v>
      </c>
      <c r="L134" s="67" t="s">
        <v>2373</v>
      </c>
      <c r="M134" s="62" t="s">
        <v>41</v>
      </c>
      <c r="N134" s="62" t="s">
        <v>41</v>
      </c>
      <c r="O134" s="65" t="s">
        <v>65</v>
      </c>
      <c r="P134" s="14" t="s">
        <v>1594</v>
      </c>
    </row>
    <row r="135">
      <c r="A135" s="61" t="s">
        <v>123</v>
      </c>
      <c r="B135" s="61">
        <v>3664.0</v>
      </c>
      <c r="C135" s="61" t="s">
        <v>2374</v>
      </c>
      <c r="D135" s="61" t="s">
        <v>2375</v>
      </c>
      <c r="E135" s="67" t="s">
        <v>2388</v>
      </c>
      <c r="F135" s="67" t="s">
        <v>2389</v>
      </c>
      <c r="G135" s="69" t="s">
        <v>54</v>
      </c>
      <c r="H135" s="69" t="s">
        <v>41</v>
      </c>
      <c r="I135" s="69" t="s">
        <v>55</v>
      </c>
      <c r="J135" s="67" t="s">
        <v>2389</v>
      </c>
      <c r="K135" s="67" t="s">
        <v>2389</v>
      </c>
      <c r="L135" s="67" t="s">
        <v>2389</v>
      </c>
      <c r="M135" s="79" t="s">
        <v>2357</v>
      </c>
      <c r="N135" s="62" t="s">
        <v>41</v>
      </c>
      <c r="O135" s="65" t="s">
        <v>65</v>
      </c>
      <c r="P135" s="14" t="s">
        <v>1594</v>
      </c>
    </row>
    <row r="136">
      <c r="A136" s="137" t="s">
        <v>619</v>
      </c>
      <c r="B136" s="137">
        <v>8150.0</v>
      </c>
      <c r="C136" s="137" t="s">
        <v>2390</v>
      </c>
      <c r="D136" s="137" t="s">
        <v>2391</v>
      </c>
      <c r="E136" s="146" t="s">
        <v>11921</v>
      </c>
      <c r="F136" s="146" t="s">
        <v>2406</v>
      </c>
      <c r="G136" s="147" t="s">
        <v>54</v>
      </c>
      <c r="H136" s="147" t="s">
        <v>41</v>
      </c>
      <c r="I136" s="147" t="s">
        <v>55</v>
      </c>
      <c r="J136" s="146" t="s">
        <v>2406</v>
      </c>
      <c r="K136" s="146" t="s">
        <v>2406</v>
      </c>
      <c r="L136" s="138" t="s">
        <v>2406</v>
      </c>
      <c r="M136" s="138" t="s">
        <v>2407</v>
      </c>
      <c r="N136" s="138" t="s">
        <v>2406</v>
      </c>
      <c r="O136" s="141" t="s">
        <v>2395</v>
      </c>
      <c r="P136" s="140" t="s">
        <v>1594</v>
      </c>
      <c r="Q136" s="142"/>
      <c r="R136" s="142"/>
      <c r="S136" s="142"/>
      <c r="T136" s="142"/>
      <c r="U136" s="142"/>
      <c r="V136" s="142"/>
      <c r="W136" s="142"/>
      <c r="X136" s="142"/>
      <c r="Y136" s="142"/>
    </row>
    <row r="137">
      <c r="A137" s="12" t="s">
        <v>59</v>
      </c>
      <c r="B137" s="12">
        <v>3839.0</v>
      </c>
      <c r="C137" s="12" t="s">
        <v>2408</v>
      </c>
      <c r="D137" s="12" t="s">
        <v>2409</v>
      </c>
      <c r="E137" s="59" t="s">
        <v>2422</v>
      </c>
      <c r="F137" s="30" t="s">
        <v>2423</v>
      </c>
      <c r="G137" s="32" t="s">
        <v>55</v>
      </c>
      <c r="H137" s="30" t="s">
        <v>2424</v>
      </c>
      <c r="I137" s="32" t="s">
        <v>55</v>
      </c>
      <c r="J137" s="56" t="s">
        <v>2423</v>
      </c>
      <c r="K137" s="30" t="s">
        <v>2424</v>
      </c>
      <c r="L137" s="15" t="s">
        <v>2424</v>
      </c>
      <c r="M137" s="15" t="s">
        <v>281</v>
      </c>
      <c r="N137" s="14" t="s">
        <v>41</v>
      </c>
      <c r="O137" s="16" t="s">
        <v>65</v>
      </c>
      <c r="P137" s="14" t="s">
        <v>1594</v>
      </c>
    </row>
    <row r="138">
      <c r="A138" s="12" t="s">
        <v>762</v>
      </c>
      <c r="B138" s="12">
        <v>2111.0</v>
      </c>
      <c r="C138" s="12" t="s">
        <v>2425</v>
      </c>
      <c r="D138" s="12" t="s">
        <v>2426</v>
      </c>
      <c r="E138" s="30" t="s">
        <v>2439</v>
      </c>
      <c r="F138" s="30" t="s">
        <v>2440</v>
      </c>
      <c r="G138" s="32" t="s">
        <v>55</v>
      </c>
      <c r="H138" s="30" t="s">
        <v>2441</v>
      </c>
      <c r="I138" s="32" t="s">
        <v>55</v>
      </c>
      <c r="J138" s="30" t="s">
        <v>2441</v>
      </c>
      <c r="K138" s="30" t="s">
        <v>2441</v>
      </c>
      <c r="L138" s="15" t="s">
        <v>2441</v>
      </c>
      <c r="M138" s="15" t="s">
        <v>2442</v>
      </c>
      <c r="N138" s="14" t="s">
        <v>41</v>
      </c>
      <c r="O138" s="16" t="s">
        <v>65</v>
      </c>
      <c r="P138" s="14" t="s">
        <v>1594</v>
      </c>
    </row>
    <row r="139">
      <c r="A139" s="12" t="s">
        <v>762</v>
      </c>
      <c r="B139" s="12">
        <v>2117.0</v>
      </c>
      <c r="C139" s="12" t="s">
        <v>2443</v>
      </c>
      <c r="D139" s="12" t="s">
        <v>2444</v>
      </c>
      <c r="E139" s="30" t="s">
        <v>2457</v>
      </c>
      <c r="F139" s="30" t="s">
        <v>2458</v>
      </c>
      <c r="G139" s="32" t="s">
        <v>54</v>
      </c>
      <c r="H139" s="32" t="s">
        <v>41</v>
      </c>
      <c r="I139" s="32" t="s">
        <v>55</v>
      </c>
      <c r="J139" s="30" t="s">
        <v>2458</v>
      </c>
      <c r="K139" s="30" t="s">
        <v>2458</v>
      </c>
      <c r="L139" s="15" t="s">
        <v>2458</v>
      </c>
      <c r="M139" s="15" t="s">
        <v>782</v>
      </c>
      <c r="N139" s="14" t="s">
        <v>41</v>
      </c>
      <c r="O139" s="16" t="s">
        <v>65</v>
      </c>
      <c r="P139" s="14" t="s">
        <v>1594</v>
      </c>
    </row>
    <row r="140">
      <c r="A140" s="12" t="s">
        <v>762</v>
      </c>
      <c r="B140" s="12">
        <v>2121.0</v>
      </c>
      <c r="C140" s="12" t="s">
        <v>2459</v>
      </c>
      <c r="D140" s="12" t="s">
        <v>2460</v>
      </c>
      <c r="E140" s="30" t="s">
        <v>2473</v>
      </c>
      <c r="F140" s="30" t="s">
        <v>2474</v>
      </c>
      <c r="G140" s="32" t="s">
        <v>55</v>
      </c>
      <c r="H140" s="30" t="s">
        <v>2474</v>
      </c>
      <c r="I140" s="32" t="s">
        <v>55</v>
      </c>
      <c r="J140" s="30" t="s">
        <v>2474</v>
      </c>
      <c r="K140" s="30" t="s">
        <v>2474</v>
      </c>
      <c r="L140" s="15" t="s">
        <v>2474</v>
      </c>
      <c r="M140" s="15" t="s">
        <v>2233</v>
      </c>
      <c r="N140" s="14" t="s">
        <v>41</v>
      </c>
      <c r="O140" s="16" t="s">
        <v>65</v>
      </c>
      <c r="P140" s="14" t="s">
        <v>1594</v>
      </c>
    </row>
    <row r="141">
      <c r="A141" s="12" t="s">
        <v>123</v>
      </c>
      <c r="B141" s="12">
        <v>6263.0</v>
      </c>
      <c r="C141" s="12" t="s">
        <v>2475</v>
      </c>
      <c r="D141" s="12" t="s">
        <v>2476</v>
      </c>
      <c r="E141" s="30" t="s">
        <v>2489</v>
      </c>
      <c r="F141" s="30" t="s">
        <v>2490</v>
      </c>
      <c r="G141" s="32" t="s">
        <v>54</v>
      </c>
      <c r="H141" s="32" t="s">
        <v>41</v>
      </c>
      <c r="I141" s="32" t="s">
        <v>55</v>
      </c>
      <c r="J141" s="30" t="s">
        <v>2490</v>
      </c>
      <c r="K141" s="30" t="s">
        <v>2491</v>
      </c>
      <c r="L141" s="15" t="s">
        <v>2490</v>
      </c>
      <c r="M141" s="15" t="s">
        <v>2492</v>
      </c>
      <c r="N141" s="14" t="s">
        <v>41</v>
      </c>
      <c r="O141" s="16" t="s">
        <v>65</v>
      </c>
      <c r="P141" s="14" t="s">
        <v>1594</v>
      </c>
    </row>
    <row r="142">
      <c r="A142" s="12" t="s">
        <v>59</v>
      </c>
      <c r="B142" s="12">
        <v>6341.0</v>
      </c>
      <c r="C142" s="12" t="s">
        <v>2493</v>
      </c>
      <c r="D142" s="12" t="s">
        <v>2494</v>
      </c>
      <c r="E142" s="30" t="s">
        <v>2507</v>
      </c>
      <c r="F142" s="30" t="s">
        <v>2508</v>
      </c>
      <c r="G142" s="32" t="s">
        <v>54</v>
      </c>
      <c r="H142" s="32" t="s">
        <v>41</v>
      </c>
      <c r="I142" s="32" t="s">
        <v>55</v>
      </c>
      <c r="J142" s="30" t="s">
        <v>2509</v>
      </c>
      <c r="K142" s="30" t="s">
        <v>2510</v>
      </c>
      <c r="L142" s="15" t="s">
        <v>2508</v>
      </c>
      <c r="M142" s="15" t="s">
        <v>2511</v>
      </c>
      <c r="N142" s="14" t="s">
        <v>41</v>
      </c>
      <c r="O142" s="16" t="s">
        <v>65</v>
      </c>
      <c r="P142" s="14" t="s">
        <v>1594</v>
      </c>
    </row>
    <row r="143">
      <c r="A143" s="12" t="s">
        <v>59</v>
      </c>
      <c r="B143" s="12">
        <v>6342.0</v>
      </c>
      <c r="C143" s="12" t="s">
        <v>2512</v>
      </c>
      <c r="D143" s="12" t="s">
        <v>2513</v>
      </c>
      <c r="E143" s="30" t="s">
        <v>2527</v>
      </c>
      <c r="F143" s="30" t="s">
        <v>2528</v>
      </c>
      <c r="G143" s="32" t="s">
        <v>54</v>
      </c>
      <c r="H143" s="32" t="s">
        <v>41</v>
      </c>
      <c r="I143" s="32" t="s">
        <v>55</v>
      </c>
      <c r="J143" s="30" t="s">
        <v>2528</v>
      </c>
      <c r="K143" s="30" t="s">
        <v>2528</v>
      </c>
      <c r="L143" s="15" t="s">
        <v>2528</v>
      </c>
      <c r="M143" s="15" t="s">
        <v>2529</v>
      </c>
      <c r="N143" s="15" t="s">
        <v>2528</v>
      </c>
      <c r="O143" s="16" t="s">
        <v>2517</v>
      </c>
      <c r="P143" s="14" t="s">
        <v>1594</v>
      </c>
    </row>
    <row r="144">
      <c r="A144" s="12" t="s">
        <v>59</v>
      </c>
      <c r="B144" s="12">
        <v>4367.0</v>
      </c>
      <c r="C144" s="12" t="s">
        <v>2530</v>
      </c>
      <c r="D144" s="12" t="s">
        <v>2531</v>
      </c>
      <c r="E144" s="30" t="s">
        <v>2544</v>
      </c>
      <c r="F144" s="30" t="s">
        <v>2545</v>
      </c>
      <c r="G144" s="32" t="s">
        <v>54</v>
      </c>
      <c r="H144" s="59" t="s">
        <v>41</v>
      </c>
      <c r="I144" s="32" t="s">
        <v>55</v>
      </c>
      <c r="J144" s="30" t="s">
        <v>2545</v>
      </c>
      <c r="K144" s="30" t="s">
        <v>2545</v>
      </c>
      <c r="L144" s="15" t="s">
        <v>2545</v>
      </c>
      <c r="M144" s="14" t="s">
        <v>41</v>
      </c>
      <c r="N144" s="15" t="s">
        <v>2545</v>
      </c>
      <c r="O144" s="16" t="s">
        <v>2137</v>
      </c>
      <c r="P144" s="14" t="s">
        <v>1594</v>
      </c>
    </row>
    <row r="145">
      <c r="A145" s="137" t="s">
        <v>59</v>
      </c>
      <c r="B145" s="137">
        <v>9894.0</v>
      </c>
      <c r="C145" s="137" t="s">
        <v>2546</v>
      </c>
      <c r="D145" s="137" t="s">
        <v>2547</v>
      </c>
      <c r="E145" s="146" t="s">
        <v>11922</v>
      </c>
      <c r="F145" s="146" t="s">
        <v>1150</v>
      </c>
      <c r="G145" s="147" t="s">
        <v>55</v>
      </c>
      <c r="H145" s="146" t="s">
        <v>1150</v>
      </c>
      <c r="I145" s="147" t="s">
        <v>55</v>
      </c>
      <c r="J145" s="146" t="s">
        <v>1150</v>
      </c>
      <c r="K145" s="146" t="s">
        <v>2561</v>
      </c>
      <c r="L145" s="138" t="s">
        <v>1150</v>
      </c>
      <c r="M145" s="138" t="s">
        <v>80</v>
      </c>
      <c r="N145" s="140" t="s">
        <v>41</v>
      </c>
      <c r="O145" s="141" t="s">
        <v>65</v>
      </c>
      <c r="P145" s="14" t="s">
        <v>1594</v>
      </c>
      <c r="Q145" s="142"/>
      <c r="R145" s="142"/>
      <c r="S145" s="142"/>
      <c r="T145" s="142"/>
      <c r="U145" s="142"/>
      <c r="V145" s="142"/>
      <c r="W145" s="142"/>
      <c r="X145" s="142"/>
      <c r="Y145" s="142"/>
    </row>
    <row r="146">
      <c r="A146" s="137" t="s">
        <v>59</v>
      </c>
      <c r="B146" s="137">
        <v>4742.0</v>
      </c>
      <c r="C146" s="137" t="s">
        <v>2562</v>
      </c>
      <c r="D146" s="137" t="s">
        <v>2563</v>
      </c>
      <c r="E146" s="146" t="s">
        <v>11923</v>
      </c>
      <c r="F146" s="146" t="s">
        <v>2577</v>
      </c>
      <c r="G146" s="147" t="s">
        <v>55</v>
      </c>
      <c r="H146" s="146" t="s">
        <v>2577</v>
      </c>
      <c r="I146" s="147" t="s">
        <v>55</v>
      </c>
      <c r="J146" s="146" t="s">
        <v>2577</v>
      </c>
      <c r="K146" s="146" t="s">
        <v>2577</v>
      </c>
      <c r="L146" s="138" t="s">
        <v>2577</v>
      </c>
      <c r="M146" s="138" t="s">
        <v>80</v>
      </c>
      <c r="N146" s="140" t="s">
        <v>41</v>
      </c>
      <c r="O146" s="141" t="s">
        <v>65</v>
      </c>
      <c r="P146" s="14" t="s">
        <v>1594</v>
      </c>
      <c r="Q146" s="142"/>
      <c r="R146" s="142"/>
      <c r="S146" s="142"/>
      <c r="T146" s="142"/>
      <c r="U146" s="142"/>
      <c r="V146" s="142"/>
      <c r="W146" s="142"/>
      <c r="X146" s="142"/>
      <c r="Y146" s="142"/>
    </row>
    <row r="147">
      <c r="A147" s="12" t="s">
        <v>59</v>
      </c>
      <c r="B147" s="12">
        <v>3869.0</v>
      </c>
      <c r="C147" s="12" t="s">
        <v>2578</v>
      </c>
      <c r="D147" s="12" t="s">
        <v>2579</v>
      </c>
      <c r="E147" s="30" t="s">
        <v>2592</v>
      </c>
      <c r="F147" s="30" t="s">
        <v>2593</v>
      </c>
      <c r="G147" s="32" t="s">
        <v>54</v>
      </c>
      <c r="H147" s="14" t="s">
        <v>41</v>
      </c>
      <c r="I147" s="32" t="s">
        <v>55</v>
      </c>
      <c r="J147" s="15" t="s">
        <v>2593</v>
      </c>
      <c r="K147" s="30" t="s">
        <v>2593</v>
      </c>
      <c r="L147" s="15" t="s">
        <v>2593</v>
      </c>
      <c r="M147" s="15" t="s">
        <v>80</v>
      </c>
      <c r="N147" s="14" t="s">
        <v>41</v>
      </c>
      <c r="O147" s="16" t="s">
        <v>65</v>
      </c>
      <c r="P147" s="14" t="s">
        <v>1594</v>
      </c>
    </row>
    <row r="148">
      <c r="A148" s="137" t="s">
        <v>619</v>
      </c>
      <c r="B148" s="137">
        <v>8317.0</v>
      </c>
      <c r="C148" s="137" t="s">
        <v>2594</v>
      </c>
      <c r="D148" s="137" t="s">
        <v>2595</v>
      </c>
      <c r="E148" s="146" t="s">
        <v>11924</v>
      </c>
      <c r="F148" s="146" t="s">
        <v>2610</v>
      </c>
      <c r="G148" s="147" t="s">
        <v>54</v>
      </c>
      <c r="H148" s="148" t="s">
        <v>41</v>
      </c>
      <c r="I148" s="147" t="s">
        <v>55</v>
      </c>
      <c r="J148" s="146" t="s">
        <v>2610</v>
      </c>
      <c r="K148" s="146" t="s">
        <v>2610</v>
      </c>
      <c r="L148" s="138" t="s">
        <v>2610</v>
      </c>
      <c r="M148" s="138" t="s">
        <v>301</v>
      </c>
      <c r="N148" s="138" t="s">
        <v>2610</v>
      </c>
      <c r="O148" s="141" t="s">
        <v>2599</v>
      </c>
      <c r="P148" s="140" t="s">
        <v>1594</v>
      </c>
      <c r="Q148" s="142"/>
      <c r="R148" s="142"/>
      <c r="S148" s="142"/>
      <c r="T148" s="142"/>
      <c r="U148" s="142"/>
      <c r="V148" s="142"/>
      <c r="W148" s="142"/>
      <c r="X148" s="142"/>
      <c r="Y148" s="142"/>
    </row>
    <row r="149">
      <c r="A149" s="12" t="s">
        <v>762</v>
      </c>
      <c r="B149" s="12">
        <v>2131.0</v>
      </c>
      <c r="C149" s="12" t="s">
        <v>2611</v>
      </c>
      <c r="D149" s="12" t="s">
        <v>2612</v>
      </c>
      <c r="E149" s="30" t="s">
        <v>2626</v>
      </c>
      <c r="F149" s="56" t="s">
        <v>2627</v>
      </c>
      <c r="G149" s="32" t="s">
        <v>55</v>
      </c>
      <c r="H149" s="30" t="s">
        <v>2628</v>
      </c>
      <c r="I149" s="32" t="s">
        <v>55</v>
      </c>
      <c r="J149" s="30" t="s">
        <v>2629</v>
      </c>
      <c r="K149" s="30" t="s">
        <v>2630</v>
      </c>
      <c r="L149" s="15" t="s">
        <v>2631</v>
      </c>
      <c r="M149" s="15" t="s">
        <v>2442</v>
      </c>
      <c r="N149" s="15" t="s">
        <v>2631</v>
      </c>
      <c r="O149" s="16" t="s">
        <v>2616</v>
      </c>
      <c r="P149" s="14" t="s">
        <v>1594</v>
      </c>
    </row>
    <row r="150">
      <c r="A150" s="12" t="s">
        <v>59</v>
      </c>
      <c r="B150" s="12">
        <v>3916.0</v>
      </c>
      <c r="C150" s="12" t="s">
        <v>2632</v>
      </c>
      <c r="D150" s="12" t="s">
        <v>2633</v>
      </c>
      <c r="E150" s="30" t="s">
        <v>2646</v>
      </c>
      <c r="F150" s="30" t="s">
        <v>2647</v>
      </c>
      <c r="G150" s="32" t="s">
        <v>54</v>
      </c>
      <c r="H150" s="59" t="s">
        <v>41</v>
      </c>
      <c r="I150" s="32" t="s">
        <v>55</v>
      </c>
      <c r="J150" s="30" t="s">
        <v>2648</v>
      </c>
      <c r="K150" s="56" t="s">
        <v>2649</v>
      </c>
      <c r="L150" s="15" t="s">
        <v>2649</v>
      </c>
      <c r="M150" s="15" t="s">
        <v>2650</v>
      </c>
      <c r="N150" s="14" t="s">
        <v>41</v>
      </c>
      <c r="O150" s="16" t="s">
        <v>2651</v>
      </c>
      <c r="P150" s="14" t="s">
        <v>1594</v>
      </c>
    </row>
    <row r="151">
      <c r="A151" s="137" t="s">
        <v>59</v>
      </c>
      <c r="B151" s="137">
        <v>3874.0</v>
      </c>
      <c r="C151" s="137" t="s">
        <v>2652</v>
      </c>
      <c r="D151" s="137" t="s">
        <v>2653</v>
      </c>
      <c r="E151" s="146" t="s">
        <v>11925</v>
      </c>
      <c r="F151" s="146" t="s">
        <v>2667</v>
      </c>
      <c r="G151" s="147" t="s">
        <v>54</v>
      </c>
      <c r="H151" s="147" t="s">
        <v>41</v>
      </c>
      <c r="I151" s="147" t="s">
        <v>55</v>
      </c>
      <c r="J151" s="146" t="s">
        <v>2667</v>
      </c>
      <c r="K151" s="149" t="s">
        <v>2667</v>
      </c>
      <c r="L151" s="138" t="s">
        <v>2667</v>
      </c>
      <c r="M151" s="138" t="s">
        <v>1211</v>
      </c>
      <c r="N151" s="140" t="s">
        <v>41</v>
      </c>
      <c r="O151" s="141" t="s">
        <v>2668</v>
      </c>
      <c r="P151" s="14" t="s">
        <v>1594</v>
      </c>
      <c r="Q151" s="142"/>
      <c r="R151" s="142"/>
      <c r="S151" s="142"/>
      <c r="T151" s="142"/>
      <c r="U151" s="142"/>
      <c r="V151" s="142"/>
      <c r="W151" s="142"/>
      <c r="X151" s="142"/>
      <c r="Y151" s="142"/>
    </row>
    <row r="152">
      <c r="A152" s="21" t="s">
        <v>123</v>
      </c>
      <c r="B152" s="21">
        <v>9369.0</v>
      </c>
      <c r="C152" s="21" t="s">
        <v>2669</v>
      </c>
      <c r="D152" s="21" t="s">
        <v>2670</v>
      </c>
      <c r="E152" s="21"/>
      <c r="F152" s="21"/>
      <c r="G152" s="21"/>
      <c r="H152" s="21"/>
      <c r="I152" s="21"/>
      <c r="J152" s="21"/>
      <c r="K152" s="21"/>
      <c r="L152" s="14" t="s">
        <v>1594</v>
      </c>
      <c r="M152" s="14" t="s">
        <v>1594</v>
      </c>
      <c r="N152" s="14" t="s">
        <v>1594</v>
      </c>
      <c r="O152" s="16" t="s">
        <v>2674</v>
      </c>
      <c r="P152" s="14" t="s">
        <v>1594</v>
      </c>
    </row>
    <row r="153">
      <c r="A153" s="12" t="s">
        <v>619</v>
      </c>
      <c r="B153" s="12">
        <v>6816.0</v>
      </c>
      <c r="C153" s="12" t="s">
        <v>2684</v>
      </c>
      <c r="D153" s="12" t="s">
        <v>2685</v>
      </c>
      <c r="E153" s="30" t="s">
        <v>2699</v>
      </c>
      <c r="F153" s="30" t="s">
        <v>2700</v>
      </c>
      <c r="G153" s="32" t="s">
        <v>55</v>
      </c>
      <c r="H153" s="56" t="s">
        <v>2700</v>
      </c>
      <c r="I153" s="32" t="s">
        <v>55</v>
      </c>
      <c r="J153" s="30" t="s">
        <v>2700</v>
      </c>
      <c r="K153" s="30" t="s">
        <v>2701</v>
      </c>
      <c r="L153" s="15" t="s">
        <v>2700</v>
      </c>
      <c r="M153" s="15" t="s">
        <v>889</v>
      </c>
      <c r="N153" s="15" t="s">
        <v>2700</v>
      </c>
      <c r="O153" s="16" t="s">
        <v>2689</v>
      </c>
      <c r="P153" s="14" t="s">
        <v>1594</v>
      </c>
    </row>
    <row r="154">
      <c r="A154" s="12" t="s">
        <v>619</v>
      </c>
      <c r="B154" s="12">
        <v>7836.0</v>
      </c>
      <c r="C154" s="12" t="s">
        <v>2702</v>
      </c>
      <c r="D154" s="12" t="s">
        <v>2703</v>
      </c>
      <c r="E154" s="58" t="s">
        <v>2717</v>
      </c>
      <c r="F154" s="56" t="s">
        <v>1013</v>
      </c>
      <c r="G154" s="32" t="s">
        <v>55</v>
      </c>
      <c r="H154" s="30" t="s">
        <v>1013</v>
      </c>
      <c r="I154" s="59" t="s">
        <v>55</v>
      </c>
      <c r="J154" s="30" t="s">
        <v>1013</v>
      </c>
      <c r="K154" s="30" t="s">
        <v>1013</v>
      </c>
      <c r="L154" s="15" t="s">
        <v>1013</v>
      </c>
      <c r="M154" s="15" t="s">
        <v>889</v>
      </c>
      <c r="N154" s="15" t="s">
        <v>1013</v>
      </c>
      <c r="O154" s="16" t="s">
        <v>2707</v>
      </c>
      <c r="P154" s="14" t="s">
        <v>1594</v>
      </c>
    </row>
    <row r="155">
      <c r="A155" s="12" t="s">
        <v>619</v>
      </c>
      <c r="B155" s="12">
        <v>8156.0</v>
      </c>
      <c r="C155" s="12" t="s">
        <v>2718</v>
      </c>
      <c r="D155" s="12" t="s">
        <v>2719</v>
      </c>
      <c r="E155" s="30" t="s">
        <v>2733</v>
      </c>
      <c r="F155" s="30" t="s">
        <v>2700</v>
      </c>
      <c r="G155" s="32" t="s">
        <v>2734</v>
      </c>
      <c r="H155" s="30" t="s">
        <v>2700</v>
      </c>
      <c r="I155" s="32" t="s">
        <v>55</v>
      </c>
      <c r="J155" s="30" t="s">
        <v>2700</v>
      </c>
      <c r="K155" s="30" t="s">
        <v>2735</v>
      </c>
      <c r="L155" s="15" t="s">
        <v>2700</v>
      </c>
      <c r="M155" s="15" t="s">
        <v>889</v>
      </c>
      <c r="N155" s="15" t="s">
        <v>2700</v>
      </c>
      <c r="O155" s="16" t="s">
        <v>2723</v>
      </c>
      <c r="P155" s="14" t="s">
        <v>1594</v>
      </c>
    </row>
    <row r="156">
      <c r="A156" s="137" t="s">
        <v>619</v>
      </c>
      <c r="B156" s="137">
        <v>10184.0</v>
      </c>
      <c r="C156" s="137" t="s">
        <v>2736</v>
      </c>
      <c r="D156" s="137" t="s">
        <v>2737</v>
      </c>
      <c r="E156" s="146" t="s">
        <v>11926</v>
      </c>
      <c r="F156" s="146" t="s">
        <v>2752</v>
      </c>
      <c r="G156" s="147" t="s">
        <v>55</v>
      </c>
      <c r="H156" s="149" t="s">
        <v>2752</v>
      </c>
      <c r="I156" s="147" t="s">
        <v>55</v>
      </c>
      <c r="J156" s="146" t="s">
        <v>2751</v>
      </c>
      <c r="K156" s="146" t="s">
        <v>2753</v>
      </c>
      <c r="L156" s="146" t="s">
        <v>2751</v>
      </c>
      <c r="M156" s="146" t="s">
        <v>2754</v>
      </c>
      <c r="N156" s="138" t="s">
        <v>2751</v>
      </c>
      <c r="O156" s="141" t="s">
        <v>2741</v>
      </c>
      <c r="P156" s="140" t="s">
        <v>1594</v>
      </c>
      <c r="Q156" s="142"/>
      <c r="R156" s="142"/>
      <c r="S156" s="142"/>
      <c r="T156" s="142"/>
      <c r="U156" s="142"/>
      <c r="V156" s="142"/>
      <c r="W156" s="142"/>
      <c r="X156" s="142"/>
      <c r="Y156" s="142"/>
    </row>
    <row r="157">
      <c r="A157" s="12" t="s">
        <v>619</v>
      </c>
      <c r="B157" s="12">
        <v>8161.0</v>
      </c>
      <c r="C157" s="12" t="s">
        <v>2755</v>
      </c>
      <c r="D157" s="12" t="s">
        <v>2756</v>
      </c>
      <c r="E157" s="30" t="s">
        <v>2770</v>
      </c>
      <c r="F157" s="30" t="s">
        <v>2752</v>
      </c>
      <c r="G157" s="32" t="s">
        <v>54</v>
      </c>
      <c r="H157" s="32" t="s">
        <v>41</v>
      </c>
      <c r="I157" s="32" t="s">
        <v>55</v>
      </c>
      <c r="J157" s="30" t="s">
        <v>2752</v>
      </c>
      <c r="K157" s="30" t="s">
        <v>2752</v>
      </c>
      <c r="L157" s="15" t="s">
        <v>2752</v>
      </c>
      <c r="M157" s="15" t="s">
        <v>2771</v>
      </c>
      <c r="N157" s="15" t="s">
        <v>2752</v>
      </c>
      <c r="O157" s="16" t="s">
        <v>2760</v>
      </c>
      <c r="P157" s="14" t="s">
        <v>1594</v>
      </c>
    </row>
    <row r="158">
      <c r="A158" s="12" t="s">
        <v>619</v>
      </c>
      <c r="B158" s="12">
        <v>8132.0</v>
      </c>
      <c r="C158" s="12" t="s">
        <v>2772</v>
      </c>
      <c r="D158" s="12" t="s">
        <v>2773</v>
      </c>
      <c r="E158" s="30" t="s">
        <v>2787</v>
      </c>
      <c r="F158" s="30" t="s">
        <v>2788</v>
      </c>
      <c r="G158" s="32" t="s">
        <v>55</v>
      </c>
      <c r="H158" s="30" t="s">
        <v>2788</v>
      </c>
      <c r="I158" s="32" t="s">
        <v>55</v>
      </c>
      <c r="J158" s="56" t="s">
        <v>2788</v>
      </c>
      <c r="K158" s="30" t="s">
        <v>2753</v>
      </c>
      <c r="L158" s="15" t="s">
        <v>2788</v>
      </c>
      <c r="M158" s="15" t="s">
        <v>889</v>
      </c>
      <c r="N158" s="15" t="s">
        <v>2788</v>
      </c>
      <c r="O158" s="16" t="s">
        <v>2777</v>
      </c>
      <c r="P158" s="14" t="s">
        <v>1594</v>
      </c>
    </row>
    <row r="159">
      <c r="A159" s="12" t="s">
        <v>619</v>
      </c>
      <c r="B159" s="12">
        <v>8261.0</v>
      </c>
      <c r="C159" s="12" t="s">
        <v>2789</v>
      </c>
      <c r="D159" s="12" t="s">
        <v>2790</v>
      </c>
      <c r="E159" s="30" t="s">
        <v>2699</v>
      </c>
      <c r="F159" s="30" t="s">
        <v>2700</v>
      </c>
      <c r="G159" s="32" t="s">
        <v>55</v>
      </c>
      <c r="H159" s="58" t="s">
        <v>2700</v>
      </c>
      <c r="I159" s="32" t="s">
        <v>55</v>
      </c>
      <c r="J159" s="30" t="s">
        <v>2700</v>
      </c>
      <c r="K159" s="30" t="s">
        <v>2804</v>
      </c>
      <c r="L159" s="15" t="s">
        <v>2700</v>
      </c>
      <c r="M159" s="15" t="s">
        <v>889</v>
      </c>
      <c r="N159" s="15" t="s">
        <v>2700</v>
      </c>
      <c r="O159" s="16" t="s">
        <v>2794</v>
      </c>
      <c r="P159" s="14" t="s">
        <v>1594</v>
      </c>
    </row>
    <row r="160">
      <c r="A160" s="12" t="s">
        <v>619</v>
      </c>
      <c r="B160" s="12">
        <v>7835.0</v>
      </c>
      <c r="C160" s="12" t="s">
        <v>2805</v>
      </c>
      <c r="D160" s="12" t="s">
        <v>2806</v>
      </c>
      <c r="E160" s="30" t="s">
        <v>2751</v>
      </c>
      <c r="F160" s="30" t="s">
        <v>2752</v>
      </c>
      <c r="G160" s="32" t="s">
        <v>55</v>
      </c>
      <c r="H160" s="30" t="s">
        <v>2820</v>
      </c>
      <c r="I160" s="32" t="s">
        <v>2734</v>
      </c>
      <c r="J160" s="56" t="s">
        <v>2752</v>
      </c>
      <c r="K160" s="30" t="s">
        <v>2821</v>
      </c>
      <c r="L160" s="15" t="s">
        <v>2752</v>
      </c>
      <c r="M160" s="15" t="s">
        <v>2771</v>
      </c>
      <c r="N160" s="15" t="s">
        <v>2752</v>
      </c>
      <c r="O160" s="16" t="s">
        <v>2810</v>
      </c>
      <c r="P160" s="14" t="s">
        <v>1594</v>
      </c>
    </row>
    <row r="161">
      <c r="A161" s="12" t="s">
        <v>619</v>
      </c>
      <c r="B161" s="12">
        <v>8793.0</v>
      </c>
      <c r="C161" s="12" t="s">
        <v>2822</v>
      </c>
      <c r="D161" s="12" t="s">
        <v>2823</v>
      </c>
      <c r="E161" s="58" t="s">
        <v>2836</v>
      </c>
      <c r="F161" s="56" t="s">
        <v>2837</v>
      </c>
      <c r="G161" s="32" t="s">
        <v>54</v>
      </c>
      <c r="H161" s="32" t="s">
        <v>41</v>
      </c>
      <c r="I161" s="32" t="s">
        <v>55</v>
      </c>
      <c r="J161" s="30" t="s">
        <v>2838</v>
      </c>
      <c r="K161" s="56" t="s">
        <v>2839</v>
      </c>
      <c r="L161" s="15" t="s">
        <v>2839</v>
      </c>
      <c r="M161" s="15" t="s">
        <v>2840</v>
      </c>
      <c r="N161" s="14" t="s">
        <v>41</v>
      </c>
      <c r="O161" s="16" t="s">
        <v>41</v>
      </c>
      <c r="P161" s="14" t="s">
        <v>1594</v>
      </c>
    </row>
    <row r="162">
      <c r="A162" s="12" t="s">
        <v>59</v>
      </c>
      <c r="B162" s="12">
        <v>7132.0</v>
      </c>
      <c r="C162" s="12" t="s">
        <v>2841</v>
      </c>
      <c r="D162" s="12" t="s">
        <v>2842</v>
      </c>
      <c r="E162" s="58" t="s">
        <v>2855</v>
      </c>
      <c r="F162" s="30" t="s">
        <v>2856</v>
      </c>
      <c r="G162" s="32" t="s">
        <v>54</v>
      </c>
      <c r="H162" s="32" t="s">
        <v>41</v>
      </c>
      <c r="I162" s="32" t="s">
        <v>55</v>
      </c>
      <c r="J162" s="30" t="s">
        <v>2857</v>
      </c>
      <c r="K162" s="30" t="s">
        <v>2857</v>
      </c>
      <c r="L162" s="15" t="s">
        <v>2857</v>
      </c>
      <c r="M162" s="15" t="s">
        <v>1133</v>
      </c>
      <c r="N162" s="14" t="s">
        <v>41</v>
      </c>
      <c r="O162" s="16" t="s">
        <v>41</v>
      </c>
      <c r="P162" s="14" t="s">
        <v>1594</v>
      </c>
    </row>
    <row r="163">
      <c r="A163" s="12" t="s">
        <v>59</v>
      </c>
      <c r="B163" s="12">
        <v>7128.0</v>
      </c>
      <c r="C163" s="12" t="s">
        <v>2858</v>
      </c>
      <c r="D163" s="12" t="s">
        <v>2859</v>
      </c>
      <c r="E163" s="58" t="s">
        <v>2855</v>
      </c>
      <c r="F163" s="30" t="s">
        <v>2856</v>
      </c>
      <c r="G163" s="32" t="s">
        <v>54</v>
      </c>
      <c r="H163" s="32" t="s">
        <v>41</v>
      </c>
      <c r="I163" s="32" t="s">
        <v>55</v>
      </c>
      <c r="J163" s="30" t="s">
        <v>2857</v>
      </c>
      <c r="K163" s="30" t="s">
        <v>2857</v>
      </c>
      <c r="L163" s="15" t="s">
        <v>2857</v>
      </c>
      <c r="M163" s="15" t="s">
        <v>1133</v>
      </c>
      <c r="N163" s="14" t="s">
        <v>41</v>
      </c>
      <c r="O163" s="16" t="s">
        <v>41</v>
      </c>
      <c r="P163" s="14" t="s">
        <v>1594</v>
      </c>
    </row>
    <row r="164">
      <c r="A164" s="21" t="s">
        <v>35</v>
      </c>
      <c r="B164" s="21">
        <v>7424.0</v>
      </c>
      <c r="C164" s="21" t="s">
        <v>2872</v>
      </c>
      <c r="D164" s="21" t="s">
        <v>2873</v>
      </c>
      <c r="E164" s="21"/>
      <c r="F164" s="21"/>
      <c r="G164" s="21"/>
      <c r="H164" s="21"/>
      <c r="I164" s="21"/>
      <c r="J164" s="21"/>
      <c r="K164" s="21"/>
      <c r="L164" s="14" t="s">
        <v>41</v>
      </c>
      <c r="M164" s="14" t="s">
        <v>41</v>
      </c>
      <c r="N164" s="14" t="s">
        <v>41</v>
      </c>
      <c r="O164" s="16" t="s">
        <v>41</v>
      </c>
      <c r="P164" s="14" t="s">
        <v>1594</v>
      </c>
    </row>
    <row r="165">
      <c r="A165" s="137" t="s">
        <v>59</v>
      </c>
      <c r="B165" s="137">
        <v>3873.0</v>
      </c>
      <c r="C165" s="137" t="s">
        <v>2886</v>
      </c>
      <c r="D165" s="137" t="s">
        <v>2887</v>
      </c>
      <c r="E165" s="146" t="s">
        <v>11927</v>
      </c>
      <c r="F165" s="146" t="s">
        <v>2902</v>
      </c>
      <c r="G165" s="147" t="s">
        <v>54</v>
      </c>
      <c r="H165" s="147" t="s">
        <v>41</v>
      </c>
      <c r="I165" s="147" t="s">
        <v>55</v>
      </c>
      <c r="J165" s="146" t="s">
        <v>2903</v>
      </c>
      <c r="K165" s="146" t="s">
        <v>2904</v>
      </c>
      <c r="L165" s="138" t="s">
        <v>2902</v>
      </c>
      <c r="M165" s="140" t="s">
        <v>41</v>
      </c>
      <c r="N165" s="138" t="s">
        <v>2902</v>
      </c>
      <c r="O165" s="141" t="s">
        <v>2891</v>
      </c>
      <c r="P165" s="14" t="s">
        <v>1594</v>
      </c>
      <c r="Q165" s="142"/>
      <c r="R165" s="142"/>
      <c r="S165" s="142"/>
      <c r="T165" s="142"/>
      <c r="U165" s="142"/>
      <c r="V165" s="142"/>
      <c r="W165" s="142"/>
      <c r="X165" s="142"/>
      <c r="Y165" s="142"/>
    </row>
    <row r="166">
      <c r="A166" s="137" t="s">
        <v>59</v>
      </c>
      <c r="B166" s="137">
        <v>4684.0</v>
      </c>
      <c r="C166" s="137" t="s">
        <v>2905</v>
      </c>
      <c r="D166" s="137" t="s">
        <v>2906</v>
      </c>
      <c r="E166" s="146" t="s">
        <v>11928</v>
      </c>
      <c r="F166" s="146" t="s">
        <v>2921</v>
      </c>
      <c r="G166" s="147" t="s">
        <v>54</v>
      </c>
      <c r="H166" s="147" t="s">
        <v>41</v>
      </c>
      <c r="I166" s="147" t="s">
        <v>55</v>
      </c>
      <c r="J166" s="146" t="s">
        <v>2922</v>
      </c>
      <c r="K166" s="146" t="s">
        <v>2904</v>
      </c>
      <c r="L166" s="138" t="s">
        <v>2921</v>
      </c>
      <c r="M166" s="138" t="s">
        <v>2923</v>
      </c>
      <c r="N166" s="138" t="s">
        <v>2921</v>
      </c>
      <c r="O166" s="141" t="s">
        <v>2910</v>
      </c>
      <c r="P166" s="14" t="s">
        <v>1594</v>
      </c>
      <c r="Q166" s="142"/>
      <c r="R166" s="142"/>
      <c r="S166" s="142"/>
      <c r="T166" s="142"/>
      <c r="U166" s="142"/>
      <c r="V166" s="142"/>
      <c r="W166" s="142"/>
      <c r="X166" s="142"/>
      <c r="Y166" s="142"/>
    </row>
    <row r="167">
      <c r="A167" s="12" t="s">
        <v>59</v>
      </c>
      <c r="B167" s="12">
        <v>3884.0</v>
      </c>
      <c r="C167" s="12" t="s">
        <v>2924</v>
      </c>
      <c r="D167" s="12" t="s">
        <v>2925</v>
      </c>
      <c r="E167" s="30" t="s">
        <v>2938</v>
      </c>
      <c r="F167" s="30" t="s">
        <v>2939</v>
      </c>
      <c r="G167" s="32" t="s">
        <v>54</v>
      </c>
      <c r="H167" s="59" t="s">
        <v>41</v>
      </c>
      <c r="I167" s="32" t="s">
        <v>55</v>
      </c>
      <c r="J167" s="30" t="s">
        <v>2939</v>
      </c>
      <c r="K167" s="30" t="s">
        <v>2940</v>
      </c>
      <c r="L167" s="15" t="s">
        <v>2939</v>
      </c>
      <c r="M167" s="15" t="s">
        <v>1112</v>
      </c>
      <c r="N167" s="27" t="s">
        <v>41</v>
      </c>
      <c r="O167" s="16" t="s">
        <v>41</v>
      </c>
      <c r="P167" s="14" t="s">
        <v>1594</v>
      </c>
    </row>
    <row r="168">
      <c r="A168" s="137" t="s">
        <v>59</v>
      </c>
      <c r="B168" s="137">
        <v>3880.0</v>
      </c>
      <c r="C168" s="137" t="s">
        <v>2941</v>
      </c>
      <c r="D168" s="137" t="s">
        <v>2942</v>
      </c>
      <c r="E168" s="146" t="s">
        <v>11929</v>
      </c>
      <c r="F168" s="146" t="s">
        <v>2958</v>
      </c>
      <c r="G168" s="147" t="s">
        <v>55</v>
      </c>
      <c r="H168" s="146" t="s">
        <v>2958</v>
      </c>
      <c r="I168" s="147" t="s">
        <v>55</v>
      </c>
      <c r="J168" s="149" t="s">
        <v>2958</v>
      </c>
      <c r="K168" s="146" t="s">
        <v>2959</v>
      </c>
      <c r="L168" s="149" t="s">
        <v>2958</v>
      </c>
      <c r="M168" s="138" t="s">
        <v>2960</v>
      </c>
      <c r="N168" s="138" t="s">
        <v>2958</v>
      </c>
      <c r="O168" s="141" t="s">
        <v>2946</v>
      </c>
      <c r="P168" s="140" t="s">
        <v>1594</v>
      </c>
      <c r="Q168" s="142"/>
      <c r="R168" s="142"/>
      <c r="S168" s="142"/>
      <c r="T168" s="142"/>
      <c r="U168" s="142"/>
      <c r="V168" s="142"/>
      <c r="W168" s="142"/>
      <c r="X168" s="142"/>
      <c r="Y168" s="142"/>
    </row>
    <row r="169">
      <c r="A169" s="137" t="s">
        <v>59</v>
      </c>
      <c r="B169" s="137">
        <v>4220.0</v>
      </c>
      <c r="C169" s="137" t="s">
        <v>2961</v>
      </c>
      <c r="D169" s="137" t="s">
        <v>2962</v>
      </c>
      <c r="E169" s="146" t="s">
        <v>11930</v>
      </c>
      <c r="F169" s="146" t="s">
        <v>2977</v>
      </c>
      <c r="G169" s="147" t="s">
        <v>55</v>
      </c>
      <c r="H169" s="149" t="s">
        <v>2977</v>
      </c>
      <c r="I169" s="147" t="s">
        <v>55</v>
      </c>
      <c r="J169" s="146" t="s">
        <v>2977</v>
      </c>
      <c r="K169" s="146" t="s">
        <v>2977</v>
      </c>
      <c r="L169" s="138" t="s">
        <v>2977</v>
      </c>
      <c r="M169" s="138" t="s">
        <v>2978</v>
      </c>
      <c r="N169" s="138" t="s">
        <v>2977</v>
      </c>
      <c r="O169" s="141" t="s">
        <v>2946</v>
      </c>
      <c r="P169" s="14" t="s">
        <v>1594</v>
      </c>
      <c r="Q169" s="142"/>
      <c r="R169" s="142"/>
      <c r="S169" s="142"/>
      <c r="T169" s="142"/>
      <c r="U169" s="142"/>
      <c r="V169" s="142"/>
      <c r="W169" s="142"/>
      <c r="X169" s="142"/>
      <c r="Y169" s="142"/>
    </row>
    <row r="170">
      <c r="A170" s="12" t="s">
        <v>123</v>
      </c>
      <c r="B170" s="12">
        <v>5085.0</v>
      </c>
      <c r="C170" s="12" t="s">
        <v>2979</v>
      </c>
      <c r="D170" s="12" t="s">
        <v>2980</v>
      </c>
      <c r="E170" s="30" t="s">
        <v>2994</v>
      </c>
      <c r="F170" s="30" t="s">
        <v>2995</v>
      </c>
      <c r="G170" s="32" t="s">
        <v>54</v>
      </c>
      <c r="H170" s="32" t="s">
        <v>41</v>
      </c>
      <c r="I170" s="32" t="s">
        <v>55</v>
      </c>
      <c r="J170" s="30" t="s">
        <v>2995</v>
      </c>
      <c r="K170" s="30" t="s">
        <v>2995</v>
      </c>
      <c r="L170" s="15" t="s">
        <v>2995</v>
      </c>
      <c r="M170" s="15" t="s">
        <v>2996</v>
      </c>
      <c r="N170" s="14" t="s">
        <v>41</v>
      </c>
      <c r="O170" s="16" t="s">
        <v>41</v>
      </c>
      <c r="P170" s="14" t="s">
        <v>1594</v>
      </c>
    </row>
    <row r="171">
      <c r="A171" s="12" t="s">
        <v>2997</v>
      </c>
      <c r="B171" s="12">
        <v>3749.0</v>
      </c>
      <c r="C171" s="12" t="s">
        <v>2998</v>
      </c>
      <c r="D171" s="12" t="s">
        <v>2999</v>
      </c>
      <c r="E171" s="30" t="s">
        <v>3013</v>
      </c>
      <c r="F171" s="56" t="s">
        <v>3014</v>
      </c>
      <c r="G171" s="32" t="s">
        <v>54</v>
      </c>
      <c r="H171" s="32" t="s">
        <v>41</v>
      </c>
      <c r="I171" s="32" t="s">
        <v>55</v>
      </c>
      <c r="J171" s="58" t="s">
        <v>3014</v>
      </c>
      <c r="K171" s="30" t="s">
        <v>3015</v>
      </c>
      <c r="L171" s="30" t="s">
        <v>3015</v>
      </c>
      <c r="M171" s="15" t="s">
        <v>889</v>
      </c>
      <c r="N171" s="14" t="s">
        <v>41</v>
      </c>
      <c r="O171" s="16" t="s">
        <v>41</v>
      </c>
      <c r="P171" s="14" t="s">
        <v>1594</v>
      </c>
    </row>
    <row r="172">
      <c r="A172" s="12" t="s">
        <v>2997</v>
      </c>
      <c r="B172" s="12">
        <v>3748.0</v>
      </c>
      <c r="C172" s="12" t="s">
        <v>3016</v>
      </c>
      <c r="D172" s="12" t="s">
        <v>3017</v>
      </c>
      <c r="E172" s="58" t="s">
        <v>3031</v>
      </c>
      <c r="F172" s="30" t="s">
        <v>3032</v>
      </c>
      <c r="G172" s="32" t="s">
        <v>54</v>
      </c>
      <c r="H172" s="32" t="s">
        <v>41</v>
      </c>
      <c r="I172" s="32" t="s">
        <v>55</v>
      </c>
      <c r="J172" s="30" t="s">
        <v>3032</v>
      </c>
      <c r="K172" s="30" t="s">
        <v>3033</v>
      </c>
      <c r="L172" s="30" t="s">
        <v>3032</v>
      </c>
      <c r="M172" s="15" t="s">
        <v>3034</v>
      </c>
      <c r="N172" s="14" t="s">
        <v>41</v>
      </c>
      <c r="O172" s="16" t="s">
        <v>41</v>
      </c>
      <c r="P172" s="14" t="s">
        <v>1594</v>
      </c>
    </row>
    <row r="173">
      <c r="A173" s="12" t="s">
        <v>2997</v>
      </c>
      <c r="B173" s="12">
        <v>3750.0</v>
      </c>
      <c r="C173" s="12" t="s">
        <v>3035</v>
      </c>
      <c r="D173" s="12" t="s">
        <v>3036</v>
      </c>
      <c r="E173" s="30" t="s">
        <v>3050</v>
      </c>
      <c r="F173" s="56" t="s">
        <v>3051</v>
      </c>
      <c r="G173" s="32" t="s">
        <v>54</v>
      </c>
      <c r="H173" s="32" t="s">
        <v>41</v>
      </c>
      <c r="I173" s="32" t="s">
        <v>55</v>
      </c>
      <c r="J173" s="56" t="s">
        <v>3051</v>
      </c>
      <c r="K173" s="56" t="s">
        <v>3051</v>
      </c>
      <c r="L173" s="15" t="s">
        <v>3051</v>
      </c>
      <c r="M173" s="15" t="s">
        <v>1211</v>
      </c>
      <c r="N173" s="14" t="s">
        <v>41</v>
      </c>
      <c r="O173" s="16" t="s">
        <v>41</v>
      </c>
      <c r="P173" s="14" t="s">
        <v>1594</v>
      </c>
    </row>
    <row r="174">
      <c r="A174" s="12" t="s">
        <v>2997</v>
      </c>
      <c r="B174" s="12">
        <v>3751.0</v>
      </c>
      <c r="C174" s="12" t="s">
        <v>3052</v>
      </c>
      <c r="D174" s="12" t="s">
        <v>3053</v>
      </c>
      <c r="E174" s="30" t="s">
        <v>3067</v>
      </c>
      <c r="F174" s="30" t="s">
        <v>3068</v>
      </c>
      <c r="G174" s="32" t="s">
        <v>54</v>
      </c>
      <c r="H174" s="32" t="s">
        <v>41</v>
      </c>
      <c r="I174" s="32" t="s">
        <v>55</v>
      </c>
      <c r="J174" s="56" t="s">
        <v>3068</v>
      </c>
      <c r="K174" s="30" t="s">
        <v>3068</v>
      </c>
      <c r="L174" s="15" t="s">
        <v>3068</v>
      </c>
      <c r="M174" s="15" t="s">
        <v>1211</v>
      </c>
      <c r="N174" s="14" t="s">
        <v>41</v>
      </c>
      <c r="O174" s="16" t="s">
        <v>41</v>
      </c>
      <c r="P174" s="14" t="s">
        <v>1594</v>
      </c>
    </row>
    <row r="175">
      <c r="A175" s="12" t="s">
        <v>2997</v>
      </c>
      <c r="B175" s="12">
        <v>3752.0</v>
      </c>
      <c r="C175" s="12" t="s">
        <v>3069</v>
      </c>
      <c r="D175" s="12" t="s">
        <v>3070</v>
      </c>
      <c r="E175" s="58" t="s">
        <v>3084</v>
      </c>
      <c r="F175" s="56" t="s">
        <v>3085</v>
      </c>
      <c r="G175" s="32" t="s">
        <v>54</v>
      </c>
      <c r="H175" s="32" t="s">
        <v>41</v>
      </c>
      <c r="I175" s="32" t="s">
        <v>55</v>
      </c>
      <c r="J175" s="56" t="s">
        <v>3085</v>
      </c>
      <c r="K175" s="30" t="s">
        <v>3085</v>
      </c>
      <c r="L175" s="15" t="s">
        <v>3085</v>
      </c>
      <c r="M175" s="15" t="s">
        <v>1211</v>
      </c>
      <c r="N175" s="14" t="s">
        <v>41</v>
      </c>
      <c r="O175" s="16" t="s">
        <v>41</v>
      </c>
      <c r="P175" s="14" t="s">
        <v>1594</v>
      </c>
    </row>
    <row r="176">
      <c r="A176" s="12" t="s">
        <v>59</v>
      </c>
      <c r="B176" s="12">
        <v>7631.0</v>
      </c>
      <c r="C176" s="12" t="s">
        <v>3086</v>
      </c>
      <c r="D176" s="12" t="s">
        <v>3087</v>
      </c>
      <c r="E176" s="30" t="s">
        <v>3101</v>
      </c>
      <c r="F176" s="30" t="s">
        <v>3102</v>
      </c>
      <c r="G176" s="32" t="s">
        <v>54</v>
      </c>
      <c r="H176" s="32" t="s">
        <v>41</v>
      </c>
      <c r="I176" s="32" t="s">
        <v>55</v>
      </c>
      <c r="J176" s="30" t="s">
        <v>3102</v>
      </c>
      <c r="K176" s="30" t="s">
        <v>3102</v>
      </c>
      <c r="L176" s="15" t="s">
        <v>3102</v>
      </c>
      <c r="M176" s="15" t="s">
        <v>3103</v>
      </c>
      <c r="N176" s="14" t="s">
        <v>41</v>
      </c>
      <c r="O176" s="16" t="s">
        <v>41</v>
      </c>
      <c r="P176" s="14" t="s">
        <v>1594</v>
      </c>
    </row>
    <row r="177">
      <c r="A177" s="137" t="s">
        <v>619</v>
      </c>
      <c r="B177" s="137">
        <v>8756.0</v>
      </c>
      <c r="C177" s="137" t="s">
        <v>3104</v>
      </c>
      <c r="D177" s="137" t="s">
        <v>3105</v>
      </c>
      <c r="E177" s="146" t="s">
        <v>11931</v>
      </c>
      <c r="F177" s="146" t="s">
        <v>3120</v>
      </c>
      <c r="G177" s="147" t="s">
        <v>54</v>
      </c>
      <c r="H177" s="147" t="s">
        <v>41</v>
      </c>
      <c r="I177" s="147" t="s">
        <v>55</v>
      </c>
      <c r="J177" s="146" t="s">
        <v>3120</v>
      </c>
      <c r="K177" s="146" t="s">
        <v>3120</v>
      </c>
      <c r="L177" s="138" t="s">
        <v>3120</v>
      </c>
      <c r="M177" s="138" t="s">
        <v>3121</v>
      </c>
      <c r="N177" s="138" t="s">
        <v>3120</v>
      </c>
      <c r="O177" s="141" t="s">
        <v>2517</v>
      </c>
      <c r="P177" s="140" t="s">
        <v>1594</v>
      </c>
      <c r="Q177" s="142"/>
      <c r="R177" s="142"/>
      <c r="S177" s="142"/>
      <c r="T177" s="142"/>
      <c r="U177" s="142"/>
      <c r="V177" s="142"/>
      <c r="W177" s="142"/>
      <c r="X177" s="142"/>
      <c r="Y177" s="142"/>
    </row>
    <row r="178">
      <c r="A178" s="137" t="s">
        <v>619</v>
      </c>
      <c r="B178" s="137">
        <v>8757.0</v>
      </c>
      <c r="C178" s="137" t="s">
        <v>3122</v>
      </c>
      <c r="D178" s="137" t="s">
        <v>3123</v>
      </c>
      <c r="E178" s="146" t="s">
        <v>11932</v>
      </c>
      <c r="F178" s="146" t="s">
        <v>3138</v>
      </c>
      <c r="G178" s="147" t="s">
        <v>55</v>
      </c>
      <c r="H178" s="149" t="s">
        <v>3138</v>
      </c>
      <c r="I178" s="147" t="s">
        <v>55</v>
      </c>
      <c r="J178" s="146" t="s">
        <v>3138</v>
      </c>
      <c r="K178" s="149" t="s">
        <v>3139</v>
      </c>
      <c r="L178" s="146" t="s">
        <v>3138</v>
      </c>
      <c r="M178" s="138" t="s">
        <v>2771</v>
      </c>
      <c r="N178" s="138" t="s">
        <v>3138</v>
      </c>
      <c r="O178" s="141" t="s">
        <v>2517</v>
      </c>
      <c r="P178" s="140" t="s">
        <v>1594</v>
      </c>
      <c r="Q178" s="142"/>
      <c r="R178" s="142"/>
      <c r="S178" s="142"/>
      <c r="T178" s="142"/>
      <c r="U178" s="142"/>
      <c r="V178" s="142"/>
      <c r="W178" s="142"/>
      <c r="X178" s="142"/>
      <c r="Y178" s="142"/>
    </row>
    <row r="179">
      <c r="A179" s="137" t="s">
        <v>619</v>
      </c>
      <c r="B179" s="137">
        <v>8758.0</v>
      </c>
      <c r="C179" s="137" t="s">
        <v>3140</v>
      </c>
      <c r="D179" s="137" t="s">
        <v>3141</v>
      </c>
      <c r="E179" s="146" t="s">
        <v>11933</v>
      </c>
      <c r="F179" s="146" t="s">
        <v>3157</v>
      </c>
      <c r="G179" s="147" t="s">
        <v>54</v>
      </c>
      <c r="H179" s="147" t="s">
        <v>41</v>
      </c>
      <c r="I179" s="147" t="s">
        <v>55</v>
      </c>
      <c r="J179" s="150" t="s">
        <v>3157</v>
      </c>
      <c r="K179" s="139" t="s">
        <v>11934</v>
      </c>
      <c r="L179" s="144" t="s">
        <v>3159</v>
      </c>
      <c r="M179" s="144" t="s">
        <v>3160</v>
      </c>
      <c r="N179" s="138" t="s">
        <v>3157</v>
      </c>
      <c r="O179" s="151" t="s">
        <v>3145</v>
      </c>
      <c r="P179" s="140" t="s">
        <v>1594</v>
      </c>
      <c r="Q179" s="142"/>
      <c r="R179" s="142"/>
      <c r="S179" s="142"/>
      <c r="T179" s="142"/>
      <c r="U179" s="142"/>
      <c r="V179" s="142"/>
      <c r="W179" s="142"/>
      <c r="X179" s="142"/>
      <c r="Y179" s="142"/>
    </row>
    <row r="180">
      <c r="A180" s="12" t="s">
        <v>619</v>
      </c>
      <c r="B180" s="12">
        <v>7898.0</v>
      </c>
      <c r="C180" s="12" t="s">
        <v>3161</v>
      </c>
      <c r="D180" s="12" t="s">
        <v>3162</v>
      </c>
      <c r="E180" s="30" t="s">
        <v>1969</v>
      </c>
      <c r="F180" s="30" t="s">
        <v>1970</v>
      </c>
      <c r="G180" s="32" t="s">
        <v>54</v>
      </c>
      <c r="H180" s="32" t="s">
        <v>41</v>
      </c>
      <c r="I180" s="32" t="s">
        <v>55</v>
      </c>
      <c r="J180" s="30" t="s">
        <v>1970</v>
      </c>
      <c r="K180" s="17" t="s">
        <v>1970</v>
      </c>
      <c r="L180" s="17" t="s">
        <v>1970</v>
      </c>
      <c r="M180" s="16" t="s">
        <v>41</v>
      </c>
      <c r="N180" s="32" t="s">
        <v>41</v>
      </c>
      <c r="O180" s="32" t="s">
        <v>41</v>
      </c>
      <c r="P180" s="14" t="s">
        <v>1594</v>
      </c>
    </row>
    <row r="181">
      <c r="A181" s="12" t="s">
        <v>619</v>
      </c>
      <c r="B181" s="12">
        <v>10192.0</v>
      </c>
      <c r="C181" s="12" t="s">
        <v>3176</v>
      </c>
      <c r="D181" s="12" t="s">
        <v>3177</v>
      </c>
      <c r="E181" s="30" t="s">
        <v>3191</v>
      </c>
      <c r="F181" s="30" t="s">
        <v>3192</v>
      </c>
      <c r="G181" s="32" t="s">
        <v>54</v>
      </c>
      <c r="H181" s="32" t="s">
        <v>41</v>
      </c>
      <c r="I181" s="32" t="s">
        <v>55</v>
      </c>
      <c r="J181" s="56" t="s">
        <v>3192</v>
      </c>
      <c r="K181" s="18" t="s">
        <v>3193</v>
      </c>
      <c r="L181" s="18" t="s">
        <v>3194</v>
      </c>
      <c r="M181" s="20" t="s">
        <v>3195</v>
      </c>
      <c r="N181" s="32" t="s">
        <v>41</v>
      </c>
      <c r="O181" s="32" t="s">
        <v>41</v>
      </c>
      <c r="P181" s="14" t="s">
        <v>1594</v>
      </c>
    </row>
    <row r="182">
      <c r="A182" s="12" t="s">
        <v>619</v>
      </c>
      <c r="B182" s="12">
        <v>7817.0</v>
      </c>
      <c r="C182" s="12" t="s">
        <v>3196</v>
      </c>
      <c r="D182" s="12" t="s">
        <v>3197</v>
      </c>
      <c r="E182" s="30" t="s">
        <v>3211</v>
      </c>
      <c r="F182" s="30" t="s">
        <v>1970</v>
      </c>
      <c r="G182" s="32" t="s">
        <v>54</v>
      </c>
      <c r="H182" s="32" t="s">
        <v>41</v>
      </c>
      <c r="I182" s="32" t="s">
        <v>55</v>
      </c>
      <c r="J182" s="30" t="s">
        <v>1970</v>
      </c>
      <c r="K182" s="18" t="s">
        <v>3212</v>
      </c>
      <c r="L182" s="18" t="s">
        <v>3212</v>
      </c>
      <c r="M182" s="20" t="s">
        <v>3213</v>
      </c>
      <c r="N182" s="32" t="s">
        <v>41</v>
      </c>
      <c r="O182" s="32" t="s">
        <v>41</v>
      </c>
      <c r="P182" s="14" t="s">
        <v>1594</v>
      </c>
    </row>
    <row r="183">
      <c r="A183" s="137" t="s">
        <v>59</v>
      </c>
      <c r="B183" s="137">
        <v>5853.0</v>
      </c>
      <c r="C183" s="137" t="s">
        <v>3214</v>
      </c>
      <c r="D183" s="137" t="s">
        <v>3215</v>
      </c>
      <c r="E183" s="146" t="s">
        <v>11935</v>
      </c>
      <c r="F183" s="146" t="s">
        <v>3230</v>
      </c>
      <c r="G183" s="147" t="s">
        <v>55</v>
      </c>
      <c r="H183" s="149" t="s">
        <v>3230</v>
      </c>
      <c r="I183" s="147" t="s">
        <v>55</v>
      </c>
      <c r="J183" s="146" t="s">
        <v>3230</v>
      </c>
      <c r="K183" s="145" t="s">
        <v>3231</v>
      </c>
      <c r="L183" s="145" t="s">
        <v>3230</v>
      </c>
      <c r="M183" s="145" t="s">
        <v>1112</v>
      </c>
      <c r="N183" s="146" t="s">
        <v>3230</v>
      </c>
      <c r="O183" s="147" t="s">
        <v>2517</v>
      </c>
      <c r="P183" s="14" t="s">
        <v>1594</v>
      </c>
      <c r="Q183" s="142"/>
      <c r="R183" s="142"/>
      <c r="S183" s="142"/>
      <c r="T183" s="142"/>
      <c r="U183" s="142"/>
      <c r="V183" s="142"/>
      <c r="W183" s="142"/>
      <c r="X183" s="142"/>
      <c r="Y183" s="142"/>
    </row>
    <row r="184">
      <c r="A184" s="12" t="s">
        <v>2997</v>
      </c>
      <c r="B184" s="12">
        <v>7162.0</v>
      </c>
      <c r="C184" s="12" t="s">
        <v>3232</v>
      </c>
      <c r="D184" s="12" t="s">
        <v>3233</v>
      </c>
      <c r="E184" s="56" t="s">
        <v>3247</v>
      </c>
      <c r="F184" s="30" t="s">
        <v>3248</v>
      </c>
      <c r="G184" s="32" t="s">
        <v>54</v>
      </c>
      <c r="H184" s="32" t="s">
        <v>41</v>
      </c>
      <c r="I184" s="32" t="s">
        <v>55</v>
      </c>
      <c r="J184" s="30" t="s">
        <v>3248</v>
      </c>
      <c r="K184" s="18" t="s">
        <v>3249</v>
      </c>
      <c r="L184" s="18" t="s">
        <v>3249</v>
      </c>
      <c r="M184" s="18" t="s">
        <v>1211</v>
      </c>
      <c r="N184" s="32" t="s">
        <v>41</v>
      </c>
      <c r="O184" s="32" t="s">
        <v>41</v>
      </c>
      <c r="P184" s="14" t="s">
        <v>1594</v>
      </c>
    </row>
    <row r="185">
      <c r="A185" s="12" t="s">
        <v>2997</v>
      </c>
      <c r="B185" s="12">
        <v>7095.0</v>
      </c>
      <c r="C185" s="12" t="s">
        <v>3250</v>
      </c>
      <c r="D185" s="12" t="s">
        <v>3251</v>
      </c>
      <c r="E185" s="30" t="s">
        <v>3265</v>
      </c>
      <c r="F185" s="30" t="s">
        <v>3266</v>
      </c>
      <c r="G185" s="32" t="s">
        <v>54</v>
      </c>
      <c r="H185" s="32" t="s">
        <v>41</v>
      </c>
      <c r="I185" s="32" t="s">
        <v>55</v>
      </c>
      <c r="J185" s="30" t="s">
        <v>3266</v>
      </c>
      <c r="K185" s="18" t="s">
        <v>3267</v>
      </c>
      <c r="L185" s="18" t="s">
        <v>3267</v>
      </c>
      <c r="M185" s="18" t="s">
        <v>1211</v>
      </c>
      <c r="N185" s="32" t="s">
        <v>41</v>
      </c>
      <c r="O185" s="32" t="s">
        <v>41</v>
      </c>
      <c r="P185" s="14" t="s">
        <v>1594</v>
      </c>
    </row>
    <row r="186">
      <c r="A186" s="12" t="s">
        <v>2997</v>
      </c>
      <c r="B186" s="12">
        <v>7093.0</v>
      </c>
      <c r="C186" s="12" t="s">
        <v>3268</v>
      </c>
      <c r="D186" s="12" t="s">
        <v>3269</v>
      </c>
      <c r="E186" s="56" t="s">
        <v>3283</v>
      </c>
      <c r="F186" s="56" t="s">
        <v>3284</v>
      </c>
      <c r="G186" s="32" t="s">
        <v>54</v>
      </c>
      <c r="H186" s="32" t="s">
        <v>41</v>
      </c>
      <c r="I186" s="32" t="s">
        <v>55</v>
      </c>
      <c r="J186" s="30" t="s">
        <v>3284</v>
      </c>
      <c r="K186" s="18" t="s">
        <v>3285</v>
      </c>
      <c r="L186" s="18" t="s">
        <v>3285</v>
      </c>
      <c r="M186" s="18" t="s">
        <v>1211</v>
      </c>
      <c r="N186" s="32" t="s">
        <v>41</v>
      </c>
      <c r="O186" s="32" t="s">
        <v>41</v>
      </c>
      <c r="P186" s="14" t="s">
        <v>1594</v>
      </c>
    </row>
    <row r="187">
      <c r="A187" s="12" t="s">
        <v>2997</v>
      </c>
      <c r="B187" s="12">
        <v>7094.0</v>
      </c>
      <c r="C187" s="12" t="s">
        <v>3286</v>
      </c>
      <c r="D187" s="12" t="s">
        <v>3287</v>
      </c>
      <c r="E187" s="30" t="s">
        <v>3301</v>
      </c>
      <c r="F187" s="56" t="s">
        <v>3302</v>
      </c>
      <c r="G187" s="32" t="s">
        <v>54</v>
      </c>
      <c r="H187" s="32" t="s">
        <v>41</v>
      </c>
      <c r="I187" s="32" t="s">
        <v>55</v>
      </c>
      <c r="J187" s="30" t="s">
        <v>3302</v>
      </c>
      <c r="K187" s="18" t="s">
        <v>3303</v>
      </c>
      <c r="L187" s="18" t="s">
        <v>3303</v>
      </c>
      <c r="M187" s="18" t="s">
        <v>1211</v>
      </c>
      <c r="N187" s="32" t="s">
        <v>41</v>
      </c>
      <c r="O187" s="32" t="s">
        <v>41</v>
      </c>
      <c r="P187" s="14" t="s">
        <v>1594</v>
      </c>
    </row>
    <row r="188">
      <c r="A188" s="12" t="s">
        <v>2997</v>
      </c>
      <c r="B188" s="12">
        <v>7096.0</v>
      </c>
      <c r="C188" s="12" t="s">
        <v>3304</v>
      </c>
      <c r="D188" s="12" t="s">
        <v>3305</v>
      </c>
      <c r="E188" s="30" t="s">
        <v>3319</v>
      </c>
      <c r="F188" s="56" t="s">
        <v>3320</v>
      </c>
      <c r="G188" s="32" t="s">
        <v>54</v>
      </c>
      <c r="H188" s="32" t="s">
        <v>41</v>
      </c>
      <c r="I188" s="32" t="s">
        <v>55</v>
      </c>
      <c r="J188" s="30" t="s">
        <v>3320</v>
      </c>
      <c r="K188" s="18" t="s">
        <v>3321</v>
      </c>
      <c r="L188" s="18" t="s">
        <v>3321</v>
      </c>
      <c r="M188" s="18" t="s">
        <v>1211</v>
      </c>
      <c r="N188" s="32" t="s">
        <v>41</v>
      </c>
      <c r="O188" s="32" t="s">
        <v>41</v>
      </c>
      <c r="P188" s="14" t="s">
        <v>1594</v>
      </c>
    </row>
    <row r="189">
      <c r="A189" s="12" t="s">
        <v>2997</v>
      </c>
      <c r="B189" s="12">
        <v>7097.0</v>
      </c>
      <c r="C189" s="12" t="s">
        <v>3322</v>
      </c>
      <c r="D189" s="12" t="s">
        <v>3323</v>
      </c>
      <c r="E189" s="56" t="s">
        <v>3337</v>
      </c>
      <c r="F189" s="56" t="s">
        <v>3338</v>
      </c>
      <c r="G189" s="32" t="s">
        <v>54</v>
      </c>
      <c r="H189" s="32" t="s">
        <v>41</v>
      </c>
      <c r="I189" s="32" t="s">
        <v>55</v>
      </c>
      <c r="J189" s="56" t="s">
        <v>3338</v>
      </c>
      <c r="K189" s="18" t="s">
        <v>3339</v>
      </c>
      <c r="L189" s="18" t="s">
        <v>3339</v>
      </c>
      <c r="M189" s="18" t="s">
        <v>1211</v>
      </c>
      <c r="N189" s="32" t="s">
        <v>41</v>
      </c>
      <c r="O189" s="32" t="s">
        <v>41</v>
      </c>
      <c r="P189" s="14" t="s">
        <v>1594</v>
      </c>
    </row>
    <row r="190">
      <c r="A190" s="12" t="s">
        <v>2997</v>
      </c>
      <c r="B190" s="12">
        <v>7092.0</v>
      </c>
      <c r="C190" s="12" t="s">
        <v>3340</v>
      </c>
      <c r="D190" s="12" t="s">
        <v>3341</v>
      </c>
      <c r="E190" s="30" t="s">
        <v>3355</v>
      </c>
      <c r="F190" s="30" t="s">
        <v>3356</v>
      </c>
      <c r="G190" s="32" t="s">
        <v>54</v>
      </c>
      <c r="H190" s="32" t="s">
        <v>41</v>
      </c>
      <c r="I190" s="32" t="s">
        <v>55</v>
      </c>
      <c r="J190" s="30" t="s">
        <v>3356</v>
      </c>
      <c r="K190" s="18" t="s">
        <v>3357</v>
      </c>
      <c r="L190" s="18" t="s">
        <v>3357</v>
      </c>
      <c r="M190" s="18" t="s">
        <v>1211</v>
      </c>
      <c r="N190" s="32" t="s">
        <v>41</v>
      </c>
      <c r="O190" s="32" t="s">
        <v>41</v>
      </c>
      <c r="P190" s="14" t="s">
        <v>1594</v>
      </c>
    </row>
    <row r="191">
      <c r="A191" s="12" t="s">
        <v>35</v>
      </c>
      <c r="B191" s="12">
        <v>2894.0</v>
      </c>
      <c r="C191" s="12" t="s">
        <v>3358</v>
      </c>
      <c r="D191" s="12" t="s">
        <v>3359</v>
      </c>
      <c r="E191" s="30" t="s">
        <v>3373</v>
      </c>
      <c r="F191" s="30" t="s">
        <v>3374</v>
      </c>
      <c r="G191" s="32" t="s">
        <v>54</v>
      </c>
      <c r="H191" s="32" t="s">
        <v>41</v>
      </c>
      <c r="I191" s="32" t="s">
        <v>55</v>
      </c>
      <c r="J191" s="30" t="s">
        <v>3375</v>
      </c>
      <c r="K191" s="18" t="s">
        <v>3374</v>
      </c>
      <c r="L191" s="18" t="s">
        <v>3374</v>
      </c>
      <c r="M191" s="18" t="s">
        <v>1112</v>
      </c>
      <c r="N191" s="30" t="s">
        <v>3374</v>
      </c>
      <c r="O191" s="32" t="s">
        <v>2137</v>
      </c>
      <c r="P191" s="14" t="s">
        <v>1594</v>
      </c>
    </row>
    <row r="192">
      <c r="A192" s="12" t="s">
        <v>35</v>
      </c>
      <c r="B192" s="12">
        <v>2893.0</v>
      </c>
      <c r="C192" s="12" t="s">
        <v>3376</v>
      </c>
      <c r="D192" s="12" t="s">
        <v>3377</v>
      </c>
      <c r="E192" s="30" t="s">
        <v>524</v>
      </c>
      <c r="F192" s="30" t="s">
        <v>525</v>
      </c>
      <c r="G192" s="32" t="s">
        <v>54</v>
      </c>
      <c r="H192" s="32" t="s">
        <v>41</v>
      </c>
      <c r="I192" s="32" t="s">
        <v>55</v>
      </c>
      <c r="J192" s="30" t="s">
        <v>3391</v>
      </c>
      <c r="K192" s="18" t="s">
        <v>525</v>
      </c>
      <c r="L192" s="18" t="s">
        <v>525</v>
      </c>
      <c r="M192" s="18" t="s">
        <v>526</v>
      </c>
      <c r="N192" s="32" t="s">
        <v>41</v>
      </c>
      <c r="O192" s="32" t="s">
        <v>41</v>
      </c>
      <c r="P192" s="14" t="s">
        <v>1594</v>
      </c>
    </row>
    <row r="193">
      <c r="A193" s="12" t="s">
        <v>35</v>
      </c>
      <c r="B193" s="12">
        <v>7425.0</v>
      </c>
      <c r="C193" s="12" t="s">
        <v>3392</v>
      </c>
      <c r="D193" s="12" t="s">
        <v>3393</v>
      </c>
      <c r="E193" s="30" t="s">
        <v>3407</v>
      </c>
      <c r="F193" s="30" t="s">
        <v>78</v>
      </c>
      <c r="G193" s="32" t="s">
        <v>55</v>
      </c>
      <c r="H193" s="56" t="s">
        <v>78</v>
      </c>
      <c r="I193" s="32" t="s">
        <v>55</v>
      </c>
      <c r="J193" s="30" t="s">
        <v>78</v>
      </c>
      <c r="K193" s="17" t="s">
        <v>78</v>
      </c>
      <c r="L193" s="17" t="s">
        <v>78</v>
      </c>
      <c r="M193" s="17" t="s">
        <v>2978</v>
      </c>
      <c r="N193" s="32" t="s">
        <v>41</v>
      </c>
      <c r="O193" s="32" t="s">
        <v>41</v>
      </c>
      <c r="P193" s="14" t="s">
        <v>1594</v>
      </c>
    </row>
    <row r="194">
      <c r="A194" s="12" t="s">
        <v>35</v>
      </c>
      <c r="B194" s="12">
        <v>9942.0</v>
      </c>
      <c r="C194" s="12" t="s">
        <v>3408</v>
      </c>
      <c r="D194" s="12" t="s">
        <v>3409</v>
      </c>
      <c r="E194" s="30" t="s">
        <v>3423</v>
      </c>
      <c r="F194" s="30" t="s">
        <v>3424</v>
      </c>
      <c r="G194" s="32" t="s">
        <v>54</v>
      </c>
      <c r="H194" s="32" t="s">
        <v>41</v>
      </c>
      <c r="I194" s="32" t="s">
        <v>55</v>
      </c>
      <c r="J194" s="30" t="s">
        <v>3424</v>
      </c>
      <c r="K194" s="17" t="s">
        <v>3424</v>
      </c>
      <c r="L194" s="17" t="s">
        <v>3424</v>
      </c>
      <c r="M194" s="16" t="s">
        <v>41</v>
      </c>
      <c r="N194" s="32" t="s">
        <v>41</v>
      </c>
      <c r="O194" s="32" t="s">
        <v>41</v>
      </c>
      <c r="P194" s="14" t="s">
        <v>1594</v>
      </c>
    </row>
    <row r="195">
      <c r="A195" s="12" t="s">
        <v>123</v>
      </c>
      <c r="B195" s="12">
        <v>5490.0</v>
      </c>
      <c r="C195" s="12" t="s">
        <v>3425</v>
      </c>
      <c r="D195" s="12" t="s">
        <v>3426</v>
      </c>
      <c r="E195" s="30" t="s">
        <v>3441</v>
      </c>
      <c r="F195" s="56" t="s">
        <v>3442</v>
      </c>
      <c r="G195" s="32" t="s">
        <v>54</v>
      </c>
      <c r="H195" s="32" t="s">
        <v>41</v>
      </c>
      <c r="I195" s="32" t="s">
        <v>55</v>
      </c>
      <c r="J195" s="56" t="s">
        <v>3443</v>
      </c>
      <c r="K195" s="18" t="s">
        <v>3442</v>
      </c>
      <c r="L195" s="18" t="s">
        <v>3442</v>
      </c>
      <c r="M195" s="18" t="s">
        <v>281</v>
      </c>
      <c r="N195" s="30" t="s">
        <v>3442</v>
      </c>
      <c r="O195" s="34" t="s">
        <v>3430</v>
      </c>
      <c r="P195" s="14" t="s">
        <v>1594</v>
      </c>
    </row>
    <row r="196">
      <c r="A196" s="12" t="s">
        <v>123</v>
      </c>
      <c r="B196" s="12">
        <v>10652.0</v>
      </c>
      <c r="C196" s="12" t="s">
        <v>3444</v>
      </c>
      <c r="D196" s="12" t="s">
        <v>3445</v>
      </c>
      <c r="E196" s="30" t="s">
        <v>3459</v>
      </c>
      <c r="F196" s="30" t="s">
        <v>3460</v>
      </c>
      <c r="G196" s="32" t="s">
        <v>54</v>
      </c>
      <c r="H196" s="32" t="s">
        <v>41</v>
      </c>
      <c r="I196" s="32" t="s">
        <v>55</v>
      </c>
      <c r="J196" s="30" t="s">
        <v>3460</v>
      </c>
      <c r="K196" s="17" t="s">
        <v>3460</v>
      </c>
      <c r="L196" s="17" t="s">
        <v>3460</v>
      </c>
      <c r="M196" s="17" t="s">
        <v>3461</v>
      </c>
      <c r="N196" s="32" t="s">
        <v>41</v>
      </c>
      <c r="O196" s="32" t="s">
        <v>41</v>
      </c>
      <c r="P196" s="14" t="s">
        <v>1594</v>
      </c>
    </row>
    <row r="197">
      <c r="A197" s="137" t="s">
        <v>35</v>
      </c>
      <c r="B197" s="137">
        <v>9470.0</v>
      </c>
      <c r="C197" s="137" t="s">
        <v>3462</v>
      </c>
      <c r="D197" s="137" t="s">
        <v>3463</v>
      </c>
      <c r="E197" s="146" t="s">
        <v>11936</v>
      </c>
      <c r="F197" s="146" t="s">
        <v>3479</v>
      </c>
      <c r="G197" s="147" t="s">
        <v>55</v>
      </c>
      <c r="H197" s="146" t="s">
        <v>3480</v>
      </c>
      <c r="I197" s="147" t="s">
        <v>55</v>
      </c>
      <c r="J197" s="149" t="s">
        <v>3480</v>
      </c>
      <c r="K197" s="144" t="s">
        <v>3481</v>
      </c>
      <c r="L197" s="144" t="s">
        <v>3480</v>
      </c>
      <c r="M197" s="144" t="s">
        <v>344</v>
      </c>
      <c r="N197" s="146" t="s">
        <v>3479</v>
      </c>
      <c r="O197" s="151" t="s">
        <v>3467</v>
      </c>
      <c r="P197" s="14" t="s">
        <v>1594</v>
      </c>
      <c r="Q197" s="142"/>
      <c r="R197" s="142"/>
      <c r="S197" s="142"/>
      <c r="T197" s="142"/>
      <c r="U197" s="142"/>
      <c r="V197" s="142"/>
      <c r="W197" s="142"/>
      <c r="X197" s="142"/>
      <c r="Y197" s="142"/>
    </row>
    <row r="198">
      <c r="A198" s="12" t="s">
        <v>123</v>
      </c>
      <c r="B198" s="12">
        <v>4455.0</v>
      </c>
      <c r="C198" s="12" t="s">
        <v>3482</v>
      </c>
      <c r="D198" s="12" t="s">
        <v>3483</v>
      </c>
      <c r="E198" s="30" t="s">
        <v>3498</v>
      </c>
      <c r="F198" s="30" t="s">
        <v>3499</v>
      </c>
      <c r="G198" s="32" t="s">
        <v>54</v>
      </c>
      <c r="H198" s="32" t="s">
        <v>41</v>
      </c>
      <c r="I198" s="32" t="s">
        <v>55</v>
      </c>
      <c r="J198" s="30" t="s">
        <v>3499</v>
      </c>
      <c r="K198" s="17" t="s">
        <v>3499</v>
      </c>
      <c r="L198" s="17" t="s">
        <v>3499</v>
      </c>
      <c r="M198" s="16" t="s">
        <v>41</v>
      </c>
      <c r="N198" s="30" t="s">
        <v>3499</v>
      </c>
      <c r="O198" s="34" t="s">
        <v>3487</v>
      </c>
      <c r="P198" s="14" t="s">
        <v>1594</v>
      </c>
    </row>
    <row r="199">
      <c r="A199" s="21" t="s">
        <v>123</v>
      </c>
      <c r="B199" s="21">
        <v>7296.0</v>
      </c>
      <c r="C199" s="21" t="s">
        <v>3500</v>
      </c>
      <c r="D199" s="21" t="s">
        <v>3501</v>
      </c>
      <c r="E199" s="21"/>
      <c r="F199" s="21"/>
      <c r="G199" s="21"/>
      <c r="H199" s="21"/>
      <c r="I199" s="21"/>
      <c r="J199" s="21"/>
      <c r="K199" s="78"/>
      <c r="L199" s="23"/>
      <c r="M199" s="21"/>
      <c r="N199" s="32" t="s">
        <v>1594</v>
      </c>
      <c r="O199" s="23"/>
      <c r="P199" s="14" t="s">
        <v>1594</v>
      </c>
    </row>
    <row r="200">
      <c r="A200" s="12" t="s">
        <v>123</v>
      </c>
      <c r="B200" s="12">
        <v>7352.0</v>
      </c>
      <c r="C200" s="12" t="s">
        <v>3502</v>
      </c>
      <c r="D200" s="12" t="s">
        <v>3503</v>
      </c>
      <c r="E200" s="30" t="s">
        <v>3518</v>
      </c>
      <c r="F200" s="30" t="s">
        <v>3519</v>
      </c>
      <c r="G200" s="32" t="s">
        <v>54</v>
      </c>
      <c r="H200" s="32" t="s">
        <v>41</v>
      </c>
      <c r="I200" s="32" t="s">
        <v>55</v>
      </c>
      <c r="J200" s="30" t="s">
        <v>3519</v>
      </c>
      <c r="K200" s="30" t="s">
        <v>3519</v>
      </c>
      <c r="L200" s="15" t="s">
        <v>3519</v>
      </c>
      <c r="M200" s="59" t="s">
        <v>41</v>
      </c>
      <c r="N200" s="30" t="s">
        <v>3519</v>
      </c>
      <c r="O200" s="16" t="s">
        <v>3507</v>
      </c>
      <c r="P200" s="14" t="s">
        <v>1594</v>
      </c>
    </row>
    <row r="201">
      <c r="A201" s="61" t="s">
        <v>123</v>
      </c>
      <c r="B201" s="61">
        <v>7281.0</v>
      </c>
      <c r="C201" s="61" t="s">
        <v>3520</v>
      </c>
      <c r="D201" s="61" t="s">
        <v>3521</v>
      </c>
      <c r="E201" s="77" t="s">
        <v>41</v>
      </c>
      <c r="F201" s="69" t="s">
        <v>41</v>
      </c>
      <c r="G201" s="69" t="s">
        <v>54</v>
      </c>
      <c r="H201" s="69" t="s">
        <v>41</v>
      </c>
      <c r="I201" s="69" t="s">
        <v>54</v>
      </c>
      <c r="J201" s="69" t="s">
        <v>41</v>
      </c>
      <c r="K201" s="77" t="s">
        <v>41</v>
      </c>
      <c r="L201" s="81" t="s">
        <v>41</v>
      </c>
      <c r="M201" s="81" t="s">
        <v>41</v>
      </c>
      <c r="N201" s="69" t="s">
        <v>41</v>
      </c>
      <c r="O201" s="65" t="s">
        <v>41</v>
      </c>
      <c r="P201" s="14" t="s">
        <v>1594</v>
      </c>
    </row>
    <row r="202">
      <c r="A202" s="12" t="s">
        <v>123</v>
      </c>
      <c r="B202" s="12">
        <v>9037.0</v>
      </c>
      <c r="C202" s="12" t="s">
        <v>3535</v>
      </c>
      <c r="D202" s="12" t="s">
        <v>3536</v>
      </c>
      <c r="E202" s="30" t="s">
        <v>3551</v>
      </c>
      <c r="F202" s="56" t="s">
        <v>3552</v>
      </c>
      <c r="G202" s="32" t="s">
        <v>54</v>
      </c>
      <c r="H202" s="32" t="s">
        <v>41</v>
      </c>
      <c r="I202" s="32" t="s">
        <v>55</v>
      </c>
      <c r="J202" s="56" t="s">
        <v>3552</v>
      </c>
      <c r="K202" s="30" t="s">
        <v>3553</v>
      </c>
      <c r="L202" s="15" t="s">
        <v>3554</v>
      </c>
      <c r="M202" s="30" t="s">
        <v>3555</v>
      </c>
      <c r="N202" s="30" t="s">
        <v>3552</v>
      </c>
      <c r="O202" s="16" t="s">
        <v>3540</v>
      </c>
      <c r="P202" s="14" t="s">
        <v>1594</v>
      </c>
    </row>
    <row r="203">
      <c r="A203" s="12" t="s">
        <v>123</v>
      </c>
      <c r="B203" s="12">
        <v>7479.0</v>
      </c>
      <c r="C203" s="12" t="s">
        <v>3556</v>
      </c>
      <c r="D203" s="12" t="s">
        <v>3557</v>
      </c>
      <c r="E203" s="30" t="s">
        <v>3571</v>
      </c>
      <c r="F203" s="56" t="s">
        <v>3552</v>
      </c>
      <c r="G203" s="32" t="s">
        <v>54</v>
      </c>
      <c r="H203" s="32" t="s">
        <v>41</v>
      </c>
      <c r="I203" s="32" t="s">
        <v>55</v>
      </c>
      <c r="J203" s="30" t="s">
        <v>3552</v>
      </c>
      <c r="K203" s="56" t="s">
        <v>3572</v>
      </c>
      <c r="L203" s="14" t="s">
        <v>3573</v>
      </c>
      <c r="M203" s="30" t="s">
        <v>3555</v>
      </c>
      <c r="N203" s="58" t="s">
        <v>3552</v>
      </c>
      <c r="O203" s="16" t="s">
        <v>3561</v>
      </c>
      <c r="P203" s="14" t="s">
        <v>1594</v>
      </c>
    </row>
    <row r="204">
      <c r="A204" s="12" t="s">
        <v>123</v>
      </c>
      <c r="B204" s="12">
        <v>7481.0</v>
      </c>
      <c r="C204" s="12" t="s">
        <v>3574</v>
      </c>
      <c r="D204" s="12" t="s">
        <v>3575</v>
      </c>
      <c r="E204" s="30" t="s">
        <v>3571</v>
      </c>
      <c r="F204" s="56" t="s">
        <v>3552</v>
      </c>
      <c r="G204" s="32" t="s">
        <v>54</v>
      </c>
      <c r="H204" s="32" t="s">
        <v>41</v>
      </c>
      <c r="I204" s="32" t="s">
        <v>55</v>
      </c>
      <c r="J204" s="30" t="s">
        <v>3552</v>
      </c>
      <c r="K204" s="30" t="s">
        <v>3590</v>
      </c>
      <c r="L204" s="15" t="s">
        <v>3554</v>
      </c>
      <c r="M204" s="30" t="s">
        <v>3555</v>
      </c>
      <c r="N204" s="58" t="s">
        <v>3552</v>
      </c>
      <c r="O204" s="16" t="s">
        <v>3579</v>
      </c>
      <c r="P204" s="14" t="s">
        <v>1594</v>
      </c>
    </row>
    <row r="205">
      <c r="A205" s="82" t="s">
        <v>123</v>
      </c>
      <c r="B205" s="82">
        <v>9904.0</v>
      </c>
      <c r="C205" s="82" t="s">
        <v>3591</v>
      </c>
      <c r="D205" s="35" t="s">
        <v>3592</v>
      </c>
      <c r="E205" s="30" t="s">
        <v>3551</v>
      </c>
      <c r="F205" s="56" t="s">
        <v>3552</v>
      </c>
      <c r="G205" s="32" t="s">
        <v>54</v>
      </c>
      <c r="H205" s="32" t="s">
        <v>41</v>
      </c>
      <c r="I205" s="32" t="s">
        <v>55</v>
      </c>
      <c r="J205" s="56" t="s">
        <v>3552</v>
      </c>
      <c r="K205" s="30" t="s">
        <v>3553</v>
      </c>
      <c r="L205" s="15" t="s">
        <v>3554</v>
      </c>
      <c r="M205" s="30" t="s">
        <v>3555</v>
      </c>
      <c r="N205" s="30" t="s">
        <v>3552</v>
      </c>
      <c r="O205" s="16" t="s">
        <v>3540</v>
      </c>
      <c r="P205" s="14" t="s">
        <v>1594</v>
      </c>
    </row>
    <row r="206">
      <c r="A206" s="82" t="s">
        <v>123</v>
      </c>
      <c r="B206" s="82">
        <v>8807.0</v>
      </c>
      <c r="C206" s="82" t="s">
        <v>3606</v>
      </c>
      <c r="D206" s="35" t="s">
        <v>3607</v>
      </c>
      <c r="E206" s="30" t="s">
        <v>3551</v>
      </c>
      <c r="F206" s="56" t="s">
        <v>3552</v>
      </c>
      <c r="G206" s="32" t="s">
        <v>54</v>
      </c>
      <c r="H206" s="32" t="s">
        <v>41</v>
      </c>
      <c r="I206" s="32" t="s">
        <v>55</v>
      </c>
      <c r="J206" s="56" t="s">
        <v>3552</v>
      </c>
      <c r="K206" s="30" t="s">
        <v>3553</v>
      </c>
      <c r="L206" s="15" t="s">
        <v>3554</v>
      </c>
      <c r="M206" s="30" t="s">
        <v>3555</v>
      </c>
      <c r="N206" s="30" t="s">
        <v>3552</v>
      </c>
      <c r="O206" s="16" t="s">
        <v>3540</v>
      </c>
      <c r="P206" s="14" t="s">
        <v>1594</v>
      </c>
    </row>
    <row r="207">
      <c r="A207" s="12" t="s">
        <v>123</v>
      </c>
      <c r="B207" s="12">
        <v>7482.0</v>
      </c>
      <c r="C207" s="12" t="s">
        <v>3621</v>
      </c>
      <c r="D207" s="12" t="s">
        <v>3622</v>
      </c>
      <c r="E207" s="30" t="s">
        <v>3571</v>
      </c>
      <c r="F207" s="56" t="s">
        <v>3552</v>
      </c>
      <c r="G207" s="32" t="s">
        <v>54</v>
      </c>
      <c r="H207" s="32" t="s">
        <v>41</v>
      </c>
      <c r="I207" s="32" t="s">
        <v>55</v>
      </c>
      <c r="J207" s="30" t="s">
        <v>3552</v>
      </c>
      <c r="K207" s="56" t="s">
        <v>3572</v>
      </c>
      <c r="L207" s="14" t="s">
        <v>3573</v>
      </c>
      <c r="M207" s="30" t="s">
        <v>3555</v>
      </c>
      <c r="N207" s="58" t="s">
        <v>3552</v>
      </c>
      <c r="O207" s="16" t="s">
        <v>3561</v>
      </c>
      <c r="P207" s="14" t="s">
        <v>1594</v>
      </c>
    </row>
    <row r="208">
      <c r="A208" s="12" t="s">
        <v>123</v>
      </c>
      <c r="B208" s="12">
        <v>7478.0</v>
      </c>
      <c r="C208" s="12" t="s">
        <v>3636</v>
      </c>
      <c r="D208" s="12" t="s">
        <v>3637</v>
      </c>
      <c r="E208" s="30" t="s">
        <v>3551</v>
      </c>
      <c r="F208" s="56" t="s">
        <v>3552</v>
      </c>
      <c r="G208" s="32" t="s">
        <v>54</v>
      </c>
      <c r="H208" s="32" t="s">
        <v>41</v>
      </c>
      <c r="I208" s="32" t="s">
        <v>55</v>
      </c>
      <c r="J208" s="56" t="s">
        <v>3552</v>
      </c>
      <c r="K208" s="30" t="s">
        <v>3553</v>
      </c>
      <c r="L208" s="15" t="s">
        <v>3554</v>
      </c>
      <c r="M208" s="30" t="s">
        <v>3555</v>
      </c>
      <c r="N208" s="30" t="s">
        <v>3552</v>
      </c>
      <c r="O208" s="16" t="s">
        <v>3540</v>
      </c>
      <c r="P208" s="14" t="s">
        <v>1594</v>
      </c>
    </row>
    <row r="209">
      <c r="A209" s="12" t="s">
        <v>123</v>
      </c>
      <c r="B209" s="12">
        <v>2592.0</v>
      </c>
      <c r="C209" s="12" t="s">
        <v>3651</v>
      </c>
      <c r="D209" s="12" t="s">
        <v>3652</v>
      </c>
      <c r="E209" s="56" t="s">
        <v>3667</v>
      </c>
      <c r="F209" s="30" t="s">
        <v>3552</v>
      </c>
      <c r="G209" s="32" t="s">
        <v>54</v>
      </c>
      <c r="H209" s="32" t="s">
        <v>41</v>
      </c>
      <c r="I209" s="32" t="s">
        <v>55</v>
      </c>
      <c r="J209" s="56" t="s">
        <v>3552</v>
      </c>
      <c r="K209" s="30" t="s">
        <v>3668</v>
      </c>
      <c r="L209" s="15" t="s">
        <v>3554</v>
      </c>
      <c r="M209" s="30" t="s">
        <v>3669</v>
      </c>
      <c r="N209" s="30" t="s">
        <v>3552</v>
      </c>
      <c r="O209" s="16" t="s">
        <v>3656</v>
      </c>
      <c r="P209" s="14" t="s">
        <v>1594</v>
      </c>
    </row>
    <row r="210">
      <c r="A210" s="12" t="s">
        <v>123</v>
      </c>
      <c r="B210" s="12">
        <v>7476.0</v>
      </c>
      <c r="C210" s="12" t="s">
        <v>3670</v>
      </c>
      <c r="D210" s="12" t="s">
        <v>3671</v>
      </c>
      <c r="E210" s="56" t="s">
        <v>3551</v>
      </c>
      <c r="F210" s="30" t="s">
        <v>3552</v>
      </c>
      <c r="G210" s="32" t="s">
        <v>54</v>
      </c>
      <c r="H210" s="32" t="s">
        <v>41</v>
      </c>
      <c r="I210" s="32" t="s">
        <v>55</v>
      </c>
      <c r="J210" s="30" t="s">
        <v>3552</v>
      </c>
      <c r="K210" s="30" t="s">
        <v>3553</v>
      </c>
      <c r="L210" s="15" t="s">
        <v>3554</v>
      </c>
      <c r="M210" s="30" t="s">
        <v>3686</v>
      </c>
      <c r="N210" s="30" t="s">
        <v>3552</v>
      </c>
      <c r="O210" s="16" t="s">
        <v>3675</v>
      </c>
      <c r="P210" s="14" t="s">
        <v>1594</v>
      </c>
    </row>
    <row r="211">
      <c r="A211" s="12" t="s">
        <v>123</v>
      </c>
      <c r="B211" s="12">
        <v>7475.0</v>
      </c>
      <c r="C211" s="12" t="s">
        <v>3687</v>
      </c>
      <c r="D211" s="12" t="s">
        <v>3688</v>
      </c>
      <c r="E211" s="30" t="s">
        <v>3703</v>
      </c>
      <c r="F211" s="56" t="s">
        <v>3552</v>
      </c>
      <c r="G211" s="32" t="s">
        <v>54</v>
      </c>
      <c r="H211" s="32" t="s">
        <v>41</v>
      </c>
      <c r="I211" s="32" t="s">
        <v>55</v>
      </c>
      <c r="J211" s="56" t="s">
        <v>3704</v>
      </c>
      <c r="K211" s="30" t="s">
        <v>3553</v>
      </c>
      <c r="L211" s="15" t="s">
        <v>3554</v>
      </c>
      <c r="M211" s="30" t="s">
        <v>3686</v>
      </c>
      <c r="N211" s="30" t="s">
        <v>3552</v>
      </c>
      <c r="O211" s="16" t="s">
        <v>3692</v>
      </c>
      <c r="P211" s="14" t="s">
        <v>1594</v>
      </c>
    </row>
    <row r="212">
      <c r="A212" s="82" t="s">
        <v>123</v>
      </c>
      <c r="B212" s="82">
        <v>9905.0</v>
      </c>
      <c r="C212" s="82" t="s">
        <v>3705</v>
      </c>
      <c r="D212" s="35" t="s">
        <v>3706</v>
      </c>
      <c r="E212" s="56" t="s">
        <v>3551</v>
      </c>
      <c r="F212" s="30" t="s">
        <v>3552</v>
      </c>
      <c r="G212" s="32" t="s">
        <v>54</v>
      </c>
      <c r="H212" s="32" t="s">
        <v>41</v>
      </c>
      <c r="I212" s="32" t="s">
        <v>55</v>
      </c>
      <c r="J212" s="30" t="s">
        <v>3552</v>
      </c>
      <c r="K212" s="30" t="s">
        <v>3553</v>
      </c>
      <c r="L212" s="15" t="s">
        <v>3554</v>
      </c>
      <c r="M212" s="30" t="s">
        <v>3686</v>
      </c>
      <c r="N212" s="30" t="s">
        <v>3552</v>
      </c>
      <c r="O212" s="16" t="s">
        <v>3675</v>
      </c>
      <c r="P212" s="14" t="s">
        <v>1594</v>
      </c>
    </row>
    <row r="213">
      <c r="A213" s="82" t="s">
        <v>123</v>
      </c>
      <c r="B213" s="82">
        <v>7480.0</v>
      </c>
      <c r="C213" s="82" t="s">
        <v>3720</v>
      </c>
      <c r="D213" s="35" t="s">
        <v>3721</v>
      </c>
      <c r="E213" s="56" t="s">
        <v>3551</v>
      </c>
      <c r="F213" s="30" t="s">
        <v>3552</v>
      </c>
      <c r="G213" s="32" t="s">
        <v>54</v>
      </c>
      <c r="H213" s="32" t="s">
        <v>41</v>
      </c>
      <c r="I213" s="32" t="s">
        <v>55</v>
      </c>
      <c r="J213" s="30" t="s">
        <v>3552</v>
      </c>
      <c r="K213" s="30" t="s">
        <v>3553</v>
      </c>
      <c r="L213" s="15" t="s">
        <v>3554</v>
      </c>
      <c r="M213" s="30" t="s">
        <v>3686</v>
      </c>
      <c r="N213" s="30" t="s">
        <v>3552</v>
      </c>
      <c r="O213" s="16" t="s">
        <v>3675</v>
      </c>
      <c r="P213" s="14" t="s">
        <v>1594</v>
      </c>
    </row>
    <row r="214">
      <c r="A214" s="82" t="s">
        <v>123</v>
      </c>
      <c r="B214" s="82">
        <v>7483.0</v>
      </c>
      <c r="C214" s="82" t="s">
        <v>3735</v>
      </c>
      <c r="D214" s="35" t="s">
        <v>3736</v>
      </c>
      <c r="E214" s="58" t="s">
        <v>3551</v>
      </c>
      <c r="F214" s="30" t="s">
        <v>3552</v>
      </c>
      <c r="G214" s="32" t="s">
        <v>54</v>
      </c>
      <c r="H214" s="32" t="s">
        <v>41</v>
      </c>
      <c r="I214" s="32" t="s">
        <v>55</v>
      </c>
      <c r="J214" s="30" t="s">
        <v>3552</v>
      </c>
      <c r="K214" s="30" t="s">
        <v>3553</v>
      </c>
      <c r="L214" s="15" t="s">
        <v>3554</v>
      </c>
      <c r="M214" s="30" t="s">
        <v>3686</v>
      </c>
      <c r="N214" s="30" t="s">
        <v>3552</v>
      </c>
      <c r="O214" s="16" t="s">
        <v>3675</v>
      </c>
      <c r="P214" s="14" t="s">
        <v>1594</v>
      </c>
    </row>
    <row r="215">
      <c r="A215" s="12" t="s">
        <v>123</v>
      </c>
      <c r="B215" s="12">
        <v>7491.0</v>
      </c>
      <c r="C215" s="12" t="s">
        <v>3750</v>
      </c>
      <c r="D215" s="12" t="s">
        <v>3751</v>
      </c>
      <c r="E215" s="30" t="s">
        <v>3765</v>
      </c>
      <c r="F215" s="30" t="s">
        <v>3552</v>
      </c>
      <c r="G215" s="32" t="s">
        <v>54</v>
      </c>
      <c r="H215" s="32" t="s">
        <v>41</v>
      </c>
      <c r="I215" s="32" t="s">
        <v>55</v>
      </c>
      <c r="J215" s="30" t="s">
        <v>3552</v>
      </c>
      <c r="K215" s="30" t="s">
        <v>3553</v>
      </c>
      <c r="L215" s="15" t="s">
        <v>3554</v>
      </c>
      <c r="M215" s="30" t="s">
        <v>3686</v>
      </c>
      <c r="N215" s="30" t="s">
        <v>3552</v>
      </c>
      <c r="O215" s="16" t="s">
        <v>3675</v>
      </c>
      <c r="P215" s="14" t="s">
        <v>1594</v>
      </c>
    </row>
    <row r="216">
      <c r="A216" s="12" t="s">
        <v>123</v>
      </c>
      <c r="B216" s="12">
        <v>7489.0</v>
      </c>
      <c r="C216" s="12" t="s">
        <v>3766</v>
      </c>
      <c r="D216" s="12" t="s">
        <v>3767</v>
      </c>
      <c r="E216" s="30" t="s">
        <v>3781</v>
      </c>
      <c r="F216" s="30" t="s">
        <v>3552</v>
      </c>
      <c r="G216" s="32" t="s">
        <v>54</v>
      </c>
      <c r="H216" s="32" t="s">
        <v>41</v>
      </c>
      <c r="I216" s="32" t="s">
        <v>55</v>
      </c>
      <c r="J216" s="30" t="s">
        <v>3552</v>
      </c>
      <c r="K216" s="30" t="s">
        <v>3553</v>
      </c>
      <c r="L216" s="15" t="s">
        <v>3554</v>
      </c>
      <c r="M216" s="30" t="s">
        <v>3686</v>
      </c>
      <c r="N216" s="30" t="s">
        <v>3552</v>
      </c>
      <c r="O216" s="16" t="s">
        <v>3675</v>
      </c>
      <c r="P216" s="14" t="s">
        <v>1594</v>
      </c>
    </row>
    <row r="217">
      <c r="A217" s="12" t="s">
        <v>123</v>
      </c>
      <c r="B217" s="12">
        <v>7490.0</v>
      </c>
      <c r="C217" s="12" t="s">
        <v>3782</v>
      </c>
      <c r="D217" s="12" t="s">
        <v>3783</v>
      </c>
      <c r="E217" s="30" t="s">
        <v>3797</v>
      </c>
      <c r="F217" s="30" t="s">
        <v>3552</v>
      </c>
      <c r="G217" s="32" t="s">
        <v>54</v>
      </c>
      <c r="H217" s="32" t="s">
        <v>41</v>
      </c>
      <c r="I217" s="32" t="s">
        <v>55</v>
      </c>
      <c r="J217" s="30" t="s">
        <v>3552</v>
      </c>
      <c r="K217" s="30" t="s">
        <v>3553</v>
      </c>
      <c r="L217" s="15" t="s">
        <v>3554</v>
      </c>
      <c r="M217" s="30" t="s">
        <v>3686</v>
      </c>
      <c r="N217" s="30" t="s">
        <v>3552</v>
      </c>
      <c r="O217" s="16" t="s">
        <v>3675</v>
      </c>
      <c r="P217" s="14" t="s">
        <v>1594</v>
      </c>
    </row>
    <row r="218">
      <c r="A218" s="12" t="s">
        <v>123</v>
      </c>
      <c r="B218" s="12">
        <v>5849.0</v>
      </c>
      <c r="C218" s="12" t="s">
        <v>3798</v>
      </c>
      <c r="D218" s="12" t="s">
        <v>3799</v>
      </c>
      <c r="E218" s="30" t="s">
        <v>3813</v>
      </c>
      <c r="F218" s="30" t="s">
        <v>3552</v>
      </c>
      <c r="G218" s="32" t="s">
        <v>54</v>
      </c>
      <c r="H218" s="32" t="s">
        <v>41</v>
      </c>
      <c r="I218" s="32" t="s">
        <v>55</v>
      </c>
      <c r="J218" s="30" t="s">
        <v>3552</v>
      </c>
      <c r="K218" s="30" t="s">
        <v>3553</v>
      </c>
      <c r="L218" s="15" t="s">
        <v>3554</v>
      </c>
      <c r="M218" s="30" t="s">
        <v>3686</v>
      </c>
      <c r="N218" s="30" t="s">
        <v>3552</v>
      </c>
      <c r="O218" s="16" t="s">
        <v>3675</v>
      </c>
      <c r="P218" s="14" t="s">
        <v>1594</v>
      </c>
    </row>
    <row r="219">
      <c r="A219" s="12" t="s">
        <v>123</v>
      </c>
      <c r="B219" s="12">
        <v>5850.0</v>
      </c>
      <c r="C219" s="12" t="s">
        <v>3814</v>
      </c>
      <c r="D219" s="12" t="s">
        <v>3815</v>
      </c>
      <c r="E219" s="30" t="s">
        <v>3829</v>
      </c>
      <c r="F219" s="30" t="s">
        <v>3552</v>
      </c>
      <c r="G219" s="32" t="s">
        <v>54</v>
      </c>
      <c r="H219" s="32" t="s">
        <v>41</v>
      </c>
      <c r="I219" s="32" t="s">
        <v>55</v>
      </c>
      <c r="J219" s="30" t="s">
        <v>3552</v>
      </c>
      <c r="K219" s="30" t="s">
        <v>3553</v>
      </c>
      <c r="L219" s="15" t="s">
        <v>3554</v>
      </c>
      <c r="M219" s="30" t="s">
        <v>3686</v>
      </c>
      <c r="N219" s="30" t="s">
        <v>3552</v>
      </c>
      <c r="O219" s="16" t="s">
        <v>3675</v>
      </c>
      <c r="P219" s="14" t="s">
        <v>1594</v>
      </c>
    </row>
    <row r="220">
      <c r="A220" s="12" t="s">
        <v>123</v>
      </c>
      <c r="B220" s="12">
        <v>6071.0</v>
      </c>
      <c r="C220" s="12" t="s">
        <v>3830</v>
      </c>
      <c r="D220" s="12" t="s">
        <v>3831</v>
      </c>
      <c r="E220" s="30" t="s">
        <v>3845</v>
      </c>
      <c r="F220" s="30" t="s">
        <v>3552</v>
      </c>
      <c r="G220" s="32" t="s">
        <v>54</v>
      </c>
      <c r="H220" s="32" t="s">
        <v>41</v>
      </c>
      <c r="I220" s="32" t="s">
        <v>55</v>
      </c>
      <c r="J220" s="30" t="s">
        <v>3552</v>
      </c>
      <c r="K220" s="30" t="s">
        <v>3553</v>
      </c>
      <c r="L220" s="15" t="s">
        <v>3554</v>
      </c>
      <c r="M220" s="30" t="s">
        <v>3686</v>
      </c>
      <c r="N220" s="30" t="s">
        <v>3552</v>
      </c>
      <c r="O220" s="16" t="s">
        <v>3675</v>
      </c>
      <c r="P220" s="14" t="s">
        <v>1594</v>
      </c>
    </row>
    <row r="221">
      <c r="A221" s="12" t="s">
        <v>123</v>
      </c>
      <c r="B221" s="12">
        <v>7492.0</v>
      </c>
      <c r="C221" s="12" t="s">
        <v>3846</v>
      </c>
      <c r="D221" s="12" t="s">
        <v>3847</v>
      </c>
      <c r="E221" s="30" t="s">
        <v>3861</v>
      </c>
      <c r="F221" s="30" t="s">
        <v>3552</v>
      </c>
      <c r="G221" s="32" t="s">
        <v>54</v>
      </c>
      <c r="H221" s="32" t="s">
        <v>41</v>
      </c>
      <c r="I221" s="32" t="s">
        <v>55</v>
      </c>
      <c r="J221" s="30" t="s">
        <v>3552</v>
      </c>
      <c r="K221" s="30" t="s">
        <v>3553</v>
      </c>
      <c r="L221" s="15" t="s">
        <v>3554</v>
      </c>
      <c r="M221" s="30" t="s">
        <v>3686</v>
      </c>
      <c r="N221" s="30" t="s">
        <v>3552</v>
      </c>
      <c r="O221" s="16" t="s">
        <v>3675</v>
      </c>
      <c r="P221" s="14" t="s">
        <v>1594</v>
      </c>
    </row>
    <row r="222">
      <c r="A222" s="12" t="s">
        <v>123</v>
      </c>
      <c r="B222" s="12">
        <v>8880.0</v>
      </c>
      <c r="C222" s="12" t="s">
        <v>3862</v>
      </c>
      <c r="D222" s="12" t="s">
        <v>3863</v>
      </c>
      <c r="E222" s="30" t="s">
        <v>3877</v>
      </c>
      <c r="F222" s="30" t="s">
        <v>3552</v>
      </c>
      <c r="G222" s="32" t="s">
        <v>54</v>
      </c>
      <c r="H222" s="32" t="s">
        <v>41</v>
      </c>
      <c r="I222" s="32" t="s">
        <v>55</v>
      </c>
      <c r="J222" s="30" t="s">
        <v>3552</v>
      </c>
      <c r="K222" s="30" t="s">
        <v>3553</v>
      </c>
      <c r="L222" s="15" t="s">
        <v>3554</v>
      </c>
      <c r="M222" s="30" t="s">
        <v>3686</v>
      </c>
      <c r="N222" s="30" t="s">
        <v>3552</v>
      </c>
      <c r="O222" s="16" t="s">
        <v>3675</v>
      </c>
      <c r="P222" s="14" t="s">
        <v>1594</v>
      </c>
    </row>
    <row r="223">
      <c r="A223" s="12" t="s">
        <v>123</v>
      </c>
      <c r="B223" s="12">
        <v>2469.0</v>
      </c>
      <c r="C223" s="12" t="s">
        <v>3878</v>
      </c>
      <c r="D223" s="12" t="s">
        <v>3879</v>
      </c>
      <c r="E223" s="30" t="s">
        <v>3894</v>
      </c>
      <c r="F223" s="58" t="s">
        <v>3895</v>
      </c>
      <c r="G223" s="32" t="s">
        <v>55</v>
      </c>
      <c r="H223" s="58" t="s">
        <v>3895</v>
      </c>
      <c r="I223" s="32" t="s">
        <v>55</v>
      </c>
      <c r="J223" s="56" t="s">
        <v>3895</v>
      </c>
      <c r="K223" s="18" t="s">
        <v>3896</v>
      </c>
      <c r="L223" s="18" t="s">
        <v>3895</v>
      </c>
      <c r="M223" s="18" t="s">
        <v>3897</v>
      </c>
      <c r="N223" s="30" t="s">
        <v>3895</v>
      </c>
      <c r="O223" s="16" t="s">
        <v>3883</v>
      </c>
      <c r="P223" s="14" t="s">
        <v>1594</v>
      </c>
    </row>
    <row r="224">
      <c r="A224" s="12" t="s">
        <v>123</v>
      </c>
      <c r="B224" s="12">
        <v>8874.0</v>
      </c>
      <c r="C224" s="12" t="s">
        <v>3898</v>
      </c>
      <c r="D224" s="12" t="s">
        <v>3899</v>
      </c>
      <c r="E224" s="30" t="s">
        <v>3894</v>
      </c>
      <c r="F224" s="58" t="s">
        <v>3895</v>
      </c>
      <c r="G224" s="32" t="s">
        <v>55</v>
      </c>
      <c r="H224" s="58" t="s">
        <v>3895</v>
      </c>
      <c r="I224" s="32" t="s">
        <v>55</v>
      </c>
      <c r="J224" s="56" t="s">
        <v>3895</v>
      </c>
      <c r="K224" s="18" t="s">
        <v>3896</v>
      </c>
      <c r="L224" s="18" t="s">
        <v>3895</v>
      </c>
      <c r="M224" s="18" t="s">
        <v>3897</v>
      </c>
      <c r="N224" s="30" t="s">
        <v>3895</v>
      </c>
      <c r="O224" s="16" t="s">
        <v>3883</v>
      </c>
      <c r="P224" s="14" t="s">
        <v>1594</v>
      </c>
    </row>
    <row r="225">
      <c r="A225" s="12" t="s">
        <v>123</v>
      </c>
      <c r="B225" s="12">
        <v>3252.0</v>
      </c>
      <c r="C225" s="12" t="s">
        <v>3913</v>
      </c>
      <c r="D225" s="12" t="s">
        <v>3914</v>
      </c>
      <c r="E225" s="30" t="s">
        <v>3929</v>
      </c>
      <c r="F225" s="30" t="s">
        <v>3930</v>
      </c>
      <c r="G225" s="32" t="s">
        <v>54</v>
      </c>
      <c r="H225" s="32" t="s">
        <v>41</v>
      </c>
      <c r="I225" s="32" t="s">
        <v>55</v>
      </c>
      <c r="J225" s="30" t="s">
        <v>3930</v>
      </c>
      <c r="K225" s="17" t="s">
        <v>3930</v>
      </c>
      <c r="L225" s="17" t="s">
        <v>3930</v>
      </c>
      <c r="M225" s="17" t="s">
        <v>3931</v>
      </c>
      <c r="N225" s="30" t="s">
        <v>3930</v>
      </c>
      <c r="O225" s="16" t="s">
        <v>3918</v>
      </c>
      <c r="P225" s="14" t="s">
        <v>1594</v>
      </c>
    </row>
    <row r="226">
      <c r="A226" s="12" t="s">
        <v>123</v>
      </c>
      <c r="B226" s="12">
        <v>3138.0</v>
      </c>
      <c r="C226" s="12" t="s">
        <v>3932</v>
      </c>
      <c r="D226" s="12" t="s">
        <v>3933</v>
      </c>
      <c r="E226" s="30" t="s">
        <v>3947</v>
      </c>
      <c r="F226" s="30" t="s">
        <v>3948</v>
      </c>
      <c r="G226" s="32" t="s">
        <v>54</v>
      </c>
      <c r="H226" s="32" t="s">
        <v>41</v>
      </c>
      <c r="I226" s="32" t="s">
        <v>55</v>
      </c>
      <c r="J226" s="56" t="s">
        <v>3949</v>
      </c>
      <c r="K226" s="16" t="s">
        <v>3950</v>
      </c>
      <c r="L226" s="18" t="s">
        <v>3951</v>
      </c>
      <c r="M226" s="18" t="s">
        <v>3951</v>
      </c>
      <c r="N226" s="30" t="s">
        <v>3948</v>
      </c>
      <c r="O226" s="16" t="s">
        <v>3918</v>
      </c>
      <c r="P226" s="14" t="s">
        <v>1594</v>
      </c>
    </row>
    <row r="227">
      <c r="A227" s="12" t="s">
        <v>123</v>
      </c>
      <c r="B227" s="12">
        <v>1073.0</v>
      </c>
      <c r="C227" s="12" t="s">
        <v>3952</v>
      </c>
      <c r="D227" s="12" t="s">
        <v>3953</v>
      </c>
      <c r="E227" s="30" t="s">
        <v>3968</v>
      </c>
      <c r="F227" s="30" t="s">
        <v>3969</v>
      </c>
      <c r="G227" s="32" t="s">
        <v>55</v>
      </c>
      <c r="H227" s="56" t="s">
        <v>3969</v>
      </c>
      <c r="I227" s="32" t="s">
        <v>55</v>
      </c>
      <c r="J227" s="30" t="s">
        <v>3969</v>
      </c>
      <c r="K227" s="17" t="s">
        <v>3969</v>
      </c>
      <c r="L227" s="17" t="s">
        <v>3969</v>
      </c>
      <c r="M227" s="17" t="s">
        <v>1661</v>
      </c>
      <c r="N227" s="30" t="s">
        <v>3969</v>
      </c>
      <c r="O227" s="16" t="s">
        <v>3957</v>
      </c>
      <c r="P227" s="14" t="s">
        <v>1594</v>
      </c>
    </row>
    <row r="228">
      <c r="A228" s="137" t="s">
        <v>123</v>
      </c>
      <c r="B228" s="137">
        <v>1097.0</v>
      </c>
      <c r="C228" s="137" t="s">
        <v>3970</v>
      </c>
      <c r="D228" s="137" t="s">
        <v>3971</v>
      </c>
      <c r="E228" s="146" t="s">
        <v>11904</v>
      </c>
      <c r="F228" s="146" t="s">
        <v>3987</v>
      </c>
      <c r="G228" s="147" t="s">
        <v>55</v>
      </c>
      <c r="H228" s="149" t="s">
        <v>3987</v>
      </c>
      <c r="I228" s="147" t="s">
        <v>55</v>
      </c>
      <c r="J228" s="150" t="s">
        <v>3988</v>
      </c>
      <c r="K228" s="145" t="s">
        <v>3987</v>
      </c>
      <c r="L228" s="143" t="s">
        <v>3987</v>
      </c>
      <c r="M228" s="145" t="s">
        <v>281</v>
      </c>
      <c r="N228" s="146" t="s">
        <v>3987</v>
      </c>
      <c r="O228" s="141" t="s">
        <v>3975</v>
      </c>
      <c r="P228" s="140" t="s">
        <v>1594</v>
      </c>
      <c r="Q228" s="142"/>
      <c r="R228" s="142"/>
      <c r="S228" s="142"/>
      <c r="T228" s="142"/>
      <c r="U228" s="142"/>
      <c r="V228" s="142"/>
      <c r="W228" s="142"/>
      <c r="X228" s="142"/>
      <c r="Y228" s="142"/>
    </row>
    <row r="229">
      <c r="A229" s="137" t="s">
        <v>123</v>
      </c>
      <c r="B229" s="137">
        <v>1056.0</v>
      </c>
      <c r="C229" s="137" t="s">
        <v>3989</v>
      </c>
      <c r="D229" s="137" t="s">
        <v>3990</v>
      </c>
      <c r="E229" s="146" t="s">
        <v>11937</v>
      </c>
      <c r="F229" s="146" t="s">
        <v>3969</v>
      </c>
      <c r="G229" s="147" t="s">
        <v>54</v>
      </c>
      <c r="H229" s="147" t="s">
        <v>41</v>
      </c>
      <c r="I229" s="147" t="s">
        <v>54</v>
      </c>
      <c r="J229" s="147" t="s">
        <v>41</v>
      </c>
      <c r="K229" s="145" t="s">
        <v>3969</v>
      </c>
      <c r="L229" s="145" t="s">
        <v>3969</v>
      </c>
      <c r="M229" s="145" t="s">
        <v>3931</v>
      </c>
      <c r="N229" s="146" t="s">
        <v>3969</v>
      </c>
      <c r="O229" s="141" t="s">
        <v>3994</v>
      </c>
      <c r="P229" s="140" t="s">
        <v>1594</v>
      </c>
      <c r="Q229" s="142"/>
      <c r="R229" s="142"/>
      <c r="S229" s="142"/>
      <c r="T229" s="142"/>
      <c r="U229" s="142"/>
      <c r="V229" s="142"/>
      <c r="W229" s="142"/>
      <c r="X229" s="142"/>
      <c r="Y229" s="142"/>
    </row>
    <row r="230">
      <c r="A230" s="137" t="s">
        <v>123</v>
      </c>
      <c r="B230" s="137">
        <v>4332.0</v>
      </c>
      <c r="C230" s="137" t="s">
        <v>4006</v>
      </c>
      <c r="D230" s="137" t="s">
        <v>4007</v>
      </c>
      <c r="E230" s="146" t="s">
        <v>11938</v>
      </c>
      <c r="F230" s="146" t="s">
        <v>3987</v>
      </c>
      <c r="G230" s="147" t="s">
        <v>55</v>
      </c>
      <c r="H230" s="149" t="s">
        <v>3987</v>
      </c>
      <c r="I230" s="147" t="s">
        <v>55</v>
      </c>
      <c r="J230" s="150" t="s">
        <v>3988</v>
      </c>
      <c r="K230" s="145" t="s">
        <v>3987</v>
      </c>
      <c r="L230" s="143" t="s">
        <v>3987</v>
      </c>
      <c r="M230" s="145" t="s">
        <v>281</v>
      </c>
      <c r="N230" s="146" t="s">
        <v>3987</v>
      </c>
      <c r="O230" s="141" t="s">
        <v>3975</v>
      </c>
      <c r="P230" s="140" t="s">
        <v>1594</v>
      </c>
      <c r="Q230" s="142"/>
      <c r="R230" s="142"/>
      <c r="S230" s="142"/>
      <c r="T230" s="142"/>
      <c r="U230" s="142"/>
      <c r="V230" s="142"/>
      <c r="W230" s="142"/>
      <c r="X230" s="142"/>
      <c r="Y230" s="142"/>
    </row>
    <row r="231">
      <c r="A231" s="137" t="s">
        <v>123</v>
      </c>
      <c r="B231" s="137">
        <v>1082.0</v>
      </c>
      <c r="C231" s="137" t="s">
        <v>4021</v>
      </c>
      <c r="D231" s="137" t="s">
        <v>4022</v>
      </c>
      <c r="E231" s="146" t="s">
        <v>11939</v>
      </c>
      <c r="F231" s="149" t="s">
        <v>4038</v>
      </c>
      <c r="G231" s="147" t="s">
        <v>55</v>
      </c>
      <c r="H231" s="149" t="s">
        <v>4039</v>
      </c>
      <c r="I231" s="147" t="s">
        <v>55</v>
      </c>
      <c r="J231" s="149" t="s">
        <v>4039</v>
      </c>
      <c r="K231" s="144" t="s">
        <v>3896</v>
      </c>
      <c r="L231" s="144" t="s">
        <v>4038</v>
      </c>
      <c r="M231" s="144" t="s">
        <v>3897</v>
      </c>
      <c r="N231" s="149" t="s">
        <v>4038</v>
      </c>
      <c r="O231" s="141" t="s">
        <v>4026</v>
      </c>
      <c r="P231" s="140" t="s">
        <v>1594</v>
      </c>
      <c r="Q231" s="142"/>
      <c r="R231" s="142"/>
      <c r="S231" s="142"/>
      <c r="T231" s="142"/>
      <c r="U231" s="142"/>
      <c r="V231" s="142"/>
      <c r="W231" s="142"/>
      <c r="X231" s="142"/>
      <c r="Y231" s="142"/>
    </row>
    <row r="232">
      <c r="A232" s="12" t="s">
        <v>123</v>
      </c>
      <c r="B232" s="12">
        <v>3143.0</v>
      </c>
      <c r="C232" s="12" t="s">
        <v>4040</v>
      </c>
      <c r="D232" s="12" t="s">
        <v>4041</v>
      </c>
      <c r="E232" s="30" t="s">
        <v>4056</v>
      </c>
      <c r="F232" s="30" t="s">
        <v>3930</v>
      </c>
      <c r="G232" s="32" t="s">
        <v>54</v>
      </c>
      <c r="H232" s="32" t="s">
        <v>41</v>
      </c>
      <c r="I232" s="32" t="s">
        <v>55</v>
      </c>
      <c r="J232" s="30" t="s">
        <v>3930</v>
      </c>
      <c r="K232" s="17" t="s">
        <v>3930</v>
      </c>
      <c r="L232" s="17" t="s">
        <v>3930</v>
      </c>
      <c r="M232" s="17" t="s">
        <v>3931</v>
      </c>
      <c r="N232" s="30" t="s">
        <v>3930</v>
      </c>
      <c r="O232" s="16" t="s">
        <v>4045</v>
      </c>
      <c r="P232" s="14" t="s">
        <v>1594</v>
      </c>
    </row>
    <row r="233">
      <c r="A233" s="137" t="s">
        <v>123</v>
      </c>
      <c r="B233" s="137">
        <v>7189.0</v>
      </c>
      <c r="C233" s="137" t="s">
        <v>4057</v>
      </c>
      <c r="D233" s="137" t="s">
        <v>4058</v>
      </c>
      <c r="E233" s="146" t="s">
        <v>11940</v>
      </c>
      <c r="F233" s="149" t="s">
        <v>278</v>
      </c>
      <c r="G233" s="147" t="s">
        <v>55</v>
      </c>
      <c r="H233" s="146" t="s">
        <v>278</v>
      </c>
      <c r="I233" s="147" t="s">
        <v>55</v>
      </c>
      <c r="J233" s="149" t="s">
        <v>278</v>
      </c>
      <c r="K233" s="144" t="s">
        <v>3896</v>
      </c>
      <c r="L233" s="144" t="s">
        <v>278</v>
      </c>
      <c r="M233" s="144" t="s">
        <v>3897</v>
      </c>
      <c r="N233" s="149" t="s">
        <v>278</v>
      </c>
      <c r="O233" s="141" t="s">
        <v>4062</v>
      </c>
      <c r="P233" s="140" t="s">
        <v>1594</v>
      </c>
      <c r="Q233" s="142"/>
      <c r="R233" s="142"/>
      <c r="S233" s="142"/>
      <c r="T233" s="142"/>
      <c r="U233" s="142"/>
      <c r="V233" s="142"/>
      <c r="W233" s="142"/>
      <c r="X233" s="142"/>
      <c r="Y233" s="142"/>
    </row>
    <row r="234">
      <c r="A234" s="12" t="s">
        <v>123</v>
      </c>
      <c r="B234" s="12">
        <v>1084.0</v>
      </c>
      <c r="C234" s="12" t="s">
        <v>4074</v>
      </c>
      <c r="D234" s="12" t="s">
        <v>4075</v>
      </c>
      <c r="E234" s="30" t="s">
        <v>4090</v>
      </c>
      <c r="F234" s="30" t="s">
        <v>4091</v>
      </c>
      <c r="G234" s="32" t="s">
        <v>54</v>
      </c>
      <c r="H234" s="32" t="s">
        <v>41</v>
      </c>
      <c r="I234" s="32" t="s">
        <v>55</v>
      </c>
      <c r="J234" s="30" t="s">
        <v>4092</v>
      </c>
      <c r="K234" s="17" t="s">
        <v>4091</v>
      </c>
      <c r="L234" s="17" t="s">
        <v>4091</v>
      </c>
      <c r="M234" s="16" t="s">
        <v>41</v>
      </c>
      <c r="N234" s="30" t="s">
        <v>4091</v>
      </c>
      <c r="O234" s="16" t="s">
        <v>4079</v>
      </c>
      <c r="P234" s="14" t="s">
        <v>1594</v>
      </c>
    </row>
    <row r="235">
      <c r="A235" s="61" t="s">
        <v>123</v>
      </c>
      <c r="B235" s="61">
        <v>3562.0</v>
      </c>
      <c r="C235" s="61" t="s">
        <v>4093</v>
      </c>
      <c r="D235" s="61" t="s">
        <v>4094</v>
      </c>
      <c r="E235" s="67" t="s">
        <v>1676</v>
      </c>
      <c r="F235" s="67" t="s">
        <v>1677</v>
      </c>
      <c r="G235" s="69" t="s">
        <v>54</v>
      </c>
      <c r="H235" s="69" t="s">
        <v>41</v>
      </c>
      <c r="I235" s="69" t="s">
        <v>55</v>
      </c>
      <c r="J235" s="68" t="s">
        <v>1677</v>
      </c>
      <c r="K235" s="83" t="s">
        <v>1677</v>
      </c>
      <c r="L235" s="83" t="s">
        <v>1677</v>
      </c>
      <c r="M235" s="83" t="s">
        <v>3897</v>
      </c>
      <c r="N235" s="69" t="s">
        <v>1594</v>
      </c>
      <c r="O235" s="65" t="s">
        <v>65</v>
      </c>
      <c r="P235" s="14" t="s">
        <v>1594</v>
      </c>
    </row>
    <row r="236">
      <c r="A236" s="35" t="s">
        <v>123</v>
      </c>
      <c r="B236" s="35">
        <v>3563.0</v>
      </c>
      <c r="C236" s="35" t="s">
        <v>4108</v>
      </c>
      <c r="D236" s="35" t="s">
        <v>4109</v>
      </c>
      <c r="E236" s="40" t="s">
        <v>1873</v>
      </c>
      <c r="F236" s="54" t="s">
        <v>1874</v>
      </c>
      <c r="G236" s="42" t="s">
        <v>54</v>
      </c>
      <c r="H236" s="42" t="s">
        <v>41</v>
      </c>
      <c r="I236" s="42" t="s">
        <v>55</v>
      </c>
      <c r="J236" s="40" t="s">
        <v>1874</v>
      </c>
      <c r="K236" s="84" t="s">
        <v>4122</v>
      </c>
      <c r="L236" s="54" t="s">
        <v>1874</v>
      </c>
      <c r="M236" s="40" t="s">
        <v>281</v>
      </c>
      <c r="N236" s="40" t="s">
        <v>1874</v>
      </c>
      <c r="O236" s="38" t="s">
        <v>65</v>
      </c>
      <c r="P236" s="14" t="s">
        <v>1594</v>
      </c>
    </row>
    <row r="237">
      <c r="A237" s="12" t="s">
        <v>123</v>
      </c>
      <c r="B237" s="12">
        <v>7464.0</v>
      </c>
      <c r="C237" s="12" t="s">
        <v>4123</v>
      </c>
      <c r="D237" s="12" t="s">
        <v>4124</v>
      </c>
      <c r="E237" s="30" t="s">
        <v>4090</v>
      </c>
      <c r="F237" s="30" t="s">
        <v>4091</v>
      </c>
      <c r="G237" s="32" t="s">
        <v>54</v>
      </c>
      <c r="H237" s="32" t="s">
        <v>41</v>
      </c>
      <c r="I237" s="32" t="s">
        <v>55</v>
      </c>
      <c r="J237" s="30" t="s">
        <v>4092</v>
      </c>
      <c r="K237" s="17" t="s">
        <v>4091</v>
      </c>
      <c r="L237" s="17" t="s">
        <v>4091</v>
      </c>
      <c r="M237" s="16" t="s">
        <v>41</v>
      </c>
      <c r="N237" s="30" t="s">
        <v>4091</v>
      </c>
      <c r="O237" s="16" t="s">
        <v>4079</v>
      </c>
      <c r="P237" s="14" t="s">
        <v>1594</v>
      </c>
    </row>
    <row r="238">
      <c r="A238" s="12" t="s">
        <v>123</v>
      </c>
      <c r="B238" s="12">
        <v>4789.0</v>
      </c>
      <c r="C238" s="12" t="s">
        <v>4138</v>
      </c>
      <c r="D238" s="12" t="s">
        <v>4139</v>
      </c>
      <c r="E238" s="30" t="s">
        <v>4090</v>
      </c>
      <c r="F238" s="30" t="s">
        <v>4091</v>
      </c>
      <c r="G238" s="32" t="s">
        <v>54</v>
      </c>
      <c r="H238" s="32" t="s">
        <v>41</v>
      </c>
      <c r="I238" s="32" t="s">
        <v>55</v>
      </c>
      <c r="J238" s="30" t="s">
        <v>4092</v>
      </c>
      <c r="K238" s="17" t="s">
        <v>4091</v>
      </c>
      <c r="L238" s="17" t="s">
        <v>4091</v>
      </c>
      <c r="M238" s="16" t="s">
        <v>41</v>
      </c>
      <c r="N238" s="30" t="s">
        <v>4091</v>
      </c>
      <c r="O238" s="16" t="s">
        <v>4079</v>
      </c>
      <c r="P238" s="14" t="s">
        <v>1594</v>
      </c>
    </row>
    <row r="239">
      <c r="A239" s="12" t="s">
        <v>123</v>
      </c>
      <c r="B239" s="12">
        <v>1000.0</v>
      </c>
      <c r="C239" s="12" t="s">
        <v>4153</v>
      </c>
      <c r="D239" s="12" t="s">
        <v>4154</v>
      </c>
      <c r="E239" s="56" t="s">
        <v>4168</v>
      </c>
      <c r="F239" s="56" t="s">
        <v>4169</v>
      </c>
      <c r="G239" s="32" t="s">
        <v>55</v>
      </c>
      <c r="H239" s="30" t="s">
        <v>4169</v>
      </c>
      <c r="I239" s="32" t="s">
        <v>55</v>
      </c>
      <c r="J239" s="56" t="s">
        <v>4169</v>
      </c>
      <c r="K239" s="18" t="s">
        <v>4169</v>
      </c>
      <c r="L239" s="18" t="s">
        <v>4169</v>
      </c>
      <c r="M239" s="18" t="s">
        <v>3897</v>
      </c>
      <c r="N239" s="56" t="s">
        <v>4169</v>
      </c>
      <c r="O239" s="16" t="s">
        <v>4158</v>
      </c>
      <c r="P239" s="14" t="s">
        <v>1594</v>
      </c>
    </row>
    <row r="240">
      <c r="A240" s="12" t="s">
        <v>123</v>
      </c>
      <c r="B240" s="12">
        <v>3588.0</v>
      </c>
      <c r="C240" s="12" t="s">
        <v>4170</v>
      </c>
      <c r="D240" s="12" t="s">
        <v>4171</v>
      </c>
      <c r="E240" s="56" t="s">
        <v>4168</v>
      </c>
      <c r="F240" s="56" t="s">
        <v>4169</v>
      </c>
      <c r="G240" s="32" t="s">
        <v>55</v>
      </c>
      <c r="H240" s="30" t="s">
        <v>4169</v>
      </c>
      <c r="I240" s="32" t="s">
        <v>55</v>
      </c>
      <c r="J240" s="56" t="s">
        <v>4169</v>
      </c>
      <c r="K240" s="18" t="s">
        <v>4169</v>
      </c>
      <c r="L240" s="18" t="s">
        <v>4169</v>
      </c>
      <c r="M240" s="18" t="s">
        <v>3897</v>
      </c>
      <c r="N240" s="56" t="s">
        <v>4169</v>
      </c>
      <c r="O240" s="16" t="s">
        <v>4158</v>
      </c>
      <c r="P240" s="14" t="s">
        <v>1594</v>
      </c>
    </row>
    <row r="241">
      <c r="A241" s="12" t="s">
        <v>123</v>
      </c>
      <c r="B241" s="12">
        <v>4501.0</v>
      </c>
      <c r="C241" s="12" t="s">
        <v>4185</v>
      </c>
      <c r="D241" s="12" t="s">
        <v>4186</v>
      </c>
      <c r="E241" s="30" t="s">
        <v>4201</v>
      </c>
      <c r="F241" s="85" t="s">
        <v>11941</v>
      </c>
      <c r="G241" s="32" t="s">
        <v>54</v>
      </c>
      <c r="H241" s="32" t="s">
        <v>41</v>
      </c>
      <c r="I241" s="32" t="s">
        <v>55</v>
      </c>
      <c r="J241" s="30" t="s">
        <v>4203</v>
      </c>
      <c r="K241" s="17" t="s">
        <v>4203</v>
      </c>
      <c r="L241" s="17" t="s">
        <v>4203</v>
      </c>
      <c r="M241" s="17" t="s">
        <v>4204</v>
      </c>
      <c r="N241" s="30" t="s">
        <v>4203</v>
      </c>
      <c r="O241" s="16" t="s">
        <v>4190</v>
      </c>
      <c r="P241" s="14" t="s">
        <v>1594</v>
      </c>
    </row>
    <row r="242">
      <c r="A242" s="12" t="s">
        <v>123</v>
      </c>
      <c r="B242" s="12">
        <v>3139.0</v>
      </c>
      <c r="C242" s="12" t="s">
        <v>4205</v>
      </c>
      <c r="D242" s="12" t="s">
        <v>4206</v>
      </c>
      <c r="E242" s="30" t="s">
        <v>4220</v>
      </c>
      <c r="F242" s="85" t="s">
        <v>11942</v>
      </c>
      <c r="G242" s="32" t="s">
        <v>54</v>
      </c>
      <c r="H242" s="32" t="s">
        <v>41</v>
      </c>
      <c r="I242" s="32" t="s">
        <v>55</v>
      </c>
      <c r="J242" s="30" t="s">
        <v>4203</v>
      </c>
      <c r="K242" s="17" t="s">
        <v>4203</v>
      </c>
      <c r="L242" s="17" t="s">
        <v>4203</v>
      </c>
      <c r="M242" s="17" t="s">
        <v>4204</v>
      </c>
      <c r="N242" s="30" t="s">
        <v>4203</v>
      </c>
      <c r="O242" s="16" t="s">
        <v>4190</v>
      </c>
      <c r="P242" s="14" t="s">
        <v>1594</v>
      </c>
    </row>
    <row r="243">
      <c r="A243" s="12" t="s">
        <v>123</v>
      </c>
      <c r="B243" s="12">
        <v>3141.0</v>
      </c>
      <c r="C243" s="12" t="s">
        <v>4222</v>
      </c>
      <c r="D243" s="12" t="s">
        <v>4223</v>
      </c>
      <c r="E243" s="30" t="s">
        <v>4238</v>
      </c>
      <c r="F243" s="30" t="s">
        <v>4239</v>
      </c>
      <c r="G243" s="32" t="s">
        <v>54</v>
      </c>
      <c r="H243" s="32" t="s">
        <v>41</v>
      </c>
      <c r="I243" s="32" t="s">
        <v>55</v>
      </c>
      <c r="J243" s="30" t="s">
        <v>4239</v>
      </c>
      <c r="K243" s="17" t="s">
        <v>4239</v>
      </c>
      <c r="L243" s="17" t="s">
        <v>4239</v>
      </c>
      <c r="M243" s="17" t="s">
        <v>281</v>
      </c>
      <c r="N243" s="30" t="s">
        <v>4239</v>
      </c>
      <c r="O243" s="16" t="s">
        <v>4227</v>
      </c>
      <c r="P243" s="14" t="s">
        <v>1594</v>
      </c>
    </row>
    <row r="244">
      <c r="A244" s="12" t="s">
        <v>123</v>
      </c>
      <c r="B244" s="12">
        <v>9816.0</v>
      </c>
      <c r="C244" s="12" t="s">
        <v>4240</v>
      </c>
      <c r="D244" s="12" t="s">
        <v>4241</v>
      </c>
      <c r="E244" s="30" t="s">
        <v>4256</v>
      </c>
      <c r="F244" s="30" t="s">
        <v>4257</v>
      </c>
      <c r="G244" s="32" t="s">
        <v>55</v>
      </c>
      <c r="H244" s="30" t="s">
        <v>4257</v>
      </c>
      <c r="I244" s="32" t="s">
        <v>55</v>
      </c>
      <c r="J244" s="30" t="s">
        <v>4257</v>
      </c>
      <c r="K244" s="17" t="s">
        <v>4257</v>
      </c>
      <c r="L244" s="17" t="s">
        <v>4257</v>
      </c>
      <c r="M244" s="17" t="s">
        <v>281</v>
      </c>
      <c r="N244" s="30" t="s">
        <v>4257</v>
      </c>
      <c r="O244" s="16" t="s">
        <v>4245</v>
      </c>
      <c r="P244" s="14" t="s">
        <v>1594</v>
      </c>
    </row>
    <row r="245">
      <c r="A245" s="12" t="s">
        <v>123</v>
      </c>
      <c r="B245" s="12">
        <v>10242.0</v>
      </c>
      <c r="C245" s="12" t="s">
        <v>4258</v>
      </c>
      <c r="D245" s="12" t="s">
        <v>4259</v>
      </c>
      <c r="E245" s="30" t="s">
        <v>4256</v>
      </c>
      <c r="F245" s="30" t="s">
        <v>4257</v>
      </c>
      <c r="G245" s="32" t="s">
        <v>55</v>
      </c>
      <c r="H245" s="30" t="s">
        <v>4257</v>
      </c>
      <c r="I245" s="32" t="s">
        <v>55</v>
      </c>
      <c r="J245" s="30" t="s">
        <v>4257</v>
      </c>
      <c r="K245" s="17" t="s">
        <v>4257</v>
      </c>
      <c r="L245" s="17" t="s">
        <v>4257</v>
      </c>
      <c r="M245" s="17" t="s">
        <v>281</v>
      </c>
      <c r="N245" s="30" t="s">
        <v>4257</v>
      </c>
      <c r="O245" s="16" t="s">
        <v>4245</v>
      </c>
      <c r="P245" s="14" t="s">
        <v>1594</v>
      </c>
    </row>
    <row r="246">
      <c r="A246" s="12" t="s">
        <v>123</v>
      </c>
      <c r="B246" s="12">
        <v>8870.0</v>
      </c>
      <c r="C246" s="12" t="s">
        <v>4272</v>
      </c>
      <c r="D246" s="12" t="s">
        <v>4273</v>
      </c>
      <c r="E246" s="30" t="s">
        <v>4287</v>
      </c>
      <c r="F246" s="30" t="s">
        <v>4288</v>
      </c>
      <c r="G246" s="32" t="s">
        <v>55</v>
      </c>
      <c r="H246" s="30" t="s">
        <v>4288</v>
      </c>
      <c r="I246" s="32" t="s">
        <v>55</v>
      </c>
      <c r="J246" s="30" t="s">
        <v>4288</v>
      </c>
      <c r="K246" s="17" t="s">
        <v>4288</v>
      </c>
      <c r="L246" s="17" t="s">
        <v>4288</v>
      </c>
      <c r="M246" s="16" t="s">
        <v>41</v>
      </c>
      <c r="N246" s="30" t="s">
        <v>4288</v>
      </c>
      <c r="O246" s="16" t="s">
        <v>4277</v>
      </c>
      <c r="P246" s="14" t="s">
        <v>1594</v>
      </c>
    </row>
    <row r="247">
      <c r="A247" s="12" t="s">
        <v>123</v>
      </c>
      <c r="B247" s="12">
        <v>4970.0</v>
      </c>
      <c r="C247" s="12" t="s">
        <v>4289</v>
      </c>
      <c r="D247" s="12" t="s">
        <v>4290</v>
      </c>
      <c r="E247" s="30" t="s">
        <v>4305</v>
      </c>
      <c r="F247" s="30" t="s">
        <v>4306</v>
      </c>
      <c r="G247" s="32" t="s">
        <v>54</v>
      </c>
      <c r="H247" s="32" t="s">
        <v>41</v>
      </c>
      <c r="I247" s="32" t="s">
        <v>55</v>
      </c>
      <c r="J247" s="30" t="s">
        <v>4306</v>
      </c>
      <c r="K247" s="17" t="s">
        <v>4306</v>
      </c>
      <c r="L247" s="17" t="s">
        <v>4306</v>
      </c>
      <c r="M247" s="17" t="s">
        <v>4204</v>
      </c>
      <c r="N247" s="30" t="s">
        <v>4306</v>
      </c>
      <c r="O247" s="16" t="s">
        <v>4294</v>
      </c>
      <c r="P247" s="14" t="s">
        <v>1594</v>
      </c>
    </row>
    <row r="248">
      <c r="A248" s="12" t="s">
        <v>123</v>
      </c>
      <c r="B248" s="12">
        <v>10229.0</v>
      </c>
      <c r="C248" s="12" t="s">
        <v>4307</v>
      </c>
      <c r="D248" s="12" t="s">
        <v>4308</v>
      </c>
      <c r="E248" s="30" t="s">
        <v>4322</v>
      </c>
      <c r="F248" s="30" t="s">
        <v>4323</v>
      </c>
      <c r="G248" s="32" t="s">
        <v>54</v>
      </c>
      <c r="H248" s="32" t="s">
        <v>41</v>
      </c>
      <c r="I248" s="32" t="s">
        <v>55</v>
      </c>
      <c r="J248" s="30" t="s">
        <v>4323</v>
      </c>
      <c r="K248" s="17" t="s">
        <v>4323</v>
      </c>
      <c r="L248" s="17" t="s">
        <v>4323</v>
      </c>
      <c r="M248" s="20" t="s">
        <v>4204</v>
      </c>
      <c r="N248" s="30" t="s">
        <v>4204</v>
      </c>
      <c r="O248" s="16" t="s">
        <v>4312</v>
      </c>
      <c r="P248" s="14" t="s">
        <v>1594</v>
      </c>
    </row>
    <row r="249">
      <c r="A249" s="12" t="s">
        <v>123</v>
      </c>
      <c r="B249" s="12">
        <v>2873.0</v>
      </c>
      <c r="C249" s="12" t="s">
        <v>4324</v>
      </c>
      <c r="D249" s="12" t="s">
        <v>4325</v>
      </c>
      <c r="E249" s="30" t="s">
        <v>4339</v>
      </c>
      <c r="F249" s="30" t="s">
        <v>2373</v>
      </c>
      <c r="G249" s="32" t="s">
        <v>54</v>
      </c>
      <c r="H249" s="32" t="s">
        <v>41</v>
      </c>
      <c r="I249" s="32" t="s">
        <v>55</v>
      </c>
      <c r="J249" s="30" t="s">
        <v>2373</v>
      </c>
      <c r="K249" s="17" t="s">
        <v>2373</v>
      </c>
      <c r="L249" s="17" t="s">
        <v>2373</v>
      </c>
      <c r="M249" s="17" t="s">
        <v>2373</v>
      </c>
      <c r="N249" s="32" t="s">
        <v>41</v>
      </c>
      <c r="O249" s="16" t="s">
        <v>41</v>
      </c>
      <c r="P249" s="14" t="s">
        <v>1594</v>
      </c>
    </row>
    <row r="250">
      <c r="A250" s="12" t="s">
        <v>123</v>
      </c>
      <c r="B250" s="12">
        <v>2861.0</v>
      </c>
      <c r="C250" s="12" t="s">
        <v>4340</v>
      </c>
      <c r="D250" s="12" t="s">
        <v>4341</v>
      </c>
      <c r="E250" s="59" t="s">
        <v>41</v>
      </c>
      <c r="F250" s="59" t="s">
        <v>41</v>
      </c>
      <c r="G250" s="32" t="s">
        <v>54</v>
      </c>
      <c r="H250" s="32" t="s">
        <v>41</v>
      </c>
      <c r="I250" s="32" t="s">
        <v>55</v>
      </c>
      <c r="J250" s="32" t="s">
        <v>41</v>
      </c>
      <c r="K250" s="17" t="s">
        <v>4356</v>
      </c>
      <c r="L250" s="17" t="s">
        <v>4356</v>
      </c>
      <c r="M250" s="16" t="s">
        <v>41</v>
      </c>
      <c r="N250" s="32" t="s">
        <v>41</v>
      </c>
      <c r="O250" s="16" t="s">
        <v>41</v>
      </c>
      <c r="P250" s="14" t="s">
        <v>1594</v>
      </c>
    </row>
    <row r="251">
      <c r="A251" s="12" t="s">
        <v>123</v>
      </c>
      <c r="B251" s="12">
        <v>10227.0</v>
      </c>
      <c r="C251" s="12" t="s">
        <v>4357</v>
      </c>
      <c r="D251" s="12" t="s">
        <v>4358</v>
      </c>
      <c r="E251" s="30" t="s">
        <v>4372</v>
      </c>
      <c r="F251" s="30" t="s">
        <v>4373</v>
      </c>
      <c r="G251" s="32" t="s">
        <v>54</v>
      </c>
      <c r="H251" s="32" t="s">
        <v>41</v>
      </c>
      <c r="I251" s="32" t="s">
        <v>55</v>
      </c>
      <c r="J251" s="30" t="s">
        <v>4374</v>
      </c>
      <c r="K251" s="30" t="s">
        <v>4375</v>
      </c>
      <c r="L251" s="30" t="s">
        <v>4374</v>
      </c>
      <c r="M251" s="17" t="s">
        <v>4204</v>
      </c>
      <c r="N251" s="30" t="s">
        <v>4374</v>
      </c>
      <c r="O251" s="16" t="s">
        <v>1649</v>
      </c>
      <c r="P251" s="14" t="s">
        <v>1594</v>
      </c>
    </row>
    <row r="252">
      <c r="A252" s="12" t="s">
        <v>123</v>
      </c>
      <c r="B252" s="12">
        <v>7944.0</v>
      </c>
      <c r="C252" s="12" t="s">
        <v>4376</v>
      </c>
      <c r="D252" s="12" t="s">
        <v>4377</v>
      </c>
      <c r="E252" s="30" t="s">
        <v>4392</v>
      </c>
      <c r="F252" s="30" t="s">
        <v>4306</v>
      </c>
      <c r="G252" s="32" t="s">
        <v>54</v>
      </c>
      <c r="H252" s="32" t="s">
        <v>41</v>
      </c>
      <c r="I252" s="32" t="s">
        <v>55</v>
      </c>
      <c r="J252" s="30" t="s">
        <v>4306</v>
      </c>
      <c r="K252" s="17" t="s">
        <v>4306</v>
      </c>
      <c r="L252" s="17" t="s">
        <v>4306</v>
      </c>
      <c r="M252" s="17" t="s">
        <v>4204</v>
      </c>
      <c r="N252" s="30" t="s">
        <v>4306</v>
      </c>
      <c r="O252" s="16" t="s">
        <v>4381</v>
      </c>
      <c r="P252" s="14" t="s">
        <v>1594</v>
      </c>
    </row>
    <row r="253">
      <c r="A253" s="12" t="s">
        <v>123</v>
      </c>
      <c r="B253" s="12">
        <v>3111.0</v>
      </c>
      <c r="C253" s="12" t="s">
        <v>4393</v>
      </c>
      <c r="D253" s="12" t="s">
        <v>4394</v>
      </c>
      <c r="E253" s="30" t="s">
        <v>4409</v>
      </c>
      <c r="F253" s="30" t="s">
        <v>4239</v>
      </c>
      <c r="G253" s="32" t="s">
        <v>54</v>
      </c>
      <c r="H253" s="32" t="s">
        <v>41</v>
      </c>
      <c r="I253" s="32" t="s">
        <v>55</v>
      </c>
      <c r="J253" s="56" t="s">
        <v>4239</v>
      </c>
      <c r="K253" s="18" t="s">
        <v>4410</v>
      </c>
      <c r="L253" s="18" t="s">
        <v>4239</v>
      </c>
      <c r="M253" s="18" t="s">
        <v>3897</v>
      </c>
      <c r="N253" s="18" t="s">
        <v>4239</v>
      </c>
      <c r="O253" s="16" t="s">
        <v>4398</v>
      </c>
      <c r="P253" s="14" t="s">
        <v>1594</v>
      </c>
    </row>
    <row r="254">
      <c r="A254" s="12" t="s">
        <v>123</v>
      </c>
      <c r="B254" s="12">
        <v>3125.0</v>
      </c>
      <c r="C254" s="12" t="s">
        <v>4411</v>
      </c>
      <c r="D254" s="12" t="s">
        <v>4412</v>
      </c>
      <c r="E254" s="30" t="s">
        <v>4427</v>
      </c>
      <c r="F254" s="58" t="s">
        <v>1874</v>
      </c>
      <c r="G254" s="32" t="s">
        <v>54</v>
      </c>
      <c r="H254" s="56" t="s">
        <v>4122</v>
      </c>
      <c r="I254" s="32" t="s">
        <v>55</v>
      </c>
      <c r="J254" s="85" t="s">
        <v>11943</v>
      </c>
      <c r="K254" s="56" t="s">
        <v>4122</v>
      </c>
      <c r="L254" s="15" t="s">
        <v>1874</v>
      </c>
      <c r="M254" s="30" t="s">
        <v>281</v>
      </c>
      <c r="N254" s="30" t="s">
        <v>1874</v>
      </c>
      <c r="O254" s="16" t="s">
        <v>4429</v>
      </c>
      <c r="P254" s="14" t="s">
        <v>1594</v>
      </c>
    </row>
    <row r="255">
      <c r="A255" s="12" t="s">
        <v>123</v>
      </c>
      <c r="B255" s="12">
        <v>3128.0</v>
      </c>
      <c r="C255" s="12" t="s">
        <v>4430</v>
      </c>
      <c r="D255" s="12" t="s">
        <v>4431</v>
      </c>
      <c r="E255" s="30" t="s">
        <v>4427</v>
      </c>
      <c r="F255" s="58" t="s">
        <v>1874</v>
      </c>
      <c r="G255" s="32" t="s">
        <v>54</v>
      </c>
      <c r="H255" s="56" t="s">
        <v>4122</v>
      </c>
      <c r="I255" s="32" t="s">
        <v>55</v>
      </c>
      <c r="J255" s="85" t="s">
        <v>11944</v>
      </c>
      <c r="K255" s="56" t="s">
        <v>4122</v>
      </c>
      <c r="L255" s="15" t="s">
        <v>1874</v>
      </c>
      <c r="M255" s="30" t="s">
        <v>281</v>
      </c>
      <c r="N255" s="30" t="s">
        <v>1874</v>
      </c>
      <c r="O255" s="16" t="s">
        <v>4429</v>
      </c>
      <c r="P255" s="14" t="s">
        <v>1594</v>
      </c>
    </row>
    <row r="256">
      <c r="A256" s="12" t="s">
        <v>123</v>
      </c>
      <c r="B256" s="12">
        <v>3129.0</v>
      </c>
      <c r="C256" s="12" t="s">
        <v>4446</v>
      </c>
      <c r="D256" s="12" t="s">
        <v>4447</v>
      </c>
      <c r="E256" s="30" t="s">
        <v>4427</v>
      </c>
      <c r="F256" s="58" t="s">
        <v>1874</v>
      </c>
      <c r="G256" s="32" t="s">
        <v>54</v>
      </c>
      <c r="H256" s="56" t="s">
        <v>4122</v>
      </c>
      <c r="I256" s="32" t="s">
        <v>55</v>
      </c>
      <c r="J256" s="85" t="s">
        <v>11945</v>
      </c>
      <c r="K256" s="56" t="s">
        <v>4122</v>
      </c>
      <c r="L256" s="15" t="s">
        <v>1874</v>
      </c>
      <c r="M256" s="30" t="s">
        <v>281</v>
      </c>
      <c r="N256" s="30" t="s">
        <v>1874</v>
      </c>
      <c r="O256" s="16" t="s">
        <v>4429</v>
      </c>
      <c r="P256" s="14" t="s">
        <v>1594</v>
      </c>
    </row>
    <row r="257">
      <c r="A257" s="12" t="s">
        <v>123</v>
      </c>
      <c r="B257" s="12">
        <v>2860.0</v>
      </c>
      <c r="C257" s="12" t="s">
        <v>4461</v>
      </c>
      <c r="D257" s="12" t="s">
        <v>4462</v>
      </c>
      <c r="E257" s="30" t="s">
        <v>4477</v>
      </c>
      <c r="F257" s="30" t="s">
        <v>2373</v>
      </c>
      <c r="G257" s="32" t="s">
        <v>54</v>
      </c>
      <c r="H257" s="32" t="s">
        <v>41</v>
      </c>
      <c r="I257" s="32" t="s">
        <v>55</v>
      </c>
      <c r="J257" s="30" t="s">
        <v>2373</v>
      </c>
      <c r="K257" s="17" t="s">
        <v>2373</v>
      </c>
      <c r="L257" s="17" t="s">
        <v>2373</v>
      </c>
      <c r="M257" s="20" t="s">
        <v>41</v>
      </c>
      <c r="N257" s="32" t="s">
        <v>41</v>
      </c>
      <c r="O257" s="16" t="s">
        <v>41</v>
      </c>
      <c r="P257" s="14" t="s">
        <v>1594</v>
      </c>
    </row>
    <row r="258">
      <c r="A258" s="12" t="s">
        <v>123</v>
      </c>
      <c r="B258" s="12">
        <v>9672.0</v>
      </c>
      <c r="C258" s="12" t="s">
        <v>4478</v>
      </c>
      <c r="D258" s="12" t="s">
        <v>4479</v>
      </c>
      <c r="E258" s="30" t="s">
        <v>4477</v>
      </c>
      <c r="F258" s="30" t="s">
        <v>2373</v>
      </c>
      <c r="G258" s="32" t="s">
        <v>54</v>
      </c>
      <c r="H258" s="32" t="s">
        <v>41</v>
      </c>
      <c r="I258" s="32" t="s">
        <v>55</v>
      </c>
      <c r="J258" s="30" t="s">
        <v>2373</v>
      </c>
      <c r="K258" s="17" t="s">
        <v>2373</v>
      </c>
      <c r="L258" s="17" t="s">
        <v>2373</v>
      </c>
      <c r="M258" s="20" t="s">
        <v>41</v>
      </c>
      <c r="N258" s="32" t="s">
        <v>41</v>
      </c>
      <c r="O258" s="16" t="s">
        <v>41</v>
      </c>
      <c r="P258" s="14" t="s">
        <v>1594</v>
      </c>
    </row>
    <row r="259">
      <c r="A259" s="12" t="s">
        <v>123</v>
      </c>
      <c r="B259" s="12">
        <v>6501.0</v>
      </c>
      <c r="C259" s="12" t="s">
        <v>4494</v>
      </c>
      <c r="D259" s="12" t="s">
        <v>4495</v>
      </c>
      <c r="E259" s="56" t="s">
        <v>4510</v>
      </c>
      <c r="F259" s="56" t="s">
        <v>4511</v>
      </c>
      <c r="G259" s="32" t="s">
        <v>55</v>
      </c>
      <c r="H259" s="56" t="s">
        <v>4511</v>
      </c>
      <c r="I259" s="32" t="s">
        <v>55</v>
      </c>
      <c r="J259" s="56" t="s">
        <v>4511</v>
      </c>
      <c r="K259" s="18" t="s">
        <v>4512</v>
      </c>
      <c r="L259" s="18" t="s">
        <v>4511</v>
      </c>
      <c r="M259" s="18" t="s">
        <v>3897</v>
      </c>
      <c r="N259" s="56" t="s">
        <v>4511</v>
      </c>
      <c r="O259" s="16" t="s">
        <v>4499</v>
      </c>
      <c r="P259" s="14" t="s">
        <v>1594</v>
      </c>
    </row>
    <row r="260">
      <c r="A260" s="12" t="s">
        <v>123</v>
      </c>
      <c r="B260" s="12">
        <v>9934.0</v>
      </c>
      <c r="C260" s="12" t="s">
        <v>4513</v>
      </c>
      <c r="D260" s="12" t="s">
        <v>4514</v>
      </c>
      <c r="E260" s="30" t="s">
        <v>4529</v>
      </c>
      <c r="F260" s="30" t="s">
        <v>4530</v>
      </c>
      <c r="G260" s="32" t="s">
        <v>55</v>
      </c>
      <c r="H260" s="30" t="s">
        <v>4531</v>
      </c>
      <c r="I260" s="32" t="s">
        <v>55</v>
      </c>
      <c r="J260" s="30" t="s">
        <v>4530</v>
      </c>
      <c r="K260" s="30" t="s">
        <v>4532</v>
      </c>
      <c r="L260" s="15" t="s">
        <v>4531</v>
      </c>
      <c r="M260" s="30" t="s">
        <v>3686</v>
      </c>
      <c r="N260" s="30" t="s">
        <v>4531</v>
      </c>
      <c r="O260" s="16" t="s">
        <v>4518</v>
      </c>
      <c r="P260" s="14" t="s">
        <v>1594</v>
      </c>
    </row>
    <row r="261">
      <c r="A261" s="12" t="s">
        <v>123</v>
      </c>
      <c r="B261" s="12">
        <v>3199.0</v>
      </c>
      <c r="C261" s="12" t="s">
        <v>4533</v>
      </c>
      <c r="D261" s="12" t="s">
        <v>4534</v>
      </c>
      <c r="E261" s="30" t="s">
        <v>4548</v>
      </c>
      <c r="F261" s="30" t="s">
        <v>4549</v>
      </c>
      <c r="G261" s="32" t="s">
        <v>54</v>
      </c>
      <c r="H261" s="32" t="s">
        <v>41</v>
      </c>
      <c r="I261" s="32" t="s">
        <v>55</v>
      </c>
      <c r="J261" s="30" t="s">
        <v>4549</v>
      </c>
      <c r="K261" s="30" t="s">
        <v>4550</v>
      </c>
      <c r="L261" s="30" t="s">
        <v>4549</v>
      </c>
      <c r="M261" s="30" t="s">
        <v>4204</v>
      </c>
      <c r="N261" s="30" t="s">
        <v>4549</v>
      </c>
      <c r="O261" s="16" t="s">
        <v>4538</v>
      </c>
      <c r="P261" s="14" t="s">
        <v>1594</v>
      </c>
    </row>
    <row r="262">
      <c r="A262" s="12" t="s">
        <v>123</v>
      </c>
      <c r="B262" s="12">
        <v>1213.0</v>
      </c>
      <c r="C262" s="12" t="s">
        <v>4551</v>
      </c>
      <c r="D262" s="12" t="s">
        <v>4552</v>
      </c>
      <c r="E262" s="30" t="s">
        <v>4567</v>
      </c>
      <c r="F262" s="15" t="s">
        <v>4568</v>
      </c>
      <c r="G262" s="32" t="s">
        <v>55</v>
      </c>
      <c r="H262" s="15" t="s">
        <v>4568</v>
      </c>
      <c r="I262" s="32" t="s">
        <v>55</v>
      </c>
      <c r="J262" s="15" t="s">
        <v>4568</v>
      </c>
      <c r="K262" s="30" t="s">
        <v>4569</v>
      </c>
      <c r="L262" s="15" t="s">
        <v>4568</v>
      </c>
      <c r="M262" s="30" t="s">
        <v>281</v>
      </c>
      <c r="N262" s="30" t="s">
        <v>4568</v>
      </c>
      <c r="O262" s="16" t="s">
        <v>4556</v>
      </c>
      <c r="P262" s="14" t="s">
        <v>1594</v>
      </c>
    </row>
    <row r="263">
      <c r="A263" s="12" t="s">
        <v>123</v>
      </c>
      <c r="B263" s="12">
        <v>1207.0</v>
      </c>
      <c r="C263" s="12" t="s">
        <v>4570</v>
      </c>
      <c r="D263" s="12" t="s">
        <v>4571</v>
      </c>
      <c r="E263" s="30" t="s">
        <v>4567</v>
      </c>
      <c r="F263" s="15" t="s">
        <v>4568</v>
      </c>
      <c r="G263" s="32" t="s">
        <v>55</v>
      </c>
      <c r="H263" s="15" t="s">
        <v>4568</v>
      </c>
      <c r="I263" s="32" t="s">
        <v>55</v>
      </c>
      <c r="J263" s="15" t="s">
        <v>4568</v>
      </c>
      <c r="K263" s="30" t="s">
        <v>4569</v>
      </c>
      <c r="L263" s="15" t="s">
        <v>4568</v>
      </c>
      <c r="M263" s="30" t="s">
        <v>281</v>
      </c>
      <c r="N263" s="30" t="s">
        <v>4568</v>
      </c>
      <c r="O263" s="16" t="s">
        <v>4556</v>
      </c>
      <c r="P263" s="14" t="s">
        <v>1594</v>
      </c>
    </row>
    <row r="264">
      <c r="A264" s="12" t="s">
        <v>123</v>
      </c>
      <c r="B264" s="12">
        <v>1205.0</v>
      </c>
      <c r="C264" s="12" t="s">
        <v>4585</v>
      </c>
      <c r="D264" s="12" t="s">
        <v>4586</v>
      </c>
      <c r="E264" s="30" t="s">
        <v>4567</v>
      </c>
      <c r="F264" s="15" t="s">
        <v>4568</v>
      </c>
      <c r="G264" s="32" t="s">
        <v>55</v>
      </c>
      <c r="H264" s="15" t="s">
        <v>4568</v>
      </c>
      <c r="I264" s="32" t="s">
        <v>55</v>
      </c>
      <c r="J264" s="15" t="s">
        <v>4568</v>
      </c>
      <c r="K264" s="30" t="s">
        <v>4569</v>
      </c>
      <c r="L264" s="15" t="s">
        <v>4568</v>
      </c>
      <c r="M264" s="30" t="s">
        <v>281</v>
      </c>
      <c r="N264" s="30" t="s">
        <v>4568</v>
      </c>
      <c r="O264" s="16" t="s">
        <v>4556</v>
      </c>
      <c r="P264" s="14" t="s">
        <v>1594</v>
      </c>
    </row>
    <row r="265">
      <c r="A265" s="12" t="s">
        <v>123</v>
      </c>
      <c r="B265" s="12">
        <v>1209.0</v>
      </c>
      <c r="C265" s="12" t="s">
        <v>4599</v>
      </c>
      <c r="D265" s="12" t="s">
        <v>4600</v>
      </c>
      <c r="E265" s="30" t="s">
        <v>4567</v>
      </c>
      <c r="F265" s="15" t="s">
        <v>4568</v>
      </c>
      <c r="G265" s="32" t="s">
        <v>55</v>
      </c>
      <c r="H265" s="15" t="s">
        <v>4568</v>
      </c>
      <c r="I265" s="32" t="s">
        <v>55</v>
      </c>
      <c r="J265" s="15" t="s">
        <v>4568</v>
      </c>
      <c r="K265" s="30" t="s">
        <v>4569</v>
      </c>
      <c r="L265" s="15" t="s">
        <v>4568</v>
      </c>
      <c r="M265" s="30" t="s">
        <v>281</v>
      </c>
      <c r="N265" s="30" t="s">
        <v>4568</v>
      </c>
      <c r="O265" s="16" t="s">
        <v>4556</v>
      </c>
      <c r="P265" s="14" t="s">
        <v>1594</v>
      </c>
    </row>
    <row r="266">
      <c r="A266" s="12" t="s">
        <v>123</v>
      </c>
      <c r="B266" s="12">
        <v>9906.0</v>
      </c>
      <c r="C266" s="12" t="s">
        <v>4613</v>
      </c>
      <c r="D266" s="12" t="s">
        <v>4614</v>
      </c>
      <c r="E266" s="30" t="s">
        <v>4629</v>
      </c>
      <c r="F266" s="30" t="s">
        <v>4630</v>
      </c>
      <c r="G266" s="32" t="s">
        <v>54</v>
      </c>
      <c r="H266" s="32" t="s">
        <v>41</v>
      </c>
      <c r="I266" s="32" t="s">
        <v>55</v>
      </c>
      <c r="J266" s="30" t="s">
        <v>4630</v>
      </c>
      <c r="K266" s="30" t="s">
        <v>4631</v>
      </c>
      <c r="L266" s="30" t="s">
        <v>4630</v>
      </c>
      <c r="M266" s="30" t="s">
        <v>4204</v>
      </c>
      <c r="N266" s="30" t="s">
        <v>4630</v>
      </c>
      <c r="O266" s="16" t="s">
        <v>4618</v>
      </c>
      <c r="P266" s="14" t="s">
        <v>1594</v>
      </c>
    </row>
    <row r="267">
      <c r="A267" s="12" t="s">
        <v>123</v>
      </c>
      <c r="B267" s="12">
        <v>9321.0</v>
      </c>
      <c r="C267" s="12" t="s">
        <v>4632</v>
      </c>
      <c r="D267" s="12" t="s">
        <v>4633</v>
      </c>
      <c r="E267" s="30" t="s">
        <v>4647</v>
      </c>
      <c r="F267" s="30" t="s">
        <v>4648</v>
      </c>
      <c r="G267" s="32" t="s">
        <v>54</v>
      </c>
      <c r="H267" s="59" t="s">
        <v>41</v>
      </c>
      <c r="I267" s="32" t="s">
        <v>55</v>
      </c>
      <c r="J267" s="30" t="s">
        <v>4648</v>
      </c>
      <c r="K267" s="30" t="s">
        <v>4649</v>
      </c>
      <c r="L267" s="15" t="s">
        <v>4649</v>
      </c>
      <c r="M267" s="30" t="s">
        <v>3555</v>
      </c>
      <c r="N267" s="30" t="s">
        <v>4649</v>
      </c>
      <c r="O267" s="16" t="s">
        <v>4618</v>
      </c>
      <c r="P267" s="14" t="s">
        <v>1594</v>
      </c>
    </row>
    <row r="268">
      <c r="A268" s="12" t="s">
        <v>123</v>
      </c>
      <c r="B268" s="12">
        <v>9791.0</v>
      </c>
      <c r="C268" s="12" t="s">
        <v>4650</v>
      </c>
      <c r="D268" s="12" t="s">
        <v>4651</v>
      </c>
      <c r="E268" s="30" t="s">
        <v>4666</v>
      </c>
      <c r="F268" s="30" t="s">
        <v>4667</v>
      </c>
      <c r="G268" s="32" t="s">
        <v>54</v>
      </c>
      <c r="H268" s="32" t="s">
        <v>41</v>
      </c>
      <c r="I268" s="32" t="s">
        <v>55</v>
      </c>
      <c r="J268" s="30" t="s">
        <v>4668</v>
      </c>
      <c r="K268" s="30" t="s">
        <v>4667</v>
      </c>
      <c r="L268" s="30" t="s">
        <v>4667</v>
      </c>
      <c r="M268" s="30" t="s">
        <v>4669</v>
      </c>
      <c r="N268" s="30" t="s">
        <v>4667</v>
      </c>
      <c r="O268" s="16" t="s">
        <v>4655</v>
      </c>
      <c r="P268" s="14" t="s">
        <v>1594</v>
      </c>
    </row>
    <row r="269">
      <c r="A269" s="12" t="s">
        <v>123</v>
      </c>
      <c r="B269" s="12">
        <v>9766.0</v>
      </c>
      <c r="C269" s="12" t="s">
        <v>4670</v>
      </c>
      <c r="D269" s="12" t="s">
        <v>4671</v>
      </c>
      <c r="E269" s="30" t="s">
        <v>4684</v>
      </c>
      <c r="F269" s="30" t="s">
        <v>4685</v>
      </c>
      <c r="G269" s="32" t="s">
        <v>54</v>
      </c>
      <c r="H269" s="32" t="s">
        <v>41</v>
      </c>
      <c r="I269" s="32" t="s">
        <v>55</v>
      </c>
      <c r="J269" s="30" t="s">
        <v>4685</v>
      </c>
      <c r="K269" s="30" t="s">
        <v>4686</v>
      </c>
      <c r="L269" s="30" t="s">
        <v>4685</v>
      </c>
      <c r="M269" s="30" t="s">
        <v>4204</v>
      </c>
      <c r="N269" s="30" t="s">
        <v>4685</v>
      </c>
      <c r="O269" s="16" t="s">
        <v>4655</v>
      </c>
      <c r="P269" s="14" t="s">
        <v>1594</v>
      </c>
    </row>
    <row r="270">
      <c r="A270" s="12" t="s">
        <v>123</v>
      </c>
      <c r="B270" s="12">
        <v>6053.0</v>
      </c>
      <c r="C270" s="12" t="s">
        <v>4687</v>
      </c>
      <c r="D270" s="12" t="s">
        <v>4688</v>
      </c>
      <c r="E270" s="30" t="s">
        <v>4703</v>
      </c>
      <c r="F270" s="30" t="s">
        <v>4704</v>
      </c>
      <c r="G270" s="32" t="s">
        <v>54</v>
      </c>
      <c r="H270" s="32" t="s">
        <v>41</v>
      </c>
      <c r="I270" s="32" t="s">
        <v>55</v>
      </c>
      <c r="J270" s="30" t="s">
        <v>4704</v>
      </c>
      <c r="K270" s="30" t="s">
        <v>4705</v>
      </c>
      <c r="L270" s="30" t="s">
        <v>4704</v>
      </c>
      <c r="M270" s="30" t="s">
        <v>4204</v>
      </c>
      <c r="N270" s="30" t="s">
        <v>4704</v>
      </c>
      <c r="O270" s="16" t="s">
        <v>4692</v>
      </c>
      <c r="P270" s="14" t="s">
        <v>1594</v>
      </c>
    </row>
    <row r="271">
      <c r="A271" s="12" t="s">
        <v>123</v>
      </c>
      <c r="B271" s="12">
        <v>9789.0</v>
      </c>
      <c r="C271" s="12" t="s">
        <v>4706</v>
      </c>
      <c r="D271" s="12" t="s">
        <v>4707</v>
      </c>
      <c r="E271" s="30" t="s">
        <v>4721</v>
      </c>
      <c r="F271" s="30" t="s">
        <v>4704</v>
      </c>
      <c r="G271" s="32" t="s">
        <v>54</v>
      </c>
      <c r="H271" s="32" t="s">
        <v>41</v>
      </c>
      <c r="I271" s="32" t="s">
        <v>55</v>
      </c>
      <c r="J271" s="30" t="s">
        <v>4704</v>
      </c>
      <c r="K271" s="30" t="s">
        <v>4705</v>
      </c>
      <c r="L271" s="30" t="s">
        <v>4704</v>
      </c>
      <c r="M271" s="30" t="s">
        <v>4204</v>
      </c>
      <c r="N271" s="30" t="s">
        <v>4704</v>
      </c>
      <c r="O271" s="16" t="s">
        <v>4692</v>
      </c>
      <c r="P271" s="14" t="s">
        <v>1594</v>
      </c>
    </row>
    <row r="272">
      <c r="A272" s="12" t="s">
        <v>123</v>
      </c>
      <c r="B272" s="12">
        <v>5187.0</v>
      </c>
      <c r="C272" s="12" t="s">
        <v>4722</v>
      </c>
      <c r="D272" s="12" t="s">
        <v>4723</v>
      </c>
      <c r="E272" s="30" t="s">
        <v>4737</v>
      </c>
      <c r="F272" s="30" t="s">
        <v>4704</v>
      </c>
      <c r="G272" s="32" t="s">
        <v>54</v>
      </c>
      <c r="H272" s="32" t="s">
        <v>41</v>
      </c>
      <c r="I272" s="32" t="s">
        <v>55</v>
      </c>
      <c r="J272" s="30" t="s">
        <v>4704</v>
      </c>
      <c r="K272" s="30" t="s">
        <v>4705</v>
      </c>
      <c r="L272" s="30" t="s">
        <v>4704</v>
      </c>
      <c r="M272" s="30" t="s">
        <v>4204</v>
      </c>
      <c r="N272" s="30" t="s">
        <v>4704</v>
      </c>
      <c r="O272" s="16" t="s">
        <v>4692</v>
      </c>
      <c r="P272" s="14" t="s">
        <v>1594</v>
      </c>
    </row>
    <row r="273">
      <c r="A273" s="12" t="s">
        <v>123</v>
      </c>
      <c r="B273" s="12">
        <v>5864.0</v>
      </c>
      <c r="C273" s="12" t="s">
        <v>4738</v>
      </c>
      <c r="D273" s="12" t="s">
        <v>4739</v>
      </c>
      <c r="E273" s="30" t="s">
        <v>4753</v>
      </c>
      <c r="F273" s="30" t="s">
        <v>4704</v>
      </c>
      <c r="G273" s="32" t="s">
        <v>54</v>
      </c>
      <c r="H273" s="32" t="s">
        <v>41</v>
      </c>
      <c r="I273" s="32" t="s">
        <v>55</v>
      </c>
      <c r="J273" s="30" t="s">
        <v>4704</v>
      </c>
      <c r="K273" s="30" t="s">
        <v>4705</v>
      </c>
      <c r="L273" s="30" t="s">
        <v>4704</v>
      </c>
      <c r="M273" s="30" t="s">
        <v>4204</v>
      </c>
      <c r="N273" s="30" t="s">
        <v>4704</v>
      </c>
      <c r="O273" s="16" t="s">
        <v>4692</v>
      </c>
      <c r="P273" s="14" t="s">
        <v>1594</v>
      </c>
    </row>
    <row r="274">
      <c r="A274" s="12" t="s">
        <v>123</v>
      </c>
      <c r="B274" s="12">
        <v>5835.0</v>
      </c>
      <c r="C274" s="12" t="s">
        <v>4754</v>
      </c>
      <c r="D274" s="12" t="s">
        <v>4755</v>
      </c>
      <c r="E274" s="30" t="s">
        <v>4769</v>
      </c>
      <c r="F274" s="30" t="s">
        <v>4704</v>
      </c>
      <c r="G274" s="32" t="s">
        <v>54</v>
      </c>
      <c r="H274" s="32" t="s">
        <v>41</v>
      </c>
      <c r="I274" s="32" t="s">
        <v>55</v>
      </c>
      <c r="J274" s="30" t="s">
        <v>4704</v>
      </c>
      <c r="K274" s="30" t="s">
        <v>4705</v>
      </c>
      <c r="L274" s="30" t="s">
        <v>4704</v>
      </c>
      <c r="M274" s="30" t="s">
        <v>4204</v>
      </c>
      <c r="N274" s="30" t="s">
        <v>4704</v>
      </c>
      <c r="O274" s="16" t="s">
        <v>4692</v>
      </c>
      <c r="P274" s="14" t="s">
        <v>1594</v>
      </c>
    </row>
    <row r="275">
      <c r="A275" s="12" t="s">
        <v>123</v>
      </c>
      <c r="B275" s="12">
        <v>9761.0</v>
      </c>
      <c r="C275" s="12" t="s">
        <v>4770</v>
      </c>
      <c r="D275" s="12" t="s">
        <v>4771</v>
      </c>
      <c r="E275" s="30" t="s">
        <v>4785</v>
      </c>
      <c r="F275" s="30" t="s">
        <v>4704</v>
      </c>
      <c r="G275" s="32" t="s">
        <v>54</v>
      </c>
      <c r="H275" s="32" t="s">
        <v>41</v>
      </c>
      <c r="I275" s="32" t="s">
        <v>55</v>
      </c>
      <c r="J275" s="30" t="s">
        <v>4704</v>
      </c>
      <c r="K275" s="30" t="s">
        <v>4705</v>
      </c>
      <c r="L275" s="30" t="s">
        <v>4704</v>
      </c>
      <c r="M275" s="30" t="s">
        <v>4204</v>
      </c>
      <c r="N275" s="30" t="s">
        <v>4704</v>
      </c>
      <c r="O275" s="16" t="s">
        <v>4692</v>
      </c>
      <c r="P275" s="14" t="s">
        <v>1594</v>
      </c>
    </row>
    <row r="276">
      <c r="A276" s="12" t="s">
        <v>123</v>
      </c>
      <c r="B276" s="12">
        <v>9763.0</v>
      </c>
      <c r="C276" s="12" t="s">
        <v>4786</v>
      </c>
      <c r="D276" s="12" t="s">
        <v>4787</v>
      </c>
      <c r="E276" s="30" t="s">
        <v>4737</v>
      </c>
      <c r="F276" s="30" t="s">
        <v>4704</v>
      </c>
      <c r="G276" s="32" t="s">
        <v>54</v>
      </c>
      <c r="H276" s="32" t="s">
        <v>41</v>
      </c>
      <c r="I276" s="32" t="s">
        <v>55</v>
      </c>
      <c r="J276" s="30" t="s">
        <v>4704</v>
      </c>
      <c r="K276" s="30" t="s">
        <v>4705</v>
      </c>
      <c r="L276" s="30" t="s">
        <v>4704</v>
      </c>
      <c r="M276" s="30" t="s">
        <v>4204</v>
      </c>
      <c r="N276" s="30" t="s">
        <v>4704</v>
      </c>
      <c r="O276" s="16" t="s">
        <v>4692</v>
      </c>
      <c r="P276" s="14" t="s">
        <v>1594</v>
      </c>
    </row>
    <row r="277">
      <c r="A277" s="12" t="s">
        <v>123</v>
      </c>
      <c r="B277" s="12">
        <v>10035.0</v>
      </c>
      <c r="C277" s="12" t="s">
        <v>4801</v>
      </c>
      <c r="D277" s="12" t="s">
        <v>4802</v>
      </c>
      <c r="E277" s="30" t="s">
        <v>4703</v>
      </c>
      <c r="F277" s="30" t="s">
        <v>4704</v>
      </c>
      <c r="G277" s="32" t="s">
        <v>54</v>
      </c>
      <c r="H277" s="32" t="s">
        <v>41</v>
      </c>
      <c r="I277" s="32" t="s">
        <v>55</v>
      </c>
      <c r="J277" s="30" t="s">
        <v>4704</v>
      </c>
      <c r="K277" s="30" t="s">
        <v>4705</v>
      </c>
      <c r="L277" s="30" t="s">
        <v>4704</v>
      </c>
      <c r="M277" s="30" t="s">
        <v>4204</v>
      </c>
      <c r="N277" s="30" t="s">
        <v>4704</v>
      </c>
      <c r="O277" s="16" t="s">
        <v>4692</v>
      </c>
      <c r="P277" s="14" t="s">
        <v>1594</v>
      </c>
    </row>
    <row r="278">
      <c r="A278" s="12" t="s">
        <v>123</v>
      </c>
      <c r="B278" s="12">
        <v>10038.0</v>
      </c>
      <c r="C278" s="12" t="s">
        <v>4816</v>
      </c>
      <c r="D278" s="12" t="s">
        <v>4817</v>
      </c>
      <c r="E278" s="30" t="s">
        <v>4721</v>
      </c>
      <c r="F278" s="30" t="s">
        <v>4704</v>
      </c>
      <c r="G278" s="32" t="s">
        <v>54</v>
      </c>
      <c r="H278" s="32" t="s">
        <v>41</v>
      </c>
      <c r="I278" s="32" t="s">
        <v>55</v>
      </c>
      <c r="J278" s="30" t="s">
        <v>4704</v>
      </c>
      <c r="K278" s="30" t="s">
        <v>4705</v>
      </c>
      <c r="L278" s="30" t="s">
        <v>4704</v>
      </c>
      <c r="M278" s="30" t="s">
        <v>4204</v>
      </c>
      <c r="N278" s="30" t="s">
        <v>4704</v>
      </c>
      <c r="O278" s="16" t="s">
        <v>4692</v>
      </c>
      <c r="P278" s="14" t="s">
        <v>1594</v>
      </c>
    </row>
    <row r="279">
      <c r="A279" s="12" t="s">
        <v>123</v>
      </c>
      <c r="B279" s="12">
        <v>10031.0</v>
      </c>
      <c r="C279" s="12" t="s">
        <v>4831</v>
      </c>
      <c r="D279" s="12" t="s">
        <v>4832</v>
      </c>
      <c r="E279" s="30" t="s">
        <v>4737</v>
      </c>
      <c r="F279" s="30" t="s">
        <v>4704</v>
      </c>
      <c r="G279" s="32" t="s">
        <v>54</v>
      </c>
      <c r="H279" s="32" t="s">
        <v>41</v>
      </c>
      <c r="I279" s="32" t="s">
        <v>55</v>
      </c>
      <c r="J279" s="30" t="s">
        <v>4704</v>
      </c>
      <c r="K279" s="30" t="s">
        <v>4705</v>
      </c>
      <c r="L279" s="30" t="s">
        <v>4704</v>
      </c>
      <c r="M279" s="30" t="s">
        <v>4204</v>
      </c>
      <c r="N279" s="30" t="s">
        <v>4704</v>
      </c>
      <c r="O279" s="16" t="s">
        <v>4692</v>
      </c>
      <c r="P279" s="14" t="s">
        <v>1594</v>
      </c>
    </row>
    <row r="280">
      <c r="A280" s="12" t="s">
        <v>123</v>
      </c>
      <c r="B280" s="12">
        <v>9909.0</v>
      </c>
      <c r="C280" s="12" t="s">
        <v>4846</v>
      </c>
      <c r="D280" s="12" t="s">
        <v>4847</v>
      </c>
      <c r="E280" s="30" t="s">
        <v>4753</v>
      </c>
      <c r="F280" s="30" t="s">
        <v>4704</v>
      </c>
      <c r="G280" s="32" t="s">
        <v>54</v>
      </c>
      <c r="H280" s="32" t="s">
        <v>41</v>
      </c>
      <c r="I280" s="32" t="s">
        <v>55</v>
      </c>
      <c r="J280" s="30" t="s">
        <v>4704</v>
      </c>
      <c r="K280" s="30" t="s">
        <v>4705</v>
      </c>
      <c r="L280" s="30" t="s">
        <v>4704</v>
      </c>
      <c r="M280" s="30" t="s">
        <v>4204</v>
      </c>
      <c r="N280" s="30" t="s">
        <v>4704</v>
      </c>
      <c r="O280" s="16" t="s">
        <v>4692</v>
      </c>
      <c r="P280" s="14" t="s">
        <v>1594</v>
      </c>
    </row>
    <row r="281">
      <c r="A281" s="12" t="s">
        <v>123</v>
      </c>
      <c r="B281" s="12">
        <v>10022.0</v>
      </c>
      <c r="C281" s="12" t="s">
        <v>4862</v>
      </c>
      <c r="D281" s="12" t="s">
        <v>4863</v>
      </c>
      <c r="E281" s="30" t="s">
        <v>4703</v>
      </c>
      <c r="F281" s="30" t="s">
        <v>4704</v>
      </c>
      <c r="G281" s="32" t="s">
        <v>54</v>
      </c>
      <c r="H281" s="32" t="s">
        <v>41</v>
      </c>
      <c r="I281" s="32" t="s">
        <v>55</v>
      </c>
      <c r="J281" s="30" t="s">
        <v>4704</v>
      </c>
      <c r="K281" s="30" t="s">
        <v>4705</v>
      </c>
      <c r="L281" s="30" t="s">
        <v>4704</v>
      </c>
      <c r="M281" s="30" t="s">
        <v>4204</v>
      </c>
      <c r="N281" s="30" t="s">
        <v>4704</v>
      </c>
      <c r="O281" s="16" t="s">
        <v>4692</v>
      </c>
      <c r="P281" s="14" t="s">
        <v>1594</v>
      </c>
    </row>
    <row r="282">
      <c r="A282" s="12" t="s">
        <v>123</v>
      </c>
      <c r="B282" s="12">
        <v>10039.0</v>
      </c>
      <c r="C282" s="12" t="s">
        <v>4877</v>
      </c>
      <c r="D282" s="12" t="s">
        <v>4878</v>
      </c>
      <c r="E282" s="30" t="s">
        <v>4892</v>
      </c>
      <c r="F282" s="30" t="s">
        <v>4893</v>
      </c>
      <c r="G282" s="32" t="s">
        <v>54</v>
      </c>
      <c r="H282" s="32" t="s">
        <v>41</v>
      </c>
      <c r="I282" s="32" t="s">
        <v>55</v>
      </c>
      <c r="J282" s="30" t="s">
        <v>4893</v>
      </c>
      <c r="K282" s="30" t="s">
        <v>4893</v>
      </c>
      <c r="L282" s="30" t="s">
        <v>4893</v>
      </c>
      <c r="M282" s="30" t="s">
        <v>4669</v>
      </c>
      <c r="N282" s="30" t="s">
        <v>4893</v>
      </c>
      <c r="O282" s="14" t="s">
        <v>4882</v>
      </c>
      <c r="P282" s="14" t="s">
        <v>1594</v>
      </c>
    </row>
    <row r="283">
      <c r="A283" s="12" t="s">
        <v>123</v>
      </c>
      <c r="B283" s="12">
        <v>5413.0</v>
      </c>
      <c r="C283" s="12" t="s">
        <v>4894</v>
      </c>
      <c r="D283" s="12" t="s">
        <v>4909</v>
      </c>
      <c r="E283" s="30" t="s">
        <v>4910</v>
      </c>
      <c r="F283" s="56" t="s">
        <v>4911</v>
      </c>
      <c r="G283" s="32" t="s">
        <v>54</v>
      </c>
      <c r="H283" s="32" t="s">
        <v>41</v>
      </c>
      <c r="I283" s="32" t="s">
        <v>55</v>
      </c>
      <c r="J283" s="30" t="s">
        <v>4911</v>
      </c>
      <c r="K283" s="30" t="s">
        <v>4912</v>
      </c>
      <c r="L283" s="56" t="s">
        <v>4911</v>
      </c>
      <c r="M283" s="30" t="s">
        <v>4204</v>
      </c>
      <c r="N283" s="30" t="s">
        <v>4911</v>
      </c>
      <c r="O283" s="14" t="s">
        <v>4899</v>
      </c>
      <c r="P283" s="14" t="s">
        <v>1594</v>
      </c>
    </row>
    <row r="284">
      <c r="A284" s="12" t="s">
        <v>123</v>
      </c>
      <c r="B284" s="12">
        <v>1185.0</v>
      </c>
      <c r="C284" s="12" t="s">
        <v>4913</v>
      </c>
      <c r="D284" s="12" t="s">
        <v>4914</v>
      </c>
      <c r="E284" s="30" t="s">
        <v>4928</v>
      </c>
      <c r="F284" s="30" t="s">
        <v>4929</v>
      </c>
      <c r="G284" s="32" t="s">
        <v>54</v>
      </c>
      <c r="H284" s="59" t="s">
        <v>41</v>
      </c>
      <c r="I284" s="32" t="s">
        <v>55</v>
      </c>
      <c r="J284" s="30" t="s">
        <v>4929</v>
      </c>
      <c r="K284" s="30" t="s">
        <v>4930</v>
      </c>
      <c r="L284" s="30" t="s">
        <v>4929</v>
      </c>
      <c r="M284" s="30" t="s">
        <v>4204</v>
      </c>
      <c r="N284" s="30" t="s">
        <v>4930</v>
      </c>
      <c r="O284" s="14" t="s">
        <v>4918</v>
      </c>
      <c r="P284" s="14" t="s">
        <v>1594</v>
      </c>
    </row>
    <row r="285">
      <c r="A285" s="12" t="s">
        <v>123</v>
      </c>
      <c r="B285" s="12">
        <v>3253.0</v>
      </c>
      <c r="C285" s="12" t="s">
        <v>4931</v>
      </c>
      <c r="D285" s="12" t="s">
        <v>4932</v>
      </c>
      <c r="E285" s="30" t="s">
        <v>4946</v>
      </c>
      <c r="F285" s="56" t="s">
        <v>4947</v>
      </c>
      <c r="G285" s="32" t="s">
        <v>54</v>
      </c>
      <c r="H285" s="32" t="s">
        <v>41</v>
      </c>
      <c r="I285" s="32" t="s">
        <v>55</v>
      </c>
      <c r="J285" s="30" t="s">
        <v>4947</v>
      </c>
      <c r="K285" s="30" t="s">
        <v>4948</v>
      </c>
      <c r="L285" s="30" t="s">
        <v>4947</v>
      </c>
      <c r="M285" s="30" t="s">
        <v>4204</v>
      </c>
      <c r="N285" s="30" t="s">
        <v>4947</v>
      </c>
      <c r="O285" s="14" t="s">
        <v>4936</v>
      </c>
      <c r="P285" s="14" t="s">
        <v>1594</v>
      </c>
    </row>
    <row r="286">
      <c r="A286" s="137" t="s">
        <v>123</v>
      </c>
      <c r="B286" s="137">
        <v>1177.0</v>
      </c>
      <c r="C286" s="137" t="s">
        <v>4949</v>
      </c>
      <c r="D286" s="137" t="s">
        <v>4950</v>
      </c>
      <c r="E286" s="146" t="s">
        <v>11946</v>
      </c>
      <c r="F286" s="149" t="s">
        <v>4965</v>
      </c>
      <c r="G286" s="147" t="s">
        <v>54</v>
      </c>
      <c r="H286" s="147" t="s">
        <v>41</v>
      </c>
      <c r="I286" s="147" t="s">
        <v>55</v>
      </c>
      <c r="J286" s="149" t="s">
        <v>4965</v>
      </c>
      <c r="K286" s="146" t="s">
        <v>4966</v>
      </c>
      <c r="L286" s="149" t="s">
        <v>4965</v>
      </c>
      <c r="M286" s="146" t="s">
        <v>4204</v>
      </c>
      <c r="N286" s="146" t="s">
        <v>4965</v>
      </c>
      <c r="O286" s="140" t="s">
        <v>4954</v>
      </c>
      <c r="P286" s="140" t="s">
        <v>1594</v>
      </c>
      <c r="Q286" s="142"/>
      <c r="R286" s="142"/>
      <c r="S286" s="142"/>
      <c r="T286" s="142"/>
      <c r="U286" s="142"/>
      <c r="V286" s="142"/>
      <c r="W286" s="142"/>
      <c r="X286" s="142"/>
      <c r="Y286" s="142"/>
    </row>
    <row r="287">
      <c r="A287" s="12" t="s">
        <v>123</v>
      </c>
      <c r="B287" s="12">
        <v>3582.0</v>
      </c>
      <c r="C287" s="12" t="s">
        <v>4967</v>
      </c>
      <c r="D287" s="12" t="s">
        <v>4968</v>
      </c>
      <c r="E287" s="30" t="s">
        <v>4982</v>
      </c>
      <c r="F287" s="30" t="s">
        <v>3442</v>
      </c>
      <c r="G287" s="32" t="s">
        <v>55</v>
      </c>
      <c r="H287" s="30" t="s">
        <v>3442</v>
      </c>
      <c r="I287" s="32" t="s">
        <v>55</v>
      </c>
      <c r="J287" s="30" t="s">
        <v>3442</v>
      </c>
      <c r="K287" s="30" t="s">
        <v>4983</v>
      </c>
      <c r="L287" s="15" t="s">
        <v>3442</v>
      </c>
      <c r="M287" s="30" t="s">
        <v>3686</v>
      </c>
      <c r="N287" s="30" t="s">
        <v>3442</v>
      </c>
      <c r="O287" s="14" t="s">
        <v>4972</v>
      </c>
      <c r="P287" s="14" t="s">
        <v>1594</v>
      </c>
    </row>
    <row r="288">
      <c r="A288" s="12" t="s">
        <v>123</v>
      </c>
      <c r="B288" s="12">
        <v>1170.0</v>
      </c>
      <c r="C288" s="12" t="s">
        <v>4984</v>
      </c>
      <c r="D288" s="12" t="s">
        <v>4985</v>
      </c>
      <c r="E288" s="30" t="s">
        <v>4999</v>
      </c>
      <c r="F288" s="30" t="s">
        <v>3442</v>
      </c>
      <c r="G288" s="32" t="s">
        <v>55</v>
      </c>
      <c r="H288" s="30" t="s">
        <v>3442</v>
      </c>
      <c r="I288" s="32" t="s">
        <v>55</v>
      </c>
      <c r="J288" s="30" t="s">
        <v>3442</v>
      </c>
      <c r="K288" s="30" t="s">
        <v>4983</v>
      </c>
      <c r="L288" s="15" t="s">
        <v>3442</v>
      </c>
      <c r="M288" s="30" t="s">
        <v>3686</v>
      </c>
      <c r="N288" s="30" t="s">
        <v>3442</v>
      </c>
      <c r="O288" s="14" t="s">
        <v>4972</v>
      </c>
      <c r="P288" s="14" t="s">
        <v>1594</v>
      </c>
    </row>
    <row r="289">
      <c r="A289" s="12" t="s">
        <v>123</v>
      </c>
      <c r="B289" s="12">
        <v>7442.0</v>
      </c>
      <c r="C289" s="12" t="s">
        <v>5000</v>
      </c>
      <c r="D289" s="12" t="s">
        <v>5001</v>
      </c>
      <c r="E289" s="30" t="s">
        <v>5015</v>
      </c>
      <c r="F289" s="30" t="s">
        <v>5016</v>
      </c>
      <c r="G289" s="32" t="s">
        <v>54</v>
      </c>
      <c r="H289" s="32" t="s">
        <v>41</v>
      </c>
      <c r="I289" s="32" t="s">
        <v>55</v>
      </c>
      <c r="J289" s="30" t="s">
        <v>5016</v>
      </c>
      <c r="K289" s="30" t="s">
        <v>5017</v>
      </c>
      <c r="L289" s="30" t="s">
        <v>5016</v>
      </c>
      <c r="M289" s="30" t="s">
        <v>4204</v>
      </c>
      <c r="N289" s="30" t="s">
        <v>5016</v>
      </c>
      <c r="O289" s="14" t="s">
        <v>5005</v>
      </c>
      <c r="P289" s="14" t="s">
        <v>1594</v>
      </c>
    </row>
    <row r="290">
      <c r="A290" s="12" t="s">
        <v>123</v>
      </c>
      <c r="B290" s="12">
        <v>1165.0</v>
      </c>
      <c r="C290" s="12" t="s">
        <v>5018</v>
      </c>
      <c r="D290" s="12" t="s">
        <v>5019</v>
      </c>
      <c r="E290" s="30" t="s">
        <v>5033</v>
      </c>
      <c r="F290" s="30" t="s">
        <v>3442</v>
      </c>
      <c r="G290" s="32" t="s">
        <v>54</v>
      </c>
      <c r="H290" s="58" t="s">
        <v>41</v>
      </c>
      <c r="I290" s="32" t="s">
        <v>55</v>
      </c>
      <c r="J290" s="30" t="s">
        <v>5034</v>
      </c>
      <c r="K290" s="30" t="s">
        <v>5035</v>
      </c>
      <c r="L290" s="30" t="s">
        <v>5034</v>
      </c>
      <c r="M290" s="30" t="s">
        <v>3555</v>
      </c>
      <c r="N290" s="30" t="s">
        <v>5034</v>
      </c>
      <c r="O290" s="14" t="s">
        <v>5023</v>
      </c>
      <c r="P290" s="14" t="s">
        <v>1594</v>
      </c>
    </row>
    <row r="291">
      <c r="A291" s="12" t="s">
        <v>123</v>
      </c>
      <c r="B291" s="12">
        <v>1161.0</v>
      </c>
      <c r="C291" s="12" t="s">
        <v>5036</v>
      </c>
      <c r="D291" s="12" t="s">
        <v>5037</v>
      </c>
      <c r="E291" s="30" t="s">
        <v>5051</v>
      </c>
      <c r="F291" s="30" t="s">
        <v>3443</v>
      </c>
      <c r="G291" s="32" t="s">
        <v>54</v>
      </c>
      <c r="H291" s="59" t="s">
        <v>41</v>
      </c>
      <c r="I291" s="32" t="s">
        <v>55</v>
      </c>
      <c r="J291" s="30" t="s">
        <v>3443</v>
      </c>
      <c r="K291" s="30" t="s">
        <v>5052</v>
      </c>
      <c r="L291" s="15" t="s">
        <v>3443</v>
      </c>
      <c r="M291" s="30" t="s">
        <v>4204</v>
      </c>
      <c r="N291" s="30" t="s">
        <v>3443</v>
      </c>
      <c r="O291" s="14" t="s">
        <v>5041</v>
      </c>
      <c r="P291" s="14" t="s">
        <v>1594</v>
      </c>
    </row>
    <row r="292">
      <c r="A292" s="137" t="s">
        <v>123</v>
      </c>
      <c r="B292" s="137">
        <v>4424.0</v>
      </c>
      <c r="C292" s="137" t="s">
        <v>5053</v>
      </c>
      <c r="D292" s="137" t="s">
        <v>5054</v>
      </c>
      <c r="E292" s="146" t="s">
        <v>11947</v>
      </c>
      <c r="F292" s="149" t="s">
        <v>5069</v>
      </c>
      <c r="G292" s="147" t="s">
        <v>54</v>
      </c>
      <c r="H292" s="148" t="s">
        <v>41</v>
      </c>
      <c r="I292" s="147" t="s">
        <v>55</v>
      </c>
      <c r="J292" s="149" t="s">
        <v>5069</v>
      </c>
      <c r="K292" s="146" t="s">
        <v>5070</v>
      </c>
      <c r="L292" s="138" t="s">
        <v>5069</v>
      </c>
      <c r="M292" s="146" t="s">
        <v>5071</v>
      </c>
      <c r="N292" s="146" t="s">
        <v>5069</v>
      </c>
      <c r="O292" s="140" t="s">
        <v>5058</v>
      </c>
      <c r="P292" s="140" t="s">
        <v>1594</v>
      </c>
      <c r="Q292" s="142"/>
      <c r="R292" s="142"/>
      <c r="S292" s="142"/>
      <c r="T292" s="142"/>
      <c r="U292" s="142"/>
      <c r="V292" s="142"/>
      <c r="W292" s="142"/>
      <c r="X292" s="142"/>
      <c r="Y292" s="142"/>
    </row>
    <row r="293">
      <c r="A293" s="137" t="s">
        <v>123</v>
      </c>
      <c r="B293" s="137">
        <v>7848.0</v>
      </c>
      <c r="C293" s="137" t="s">
        <v>5072</v>
      </c>
      <c r="D293" s="137" t="s">
        <v>5073</v>
      </c>
      <c r="E293" s="146" t="s">
        <v>11947</v>
      </c>
      <c r="F293" s="146" t="s">
        <v>3442</v>
      </c>
      <c r="G293" s="147" t="s">
        <v>55</v>
      </c>
      <c r="H293" s="146" t="s">
        <v>3442</v>
      </c>
      <c r="I293" s="147" t="s">
        <v>55</v>
      </c>
      <c r="J293" s="146" t="s">
        <v>5087</v>
      </c>
      <c r="K293" s="146" t="s">
        <v>5088</v>
      </c>
      <c r="L293" s="146" t="s">
        <v>3442</v>
      </c>
      <c r="M293" s="146" t="s">
        <v>3686</v>
      </c>
      <c r="N293" s="146" t="s">
        <v>3442</v>
      </c>
      <c r="O293" s="140" t="s">
        <v>5077</v>
      </c>
      <c r="P293" s="140" t="s">
        <v>1594</v>
      </c>
      <c r="Q293" s="142"/>
      <c r="R293" s="142"/>
      <c r="S293" s="142"/>
      <c r="T293" s="142"/>
      <c r="U293" s="142"/>
      <c r="V293" s="142"/>
      <c r="W293" s="142"/>
      <c r="X293" s="142"/>
      <c r="Y293" s="142"/>
    </row>
    <row r="294">
      <c r="A294" s="12" t="s">
        <v>123</v>
      </c>
      <c r="B294" s="12">
        <v>6401.0</v>
      </c>
      <c r="C294" s="12" t="s">
        <v>5089</v>
      </c>
      <c r="D294" s="12" t="s">
        <v>5090</v>
      </c>
      <c r="E294" s="30" t="s">
        <v>5104</v>
      </c>
      <c r="F294" s="30" t="s">
        <v>5105</v>
      </c>
      <c r="G294" s="32" t="s">
        <v>54</v>
      </c>
      <c r="H294" s="59" t="s">
        <v>41</v>
      </c>
      <c r="I294" s="32" t="s">
        <v>55</v>
      </c>
      <c r="J294" s="30" t="s">
        <v>5105</v>
      </c>
      <c r="K294" s="30" t="s">
        <v>5106</v>
      </c>
      <c r="L294" s="15" t="s">
        <v>5105</v>
      </c>
      <c r="M294" s="30" t="s">
        <v>4204</v>
      </c>
      <c r="N294" s="30" t="s">
        <v>5105</v>
      </c>
      <c r="O294" s="14" t="s">
        <v>5094</v>
      </c>
      <c r="P294" s="14" t="s">
        <v>1594</v>
      </c>
    </row>
    <row r="295">
      <c r="A295" s="12" t="s">
        <v>123</v>
      </c>
      <c r="B295" s="12">
        <v>1143.0</v>
      </c>
      <c r="C295" s="12" t="s">
        <v>5107</v>
      </c>
      <c r="D295" s="12" t="s">
        <v>5108</v>
      </c>
      <c r="E295" s="30" t="s">
        <v>5122</v>
      </c>
      <c r="F295" s="30" t="s">
        <v>5123</v>
      </c>
      <c r="G295" s="32" t="s">
        <v>54</v>
      </c>
      <c r="H295" s="59" t="s">
        <v>41</v>
      </c>
      <c r="I295" s="32" t="s">
        <v>55</v>
      </c>
      <c r="J295" s="30" t="s">
        <v>5123</v>
      </c>
      <c r="K295" s="30" t="s">
        <v>5124</v>
      </c>
      <c r="L295" s="15" t="s">
        <v>5123</v>
      </c>
      <c r="M295" s="30" t="s">
        <v>4204</v>
      </c>
      <c r="N295" s="30" t="s">
        <v>5123</v>
      </c>
      <c r="O295" s="14" t="s">
        <v>5112</v>
      </c>
      <c r="P295" s="14" t="s">
        <v>1594</v>
      </c>
    </row>
    <row r="296">
      <c r="A296" s="12" t="s">
        <v>123</v>
      </c>
      <c r="B296" s="12">
        <v>1141.0</v>
      </c>
      <c r="C296" s="12" t="s">
        <v>5125</v>
      </c>
      <c r="D296" s="12" t="s">
        <v>5126</v>
      </c>
      <c r="E296" s="30" t="s">
        <v>5140</v>
      </c>
      <c r="F296" s="30" t="s">
        <v>5141</v>
      </c>
      <c r="G296" s="32" t="s">
        <v>54</v>
      </c>
      <c r="H296" s="59" t="s">
        <v>41</v>
      </c>
      <c r="I296" s="32" t="s">
        <v>55</v>
      </c>
      <c r="J296" s="30" t="s">
        <v>5141</v>
      </c>
      <c r="K296" s="30" t="s">
        <v>5142</v>
      </c>
      <c r="L296" s="15" t="s">
        <v>5141</v>
      </c>
      <c r="M296" s="30" t="s">
        <v>4204</v>
      </c>
      <c r="N296" s="30" t="s">
        <v>5141</v>
      </c>
      <c r="O296" s="14" t="s">
        <v>5130</v>
      </c>
      <c r="P296" s="14" t="s">
        <v>1594</v>
      </c>
    </row>
    <row r="297">
      <c r="A297" s="12" t="s">
        <v>123</v>
      </c>
      <c r="B297" s="12">
        <v>2974.0</v>
      </c>
      <c r="C297" s="12" t="s">
        <v>5143</v>
      </c>
      <c r="D297" s="12" t="s">
        <v>5144</v>
      </c>
      <c r="E297" s="30" t="s">
        <v>5158</v>
      </c>
      <c r="F297" s="30" t="s">
        <v>5159</v>
      </c>
      <c r="G297" s="32" t="s">
        <v>54</v>
      </c>
      <c r="H297" s="32" t="s">
        <v>41</v>
      </c>
      <c r="I297" s="32" t="s">
        <v>55</v>
      </c>
      <c r="J297" s="30" t="s">
        <v>5159</v>
      </c>
      <c r="K297" s="30" t="s">
        <v>5160</v>
      </c>
      <c r="L297" s="30" t="s">
        <v>5159</v>
      </c>
      <c r="M297" s="30" t="s">
        <v>3555</v>
      </c>
      <c r="N297" s="30" t="s">
        <v>5159</v>
      </c>
      <c r="O297" s="14" t="s">
        <v>5148</v>
      </c>
      <c r="P297" s="14" t="s">
        <v>1594</v>
      </c>
    </row>
    <row r="298">
      <c r="A298" s="12" t="s">
        <v>123</v>
      </c>
      <c r="B298" s="12">
        <v>5946.0</v>
      </c>
      <c r="C298" s="12" t="s">
        <v>5161</v>
      </c>
      <c r="D298" s="12" t="s">
        <v>5162</v>
      </c>
      <c r="E298" s="30" t="s">
        <v>5176</v>
      </c>
      <c r="F298" s="30" t="s">
        <v>5177</v>
      </c>
      <c r="G298" s="32" t="s">
        <v>54</v>
      </c>
      <c r="H298" s="59" t="s">
        <v>41</v>
      </c>
      <c r="I298" s="32" t="s">
        <v>55</v>
      </c>
      <c r="J298" s="30" t="s">
        <v>5177</v>
      </c>
      <c r="K298" s="30" t="s">
        <v>5178</v>
      </c>
      <c r="L298" s="30" t="s">
        <v>5177</v>
      </c>
      <c r="M298" s="30" t="s">
        <v>3555</v>
      </c>
      <c r="N298" s="30" t="s">
        <v>5177</v>
      </c>
      <c r="O298" s="14" t="s">
        <v>5166</v>
      </c>
      <c r="P298" s="14" t="s">
        <v>1594</v>
      </c>
    </row>
    <row r="299">
      <c r="A299" s="12" t="s">
        <v>123</v>
      </c>
      <c r="B299" s="12">
        <v>1123.0</v>
      </c>
      <c r="C299" s="12" t="s">
        <v>5179</v>
      </c>
      <c r="D299" s="12" t="s">
        <v>5180</v>
      </c>
      <c r="E299" s="30" t="s">
        <v>5194</v>
      </c>
      <c r="F299" s="30" t="s">
        <v>5195</v>
      </c>
      <c r="G299" s="32" t="s">
        <v>54</v>
      </c>
      <c r="H299" s="59" t="s">
        <v>41</v>
      </c>
      <c r="I299" s="32" t="s">
        <v>55</v>
      </c>
      <c r="J299" s="30" t="s">
        <v>5195</v>
      </c>
      <c r="K299" s="30" t="s">
        <v>5196</v>
      </c>
      <c r="L299" s="30" t="s">
        <v>5195</v>
      </c>
      <c r="M299" s="30" t="s">
        <v>4204</v>
      </c>
      <c r="N299" s="30" t="s">
        <v>5195</v>
      </c>
      <c r="O299" s="14" t="s">
        <v>5184</v>
      </c>
      <c r="P299" s="14" t="s">
        <v>1594</v>
      </c>
    </row>
    <row r="300">
      <c r="A300" s="12" t="s">
        <v>123</v>
      </c>
      <c r="B300" s="12">
        <v>8819.0</v>
      </c>
      <c r="C300" s="12" t="s">
        <v>5197</v>
      </c>
      <c r="D300" s="32" t="s">
        <v>5213</v>
      </c>
      <c r="E300" s="30" t="s">
        <v>5214</v>
      </c>
      <c r="F300" s="30" t="s">
        <v>3442</v>
      </c>
      <c r="G300" s="32" t="s">
        <v>55</v>
      </c>
      <c r="H300" s="56" t="s">
        <v>3442</v>
      </c>
      <c r="I300" s="32" t="s">
        <v>2734</v>
      </c>
      <c r="J300" s="56" t="s">
        <v>3442</v>
      </c>
      <c r="K300" s="15" t="s">
        <v>4983</v>
      </c>
      <c r="L300" s="19" t="s">
        <v>3442</v>
      </c>
      <c r="M300" s="19" t="s">
        <v>281</v>
      </c>
      <c r="N300" s="30" t="s">
        <v>3442</v>
      </c>
      <c r="O300" s="14" t="s">
        <v>5202</v>
      </c>
      <c r="P300" s="14" t="s">
        <v>1594</v>
      </c>
    </row>
    <row r="301">
      <c r="A301" s="12" t="s">
        <v>123</v>
      </c>
      <c r="B301" s="12">
        <v>1118.0</v>
      </c>
      <c r="C301" s="12" t="s">
        <v>5215</v>
      </c>
      <c r="D301" s="12" t="s">
        <v>5216</v>
      </c>
      <c r="E301" s="30" t="s">
        <v>5231</v>
      </c>
      <c r="F301" s="30" t="s">
        <v>5232</v>
      </c>
      <c r="G301" s="32" t="s">
        <v>54</v>
      </c>
      <c r="H301" s="32" t="s">
        <v>41</v>
      </c>
      <c r="I301" s="32" t="s">
        <v>2734</v>
      </c>
      <c r="J301" s="30" t="s">
        <v>5232</v>
      </c>
      <c r="K301" s="15" t="s">
        <v>5232</v>
      </c>
      <c r="L301" s="19" t="s">
        <v>5232</v>
      </c>
      <c r="M301" s="19" t="s">
        <v>3897</v>
      </c>
      <c r="N301" s="30" t="s">
        <v>5232</v>
      </c>
      <c r="O301" s="14" t="s">
        <v>5220</v>
      </c>
      <c r="P301" s="14" t="s">
        <v>1594</v>
      </c>
    </row>
    <row r="302">
      <c r="A302" s="12" t="s">
        <v>123</v>
      </c>
      <c r="B302" s="12">
        <v>1116.0</v>
      </c>
      <c r="C302" s="12" t="s">
        <v>5233</v>
      </c>
      <c r="D302" s="12" t="s">
        <v>5234</v>
      </c>
      <c r="E302" s="30" t="s">
        <v>5015</v>
      </c>
      <c r="F302" s="56" t="s">
        <v>5016</v>
      </c>
      <c r="G302" s="32" t="s">
        <v>54</v>
      </c>
      <c r="H302" s="32" t="s">
        <v>41</v>
      </c>
      <c r="I302" s="32" t="s">
        <v>55</v>
      </c>
      <c r="J302" s="58" t="s">
        <v>5016</v>
      </c>
      <c r="K302" s="15" t="s">
        <v>5017</v>
      </c>
      <c r="L302" s="19" t="s">
        <v>5016</v>
      </c>
      <c r="M302" s="19" t="s">
        <v>3897</v>
      </c>
      <c r="N302" s="19" t="s">
        <v>5016</v>
      </c>
      <c r="O302" s="14" t="s">
        <v>5238</v>
      </c>
      <c r="P302" s="14" t="s">
        <v>1594</v>
      </c>
    </row>
    <row r="303">
      <c r="A303" s="12" t="s">
        <v>123</v>
      </c>
      <c r="B303" s="12">
        <v>9034.0</v>
      </c>
      <c r="C303" s="12" t="s">
        <v>5249</v>
      </c>
      <c r="D303" s="12" t="s">
        <v>5250</v>
      </c>
      <c r="E303" s="30" t="s">
        <v>5194</v>
      </c>
      <c r="F303" s="30" t="s">
        <v>5195</v>
      </c>
      <c r="G303" s="32" t="s">
        <v>54</v>
      </c>
      <c r="H303" s="32" t="s">
        <v>41</v>
      </c>
      <c r="I303" s="32" t="s">
        <v>55</v>
      </c>
      <c r="J303" s="56" t="s">
        <v>5195</v>
      </c>
      <c r="K303" s="15" t="s">
        <v>5196</v>
      </c>
      <c r="L303" s="19" t="s">
        <v>5195</v>
      </c>
      <c r="M303" s="19" t="s">
        <v>3897</v>
      </c>
      <c r="N303" s="19" t="s">
        <v>5195</v>
      </c>
      <c r="O303" s="14" t="s">
        <v>5254</v>
      </c>
      <c r="P303" s="14" t="s">
        <v>1594</v>
      </c>
    </row>
    <row r="304">
      <c r="A304" s="12" t="s">
        <v>123</v>
      </c>
      <c r="B304" s="12">
        <v>6979.0</v>
      </c>
      <c r="C304" s="12" t="s">
        <v>5265</v>
      </c>
      <c r="D304" s="12" t="s">
        <v>5266</v>
      </c>
      <c r="E304" s="56" t="s">
        <v>5281</v>
      </c>
      <c r="F304" s="30" t="s">
        <v>3443</v>
      </c>
      <c r="G304" s="32" t="s">
        <v>54</v>
      </c>
      <c r="H304" s="32" t="s">
        <v>41</v>
      </c>
      <c r="I304" s="32" t="s">
        <v>55</v>
      </c>
      <c r="J304" s="56" t="s">
        <v>3443</v>
      </c>
      <c r="K304" s="15" t="s">
        <v>5052</v>
      </c>
      <c r="L304" s="19" t="s">
        <v>3443</v>
      </c>
      <c r="M304" s="19" t="s">
        <v>3897</v>
      </c>
      <c r="N304" s="19" t="s">
        <v>3443</v>
      </c>
      <c r="O304" s="14" t="s">
        <v>5270</v>
      </c>
      <c r="P304" s="14" t="s">
        <v>1594</v>
      </c>
    </row>
    <row r="305">
      <c r="A305" s="12" t="s">
        <v>123</v>
      </c>
      <c r="B305" s="12">
        <v>1725.0</v>
      </c>
      <c r="C305" s="12" t="s">
        <v>5282</v>
      </c>
      <c r="D305" s="12" t="s">
        <v>5283</v>
      </c>
      <c r="E305" s="30" t="s">
        <v>5298</v>
      </c>
      <c r="F305" s="30" t="s">
        <v>5299</v>
      </c>
      <c r="G305" s="32" t="s">
        <v>54</v>
      </c>
      <c r="H305" s="32" t="s">
        <v>41</v>
      </c>
      <c r="I305" s="32" t="s">
        <v>55</v>
      </c>
      <c r="J305" s="56" t="s">
        <v>5300</v>
      </c>
      <c r="K305" s="19" t="s">
        <v>5301</v>
      </c>
      <c r="L305" s="19" t="s">
        <v>5301</v>
      </c>
      <c r="M305" s="19" t="s">
        <v>5302</v>
      </c>
      <c r="N305" s="15" t="s">
        <v>5299</v>
      </c>
      <c r="O305" s="14" t="s">
        <v>5287</v>
      </c>
      <c r="P305" s="14" t="s">
        <v>1594</v>
      </c>
    </row>
    <row r="306">
      <c r="A306" s="12" t="s">
        <v>59</v>
      </c>
      <c r="B306" s="12">
        <v>3908.0</v>
      </c>
      <c r="C306" s="12" t="s">
        <v>5303</v>
      </c>
      <c r="D306" s="12" t="s">
        <v>5304</v>
      </c>
      <c r="E306" s="56" t="s">
        <v>5319</v>
      </c>
      <c r="F306" s="30" t="s">
        <v>5320</v>
      </c>
      <c r="G306" s="32" t="s">
        <v>55</v>
      </c>
      <c r="H306" s="56" t="s">
        <v>5320</v>
      </c>
      <c r="I306" s="32" t="s">
        <v>55</v>
      </c>
      <c r="J306" s="30" t="s">
        <v>5320</v>
      </c>
      <c r="K306" s="15" t="s">
        <v>5321</v>
      </c>
      <c r="L306" s="30" t="s">
        <v>5320</v>
      </c>
      <c r="M306" s="19" t="s">
        <v>5322</v>
      </c>
      <c r="N306" s="30" t="s">
        <v>5320</v>
      </c>
      <c r="O306" s="14" t="s">
        <v>5308</v>
      </c>
      <c r="P306" s="14" t="s">
        <v>1594</v>
      </c>
    </row>
    <row r="307">
      <c r="A307" s="12" t="s">
        <v>59</v>
      </c>
      <c r="B307" s="12">
        <v>5338.0</v>
      </c>
      <c r="C307" s="12" t="s">
        <v>5323</v>
      </c>
      <c r="D307" s="12" t="s">
        <v>5324</v>
      </c>
      <c r="E307" s="30" t="s">
        <v>5339</v>
      </c>
      <c r="F307" s="30" t="s">
        <v>5340</v>
      </c>
      <c r="G307" s="32" t="s">
        <v>55</v>
      </c>
      <c r="H307" s="30" t="s">
        <v>5341</v>
      </c>
      <c r="I307" s="32" t="s">
        <v>55</v>
      </c>
      <c r="J307" s="30" t="s">
        <v>5340</v>
      </c>
      <c r="K307" s="30" t="s">
        <v>5342</v>
      </c>
      <c r="L307" s="19" t="s">
        <v>5343</v>
      </c>
      <c r="M307" s="19" t="s">
        <v>5322</v>
      </c>
      <c r="N307" s="30" t="s">
        <v>5340</v>
      </c>
      <c r="O307" s="14" t="s">
        <v>5328</v>
      </c>
      <c r="P307" s="14" t="s">
        <v>1594</v>
      </c>
    </row>
    <row r="308">
      <c r="A308" s="12" t="s">
        <v>762</v>
      </c>
      <c r="B308" s="12">
        <v>2105.0</v>
      </c>
      <c r="C308" s="12" t="s">
        <v>5344</v>
      </c>
      <c r="D308" s="12" t="s">
        <v>5345</v>
      </c>
      <c r="E308" s="56" t="s">
        <v>5360</v>
      </c>
      <c r="F308" s="30" t="s">
        <v>5361</v>
      </c>
      <c r="G308" s="32" t="s">
        <v>54</v>
      </c>
      <c r="H308" s="32" t="s">
        <v>41</v>
      </c>
      <c r="I308" s="32" t="s">
        <v>55</v>
      </c>
      <c r="J308" s="30" t="s">
        <v>5361</v>
      </c>
      <c r="K308" s="15" t="s">
        <v>5362</v>
      </c>
      <c r="L308" s="15" t="s">
        <v>5361</v>
      </c>
      <c r="M308" s="15" t="s">
        <v>2168</v>
      </c>
      <c r="N308" s="30" t="s">
        <v>5361</v>
      </c>
      <c r="O308" s="14" t="s">
        <v>5349</v>
      </c>
      <c r="P308" s="14" t="s">
        <v>1594</v>
      </c>
    </row>
    <row r="309">
      <c r="A309" s="12" t="s">
        <v>762</v>
      </c>
      <c r="B309" s="12">
        <v>7553.0</v>
      </c>
      <c r="C309" s="12" t="s">
        <v>5363</v>
      </c>
      <c r="D309" s="12" t="s">
        <v>5364</v>
      </c>
      <c r="E309" s="56" t="s">
        <v>5379</v>
      </c>
      <c r="F309" s="30" t="s">
        <v>5380</v>
      </c>
      <c r="G309" s="32" t="s">
        <v>54</v>
      </c>
      <c r="H309" s="32" t="s">
        <v>41</v>
      </c>
      <c r="I309" s="32" t="s">
        <v>55</v>
      </c>
      <c r="J309" s="56" t="s">
        <v>5380</v>
      </c>
      <c r="K309" s="19" t="s">
        <v>5380</v>
      </c>
      <c r="L309" s="19" t="s">
        <v>5380</v>
      </c>
      <c r="M309" s="19" t="s">
        <v>2168</v>
      </c>
      <c r="N309" s="32" t="s">
        <v>41</v>
      </c>
      <c r="O309" s="14" t="s">
        <v>5368</v>
      </c>
      <c r="P309" s="14" t="s">
        <v>1594</v>
      </c>
    </row>
    <row r="310">
      <c r="A310" s="12" t="s">
        <v>762</v>
      </c>
      <c r="B310" s="12">
        <v>6119.0</v>
      </c>
      <c r="C310" s="12" t="s">
        <v>5381</v>
      </c>
      <c r="D310" s="12" t="s">
        <v>5382</v>
      </c>
      <c r="E310" s="56" t="s">
        <v>5379</v>
      </c>
      <c r="F310" s="30" t="s">
        <v>5380</v>
      </c>
      <c r="G310" s="32" t="s">
        <v>54</v>
      </c>
      <c r="H310" s="32" t="s">
        <v>41</v>
      </c>
      <c r="I310" s="32" t="s">
        <v>55</v>
      </c>
      <c r="J310" s="56" t="s">
        <v>5380</v>
      </c>
      <c r="K310" s="19" t="s">
        <v>5380</v>
      </c>
      <c r="L310" s="19" t="s">
        <v>5380</v>
      </c>
      <c r="M310" s="19" t="s">
        <v>2168</v>
      </c>
      <c r="N310" s="32" t="s">
        <v>41</v>
      </c>
      <c r="O310" s="14" t="s">
        <v>5368</v>
      </c>
      <c r="P310" s="14" t="s">
        <v>1594</v>
      </c>
    </row>
    <row r="311">
      <c r="A311" s="12" t="s">
        <v>762</v>
      </c>
      <c r="B311" s="12">
        <v>6166.0</v>
      </c>
      <c r="C311" s="12" t="s">
        <v>5397</v>
      </c>
      <c r="D311" s="12" t="s">
        <v>5398</v>
      </c>
      <c r="E311" s="56" t="s">
        <v>5379</v>
      </c>
      <c r="F311" s="30" t="s">
        <v>5380</v>
      </c>
      <c r="G311" s="32" t="s">
        <v>54</v>
      </c>
      <c r="H311" s="32" t="s">
        <v>41</v>
      </c>
      <c r="I311" s="32" t="s">
        <v>55</v>
      </c>
      <c r="J311" s="56" t="s">
        <v>5380</v>
      </c>
      <c r="K311" s="19" t="s">
        <v>5380</v>
      </c>
      <c r="L311" s="19" t="s">
        <v>5380</v>
      </c>
      <c r="M311" s="19" t="s">
        <v>2168</v>
      </c>
      <c r="N311" s="32" t="s">
        <v>41</v>
      </c>
      <c r="O311" s="14" t="s">
        <v>5368</v>
      </c>
      <c r="P311" s="14" t="s">
        <v>1594</v>
      </c>
    </row>
    <row r="312">
      <c r="A312" s="12" t="s">
        <v>762</v>
      </c>
      <c r="B312" s="12">
        <v>3630.0</v>
      </c>
      <c r="C312" s="12" t="s">
        <v>5413</v>
      </c>
      <c r="D312" s="12" t="s">
        <v>5414</v>
      </c>
      <c r="E312" s="30" t="s">
        <v>5429</v>
      </c>
      <c r="F312" s="56" t="s">
        <v>5430</v>
      </c>
      <c r="G312" s="32" t="s">
        <v>54</v>
      </c>
      <c r="H312" s="32" t="s">
        <v>41</v>
      </c>
      <c r="I312" s="32" t="s">
        <v>55</v>
      </c>
      <c r="J312" s="56" t="s">
        <v>5430</v>
      </c>
      <c r="K312" s="19" t="s">
        <v>5430</v>
      </c>
      <c r="L312" s="19" t="s">
        <v>5430</v>
      </c>
      <c r="M312" s="19" t="s">
        <v>2168</v>
      </c>
      <c r="N312" s="19" t="s">
        <v>5430</v>
      </c>
      <c r="O312" s="14" t="s">
        <v>5431</v>
      </c>
      <c r="P312" s="14" t="s">
        <v>1594</v>
      </c>
    </row>
    <row r="313">
      <c r="A313" s="12" t="s">
        <v>762</v>
      </c>
      <c r="B313" s="12">
        <v>6121.0</v>
      </c>
      <c r="C313" s="12" t="s">
        <v>5432</v>
      </c>
      <c r="D313" s="12" t="s">
        <v>5433</v>
      </c>
      <c r="E313" s="30" t="s">
        <v>5447</v>
      </c>
      <c r="F313" s="56" t="s">
        <v>5430</v>
      </c>
      <c r="G313" s="32" t="s">
        <v>54</v>
      </c>
      <c r="H313" s="32" t="s">
        <v>41</v>
      </c>
      <c r="I313" s="32" t="s">
        <v>55</v>
      </c>
      <c r="J313" s="56" t="s">
        <v>5430</v>
      </c>
      <c r="K313" s="19" t="s">
        <v>5430</v>
      </c>
      <c r="L313" s="19" t="s">
        <v>5430</v>
      </c>
      <c r="M313" s="19" t="s">
        <v>2168</v>
      </c>
      <c r="N313" s="19" t="s">
        <v>5430</v>
      </c>
      <c r="O313" s="14" t="s">
        <v>5431</v>
      </c>
      <c r="P313" s="14" t="s">
        <v>1594</v>
      </c>
    </row>
    <row r="314">
      <c r="A314" s="12" t="s">
        <v>762</v>
      </c>
      <c r="B314" s="12">
        <v>6117.0</v>
      </c>
      <c r="C314" s="12" t="s">
        <v>5448</v>
      </c>
      <c r="D314" s="12" t="s">
        <v>5449</v>
      </c>
      <c r="E314" s="30" t="s">
        <v>5429</v>
      </c>
      <c r="F314" s="56" t="s">
        <v>5430</v>
      </c>
      <c r="G314" s="32" t="s">
        <v>54</v>
      </c>
      <c r="H314" s="32" t="s">
        <v>41</v>
      </c>
      <c r="I314" s="32" t="s">
        <v>55</v>
      </c>
      <c r="J314" s="56" t="s">
        <v>5430</v>
      </c>
      <c r="K314" s="19" t="s">
        <v>5430</v>
      </c>
      <c r="L314" s="19" t="s">
        <v>5430</v>
      </c>
      <c r="M314" s="19" t="s">
        <v>2168</v>
      </c>
      <c r="N314" s="19" t="s">
        <v>5430</v>
      </c>
      <c r="O314" s="14" t="s">
        <v>5431</v>
      </c>
      <c r="P314" s="14" t="s">
        <v>1594</v>
      </c>
    </row>
    <row r="315">
      <c r="A315" s="12" t="s">
        <v>762</v>
      </c>
      <c r="B315" s="12">
        <v>6167.0</v>
      </c>
      <c r="C315" s="12" t="s">
        <v>5464</v>
      </c>
      <c r="D315" s="12" t="s">
        <v>5465</v>
      </c>
      <c r="E315" s="30" t="s">
        <v>5480</v>
      </c>
      <c r="F315" s="56" t="s">
        <v>5430</v>
      </c>
      <c r="G315" s="32" t="s">
        <v>54</v>
      </c>
      <c r="H315" s="32" t="s">
        <v>41</v>
      </c>
      <c r="I315" s="32" t="s">
        <v>55</v>
      </c>
      <c r="J315" s="56" t="s">
        <v>5430</v>
      </c>
      <c r="K315" s="19" t="s">
        <v>5430</v>
      </c>
      <c r="L315" s="19" t="s">
        <v>5430</v>
      </c>
      <c r="M315" s="19" t="s">
        <v>2168</v>
      </c>
      <c r="N315" s="19" t="s">
        <v>5430</v>
      </c>
      <c r="O315" s="14" t="s">
        <v>5431</v>
      </c>
      <c r="P315" s="14" t="s">
        <v>1594</v>
      </c>
    </row>
    <row r="316">
      <c r="A316" s="12" t="s">
        <v>35</v>
      </c>
      <c r="B316" s="12">
        <v>7494.0</v>
      </c>
      <c r="C316" s="12" t="s">
        <v>5481</v>
      </c>
      <c r="D316" s="12" t="s">
        <v>5482</v>
      </c>
      <c r="E316" s="30" t="s">
        <v>5497</v>
      </c>
      <c r="F316" s="30" t="s">
        <v>5498</v>
      </c>
      <c r="G316" s="32" t="s">
        <v>54</v>
      </c>
      <c r="H316" s="32" t="s">
        <v>41</v>
      </c>
      <c r="I316" s="32" t="s">
        <v>55</v>
      </c>
      <c r="J316" s="30" t="s">
        <v>5499</v>
      </c>
      <c r="K316" s="15" t="s">
        <v>5500</v>
      </c>
      <c r="L316" s="15" t="s">
        <v>5498</v>
      </c>
      <c r="M316" s="15" t="s">
        <v>3121</v>
      </c>
      <c r="N316" s="30" t="s">
        <v>5498</v>
      </c>
      <c r="O316" s="14" t="s">
        <v>5486</v>
      </c>
      <c r="P316" s="14" t="s">
        <v>1594</v>
      </c>
    </row>
    <row r="317">
      <c r="A317" s="12" t="s">
        <v>35</v>
      </c>
      <c r="B317" s="12">
        <v>7495.0</v>
      </c>
      <c r="C317" s="12" t="s">
        <v>5501</v>
      </c>
      <c r="D317" s="12" t="s">
        <v>5502</v>
      </c>
      <c r="E317" s="30" t="s">
        <v>5517</v>
      </c>
      <c r="F317" s="30" t="s">
        <v>5518</v>
      </c>
      <c r="G317" s="32" t="s">
        <v>54</v>
      </c>
      <c r="H317" s="59" t="s">
        <v>41</v>
      </c>
      <c r="I317" s="32" t="s">
        <v>55</v>
      </c>
      <c r="J317" s="30" t="s">
        <v>5518</v>
      </c>
      <c r="K317" s="15" t="s">
        <v>5518</v>
      </c>
      <c r="L317" s="15" t="s">
        <v>5518</v>
      </c>
      <c r="M317" s="15" t="s">
        <v>5519</v>
      </c>
      <c r="N317" s="30" t="s">
        <v>5518</v>
      </c>
      <c r="O317" s="14" t="s">
        <v>5506</v>
      </c>
      <c r="P317" s="14" t="s">
        <v>1594</v>
      </c>
    </row>
    <row r="318">
      <c r="A318" s="12" t="s">
        <v>35</v>
      </c>
      <c r="B318" s="12">
        <v>10440.0</v>
      </c>
      <c r="C318" s="12" t="s">
        <v>5520</v>
      </c>
      <c r="D318" s="12" t="s">
        <v>5521</v>
      </c>
      <c r="E318" s="30" t="s">
        <v>5536</v>
      </c>
      <c r="F318" s="30" t="s">
        <v>5537</v>
      </c>
      <c r="G318" s="32" t="s">
        <v>55</v>
      </c>
      <c r="H318" s="30" t="s">
        <v>5537</v>
      </c>
      <c r="I318" s="32" t="s">
        <v>55</v>
      </c>
      <c r="J318" s="30" t="s">
        <v>5537</v>
      </c>
      <c r="K318" s="15" t="s">
        <v>5538</v>
      </c>
      <c r="L318" s="19" t="s">
        <v>11948</v>
      </c>
      <c r="M318" s="15" t="s">
        <v>344</v>
      </c>
      <c r="N318" s="19" t="s">
        <v>11949</v>
      </c>
      <c r="O318" s="14" t="s">
        <v>5525</v>
      </c>
      <c r="P318" s="14" t="s">
        <v>1594</v>
      </c>
    </row>
    <row r="319">
      <c r="A319" s="137" t="s">
        <v>35</v>
      </c>
      <c r="B319" s="137">
        <v>5945.0</v>
      </c>
      <c r="C319" s="137" t="s">
        <v>5541</v>
      </c>
      <c r="D319" s="137" t="s">
        <v>5542</v>
      </c>
      <c r="E319" s="146" t="s">
        <v>11950</v>
      </c>
      <c r="F319" s="149" t="s">
        <v>380</v>
      </c>
      <c r="G319" s="147" t="s">
        <v>55</v>
      </c>
      <c r="H319" s="149" t="s">
        <v>380</v>
      </c>
      <c r="I319" s="147" t="s">
        <v>55</v>
      </c>
      <c r="J319" s="149" t="s">
        <v>380</v>
      </c>
      <c r="K319" s="139" t="s">
        <v>5558</v>
      </c>
      <c r="L319" s="139" t="s">
        <v>380</v>
      </c>
      <c r="M319" s="139" t="s">
        <v>58</v>
      </c>
      <c r="N319" s="146" t="s">
        <v>380</v>
      </c>
      <c r="O319" s="140" t="s">
        <v>5546</v>
      </c>
      <c r="P319" s="14" t="s">
        <v>1594</v>
      </c>
      <c r="Q319" s="142"/>
      <c r="R319" s="142"/>
      <c r="S319" s="142"/>
      <c r="T319" s="142"/>
      <c r="U319" s="142"/>
      <c r="V319" s="142"/>
      <c r="W319" s="142"/>
      <c r="X319" s="142"/>
      <c r="Y319" s="142"/>
    </row>
    <row r="320">
      <c r="A320" s="137" t="s">
        <v>35</v>
      </c>
      <c r="B320" s="137">
        <v>3074.0</v>
      </c>
      <c r="C320" s="137" t="s">
        <v>5559</v>
      </c>
      <c r="D320" s="137" t="s">
        <v>5560</v>
      </c>
      <c r="E320" s="146" t="s">
        <v>11951</v>
      </c>
      <c r="F320" s="149" t="s">
        <v>380</v>
      </c>
      <c r="G320" s="147" t="s">
        <v>55</v>
      </c>
      <c r="H320" s="149" t="s">
        <v>380</v>
      </c>
      <c r="I320" s="147" t="s">
        <v>55</v>
      </c>
      <c r="J320" s="149" t="s">
        <v>380</v>
      </c>
      <c r="K320" s="139" t="s">
        <v>5558</v>
      </c>
      <c r="L320" s="139" t="s">
        <v>380</v>
      </c>
      <c r="M320" s="139" t="s">
        <v>344</v>
      </c>
      <c r="N320" s="146" t="s">
        <v>380</v>
      </c>
      <c r="O320" s="140" t="s">
        <v>5564</v>
      </c>
      <c r="P320" s="14" t="s">
        <v>1594</v>
      </c>
      <c r="Q320" s="142"/>
      <c r="R320" s="142"/>
      <c r="S320" s="142"/>
      <c r="T320" s="142"/>
      <c r="U320" s="142"/>
      <c r="V320" s="142"/>
      <c r="W320" s="142"/>
      <c r="X320" s="142"/>
      <c r="Y320" s="142"/>
    </row>
    <row r="321">
      <c r="A321" s="137" t="s">
        <v>35</v>
      </c>
      <c r="B321" s="137">
        <v>4771.0</v>
      </c>
      <c r="C321" s="137" t="s">
        <v>5574</v>
      </c>
      <c r="D321" s="137" t="s">
        <v>5575</v>
      </c>
      <c r="E321" s="146" t="s">
        <v>11951</v>
      </c>
      <c r="F321" s="146" t="s">
        <v>380</v>
      </c>
      <c r="G321" s="147" t="s">
        <v>55</v>
      </c>
      <c r="H321" s="149" t="s">
        <v>380</v>
      </c>
      <c r="I321" s="147" t="s">
        <v>55</v>
      </c>
      <c r="J321" s="149" t="s">
        <v>380</v>
      </c>
      <c r="K321" s="139" t="s">
        <v>5558</v>
      </c>
      <c r="L321" s="139" t="s">
        <v>380</v>
      </c>
      <c r="M321" s="139" t="s">
        <v>344</v>
      </c>
      <c r="N321" s="139" t="s">
        <v>380</v>
      </c>
      <c r="O321" s="140" t="s">
        <v>5579</v>
      </c>
      <c r="P321" s="14" t="s">
        <v>1594</v>
      </c>
      <c r="Q321" s="142"/>
      <c r="R321" s="142"/>
      <c r="S321" s="142"/>
      <c r="T321" s="142"/>
      <c r="U321" s="142"/>
      <c r="V321" s="142"/>
      <c r="W321" s="142"/>
      <c r="X321" s="142"/>
      <c r="Y321" s="142"/>
    </row>
    <row r="322">
      <c r="A322" s="137" t="s">
        <v>35</v>
      </c>
      <c r="B322" s="137">
        <v>3617.0</v>
      </c>
      <c r="C322" s="137" t="s">
        <v>5590</v>
      </c>
      <c r="D322" s="137" t="s">
        <v>5591</v>
      </c>
      <c r="E322" s="146" t="s">
        <v>11952</v>
      </c>
      <c r="F322" s="149" t="s">
        <v>5607</v>
      </c>
      <c r="G322" s="147" t="s">
        <v>55</v>
      </c>
      <c r="H322" s="149" t="s">
        <v>5608</v>
      </c>
      <c r="I322" s="147" t="s">
        <v>55</v>
      </c>
      <c r="J322" s="146" t="s">
        <v>5607</v>
      </c>
      <c r="K322" s="138" t="s">
        <v>5609</v>
      </c>
      <c r="L322" s="138" t="s">
        <v>5607</v>
      </c>
      <c r="M322" s="139" t="s">
        <v>344</v>
      </c>
      <c r="N322" s="146" t="s">
        <v>5607</v>
      </c>
      <c r="O322" s="140" t="s">
        <v>5595</v>
      </c>
      <c r="P322" s="14" t="s">
        <v>1594</v>
      </c>
      <c r="Q322" s="142"/>
      <c r="R322" s="142"/>
      <c r="S322" s="142"/>
      <c r="T322" s="142"/>
      <c r="U322" s="142"/>
      <c r="V322" s="142"/>
      <c r="W322" s="142"/>
      <c r="X322" s="142"/>
      <c r="Y322" s="142"/>
    </row>
    <row r="323">
      <c r="A323" s="137" t="s">
        <v>35</v>
      </c>
      <c r="B323" s="137">
        <v>3350.0</v>
      </c>
      <c r="C323" s="137" t="s">
        <v>5610</v>
      </c>
      <c r="D323" s="137" t="s">
        <v>5611</v>
      </c>
      <c r="E323" s="146" t="s">
        <v>11953</v>
      </c>
      <c r="F323" s="149" t="s">
        <v>5626</v>
      </c>
      <c r="G323" s="147" t="s">
        <v>54</v>
      </c>
      <c r="H323" s="147" t="s">
        <v>41</v>
      </c>
      <c r="I323" s="147" t="s">
        <v>55</v>
      </c>
      <c r="J323" s="146" t="s">
        <v>5627</v>
      </c>
      <c r="K323" s="138" t="s">
        <v>5628</v>
      </c>
      <c r="L323" s="138" t="s">
        <v>5626</v>
      </c>
      <c r="M323" s="139" t="s">
        <v>5629</v>
      </c>
      <c r="N323" s="146" t="s">
        <v>5626</v>
      </c>
      <c r="O323" s="140" t="s">
        <v>5615</v>
      </c>
      <c r="P323" s="14" t="s">
        <v>1594</v>
      </c>
      <c r="Q323" s="142"/>
      <c r="R323" s="142"/>
      <c r="S323" s="142"/>
      <c r="T323" s="142"/>
      <c r="U323" s="142"/>
      <c r="V323" s="142"/>
      <c r="W323" s="142"/>
      <c r="X323" s="142"/>
      <c r="Y323" s="142"/>
    </row>
    <row r="324">
      <c r="A324" s="12" t="s">
        <v>35</v>
      </c>
      <c r="B324" s="12">
        <v>7846.0</v>
      </c>
      <c r="C324" s="12" t="s">
        <v>5630</v>
      </c>
      <c r="D324" s="12" t="s">
        <v>5631</v>
      </c>
      <c r="E324" s="30" t="s">
        <v>5644</v>
      </c>
      <c r="F324" s="30" t="s">
        <v>5645</v>
      </c>
      <c r="G324" s="32" t="s">
        <v>55</v>
      </c>
      <c r="H324" s="56" t="s">
        <v>5646</v>
      </c>
      <c r="I324" s="32" t="s">
        <v>55</v>
      </c>
      <c r="J324" s="30" t="s">
        <v>5645</v>
      </c>
      <c r="K324" s="30" t="s">
        <v>5645</v>
      </c>
      <c r="L324" s="30" t="s">
        <v>5645</v>
      </c>
      <c r="M324" s="15" t="s">
        <v>5647</v>
      </c>
      <c r="N324" s="30" t="s">
        <v>5645</v>
      </c>
      <c r="O324" s="14" t="s">
        <v>5635</v>
      </c>
      <c r="P324" s="14" t="s">
        <v>1594</v>
      </c>
    </row>
    <row r="325">
      <c r="A325" s="12" t="s">
        <v>35</v>
      </c>
      <c r="B325" s="12">
        <v>10504.0</v>
      </c>
      <c r="C325" s="12" t="s">
        <v>5648</v>
      </c>
      <c r="D325" s="12" t="s">
        <v>5649</v>
      </c>
      <c r="E325" s="30" t="s">
        <v>5663</v>
      </c>
      <c r="F325" s="30" t="s">
        <v>5664</v>
      </c>
      <c r="G325" s="32" t="s">
        <v>55</v>
      </c>
      <c r="H325" s="56" t="s">
        <v>5665</v>
      </c>
      <c r="I325" s="32" t="s">
        <v>55</v>
      </c>
      <c r="J325" s="56" t="s">
        <v>5665</v>
      </c>
      <c r="K325" s="15" t="s">
        <v>5664</v>
      </c>
      <c r="L325" s="15" t="s">
        <v>5664</v>
      </c>
      <c r="M325" s="19" t="s">
        <v>5666</v>
      </c>
      <c r="N325" s="30" t="s">
        <v>5664</v>
      </c>
      <c r="O325" s="14" t="s">
        <v>5667</v>
      </c>
      <c r="P325" s="14" t="s">
        <v>1594</v>
      </c>
    </row>
    <row r="326">
      <c r="A326" s="12" t="s">
        <v>35</v>
      </c>
      <c r="B326" s="12">
        <v>10505.0</v>
      </c>
      <c r="C326" s="12" t="s">
        <v>5668</v>
      </c>
      <c r="D326" s="12" t="s">
        <v>5669</v>
      </c>
      <c r="E326" s="30" t="s">
        <v>5663</v>
      </c>
      <c r="F326" s="30" t="s">
        <v>5664</v>
      </c>
      <c r="G326" s="32" t="s">
        <v>55</v>
      </c>
      <c r="H326" s="56" t="s">
        <v>5665</v>
      </c>
      <c r="I326" s="32" t="s">
        <v>55</v>
      </c>
      <c r="J326" s="56" t="s">
        <v>5665</v>
      </c>
      <c r="K326" s="15" t="s">
        <v>5664</v>
      </c>
      <c r="L326" s="15" t="s">
        <v>5664</v>
      </c>
      <c r="M326" s="19" t="s">
        <v>5666</v>
      </c>
      <c r="N326" s="30" t="s">
        <v>5664</v>
      </c>
      <c r="O326" s="14" t="s">
        <v>5667</v>
      </c>
      <c r="P326" s="14" t="s">
        <v>1594</v>
      </c>
    </row>
    <row r="327">
      <c r="A327" s="137" t="s">
        <v>35</v>
      </c>
      <c r="B327" s="137">
        <v>9468.0</v>
      </c>
      <c r="C327" s="137" t="s">
        <v>5683</v>
      </c>
      <c r="D327" s="137" t="s">
        <v>5684</v>
      </c>
      <c r="E327" s="146" t="s">
        <v>11936</v>
      </c>
      <c r="F327" s="146" t="s">
        <v>3480</v>
      </c>
      <c r="G327" s="147" t="s">
        <v>55</v>
      </c>
      <c r="H327" s="149" t="s">
        <v>3480</v>
      </c>
      <c r="I327" s="147" t="s">
        <v>55</v>
      </c>
      <c r="J327" s="149" t="s">
        <v>3480</v>
      </c>
      <c r="K327" s="139" t="s">
        <v>5699</v>
      </c>
      <c r="L327" s="139" t="s">
        <v>3480</v>
      </c>
      <c r="M327" s="139" t="s">
        <v>344</v>
      </c>
      <c r="N327" s="146" t="s">
        <v>3480</v>
      </c>
      <c r="O327" s="140" t="s">
        <v>5688</v>
      </c>
      <c r="P327" s="14" t="s">
        <v>1594</v>
      </c>
      <c r="Q327" s="142"/>
      <c r="R327" s="142"/>
      <c r="S327" s="142"/>
      <c r="T327" s="142"/>
      <c r="U327" s="142"/>
      <c r="V327" s="142"/>
      <c r="W327" s="142"/>
      <c r="X327" s="142"/>
      <c r="Y327" s="142"/>
    </row>
    <row r="328">
      <c r="A328" s="137" t="s">
        <v>35</v>
      </c>
      <c r="B328" s="137">
        <v>6958.0</v>
      </c>
      <c r="C328" s="137" t="s">
        <v>5700</v>
      </c>
      <c r="D328" s="137" t="s">
        <v>5701</v>
      </c>
      <c r="E328" s="146" t="s">
        <v>11936</v>
      </c>
      <c r="F328" s="149" t="s">
        <v>5716</v>
      </c>
      <c r="G328" s="147" t="s">
        <v>55</v>
      </c>
      <c r="H328" s="147" t="s">
        <v>5717</v>
      </c>
      <c r="I328" s="147" t="s">
        <v>55</v>
      </c>
      <c r="J328" s="146" t="s">
        <v>5716</v>
      </c>
      <c r="K328" s="139" t="s">
        <v>5718</v>
      </c>
      <c r="L328" s="139" t="s">
        <v>5716</v>
      </c>
      <c r="M328" s="139" t="s">
        <v>344</v>
      </c>
      <c r="N328" s="146" t="s">
        <v>5716</v>
      </c>
      <c r="O328" s="140" t="s">
        <v>5705</v>
      </c>
      <c r="P328" s="14" t="s">
        <v>1594</v>
      </c>
      <c r="Q328" s="142"/>
      <c r="R328" s="142"/>
      <c r="S328" s="142"/>
      <c r="T328" s="142"/>
      <c r="U328" s="142"/>
      <c r="V328" s="142"/>
      <c r="W328" s="142"/>
      <c r="X328" s="142"/>
      <c r="Y328" s="142"/>
    </row>
    <row r="329">
      <c r="A329" s="12" t="s">
        <v>59</v>
      </c>
      <c r="B329" s="12">
        <v>8767.0</v>
      </c>
      <c r="C329" s="12" t="s">
        <v>5719</v>
      </c>
      <c r="D329" s="12" t="s">
        <v>5720</v>
      </c>
      <c r="E329" s="30" t="s">
        <v>5734</v>
      </c>
      <c r="F329" s="30" t="s">
        <v>5735</v>
      </c>
      <c r="G329" s="32" t="s">
        <v>55</v>
      </c>
      <c r="H329" s="30" t="s">
        <v>5736</v>
      </c>
      <c r="I329" s="32" t="s">
        <v>55</v>
      </c>
      <c r="J329" s="30" t="s">
        <v>5735</v>
      </c>
      <c r="K329" s="15" t="s">
        <v>5737</v>
      </c>
      <c r="L329" s="15" t="s">
        <v>5735</v>
      </c>
      <c r="M329" s="15" t="s">
        <v>80</v>
      </c>
      <c r="N329" s="30" t="s">
        <v>5735</v>
      </c>
      <c r="O329" s="14" t="s">
        <v>5724</v>
      </c>
      <c r="P329" s="14" t="s">
        <v>1594</v>
      </c>
    </row>
    <row r="330">
      <c r="A330" s="12" t="s">
        <v>619</v>
      </c>
      <c r="B330" s="12">
        <v>3238.0</v>
      </c>
      <c r="C330" s="12" t="s">
        <v>5738</v>
      </c>
      <c r="D330" s="12" t="s">
        <v>5739</v>
      </c>
      <c r="E330" s="56" t="s">
        <v>5754</v>
      </c>
      <c r="F330" s="56" t="s">
        <v>5755</v>
      </c>
      <c r="G330" s="32" t="s">
        <v>54</v>
      </c>
      <c r="H330" s="32" t="s">
        <v>41</v>
      </c>
      <c r="I330" s="32" t="s">
        <v>55</v>
      </c>
      <c r="J330" s="56" t="s">
        <v>5755</v>
      </c>
      <c r="K330" s="19" t="s">
        <v>5755</v>
      </c>
      <c r="L330" s="19" t="s">
        <v>5755</v>
      </c>
      <c r="M330" s="19" t="s">
        <v>5756</v>
      </c>
      <c r="N330" s="30" t="s">
        <v>5755</v>
      </c>
      <c r="O330" s="14" t="s">
        <v>5743</v>
      </c>
      <c r="P330" s="14" t="s">
        <v>1594</v>
      </c>
    </row>
    <row r="331">
      <c r="A331" s="12" t="s">
        <v>123</v>
      </c>
      <c r="B331" s="12">
        <v>6075.0</v>
      </c>
      <c r="C331" s="12" t="s">
        <v>5757</v>
      </c>
      <c r="D331" s="12" t="s">
        <v>4895</v>
      </c>
      <c r="E331" s="30" t="s">
        <v>5771</v>
      </c>
      <c r="F331" s="30" t="s">
        <v>5772</v>
      </c>
      <c r="G331" s="32" t="s">
        <v>54</v>
      </c>
      <c r="H331" s="32" t="s">
        <v>41</v>
      </c>
      <c r="I331" s="32" t="s">
        <v>55</v>
      </c>
      <c r="J331" s="30" t="s">
        <v>5772</v>
      </c>
      <c r="K331" s="15" t="s">
        <v>5772</v>
      </c>
      <c r="L331" s="15" t="s">
        <v>5772</v>
      </c>
      <c r="M331" s="15" t="s">
        <v>5773</v>
      </c>
      <c r="N331" s="30" t="s">
        <v>5772</v>
      </c>
      <c r="O331" s="14" t="s">
        <v>5761</v>
      </c>
      <c r="P331" s="14" t="s">
        <v>1594</v>
      </c>
    </row>
    <row r="332">
      <c r="A332" s="12" t="s">
        <v>123</v>
      </c>
      <c r="B332" s="12">
        <v>1580.0</v>
      </c>
      <c r="C332" s="12" t="s">
        <v>5774</v>
      </c>
      <c r="D332" s="12" t="s">
        <v>5775</v>
      </c>
      <c r="E332" s="30" t="s">
        <v>5789</v>
      </c>
      <c r="F332" s="30" t="s">
        <v>5790</v>
      </c>
      <c r="G332" s="32" t="s">
        <v>54</v>
      </c>
      <c r="H332" s="32" t="s">
        <v>41</v>
      </c>
      <c r="I332" s="32" t="s">
        <v>55</v>
      </c>
      <c r="J332" s="30" t="s">
        <v>5790</v>
      </c>
      <c r="K332" s="15" t="s">
        <v>5790</v>
      </c>
      <c r="L332" s="15" t="s">
        <v>5790</v>
      </c>
      <c r="M332" s="19" t="s">
        <v>5791</v>
      </c>
      <c r="N332" s="30" t="s">
        <v>5790</v>
      </c>
      <c r="O332" s="14" t="s">
        <v>5779</v>
      </c>
      <c r="P332" s="14" t="s">
        <v>1594</v>
      </c>
    </row>
    <row r="333">
      <c r="A333" s="137" t="s">
        <v>619</v>
      </c>
      <c r="B333" s="137">
        <v>10337.0</v>
      </c>
      <c r="C333" s="137" t="s">
        <v>5792</v>
      </c>
      <c r="D333" s="137" t="s">
        <v>5793</v>
      </c>
      <c r="E333" s="146" t="s">
        <v>11954</v>
      </c>
      <c r="F333" s="149" t="s">
        <v>5808</v>
      </c>
      <c r="G333" s="147" t="s">
        <v>55</v>
      </c>
      <c r="H333" s="149" t="s">
        <v>5809</v>
      </c>
      <c r="I333" s="147" t="s">
        <v>55</v>
      </c>
      <c r="J333" s="149" t="s">
        <v>5808</v>
      </c>
      <c r="K333" s="139" t="s">
        <v>5810</v>
      </c>
      <c r="L333" s="139" t="s">
        <v>5808</v>
      </c>
      <c r="M333" s="139" t="s">
        <v>2771</v>
      </c>
      <c r="N333" s="139" t="s">
        <v>11955</v>
      </c>
      <c r="O333" s="140" t="s">
        <v>5797</v>
      </c>
      <c r="P333" s="140" t="s">
        <v>1594</v>
      </c>
      <c r="Q333" s="142"/>
      <c r="R333" s="142"/>
      <c r="S333" s="142"/>
      <c r="T333" s="142"/>
      <c r="U333" s="142"/>
      <c r="V333" s="142"/>
      <c r="W333" s="142"/>
      <c r="X333" s="142"/>
      <c r="Y333" s="142"/>
    </row>
    <row r="334">
      <c r="A334" s="137" t="s">
        <v>619</v>
      </c>
      <c r="B334" s="137">
        <v>10185.0</v>
      </c>
      <c r="C334" s="137" t="s">
        <v>5812</v>
      </c>
      <c r="D334" s="137" t="s">
        <v>5813</v>
      </c>
      <c r="E334" s="146" t="s">
        <v>11956</v>
      </c>
      <c r="F334" s="149" t="s">
        <v>5828</v>
      </c>
      <c r="G334" s="147" t="s">
        <v>54</v>
      </c>
      <c r="H334" s="148" t="s">
        <v>41</v>
      </c>
      <c r="I334" s="147" t="s">
        <v>55</v>
      </c>
      <c r="J334" s="149" t="s">
        <v>5828</v>
      </c>
      <c r="K334" s="139" t="s">
        <v>5828</v>
      </c>
      <c r="L334" s="139" t="s">
        <v>5828</v>
      </c>
      <c r="M334" s="139" t="s">
        <v>5829</v>
      </c>
      <c r="N334" s="149" t="s">
        <v>5828</v>
      </c>
      <c r="O334" s="140" t="s">
        <v>5817</v>
      </c>
      <c r="P334" s="140" t="s">
        <v>1594</v>
      </c>
      <c r="Q334" s="142"/>
      <c r="R334" s="142"/>
      <c r="S334" s="142"/>
      <c r="T334" s="142"/>
      <c r="U334" s="142"/>
      <c r="V334" s="142"/>
      <c r="W334" s="142"/>
      <c r="X334" s="142"/>
      <c r="Y334" s="142"/>
    </row>
    <row r="335">
      <c r="A335" s="12" t="s">
        <v>59</v>
      </c>
      <c r="B335" s="12">
        <v>4219.0</v>
      </c>
      <c r="C335" s="12" t="s">
        <v>5830</v>
      </c>
      <c r="D335" s="12" t="s">
        <v>5831</v>
      </c>
      <c r="E335" s="30" t="s">
        <v>5845</v>
      </c>
      <c r="F335" s="30" t="s">
        <v>5846</v>
      </c>
      <c r="G335" s="32" t="s">
        <v>55</v>
      </c>
      <c r="H335" s="30" t="s">
        <v>5847</v>
      </c>
      <c r="I335" s="32" t="s">
        <v>55</v>
      </c>
      <c r="J335" s="30" t="s">
        <v>5847</v>
      </c>
      <c r="K335" s="15" t="s">
        <v>5848</v>
      </c>
      <c r="L335" s="15" t="s">
        <v>5849</v>
      </c>
      <c r="M335" s="19" t="s">
        <v>80</v>
      </c>
      <c r="N335" s="30" t="s">
        <v>5849</v>
      </c>
      <c r="O335" s="14" t="s">
        <v>5835</v>
      </c>
      <c r="P335" s="14" t="s">
        <v>1594</v>
      </c>
    </row>
    <row r="336">
      <c r="A336" s="12" t="s">
        <v>59</v>
      </c>
      <c r="B336" s="12">
        <v>10447.0</v>
      </c>
      <c r="C336" s="12" t="s">
        <v>5850</v>
      </c>
      <c r="D336" s="12" t="s">
        <v>5851</v>
      </c>
      <c r="E336" s="56" t="s">
        <v>5865</v>
      </c>
      <c r="F336" s="56" t="s">
        <v>5866</v>
      </c>
      <c r="G336" s="32" t="s">
        <v>54</v>
      </c>
      <c r="H336" s="32" t="s">
        <v>41</v>
      </c>
      <c r="I336" s="32" t="s">
        <v>55</v>
      </c>
      <c r="J336" s="30" t="s">
        <v>5867</v>
      </c>
      <c r="K336" s="19" t="s">
        <v>5868</v>
      </c>
      <c r="L336" s="19" t="s">
        <v>5866</v>
      </c>
      <c r="M336" s="19" t="s">
        <v>5869</v>
      </c>
      <c r="N336" s="19" t="s">
        <v>5866</v>
      </c>
      <c r="O336" s="14" t="s">
        <v>5855</v>
      </c>
      <c r="P336" s="14" t="s">
        <v>1594</v>
      </c>
    </row>
    <row r="337">
      <c r="A337" s="12" t="s">
        <v>59</v>
      </c>
      <c r="B337" s="12">
        <v>7918.0</v>
      </c>
      <c r="C337" s="12" t="s">
        <v>5870</v>
      </c>
      <c r="D337" s="12" t="s">
        <v>5871</v>
      </c>
      <c r="E337" s="30" t="s">
        <v>5885</v>
      </c>
      <c r="F337" s="30" t="s">
        <v>5886</v>
      </c>
      <c r="G337" s="32" t="s">
        <v>54</v>
      </c>
      <c r="H337" s="32" t="s">
        <v>41</v>
      </c>
      <c r="I337" s="32" t="s">
        <v>55</v>
      </c>
      <c r="J337" s="30" t="s">
        <v>5887</v>
      </c>
      <c r="K337" s="15" t="s">
        <v>5888</v>
      </c>
      <c r="L337" s="15" t="s">
        <v>5887</v>
      </c>
      <c r="M337" s="19" t="s">
        <v>471</v>
      </c>
      <c r="N337" s="30" t="s">
        <v>5887</v>
      </c>
      <c r="O337" s="14" t="s">
        <v>5875</v>
      </c>
      <c r="P337" s="14" t="s">
        <v>1594</v>
      </c>
    </row>
    <row r="338">
      <c r="A338" s="12" t="s">
        <v>59</v>
      </c>
      <c r="B338" s="12">
        <v>6391.0</v>
      </c>
      <c r="C338" s="12" t="s">
        <v>5889</v>
      </c>
      <c r="D338" s="12" t="s">
        <v>5890</v>
      </c>
      <c r="E338" s="56" t="s">
        <v>5904</v>
      </c>
      <c r="F338" s="56" t="s">
        <v>5905</v>
      </c>
      <c r="G338" s="32" t="s">
        <v>54</v>
      </c>
      <c r="H338" s="32" t="s">
        <v>41</v>
      </c>
      <c r="I338" s="32" t="s">
        <v>55</v>
      </c>
      <c r="J338" s="56" t="s">
        <v>5905</v>
      </c>
      <c r="K338" s="19" t="s">
        <v>5906</v>
      </c>
      <c r="L338" s="19" t="s">
        <v>5905</v>
      </c>
      <c r="M338" s="15" t="s">
        <v>5907</v>
      </c>
      <c r="N338" s="56" t="s">
        <v>5905</v>
      </c>
      <c r="O338" s="14" t="s">
        <v>5894</v>
      </c>
      <c r="P338" s="14" t="s">
        <v>1594</v>
      </c>
    </row>
    <row r="339">
      <c r="A339" s="12" t="s">
        <v>59</v>
      </c>
      <c r="B339" s="12">
        <v>10446.0</v>
      </c>
      <c r="C339" s="12" t="s">
        <v>5908</v>
      </c>
      <c r="D339" s="12" t="s">
        <v>5909</v>
      </c>
      <c r="E339" s="56" t="s">
        <v>5923</v>
      </c>
      <c r="F339" s="15" t="s">
        <v>5924</v>
      </c>
      <c r="G339" s="32" t="s">
        <v>54</v>
      </c>
      <c r="H339" s="32" t="s">
        <v>41</v>
      </c>
      <c r="I339" s="32" t="s">
        <v>55</v>
      </c>
      <c r="J339" s="56" t="s">
        <v>5924</v>
      </c>
      <c r="K339" s="19" t="s">
        <v>5924</v>
      </c>
      <c r="L339" s="19" t="s">
        <v>5924</v>
      </c>
      <c r="M339" s="15" t="s">
        <v>2923</v>
      </c>
      <c r="N339" s="15" t="s">
        <v>5924</v>
      </c>
      <c r="O339" s="14" t="s">
        <v>5913</v>
      </c>
      <c r="P339" s="14" t="s">
        <v>1594</v>
      </c>
    </row>
    <row r="340">
      <c r="A340" s="12" t="s">
        <v>619</v>
      </c>
      <c r="B340" s="12">
        <v>7892.0</v>
      </c>
      <c r="C340" s="12" t="s">
        <v>5925</v>
      </c>
      <c r="D340" s="12" t="s">
        <v>5926</v>
      </c>
      <c r="E340" s="56" t="s">
        <v>5940</v>
      </c>
      <c r="F340" s="30" t="s">
        <v>5941</v>
      </c>
      <c r="G340" s="32" t="s">
        <v>54</v>
      </c>
      <c r="H340" s="32" t="s">
        <v>41</v>
      </c>
      <c r="I340" s="32" t="s">
        <v>55</v>
      </c>
      <c r="J340" s="56" t="s">
        <v>5941</v>
      </c>
      <c r="K340" s="30" t="s">
        <v>5941</v>
      </c>
      <c r="L340" s="19" t="s">
        <v>5942</v>
      </c>
      <c r="M340" s="15" t="s">
        <v>5943</v>
      </c>
      <c r="N340" s="19" t="s">
        <v>5944</v>
      </c>
      <c r="O340" s="14" t="s">
        <v>5930</v>
      </c>
      <c r="P340" s="14" t="s">
        <v>1594</v>
      </c>
    </row>
    <row r="341">
      <c r="A341" s="12" t="s">
        <v>619</v>
      </c>
      <c r="B341" s="12">
        <v>7899.0</v>
      </c>
      <c r="C341" s="12" t="s">
        <v>5945</v>
      </c>
      <c r="D341" s="12" t="s">
        <v>5946</v>
      </c>
      <c r="E341" s="56" t="s">
        <v>5960</v>
      </c>
      <c r="F341" s="56" t="s">
        <v>5961</v>
      </c>
      <c r="G341" s="32" t="s">
        <v>54</v>
      </c>
      <c r="H341" s="32" t="s">
        <v>41</v>
      </c>
      <c r="I341" s="32" t="s">
        <v>55</v>
      </c>
      <c r="J341" s="56" t="s">
        <v>5961</v>
      </c>
      <c r="K341" s="30" t="s">
        <v>5962</v>
      </c>
      <c r="L341" s="15" t="s">
        <v>5961</v>
      </c>
      <c r="M341" s="30" t="s">
        <v>2754</v>
      </c>
      <c r="N341" s="30" t="s">
        <v>5961</v>
      </c>
      <c r="O341" s="14" t="s">
        <v>5950</v>
      </c>
      <c r="P341" s="14" t="s">
        <v>1594</v>
      </c>
    </row>
    <row r="342">
      <c r="A342" s="12" t="s">
        <v>619</v>
      </c>
      <c r="B342" s="12">
        <v>3178.0</v>
      </c>
      <c r="C342" s="12" t="s">
        <v>5963</v>
      </c>
      <c r="D342" s="12" t="s">
        <v>5964</v>
      </c>
      <c r="E342" s="56" t="s">
        <v>5978</v>
      </c>
      <c r="F342" s="56" t="s">
        <v>5979</v>
      </c>
      <c r="G342" s="32" t="s">
        <v>55</v>
      </c>
      <c r="H342" s="56" t="s">
        <v>5979</v>
      </c>
      <c r="I342" s="32" t="s">
        <v>55</v>
      </c>
      <c r="J342" s="56" t="s">
        <v>5979</v>
      </c>
      <c r="K342" s="19" t="s">
        <v>5979</v>
      </c>
      <c r="L342" s="19" t="s">
        <v>5980</v>
      </c>
      <c r="M342" s="15" t="s">
        <v>5981</v>
      </c>
      <c r="N342" s="15" t="s">
        <v>889</v>
      </c>
      <c r="O342" s="14" t="s">
        <v>5968</v>
      </c>
      <c r="P342" s="14" t="s">
        <v>1594</v>
      </c>
    </row>
    <row r="343">
      <c r="A343" s="12" t="s">
        <v>619</v>
      </c>
      <c r="B343" s="12">
        <v>7900.0</v>
      </c>
      <c r="C343" s="12" t="s">
        <v>5982</v>
      </c>
      <c r="D343" s="12" t="s">
        <v>5983</v>
      </c>
      <c r="E343" s="56" t="s">
        <v>5997</v>
      </c>
      <c r="F343" s="56" t="s">
        <v>5998</v>
      </c>
      <c r="G343" s="32" t="s">
        <v>55</v>
      </c>
      <c r="H343" s="56" t="s">
        <v>5999</v>
      </c>
      <c r="I343" s="32" t="s">
        <v>55</v>
      </c>
      <c r="J343" s="30" t="s">
        <v>5998</v>
      </c>
      <c r="K343" s="15" t="s">
        <v>5998</v>
      </c>
      <c r="L343" s="15" t="s">
        <v>5998</v>
      </c>
      <c r="M343" s="15" t="s">
        <v>6000</v>
      </c>
      <c r="N343" s="27" t="s">
        <v>41</v>
      </c>
      <c r="O343" s="14" t="s">
        <v>41</v>
      </c>
      <c r="P343" s="14" t="s">
        <v>1594</v>
      </c>
    </row>
    <row r="344">
      <c r="A344" s="137" t="s">
        <v>619</v>
      </c>
      <c r="B344" s="137">
        <v>7840.0</v>
      </c>
      <c r="C344" s="137" t="s">
        <v>6001</v>
      </c>
      <c r="D344" s="137" t="s">
        <v>6002</v>
      </c>
      <c r="E344" s="146" t="s">
        <v>11957</v>
      </c>
      <c r="F344" s="149" t="s">
        <v>6017</v>
      </c>
      <c r="G344" s="147" t="s">
        <v>55</v>
      </c>
      <c r="H344" s="149" t="s">
        <v>6017</v>
      </c>
      <c r="I344" s="147" t="s">
        <v>55</v>
      </c>
      <c r="J344" s="149" t="s">
        <v>6017</v>
      </c>
      <c r="K344" s="139" t="s">
        <v>6017</v>
      </c>
      <c r="L344" s="139" t="s">
        <v>6018</v>
      </c>
      <c r="M344" s="138" t="s">
        <v>889</v>
      </c>
      <c r="N344" s="138" t="s">
        <v>6017</v>
      </c>
      <c r="O344" s="140" t="s">
        <v>6006</v>
      </c>
      <c r="P344" s="140" t="s">
        <v>1594</v>
      </c>
      <c r="Q344" s="142"/>
      <c r="R344" s="142"/>
      <c r="S344" s="142"/>
      <c r="T344" s="142"/>
      <c r="U344" s="142"/>
      <c r="V344" s="142"/>
      <c r="W344" s="142"/>
      <c r="X344" s="142"/>
      <c r="Y344" s="142"/>
    </row>
    <row r="345">
      <c r="A345" s="12" t="s">
        <v>619</v>
      </c>
      <c r="B345" s="12">
        <v>7839.0</v>
      </c>
      <c r="C345" s="12" t="s">
        <v>6019</v>
      </c>
      <c r="D345" s="12" t="s">
        <v>6020</v>
      </c>
      <c r="E345" s="56" t="s">
        <v>6016</v>
      </c>
      <c r="F345" s="56" t="s">
        <v>6017</v>
      </c>
      <c r="G345" s="32" t="s">
        <v>55</v>
      </c>
      <c r="H345" s="56" t="s">
        <v>6017</v>
      </c>
      <c r="I345" s="32" t="s">
        <v>55</v>
      </c>
      <c r="J345" s="56" t="s">
        <v>6017</v>
      </c>
      <c r="K345" s="19" t="s">
        <v>6017</v>
      </c>
      <c r="L345" s="19" t="s">
        <v>6018</v>
      </c>
      <c r="M345" s="15" t="s">
        <v>889</v>
      </c>
      <c r="N345" s="15" t="s">
        <v>6017</v>
      </c>
      <c r="O345" s="14" t="s">
        <v>6024</v>
      </c>
      <c r="P345" s="14" t="s">
        <v>1594</v>
      </c>
    </row>
    <row r="346">
      <c r="A346" s="137" t="s">
        <v>619</v>
      </c>
      <c r="B346" s="137">
        <v>7581.0</v>
      </c>
      <c r="C346" s="137" t="s">
        <v>6034</v>
      </c>
      <c r="D346" s="137" t="s">
        <v>6035</v>
      </c>
      <c r="E346" s="146" t="s">
        <v>11958</v>
      </c>
      <c r="F346" s="146" t="s">
        <v>6050</v>
      </c>
      <c r="G346" s="147" t="s">
        <v>55</v>
      </c>
      <c r="H346" s="146" t="s">
        <v>6051</v>
      </c>
      <c r="I346" s="147" t="s">
        <v>55</v>
      </c>
      <c r="J346" s="149" t="s">
        <v>6051</v>
      </c>
      <c r="K346" s="138" t="s">
        <v>3139</v>
      </c>
      <c r="L346" s="138" t="s">
        <v>6050</v>
      </c>
      <c r="M346" s="138" t="s">
        <v>6050</v>
      </c>
      <c r="N346" s="138" t="s">
        <v>2754</v>
      </c>
      <c r="O346" s="140" t="s">
        <v>6039</v>
      </c>
      <c r="P346" s="140" t="s">
        <v>1594</v>
      </c>
      <c r="Q346" s="142"/>
      <c r="R346" s="142"/>
      <c r="S346" s="142"/>
      <c r="T346" s="142"/>
      <c r="U346" s="142"/>
      <c r="V346" s="142"/>
      <c r="W346" s="142"/>
      <c r="X346" s="142"/>
      <c r="Y346" s="142"/>
    </row>
    <row r="347">
      <c r="A347" s="137" t="s">
        <v>619</v>
      </c>
      <c r="B347" s="137">
        <v>7845.0</v>
      </c>
      <c r="C347" s="137" t="s">
        <v>6052</v>
      </c>
      <c r="D347" s="137" t="s">
        <v>6053</v>
      </c>
      <c r="E347" s="146" t="s">
        <v>11959</v>
      </c>
      <c r="F347" s="146" t="s">
        <v>6050</v>
      </c>
      <c r="G347" s="147" t="s">
        <v>54</v>
      </c>
      <c r="H347" s="147" t="s">
        <v>41</v>
      </c>
      <c r="I347" s="147" t="s">
        <v>55</v>
      </c>
      <c r="J347" s="146" t="s">
        <v>6050</v>
      </c>
      <c r="K347" s="138" t="s">
        <v>6068</v>
      </c>
      <c r="L347" s="146" t="s">
        <v>6050</v>
      </c>
      <c r="M347" s="138" t="s">
        <v>889</v>
      </c>
      <c r="N347" s="146" t="s">
        <v>6050</v>
      </c>
      <c r="O347" s="140" t="s">
        <v>6057</v>
      </c>
      <c r="P347" s="140" t="s">
        <v>1594</v>
      </c>
      <c r="Q347" s="142"/>
      <c r="R347" s="142"/>
      <c r="S347" s="142"/>
      <c r="T347" s="142"/>
      <c r="U347" s="142"/>
      <c r="V347" s="142"/>
      <c r="W347" s="142"/>
      <c r="X347" s="142"/>
      <c r="Y347" s="142"/>
    </row>
    <row r="348">
      <c r="A348" s="12" t="s">
        <v>619</v>
      </c>
      <c r="B348" s="12">
        <v>7838.0</v>
      </c>
      <c r="C348" s="12" t="s">
        <v>6069</v>
      </c>
      <c r="D348" s="12" t="s">
        <v>6070</v>
      </c>
      <c r="E348" s="56" t="s">
        <v>6084</v>
      </c>
      <c r="F348" s="56" t="s">
        <v>6017</v>
      </c>
      <c r="G348" s="32" t="s">
        <v>55</v>
      </c>
      <c r="H348" s="56" t="s">
        <v>6017</v>
      </c>
      <c r="I348" s="32" t="s">
        <v>55</v>
      </c>
      <c r="J348" s="56" t="s">
        <v>6017</v>
      </c>
      <c r="K348" s="19" t="s">
        <v>6017</v>
      </c>
      <c r="L348" s="19" t="s">
        <v>6018</v>
      </c>
      <c r="M348" s="15" t="s">
        <v>889</v>
      </c>
      <c r="N348" s="19" t="s">
        <v>6017</v>
      </c>
      <c r="O348" s="14" t="s">
        <v>6074</v>
      </c>
      <c r="P348" s="14" t="s">
        <v>1594</v>
      </c>
    </row>
    <row r="349">
      <c r="A349" s="12" t="s">
        <v>619</v>
      </c>
      <c r="B349" s="12">
        <v>10282.0</v>
      </c>
      <c r="C349" s="12" t="s">
        <v>6085</v>
      </c>
      <c r="D349" s="12" t="s">
        <v>6086</v>
      </c>
      <c r="E349" s="56" t="s">
        <v>6100</v>
      </c>
      <c r="F349" s="56" t="s">
        <v>6101</v>
      </c>
      <c r="G349" s="32" t="s">
        <v>54</v>
      </c>
      <c r="H349" s="32" t="s">
        <v>41</v>
      </c>
      <c r="I349" s="32" t="s">
        <v>55</v>
      </c>
      <c r="J349" s="56" t="s">
        <v>6101</v>
      </c>
      <c r="K349" s="19" t="s">
        <v>6101</v>
      </c>
      <c r="L349" s="19" t="s">
        <v>5980</v>
      </c>
      <c r="M349" s="19" t="s">
        <v>889</v>
      </c>
      <c r="N349" s="15" t="s">
        <v>6101</v>
      </c>
      <c r="O349" s="14" t="s">
        <v>6090</v>
      </c>
      <c r="P349" s="14" t="s">
        <v>1594</v>
      </c>
    </row>
    <row r="350">
      <c r="A350" s="12" t="s">
        <v>619</v>
      </c>
      <c r="B350" s="12">
        <v>8065.0</v>
      </c>
      <c r="C350" s="12" t="s">
        <v>6102</v>
      </c>
      <c r="D350" s="12" t="s">
        <v>6103</v>
      </c>
      <c r="E350" s="56" t="s">
        <v>6100</v>
      </c>
      <c r="F350" s="56" t="s">
        <v>6101</v>
      </c>
      <c r="G350" s="32" t="s">
        <v>54</v>
      </c>
      <c r="H350" s="32" t="s">
        <v>41</v>
      </c>
      <c r="I350" s="32" t="s">
        <v>55</v>
      </c>
      <c r="J350" s="56" t="s">
        <v>6101</v>
      </c>
      <c r="K350" s="19" t="s">
        <v>6101</v>
      </c>
      <c r="L350" s="19" t="s">
        <v>5980</v>
      </c>
      <c r="M350" s="19" t="s">
        <v>889</v>
      </c>
      <c r="N350" s="15" t="s">
        <v>6101</v>
      </c>
      <c r="O350" s="14" t="s">
        <v>6090</v>
      </c>
      <c r="P350" s="14" t="s">
        <v>1594</v>
      </c>
    </row>
    <row r="351">
      <c r="A351" s="137" t="s">
        <v>619</v>
      </c>
      <c r="B351" s="137">
        <v>8068.0</v>
      </c>
      <c r="C351" s="137" t="s">
        <v>6117</v>
      </c>
      <c r="D351" s="137" t="s">
        <v>6118</v>
      </c>
      <c r="E351" s="146" t="s">
        <v>11960</v>
      </c>
      <c r="F351" s="149" t="s">
        <v>6133</v>
      </c>
      <c r="G351" s="147" t="s">
        <v>54</v>
      </c>
      <c r="H351" s="147" t="s">
        <v>41</v>
      </c>
      <c r="I351" s="147" t="s">
        <v>55</v>
      </c>
      <c r="J351" s="149" t="s">
        <v>6133</v>
      </c>
      <c r="K351" s="139" t="s">
        <v>6133</v>
      </c>
      <c r="L351" s="139" t="s">
        <v>2735</v>
      </c>
      <c r="M351" s="138" t="s">
        <v>889</v>
      </c>
      <c r="N351" s="138" t="s">
        <v>6133</v>
      </c>
      <c r="O351" s="140" t="s">
        <v>6122</v>
      </c>
      <c r="P351" s="140" t="s">
        <v>1594</v>
      </c>
      <c r="Q351" s="142"/>
      <c r="R351" s="142"/>
      <c r="S351" s="142"/>
      <c r="T351" s="142"/>
      <c r="U351" s="142"/>
      <c r="V351" s="142"/>
      <c r="W351" s="142"/>
      <c r="X351" s="142"/>
      <c r="Y351" s="142"/>
    </row>
    <row r="352">
      <c r="A352" s="137" t="s">
        <v>619</v>
      </c>
      <c r="B352" s="137">
        <v>8306.0</v>
      </c>
      <c r="C352" s="137" t="s">
        <v>6134</v>
      </c>
      <c r="D352" s="137" t="s">
        <v>6135</v>
      </c>
      <c r="E352" s="146" t="s">
        <v>11961</v>
      </c>
      <c r="F352" s="149" t="s">
        <v>6017</v>
      </c>
      <c r="G352" s="147" t="s">
        <v>55</v>
      </c>
      <c r="H352" s="149" t="s">
        <v>6017</v>
      </c>
      <c r="I352" s="147" t="s">
        <v>55</v>
      </c>
      <c r="J352" s="149" t="s">
        <v>6017</v>
      </c>
      <c r="K352" s="139" t="s">
        <v>6017</v>
      </c>
      <c r="L352" s="139" t="s">
        <v>2735</v>
      </c>
      <c r="M352" s="139" t="s">
        <v>889</v>
      </c>
      <c r="N352" s="138" t="s">
        <v>6017</v>
      </c>
      <c r="O352" s="140" t="s">
        <v>6090</v>
      </c>
      <c r="P352" s="140" t="s">
        <v>1594</v>
      </c>
      <c r="Q352" s="142"/>
      <c r="R352" s="142"/>
      <c r="S352" s="142"/>
      <c r="T352" s="142"/>
      <c r="U352" s="142"/>
      <c r="V352" s="142"/>
      <c r="W352" s="142"/>
      <c r="X352" s="142"/>
      <c r="Y352" s="142"/>
    </row>
    <row r="353">
      <c r="A353" s="137" t="s">
        <v>619</v>
      </c>
      <c r="B353" s="137">
        <v>8307.0</v>
      </c>
      <c r="C353" s="137" t="s">
        <v>6149</v>
      </c>
      <c r="D353" s="137" t="s">
        <v>6150</v>
      </c>
      <c r="E353" s="146" t="s">
        <v>11962</v>
      </c>
      <c r="F353" s="149" t="s">
        <v>6101</v>
      </c>
      <c r="G353" s="147" t="s">
        <v>54</v>
      </c>
      <c r="H353" s="147" t="s">
        <v>41</v>
      </c>
      <c r="I353" s="147" t="s">
        <v>55</v>
      </c>
      <c r="J353" s="149" t="s">
        <v>6101</v>
      </c>
      <c r="K353" s="139" t="s">
        <v>6101</v>
      </c>
      <c r="L353" s="139" t="s">
        <v>5980</v>
      </c>
      <c r="M353" s="138" t="s">
        <v>889</v>
      </c>
      <c r="N353" s="138" t="s">
        <v>6101</v>
      </c>
      <c r="O353" s="140" t="s">
        <v>6154</v>
      </c>
      <c r="P353" s="140" t="s">
        <v>1594</v>
      </c>
      <c r="Q353" s="142"/>
      <c r="R353" s="142"/>
      <c r="S353" s="142"/>
      <c r="T353" s="142"/>
      <c r="U353" s="142"/>
      <c r="V353" s="142"/>
      <c r="W353" s="142"/>
      <c r="X353" s="142"/>
      <c r="Y353" s="142"/>
    </row>
    <row r="354">
      <c r="A354" s="137" t="s">
        <v>619</v>
      </c>
      <c r="B354" s="137">
        <v>7844.0</v>
      </c>
      <c r="C354" s="137" t="s">
        <v>6164</v>
      </c>
      <c r="D354" s="137" t="s">
        <v>6165</v>
      </c>
      <c r="E354" s="146" t="s">
        <v>11963</v>
      </c>
      <c r="F354" s="146" t="s">
        <v>6017</v>
      </c>
      <c r="G354" s="147" t="s">
        <v>55</v>
      </c>
      <c r="H354" s="146" t="s">
        <v>6017</v>
      </c>
      <c r="I354" s="147" t="s">
        <v>55</v>
      </c>
      <c r="J354" s="146" t="s">
        <v>6017</v>
      </c>
      <c r="K354" s="146" t="s">
        <v>6017</v>
      </c>
      <c r="L354" s="146" t="s">
        <v>6017</v>
      </c>
      <c r="M354" s="138" t="s">
        <v>889</v>
      </c>
      <c r="N354" s="146" t="s">
        <v>6017</v>
      </c>
      <c r="O354" s="140" t="s">
        <v>6169</v>
      </c>
      <c r="P354" s="140" t="s">
        <v>1594</v>
      </c>
      <c r="Q354" s="142"/>
      <c r="R354" s="142"/>
      <c r="S354" s="142"/>
      <c r="T354" s="142"/>
      <c r="U354" s="142"/>
      <c r="V354" s="142"/>
      <c r="W354" s="142"/>
      <c r="X354" s="142"/>
      <c r="Y354" s="142"/>
    </row>
    <row r="355">
      <c r="A355" s="137" t="s">
        <v>619</v>
      </c>
      <c r="B355" s="137">
        <v>8308.0</v>
      </c>
      <c r="C355" s="137" t="s">
        <v>6179</v>
      </c>
      <c r="D355" s="137" t="s">
        <v>6180</v>
      </c>
      <c r="E355" s="146" t="s">
        <v>11964</v>
      </c>
      <c r="F355" s="146" t="s">
        <v>6194</v>
      </c>
      <c r="G355" s="147" t="s">
        <v>55</v>
      </c>
      <c r="H355" s="149" t="s">
        <v>6194</v>
      </c>
      <c r="I355" s="147" t="s">
        <v>55</v>
      </c>
      <c r="J355" s="149" t="s">
        <v>6194</v>
      </c>
      <c r="K355" s="139" t="s">
        <v>6194</v>
      </c>
      <c r="L355" s="139" t="s">
        <v>2735</v>
      </c>
      <c r="M355" s="139" t="s">
        <v>889</v>
      </c>
      <c r="N355" s="138" t="s">
        <v>6194</v>
      </c>
      <c r="O355" s="140" t="s">
        <v>6090</v>
      </c>
      <c r="P355" s="140" t="s">
        <v>1594</v>
      </c>
      <c r="Q355" s="142"/>
      <c r="R355" s="142"/>
      <c r="S355" s="142"/>
      <c r="T355" s="142"/>
      <c r="U355" s="142"/>
      <c r="V355" s="142"/>
      <c r="W355" s="142"/>
      <c r="X355" s="142"/>
      <c r="Y355" s="142"/>
    </row>
    <row r="356">
      <c r="A356" s="137" t="s">
        <v>619</v>
      </c>
      <c r="B356" s="137">
        <v>8309.0</v>
      </c>
      <c r="C356" s="137" t="s">
        <v>6195</v>
      </c>
      <c r="D356" s="137" t="s">
        <v>6196</v>
      </c>
      <c r="E356" s="146" t="s">
        <v>11965</v>
      </c>
      <c r="F356" s="139" t="s">
        <v>6101</v>
      </c>
      <c r="G356" s="147" t="s">
        <v>54</v>
      </c>
      <c r="H356" s="147" t="s">
        <v>41</v>
      </c>
      <c r="I356" s="147" t="s">
        <v>55</v>
      </c>
      <c r="J356" s="149" t="s">
        <v>6101</v>
      </c>
      <c r="K356" s="139" t="s">
        <v>6101</v>
      </c>
      <c r="L356" s="139" t="s">
        <v>5980</v>
      </c>
      <c r="M356" s="139" t="s">
        <v>889</v>
      </c>
      <c r="N356" s="138" t="s">
        <v>6101</v>
      </c>
      <c r="O356" s="140" t="s">
        <v>6154</v>
      </c>
      <c r="P356" s="140" t="s">
        <v>1594</v>
      </c>
      <c r="Q356" s="142"/>
      <c r="R356" s="142"/>
      <c r="S356" s="142"/>
      <c r="T356" s="142"/>
      <c r="U356" s="142"/>
      <c r="V356" s="142"/>
      <c r="W356" s="142"/>
      <c r="X356" s="142"/>
      <c r="Y356" s="142"/>
    </row>
    <row r="357">
      <c r="A357" s="137" t="s">
        <v>619</v>
      </c>
      <c r="B357" s="137">
        <v>10284.0</v>
      </c>
      <c r="C357" s="137" t="s">
        <v>6209</v>
      </c>
      <c r="D357" s="137" t="s">
        <v>6210</v>
      </c>
      <c r="E357" s="146" t="s">
        <v>11966</v>
      </c>
      <c r="F357" s="149" t="s">
        <v>6101</v>
      </c>
      <c r="G357" s="147" t="s">
        <v>54</v>
      </c>
      <c r="H357" s="147" t="s">
        <v>41</v>
      </c>
      <c r="I357" s="147" t="s">
        <v>55</v>
      </c>
      <c r="J357" s="149" t="s">
        <v>6101</v>
      </c>
      <c r="K357" s="139" t="s">
        <v>6101</v>
      </c>
      <c r="L357" s="139" t="s">
        <v>5980</v>
      </c>
      <c r="M357" s="139" t="s">
        <v>889</v>
      </c>
      <c r="N357" s="138" t="s">
        <v>6101</v>
      </c>
      <c r="O357" s="140" t="s">
        <v>6090</v>
      </c>
      <c r="P357" s="140" t="s">
        <v>1594</v>
      </c>
      <c r="Q357" s="142"/>
      <c r="R357" s="142"/>
      <c r="S357" s="142"/>
      <c r="T357" s="142"/>
      <c r="U357" s="142"/>
      <c r="V357" s="142"/>
      <c r="W357" s="142"/>
      <c r="X357" s="142"/>
      <c r="Y357" s="142"/>
    </row>
    <row r="358">
      <c r="A358" s="137" t="s">
        <v>619</v>
      </c>
      <c r="B358" s="137">
        <v>7843.0</v>
      </c>
      <c r="C358" s="137" t="s">
        <v>6224</v>
      </c>
      <c r="D358" s="137" t="s">
        <v>6225</v>
      </c>
      <c r="E358" s="146" t="s">
        <v>11967</v>
      </c>
      <c r="F358" s="146" t="s">
        <v>6239</v>
      </c>
      <c r="G358" s="147" t="s">
        <v>54</v>
      </c>
      <c r="H358" s="147" t="s">
        <v>41</v>
      </c>
      <c r="I358" s="147" t="s">
        <v>55</v>
      </c>
      <c r="J358" s="149" t="s">
        <v>6239</v>
      </c>
      <c r="K358" s="139" t="s">
        <v>6239</v>
      </c>
      <c r="L358" s="139" t="s">
        <v>2735</v>
      </c>
      <c r="M358" s="139" t="s">
        <v>889</v>
      </c>
      <c r="N358" s="138" t="s">
        <v>6239</v>
      </c>
      <c r="O358" s="140" t="s">
        <v>6169</v>
      </c>
      <c r="P358" s="140" t="s">
        <v>1594</v>
      </c>
      <c r="Q358" s="142"/>
      <c r="R358" s="142"/>
      <c r="S358" s="142"/>
      <c r="T358" s="142"/>
      <c r="U358" s="142"/>
      <c r="V358" s="142"/>
      <c r="W358" s="142"/>
      <c r="X358" s="142"/>
      <c r="Y358" s="142"/>
    </row>
    <row r="359">
      <c r="A359" s="137" t="s">
        <v>619</v>
      </c>
      <c r="B359" s="137">
        <v>8302.0</v>
      </c>
      <c r="C359" s="137" t="s">
        <v>6240</v>
      </c>
      <c r="D359" s="137" t="s">
        <v>6241</v>
      </c>
      <c r="E359" s="146" t="s">
        <v>11968</v>
      </c>
      <c r="F359" s="149" t="s">
        <v>6051</v>
      </c>
      <c r="G359" s="147" t="s">
        <v>55</v>
      </c>
      <c r="H359" s="146" t="s">
        <v>6051</v>
      </c>
      <c r="I359" s="147" t="s">
        <v>55</v>
      </c>
      <c r="J359" s="149" t="s">
        <v>6051</v>
      </c>
      <c r="K359" s="139" t="s">
        <v>6051</v>
      </c>
      <c r="L359" s="139" t="s">
        <v>2735</v>
      </c>
      <c r="M359" s="138" t="s">
        <v>889</v>
      </c>
      <c r="N359" s="138" t="s">
        <v>6051</v>
      </c>
      <c r="O359" s="140" t="s">
        <v>6090</v>
      </c>
      <c r="P359" s="140" t="s">
        <v>1594</v>
      </c>
      <c r="Q359" s="142"/>
      <c r="R359" s="142"/>
      <c r="S359" s="142"/>
      <c r="T359" s="142"/>
      <c r="U359" s="142"/>
      <c r="V359" s="142"/>
      <c r="W359" s="142"/>
      <c r="X359" s="142"/>
      <c r="Y359" s="142"/>
    </row>
    <row r="360">
      <c r="A360" s="12" t="s">
        <v>619</v>
      </c>
      <c r="B360" s="12">
        <v>7842.0</v>
      </c>
      <c r="C360" s="12" t="s">
        <v>6255</v>
      </c>
      <c r="D360" s="12" t="s">
        <v>6256</v>
      </c>
      <c r="E360" s="56" t="s">
        <v>6271</v>
      </c>
      <c r="F360" s="56" t="s">
        <v>6017</v>
      </c>
      <c r="G360" s="32" t="s">
        <v>54</v>
      </c>
      <c r="H360" s="59" t="s">
        <v>41</v>
      </c>
      <c r="I360" s="32" t="s">
        <v>55</v>
      </c>
      <c r="J360" s="56" t="s">
        <v>6017</v>
      </c>
      <c r="K360" s="15" t="s">
        <v>888</v>
      </c>
      <c r="L360" s="19" t="s">
        <v>6017</v>
      </c>
      <c r="M360" s="15" t="s">
        <v>5981</v>
      </c>
      <c r="N360" s="15" t="s">
        <v>6017</v>
      </c>
      <c r="O360" s="14" t="s">
        <v>6260</v>
      </c>
      <c r="P360" s="14" t="s">
        <v>1594</v>
      </c>
    </row>
    <row r="361">
      <c r="A361" s="12" t="s">
        <v>619</v>
      </c>
      <c r="B361" s="12">
        <v>8304.0</v>
      </c>
      <c r="C361" s="12" t="s">
        <v>6272</v>
      </c>
      <c r="D361" s="12" t="s">
        <v>6273</v>
      </c>
      <c r="E361" s="56" t="s">
        <v>6288</v>
      </c>
      <c r="F361" s="56" t="s">
        <v>6017</v>
      </c>
      <c r="G361" s="32" t="s">
        <v>55</v>
      </c>
      <c r="H361" s="56" t="s">
        <v>6017</v>
      </c>
      <c r="I361" s="32" t="s">
        <v>55</v>
      </c>
      <c r="J361" s="56" t="s">
        <v>6017</v>
      </c>
      <c r="K361" s="19" t="s">
        <v>888</v>
      </c>
      <c r="L361" s="19" t="s">
        <v>6017</v>
      </c>
      <c r="M361" s="15" t="s">
        <v>5981</v>
      </c>
      <c r="N361" s="15" t="s">
        <v>6017</v>
      </c>
      <c r="O361" s="14" t="s">
        <v>6277</v>
      </c>
      <c r="P361" s="14" t="s">
        <v>1594</v>
      </c>
    </row>
    <row r="362">
      <c r="A362" s="137" t="s">
        <v>619</v>
      </c>
      <c r="B362" s="137">
        <v>10286.0</v>
      </c>
      <c r="C362" s="137" t="s">
        <v>6289</v>
      </c>
      <c r="D362" s="137" t="s">
        <v>6290</v>
      </c>
      <c r="E362" s="146" t="s">
        <v>11969</v>
      </c>
      <c r="F362" s="149" t="s">
        <v>943</v>
      </c>
      <c r="G362" s="147" t="s">
        <v>54</v>
      </c>
      <c r="H362" s="147" t="s">
        <v>41</v>
      </c>
      <c r="I362" s="147" t="s">
        <v>55</v>
      </c>
      <c r="J362" s="149" t="s">
        <v>943</v>
      </c>
      <c r="K362" s="139" t="s">
        <v>888</v>
      </c>
      <c r="L362" s="139" t="s">
        <v>6017</v>
      </c>
      <c r="M362" s="138" t="s">
        <v>5981</v>
      </c>
      <c r="N362" s="138" t="s">
        <v>6017</v>
      </c>
      <c r="O362" s="140" t="s">
        <v>6294</v>
      </c>
      <c r="P362" s="140" t="s">
        <v>1594</v>
      </c>
      <c r="Q362" s="142"/>
      <c r="R362" s="142"/>
      <c r="S362" s="142"/>
      <c r="T362" s="142"/>
      <c r="U362" s="142"/>
      <c r="V362" s="142"/>
      <c r="W362" s="142"/>
      <c r="X362" s="142"/>
      <c r="Y362" s="142"/>
    </row>
    <row r="363">
      <c r="A363" s="12" t="s">
        <v>619</v>
      </c>
      <c r="B363" s="12">
        <v>7841.0</v>
      </c>
      <c r="C363" s="12" t="s">
        <v>6306</v>
      </c>
      <c r="D363" s="12" t="s">
        <v>6307</v>
      </c>
      <c r="E363" s="56" t="s">
        <v>6322</v>
      </c>
      <c r="F363" s="56" t="s">
        <v>6051</v>
      </c>
      <c r="G363" s="32" t="s">
        <v>55</v>
      </c>
      <c r="H363" s="56" t="s">
        <v>6051</v>
      </c>
      <c r="I363" s="32" t="s">
        <v>55</v>
      </c>
      <c r="J363" s="56" t="s">
        <v>6051</v>
      </c>
      <c r="K363" s="19" t="s">
        <v>888</v>
      </c>
      <c r="L363" s="19" t="s">
        <v>6051</v>
      </c>
      <c r="M363" s="15" t="s">
        <v>5981</v>
      </c>
      <c r="N363" s="15" t="s">
        <v>6051</v>
      </c>
      <c r="O363" s="14" t="s">
        <v>6311</v>
      </c>
      <c r="P363" s="14" t="s">
        <v>1594</v>
      </c>
    </row>
    <row r="364">
      <c r="A364" s="137" t="s">
        <v>619</v>
      </c>
      <c r="B364" s="137">
        <v>9257.0</v>
      </c>
      <c r="C364" s="137" t="s">
        <v>6323</v>
      </c>
      <c r="D364" s="137" t="s">
        <v>6324</v>
      </c>
      <c r="E364" s="146" t="s">
        <v>11970</v>
      </c>
      <c r="F364" s="146" t="s">
        <v>6340</v>
      </c>
      <c r="G364" s="147" t="s">
        <v>54</v>
      </c>
      <c r="H364" s="147" t="s">
        <v>41</v>
      </c>
      <c r="I364" s="147" t="s">
        <v>55</v>
      </c>
      <c r="J364" s="149" t="s">
        <v>6340</v>
      </c>
      <c r="K364" s="139" t="s">
        <v>888</v>
      </c>
      <c r="L364" s="139" t="s">
        <v>6340</v>
      </c>
      <c r="M364" s="138" t="s">
        <v>5981</v>
      </c>
      <c r="N364" s="138" t="s">
        <v>6340</v>
      </c>
      <c r="O364" s="140" t="s">
        <v>6328</v>
      </c>
      <c r="P364" s="140" t="s">
        <v>1594</v>
      </c>
      <c r="Q364" s="142"/>
      <c r="R364" s="142"/>
      <c r="S364" s="142"/>
      <c r="T364" s="142"/>
      <c r="U364" s="142"/>
      <c r="V364" s="142"/>
      <c r="W364" s="142"/>
      <c r="X364" s="142"/>
      <c r="Y364" s="142"/>
    </row>
    <row r="365">
      <c r="A365" s="12" t="s">
        <v>619</v>
      </c>
      <c r="B365" s="12">
        <v>8726.0</v>
      </c>
      <c r="C365" s="12" t="s">
        <v>6341</v>
      </c>
      <c r="D365" s="12" t="s">
        <v>6342</v>
      </c>
      <c r="E365" s="56" t="s">
        <v>6357</v>
      </c>
      <c r="F365" s="56" t="s">
        <v>6358</v>
      </c>
      <c r="G365" s="32" t="s">
        <v>54</v>
      </c>
      <c r="H365" s="32" t="s">
        <v>41</v>
      </c>
      <c r="I365" s="32" t="s">
        <v>55</v>
      </c>
      <c r="J365" s="56" t="s">
        <v>6358</v>
      </c>
      <c r="K365" s="19" t="s">
        <v>888</v>
      </c>
      <c r="L365" s="19" t="s">
        <v>6358</v>
      </c>
      <c r="M365" s="15" t="s">
        <v>5981</v>
      </c>
      <c r="N365" s="15" t="s">
        <v>6358</v>
      </c>
      <c r="O365" s="14" t="s">
        <v>6346</v>
      </c>
      <c r="P365" s="14" t="s">
        <v>1594</v>
      </c>
    </row>
    <row r="366">
      <c r="A366" s="12" t="s">
        <v>619</v>
      </c>
      <c r="B366" s="12">
        <v>9599.0</v>
      </c>
      <c r="C366" s="12" t="s">
        <v>6359</v>
      </c>
      <c r="D366" s="12" t="s">
        <v>6360</v>
      </c>
      <c r="E366" s="56" t="s">
        <v>6375</v>
      </c>
      <c r="F366" s="56" t="s">
        <v>5999</v>
      </c>
      <c r="G366" s="32" t="s">
        <v>54</v>
      </c>
      <c r="H366" s="32" t="s">
        <v>41</v>
      </c>
      <c r="I366" s="32" t="s">
        <v>55</v>
      </c>
      <c r="J366" s="56" t="s">
        <v>5999</v>
      </c>
      <c r="K366" s="19" t="s">
        <v>888</v>
      </c>
      <c r="L366" s="15" t="s">
        <v>5999</v>
      </c>
      <c r="M366" s="15" t="s">
        <v>5981</v>
      </c>
      <c r="N366" s="15" t="s">
        <v>5999</v>
      </c>
      <c r="O366" s="14" t="s">
        <v>6346</v>
      </c>
      <c r="P366" s="14" t="s">
        <v>1594</v>
      </c>
    </row>
    <row r="367">
      <c r="A367" s="12" t="s">
        <v>619</v>
      </c>
      <c r="B367" s="12">
        <v>9597.0</v>
      </c>
      <c r="C367" s="12" t="s">
        <v>6376</v>
      </c>
      <c r="D367" s="12" t="s">
        <v>6377</v>
      </c>
      <c r="E367" s="56" t="s">
        <v>6288</v>
      </c>
      <c r="F367" s="56" t="s">
        <v>6017</v>
      </c>
      <c r="G367" s="32" t="s">
        <v>54</v>
      </c>
      <c r="H367" s="32" t="s">
        <v>41</v>
      </c>
      <c r="I367" s="32" t="s">
        <v>55</v>
      </c>
      <c r="J367" s="56" t="s">
        <v>6017</v>
      </c>
      <c r="K367" s="19" t="s">
        <v>888</v>
      </c>
      <c r="L367" s="19" t="s">
        <v>6017</v>
      </c>
      <c r="M367" s="15" t="s">
        <v>5981</v>
      </c>
      <c r="N367" s="15" t="s">
        <v>6017</v>
      </c>
      <c r="O367" s="14" t="s">
        <v>6346</v>
      </c>
      <c r="P367" s="14" t="s">
        <v>1594</v>
      </c>
    </row>
    <row r="368">
      <c r="A368" s="12" t="s">
        <v>619</v>
      </c>
      <c r="B368" s="12">
        <v>8730.0</v>
      </c>
      <c r="C368" s="12" t="s">
        <v>6392</v>
      </c>
      <c r="D368" s="12" t="s">
        <v>6393</v>
      </c>
      <c r="E368" s="56" t="s">
        <v>6408</v>
      </c>
      <c r="F368" s="30" t="s">
        <v>6017</v>
      </c>
      <c r="G368" s="32" t="s">
        <v>54</v>
      </c>
      <c r="H368" s="32" t="s">
        <v>41</v>
      </c>
      <c r="I368" s="32" t="s">
        <v>55</v>
      </c>
      <c r="J368" s="56" t="s">
        <v>6017</v>
      </c>
      <c r="K368" s="19" t="s">
        <v>888</v>
      </c>
      <c r="L368" s="19" t="s">
        <v>6017</v>
      </c>
      <c r="M368" s="15" t="s">
        <v>5981</v>
      </c>
      <c r="N368" s="15" t="s">
        <v>6017</v>
      </c>
      <c r="O368" s="14" t="s">
        <v>6397</v>
      </c>
      <c r="P368" s="14" t="s">
        <v>1594</v>
      </c>
    </row>
    <row r="369">
      <c r="A369" s="137" t="s">
        <v>619</v>
      </c>
      <c r="B369" s="137">
        <v>8937.0</v>
      </c>
      <c r="C369" s="137" t="s">
        <v>6409</v>
      </c>
      <c r="D369" s="137" t="s">
        <v>6410</v>
      </c>
      <c r="E369" s="146" t="s">
        <v>11971</v>
      </c>
      <c r="F369" s="149" t="s">
        <v>6426</v>
      </c>
      <c r="G369" s="147" t="s">
        <v>54</v>
      </c>
      <c r="H369" s="147" t="s">
        <v>41</v>
      </c>
      <c r="I369" s="147" t="s">
        <v>55</v>
      </c>
      <c r="J369" s="149" t="s">
        <v>6426</v>
      </c>
      <c r="K369" s="139" t="s">
        <v>888</v>
      </c>
      <c r="L369" s="139" t="s">
        <v>6426</v>
      </c>
      <c r="M369" s="138" t="s">
        <v>5981</v>
      </c>
      <c r="N369" s="138" t="s">
        <v>6426</v>
      </c>
      <c r="O369" s="140" t="s">
        <v>6414</v>
      </c>
      <c r="P369" s="140" t="s">
        <v>1594</v>
      </c>
      <c r="Q369" s="142"/>
      <c r="R369" s="142"/>
      <c r="S369" s="142"/>
      <c r="T369" s="142"/>
      <c r="U369" s="142"/>
      <c r="V369" s="142"/>
      <c r="W369" s="142"/>
      <c r="X369" s="142"/>
      <c r="Y369" s="142"/>
    </row>
    <row r="370">
      <c r="A370" s="12" t="s">
        <v>619</v>
      </c>
      <c r="B370" s="12">
        <v>8723.0</v>
      </c>
      <c r="C370" s="12" t="s">
        <v>6427</v>
      </c>
      <c r="D370" s="12" t="s">
        <v>6428</v>
      </c>
      <c r="E370" s="56" t="s">
        <v>6443</v>
      </c>
      <c r="F370" s="56" t="s">
        <v>6444</v>
      </c>
      <c r="G370" s="32" t="s">
        <v>54</v>
      </c>
      <c r="H370" s="32" t="s">
        <v>41</v>
      </c>
      <c r="I370" s="32" t="s">
        <v>55</v>
      </c>
      <c r="J370" s="56" t="s">
        <v>6444</v>
      </c>
      <c r="K370" s="15" t="s">
        <v>6068</v>
      </c>
      <c r="L370" s="19" t="s">
        <v>6444</v>
      </c>
      <c r="M370" s="15" t="s">
        <v>5981</v>
      </c>
      <c r="N370" s="15" t="s">
        <v>6444</v>
      </c>
      <c r="O370" s="14" t="s">
        <v>6432</v>
      </c>
      <c r="P370" s="14" t="s">
        <v>1594</v>
      </c>
    </row>
    <row r="371">
      <c r="A371" s="137" t="s">
        <v>619</v>
      </c>
      <c r="B371" s="137">
        <v>8938.0</v>
      </c>
      <c r="C371" s="137" t="s">
        <v>6445</v>
      </c>
      <c r="D371" s="137" t="s">
        <v>6446</v>
      </c>
      <c r="E371" s="146" t="s">
        <v>11972</v>
      </c>
      <c r="F371" s="149" t="s">
        <v>6461</v>
      </c>
      <c r="G371" s="147" t="s">
        <v>54</v>
      </c>
      <c r="H371" s="147" t="s">
        <v>41</v>
      </c>
      <c r="I371" s="147" t="s">
        <v>55</v>
      </c>
      <c r="J371" s="146" t="s">
        <v>6461</v>
      </c>
      <c r="K371" s="138" t="s">
        <v>888</v>
      </c>
      <c r="L371" s="139" t="s">
        <v>6461</v>
      </c>
      <c r="M371" s="138" t="s">
        <v>5981</v>
      </c>
      <c r="N371" s="138" t="s">
        <v>6461</v>
      </c>
      <c r="O371" s="140" t="s">
        <v>6450</v>
      </c>
      <c r="P371" s="140" t="s">
        <v>1594</v>
      </c>
      <c r="Q371" s="142"/>
      <c r="R371" s="142"/>
      <c r="S371" s="142"/>
      <c r="T371" s="142"/>
      <c r="U371" s="142"/>
      <c r="V371" s="142"/>
      <c r="W371" s="142"/>
      <c r="X371" s="142"/>
      <c r="Y371" s="142"/>
    </row>
    <row r="372">
      <c r="A372" s="12" t="s">
        <v>619</v>
      </c>
      <c r="B372" s="12">
        <v>9598.0</v>
      </c>
      <c r="C372" s="12" t="s">
        <v>6462</v>
      </c>
      <c r="D372" s="12" t="s">
        <v>6463</v>
      </c>
      <c r="E372" s="56" t="s">
        <v>6478</v>
      </c>
      <c r="F372" s="56" t="s">
        <v>6017</v>
      </c>
      <c r="G372" s="32" t="s">
        <v>54</v>
      </c>
      <c r="H372" s="32" t="s">
        <v>41</v>
      </c>
      <c r="I372" s="32" t="s">
        <v>55</v>
      </c>
      <c r="J372" s="56" t="s">
        <v>6017</v>
      </c>
      <c r="K372" s="19" t="s">
        <v>888</v>
      </c>
      <c r="L372" s="19" t="s">
        <v>6017</v>
      </c>
      <c r="M372" s="15" t="s">
        <v>5981</v>
      </c>
      <c r="N372" s="15" t="s">
        <v>6017</v>
      </c>
      <c r="O372" s="14" t="s">
        <v>6479</v>
      </c>
      <c r="P372" s="14" t="s">
        <v>1594</v>
      </c>
    </row>
    <row r="373">
      <c r="A373" s="12" t="s">
        <v>619</v>
      </c>
      <c r="B373" s="12">
        <v>7895.0</v>
      </c>
      <c r="C373" s="12" t="s">
        <v>6480</v>
      </c>
      <c r="D373" s="12" t="s">
        <v>6481</v>
      </c>
      <c r="E373" s="30" t="s">
        <v>6016</v>
      </c>
      <c r="F373" s="56" t="s">
        <v>6017</v>
      </c>
      <c r="G373" s="32" t="s">
        <v>55</v>
      </c>
      <c r="H373" s="30" t="s">
        <v>6017</v>
      </c>
      <c r="I373" s="32" t="s">
        <v>55</v>
      </c>
      <c r="J373" s="56" t="s">
        <v>6017</v>
      </c>
      <c r="K373" s="19" t="s">
        <v>888</v>
      </c>
      <c r="L373" s="19" t="s">
        <v>6017</v>
      </c>
      <c r="M373" s="15" t="s">
        <v>5981</v>
      </c>
      <c r="N373" s="15" t="s">
        <v>6017</v>
      </c>
      <c r="O373" s="14" t="s">
        <v>6479</v>
      </c>
      <c r="P373" s="14" t="s">
        <v>1594</v>
      </c>
    </row>
    <row r="374">
      <c r="A374" s="12" t="s">
        <v>619</v>
      </c>
      <c r="B374" s="12">
        <v>8724.0</v>
      </c>
      <c r="C374" s="12" t="s">
        <v>6496</v>
      </c>
      <c r="D374" s="12" t="s">
        <v>6497</v>
      </c>
      <c r="E374" s="56" t="s">
        <v>6339</v>
      </c>
      <c r="F374" s="56" t="s">
        <v>6340</v>
      </c>
      <c r="G374" s="32" t="s">
        <v>54</v>
      </c>
      <c r="H374" s="32" t="s">
        <v>41</v>
      </c>
      <c r="I374" s="32" t="s">
        <v>55</v>
      </c>
      <c r="J374" s="56" t="s">
        <v>6340</v>
      </c>
      <c r="K374" s="19" t="s">
        <v>888</v>
      </c>
      <c r="L374" s="19" t="s">
        <v>6340</v>
      </c>
      <c r="M374" s="15" t="s">
        <v>5981</v>
      </c>
      <c r="N374" s="15" t="s">
        <v>6340</v>
      </c>
      <c r="O374" s="14" t="s">
        <v>6479</v>
      </c>
      <c r="P374" s="14" t="s">
        <v>1594</v>
      </c>
    </row>
    <row r="375">
      <c r="A375" s="12" t="s">
        <v>619</v>
      </c>
      <c r="B375" s="12">
        <v>8936.0</v>
      </c>
      <c r="C375" s="12" t="s">
        <v>6511</v>
      </c>
      <c r="D375" s="12" t="s">
        <v>6512</v>
      </c>
      <c r="E375" s="56" t="s">
        <v>6339</v>
      </c>
      <c r="F375" s="56" t="s">
        <v>6340</v>
      </c>
      <c r="G375" s="32" t="s">
        <v>54</v>
      </c>
      <c r="H375" s="32" t="s">
        <v>41</v>
      </c>
      <c r="I375" s="32" t="s">
        <v>55</v>
      </c>
      <c r="J375" s="56" t="s">
        <v>6340</v>
      </c>
      <c r="K375" s="19" t="s">
        <v>888</v>
      </c>
      <c r="L375" s="19" t="s">
        <v>6340</v>
      </c>
      <c r="M375" s="15" t="s">
        <v>5981</v>
      </c>
      <c r="N375" s="15" t="s">
        <v>6340</v>
      </c>
      <c r="O375" s="14" t="s">
        <v>6516</v>
      </c>
      <c r="P375" s="14" t="s">
        <v>1594</v>
      </c>
    </row>
    <row r="376">
      <c r="A376" s="12" t="s">
        <v>619</v>
      </c>
      <c r="B376" s="12">
        <v>9600.0</v>
      </c>
      <c r="C376" s="12" t="s">
        <v>6527</v>
      </c>
      <c r="D376" s="12" t="s">
        <v>6528</v>
      </c>
      <c r="E376" s="30" t="s">
        <v>6543</v>
      </c>
      <c r="F376" s="56" t="s">
        <v>5999</v>
      </c>
      <c r="G376" s="32" t="s">
        <v>55</v>
      </c>
      <c r="H376" s="56" t="s">
        <v>5999</v>
      </c>
      <c r="I376" s="32" t="s">
        <v>55</v>
      </c>
      <c r="J376" s="56" t="s">
        <v>5999</v>
      </c>
      <c r="K376" s="19" t="s">
        <v>888</v>
      </c>
      <c r="L376" s="19" t="s">
        <v>5999</v>
      </c>
      <c r="M376" s="15" t="s">
        <v>5981</v>
      </c>
      <c r="N376" s="15" t="s">
        <v>5999</v>
      </c>
      <c r="O376" s="14" t="s">
        <v>6516</v>
      </c>
      <c r="P376" s="14" t="s">
        <v>1594</v>
      </c>
    </row>
    <row r="377">
      <c r="A377" s="12" t="s">
        <v>619</v>
      </c>
      <c r="B377" s="12">
        <v>6841.0</v>
      </c>
      <c r="C377" s="12" t="s">
        <v>6544</v>
      </c>
      <c r="D377" s="12" t="s">
        <v>6545</v>
      </c>
      <c r="E377" s="30" t="s">
        <v>6543</v>
      </c>
      <c r="F377" s="56" t="s">
        <v>5999</v>
      </c>
      <c r="G377" s="32" t="s">
        <v>55</v>
      </c>
      <c r="H377" s="56" t="s">
        <v>5999</v>
      </c>
      <c r="I377" s="32" t="s">
        <v>55</v>
      </c>
      <c r="J377" s="56" t="s">
        <v>5999</v>
      </c>
      <c r="K377" s="19" t="s">
        <v>888</v>
      </c>
      <c r="L377" s="19" t="s">
        <v>5999</v>
      </c>
      <c r="M377" s="15" t="s">
        <v>5981</v>
      </c>
      <c r="N377" s="15" t="s">
        <v>5999</v>
      </c>
      <c r="O377" s="14" t="s">
        <v>6516</v>
      </c>
      <c r="P377" s="14" t="s">
        <v>1594</v>
      </c>
    </row>
    <row r="378">
      <c r="A378" s="137" t="s">
        <v>619</v>
      </c>
      <c r="B378" s="137">
        <v>10186.0</v>
      </c>
      <c r="C378" s="137" t="s">
        <v>6560</v>
      </c>
      <c r="D378" s="137" t="s">
        <v>6561</v>
      </c>
      <c r="E378" s="150" t="s">
        <v>11973</v>
      </c>
      <c r="F378" s="149" t="s">
        <v>6577</v>
      </c>
      <c r="G378" s="147" t="s">
        <v>55</v>
      </c>
      <c r="H378" s="146" t="s">
        <v>6577</v>
      </c>
      <c r="I378" s="147" t="s">
        <v>55</v>
      </c>
      <c r="J378" s="149" t="s">
        <v>6577</v>
      </c>
      <c r="K378" s="139" t="s">
        <v>888</v>
      </c>
      <c r="L378" s="138" t="s">
        <v>6577</v>
      </c>
      <c r="M378" s="138" t="s">
        <v>5981</v>
      </c>
      <c r="N378" s="138" t="s">
        <v>6577</v>
      </c>
      <c r="O378" s="140" t="s">
        <v>6565</v>
      </c>
      <c r="P378" s="140" t="s">
        <v>1594</v>
      </c>
      <c r="Q378" s="142"/>
      <c r="R378" s="142"/>
      <c r="S378" s="142"/>
      <c r="T378" s="142"/>
      <c r="U378" s="142"/>
      <c r="V378" s="142"/>
      <c r="W378" s="142"/>
      <c r="X378" s="142"/>
      <c r="Y378" s="142"/>
    </row>
    <row r="379">
      <c r="A379" s="137" t="s">
        <v>619</v>
      </c>
      <c r="B379" s="137">
        <v>8280.0</v>
      </c>
      <c r="C379" s="137" t="s">
        <v>6578</v>
      </c>
      <c r="D379" s="137" t="s">
        <v>6579</v>
      </c>
      <c r="E379" s="146" t="s">
        <v>11974</v>
      </c>
      <c r="F379" s="149" t="s">
        <v>6577</v>
      </c>
      <c r="G379" s="147" t="s">
        <v>55</v>
      </c>
      <c r="H379" s="146" t="s">
        <v>6577</v>
      </c>
      <c r="I379" s="147" t="s">
        <v>55</v>
      </c>
      <c r="J379" s="149" t="s">
        <v>6577</v>
      </c>
      <c r="K379" s="139" t="s">
        <v>888</v>
      </c>
      <c r="L379" s="139" t="s">
        <v>6577</v>
      </c>
      <c r="M379" s="138" t="s">
        <v>5981</v>
      </c>
      <c r="N379" s="138" t="s">
        <v>6577</v>
      </c>
      <c r="O379" s="140" t="s">
        <v>6583</v>
      </c>
      <c r="P379" s="140" t="s">
        <v>1594</v>
      </c>
      <c r="Q379" s="142"/>
      <c r="R379" s="142"/>
      <c r="S379" s="142"/>
      <c r="T379" s="142"/>
      <c r="U379" s="142"/>
      <c r="V379" s="142"/>
      <c r="W379" s="142"/>
      <c r="X379" s="142"/>
      <c r="Y379" s="142"/>
    </row>
    <row r="380">
      <c r="A380" s="12" t="s">
        <v>619</v>
      </c>
      <c r="B380" s="12">
        <v>10187.0</v>
      </c>
      <c r="C380" s="12" t="s">
        <v>6594</v>
      </c>
      <c r="D380" s="12" t="s">
        <v>6595</v>
      </c>
      <c r="E380" s="56" t="s">
        <v>6610</v>
      </c>
      <c r="F380" s="56" t="s">
        <v>6577</v>
      </c>
      <c r="G380" s="32" t="s">
        <v>55</v>
      </c>
      <c r="H380" s="30" t="s">
        <v>6577</v>
      </c>
      <c r="I380" s="32" t="s">
        <v>55</v>
      </c>
      <c r="J380" s="30" t="s">
        <v>6577</v>
      </c>
      <c r="K380" s="19" t="s">
        <v>888</v>
      </c>
      <c r="L380" s="19" t="s">
        <v>6577</v>
      </c>
      <c r="M380" s="15" t="s">
        <v>5981</v>
      </c>
      <c r="N380" s="15" t="s">
        <v>6577</v>
      </c>
      <c r="O380" s="14" t="s">
        <v>6599</v>
      </c>
      <c r="P380" s="14" t="s">
        <v>1594</v>
      </c>
    </row>
    <row r="381">
      <c r="A381" s="12" t="s">
        <v>619</v>
      </c>
      <c r="B381" s="12">
        <v>8281.0</v>
      </c>
      <c r="C381" s="12" t="s">
        <v>6611</v>
      </c>
      <c r="D381" s="12" t="s">
        <v>6612</v>
      </c>
      <c r="E381" s="56" t="s">
        <v>6610</v>
      </c>
      <c r="F381" s="56" t="s">
        <v>6577</v>
      </c>
      <c r="G381" s="32" t="s">
        <v>55</v>
      </c>
      <c r="H381" s="30" t="s">
        <v>6577</v>
      </c>
      <c r="I381" s="32" t="s">
        <v>55</v>
      </c>
      <c r="J381" s="30" t="s">
        <v>6577</v>
      </c>
      <c r="K381" s="19" t="s">
        <v>888</v>
      </c>
      <c r="L381" s="15" t="s">
        <v>6577</v>
      </c>
      <c r="M381" s="15" t="s">
        <v>5981</v>
      </c>
      <c r="N381" s="15" t="s">
        <v>6577</v>
      </c>
      <c r="O381" s="14" t="s">
        <v>6616</v>
      </c>
      <c r="P381" s="14" t="s">
        <v>1594</v>
      </c>
    </row>
    <row r="382">
      <c r="A382" s="137" t="s">
        <v>619</v>
      </c>
      <c r="B382" s="137">
        <v>7837.0</v>
      </c>
      <c r="C382" s="137" t="s">
        <v>6627</v>
      </c>
      <c r="D382" s="137" t="s">
        <v>6628</v>
      </c>
      <c r="E382" s="146" t="s">
        <v>11975</v>
      </c>
      <c r="F382" s="149" t="s">
        <v>6577</v>
      </c>
      <c r="G382" s="147" t="s">
        <v>55</v>
      </c>
      <c r="H382" s="149" t="s">
        <v>6577</v>
      </c>
      <c r="I382" s="147" t="s">
        <v>55</v>
      </c>
      <c r="J382" s="149" t="s">
        <v>6577</v>
      </c>
      <c r="K382" s="139" t="s">
        <v>888</v>
      </c>
      <c r="L382" s="139" t="s">
        <v>6577</v>
      </c>
      <c r="M382" s="138" t="s">
        <v>5981</v>
      </c>
      <c r="N382" s="139" t="s">
        <v>6577</v>
      </c>
      <c r="O382" s="140" t="s">
        <v>6632</v>
      </c>
      <c r="P382" s="140" t="s">
        <v>1594</v>
      </c>
      <c r="Q382" s="142"/>
      <c r="R382" s="142"/>
      <c r="S382" s="142"/>
      <c r="T382" s="142"/>
      <c r="U382" s="142"/>
      <c r="V382" s="142"/>
      <c r="W382" s="142"/>
      <c r="X382" s="142"/>
      <c r="Y382" s="142"/>
    </row>
    <row r="383">
      <c r="A383" s="137" t="s">
        <v>619</v>
      </c>
      <c r="B383" s="137">
        <v>10189.0</v>
      </c>
      <c r="C383" s="137" t="s">
        <v>6644</v>
      </c>
      <c r="D383" s="137" t="s">
        <v>6645</v>
      </c>
      <c r="E383" s="146" t="s">
        <v>11976</v>
      </c>
      <c r="F383" s="149" t="s">
        <v>6577</v>
      </c>
      <c r="G383" s="147" t="s">
        <v>55</v>
      </c>
      <c r="H383" s="149" t="s">
        <v>6577</v>
      </c>
      <c r="I383" s="147" t="s">
        <v>55</v>
      </c>
      <c r="J383" s="149" t="s">
        <v>6577</v>
      </c>
      <c r="K383" s="139" t="s">
        <v>888</v>
      </c>
      <c r="L383" s="139" t="s">
        <v>6577</v>
      </c>
      <c r="M383" s="138" t="s">
        <v>5981</v>
      </c>
      <c r="N383" s="139" t="s">
        <v>6577</v>
      </c>
      <c r="O383" s="140" t="s">
        <v>6649</v>
      </c>
      <c r="P383" s="140" t="s">
        <v>1594</v>
      </c>
      <c r="Q383" s="142"/>
      <c r="R383" s="142"/>
      <c r="S383" s="142"/>
      <c r="T383" s="142"/>
      <c r="U383" s="142"/>
      <c r="V383" s="142"/>
      <c r="W383" s="142"/>
      <c r="X383" s="142"/>
      <c r="Y383" s="142"/>
    </row>
    <row r="384">
      <c r="A384" s="35" t="s">
        <v>619</v>
      </c>
      <c r="B384" s="35">
        <v>8275.0</v>
      </c>
      <c r="C384" s="35" t="s">
        <v>6661</v>
      </c>
      <c r="D384" s="35" t="s">
        <v>6662</v>
      </c>
      <c r="E384" s="40" t="s">
        <v>11977</v>
      </c>
      <c r="F384" s="54" t="s">
        <v>6577</v>
      </c>
      <c r="G384" s="42" t="s">
        <v>55</v>
      </c>
      <c r="H384" s="54" t="s">
        <v>6577</v>
      </c>
      <c r="I384" s="42" t="s">
        <v>55</v>
      </c>
      <c r="J384" s="54" t="s">
        <v>6577</v>
      </c>
      <c r="K384" s="152" t="s">
        <v>888</v>
      </c>
      <c r="L384" s="84" t="s">
        <v>6577</v>
      </c>
      <c r="M384" s="152" t="s">
        <v>5981</v>
      </c>
      <c r="N384" s="84" t="s">
        <v>6577</v>
      </c>
      <c r="O384" s="36" t="s">
        <v>6666</v>
      </c>
      <c r="P384" s="36" t="s">
        <v>1594</v>
      </c>
      <c r="Q384" s="41"/>
      <c r="R384" s="41"/>
      <c r="S384" s="41"/>
      <c r="T384" s="41"/>
      <c r="U384" s="41"/>
      <c r="V384" s="41"/>
      <c r="W384" s="41"/>
      <c r="X384" s="41"/>
      <c r="Y384" s="41"/>
    </row>
    <row r="385">
      <c r="A385" s="137" t="s">
        <v>619</v>
      </c>
      <c r="B385" s="137">
        <v>10188.0</v>
      </c>
      <c r="C385" s="137" t="s">
        <v>6677</v>
      </c>
      <c r="D385" s="137" t="s">
        <v>6678</v>
      </c>
      <c r="E385" s="146" t="s">
        <v>11978</v>
      </c>
      <c r="F385" s="149" t="s">
        <v>6577</v>
      </c>
      <c r="G385" s="147" t="s">
        <v>55</v>
      </c>
      <c r="H385" s="149" t="s">
        <v>6577</v>
      </c>
      <c r="I385" s="147" t="s">
        <v>55</v>
      </c>
      <c r="J385" s="149" t="s">
        <v>6577</v>
      </c>
      <c r="K385" s="139" t="s">
        <v>888</v>
      </c>
      <c r="L385" s="139" t="s">
        <v>6577</v>
      </c>
      <c r="M385" s="138" t="s">
        <v>5981</v>
      </c>
      <c r="N385" s="139" t="s">
        <v>6577</v>
      </c>
      <c r="O385" s="140" t="s">
        <v>6682</v>
      </c>
      <c r="P385" s="140" t="s">
        <v>1594</v>
      </c>
      <c r="Q385" s="142"/>
      <c r="R385" s="142"/>
      <c r="S385" s="142"/>
      <c r="T385" s="142"/>
      <c r="U385" s="142"/>
      <c r="V385" s="142"/>
      <c r="W385" s="142"/>
      <c r="X385" s="142"/>
      <c r="Y385" s="142"/>
    </row>
    <row r="386">
      <c r="A386" s="35" t="s">
        <v>619</v>
      </c>
      <c r="B386" s="35">
        <v>8279.0</v>
      </c>
      <c r="C386" s="35" t="s">
        <v>6694</v>
      </c>
      <c r="D386" s="35" t="s">
        <v>6695</v>
      </c>
      <c r="E386" s="40" t="s">
        <v>11979</v>
      </c>
      <c r="F386" s="54" t="s">
        <v>6577</v>
      </c>
      <c r="G386" s="42" t="s">
        <v>55</v>
      </c>
      <c r="H386" s="54" t="s">
        <v>6577</v>
      </c>
      <c r="I386" s="42" t="s">
        <v>55</v>
      </c>
      <c r="J386" s="54" t="s">
        <v>6577</v>
      </c>
      <c r="K386" s="84" t="s">
        <v>888</v>
      </c>
      <c r="L386" s="84" t="s">
        <v>6577</v>
      </c>
      <c r="M386" s="152" t="s">
        <v>5981</v>
      </c>
      <c r="N386" s="84" t="s">
        <v>6577</v>
      </c>
      <c r="O386" s="36" t="s">
        <v>6699</v>
      </c>
      <c r="P386" s="36" t="s">
        <v>1594</v>
      </c>
      <c r="Q386" s="41"/>
      <c r="R386" s="41"/>
      <c r="S386" s="41"/>
      <c r="T386" s="41"/>
      <c r="U386" s="41"/>
      <c r="V386" s="41"/>
      <c r="W386" s="41"/>
      <c r="X386" s="41"/>
      <c r="Y386" s="41"/>
    </row>
    <row r="387">
      <c r="A387" s="137" t="s">
        <v>619</v>
      </c>
      <c r="B387" s="137">
        <v>10177.0</v>
      </c>
      <c r="C387" s="137" t="s">
        <v>6710</v>
      </c>
      <c r="D387" s="137" t="s">
        <v>6711</v>
      </c>
      <c r="E387" s="146" t="s">
        <v>11980</v>
      </c>
      <c r="F387" s="149" t="s">
        <v>6727</v>
      </c>
      <c r="G387" s="147" t="s">
        <v>55</v>
      </c>
      <c r="H387" s="146" t="s">
        <v>6727</v>
      </c>
      <c r="I387" s="147" t="s">
        <v>55</v>
      </c>
      <c r="J387" s="149" t="s">
        <v>6727</v>
      </c>
      <c r="K387" s="139" t="s">
        <v>888</v>
      </c>
      <c r="L387" s="139" t="s">
        <v>6727</v>
      </c>
      <c r="M387" s="138" t="s">
        <v>5981</v>
      </c>
      <c r="N387" s="139" t="s">
        <v>6727</v>
      </c>
      <c r="O387" s="140" t="s">
        <v>6715</v>
      </c>
      <c r="P387" s="140" t="s">
        <v>1594</v>
      </c>
      <c r="Q387" s="142"/>
      <c r="R387" s="142"/>
      <c r="S387" s="142"/>
      <c r="T387" s="142"/>
      <c r="U387" s="142"/>
      <c r="V387" s="142"/>
      <c r="W387" s="142"/>
      <c r="X387" s="142"/>
      <c r="Y387" s="142"/>
    </row>
    <row r="388">
      <c r="A388" s="137" t="s">
        <v>619</v>
      </c>
      <c r="B388" s="137">
        <v>10267.0</v>
      </c>
      <c r="C388" s="137" t="s">
        <v>6728</v>
      </c>
      <c r="D388" s="137" t="s">
        <v>6729</v>
      </c>
      <c r="E388" s="146" t="s">
        <v>11981</v>
      </c>
      <c r="F388" s="149" t="s">
        <v>6727</v>
      </c>
      <c r="G388" s="147" t="s">
        <v>55</v>
      </c>
      <c r="H388" s="149" t="s">
        <v>6727</v>
      </c>
      <c r="I388" s="147" t="s">
        <v>55</v>
      </c>
      <c r="J388" s="149" t="s">
        <v>6727</v>
      </c>
      <c r="K388" s="139" t="s">
        <v>6745</v>
      </c>
      <c r="L388" s="139" t="s">
        <v>6727</v>
      </c>
      <c r="M388" s="138" t="s">
        <v>5981</v>
      </c>
      <c r="N388" s="139" t="s">
        <v>6727</v>
      </c>
      <c r="O388" s="140" t="s">
        <v>6733</v>
      </c>
      <c r="P388" s="140" t="s">
        <v>1594</v>
      </c>
      <c r="Q388" s="142"/>
      <c r="R388" s="142"/>
      <c r="S388" s="142"/>
      <c r="T388" s="142"/>
      <c r="U388" s="142"/>
      <c r="V388" s="142"/>
      <c r="W388" s="142"/>
      <c r="X388" s="142"/>
      <c r="Y388" s="142"/>
    </row>
    <row r="389">
      <c r="A389" s="137" t="s">
        <v>619</v>
      </c>
      <c r="B389" s="137">
        <v>9726.0</v>
      </c>
      <c r="C389" s="137" t="s">
        <v>6746</v>
      </c>
      <c r="D389" s="137" t="s">
        <v>6747</v>
      </c>
      <c r="E389" s="146" t="s">
        <v>11982</v>
      </c>
      <c r="F389" s="149" t="s">
        <v>6763</v>
      </c>
      <c r="G389" s="147" t="s">
        <v>54</v>
      </c>
      <c r="H389" s="147" t="s">
        <v>41</v>
      </c>
      <c r="I389" s="147" t="s">
        <v>55</v>
      </c>
      <c r="J389" s="149" t="s">
        <v>6763</v>
      </c>
      <c r="K389" s="139" t="s">
        <v>6763</v>
      </c>
      <c r="L389" s="139" t="s">
        <v>6763</v>
      </c>
      <c r="M389" s="138" t="s">
        <v>6764</v>
      </c>
      <c r="N389" s="139" t="s">
        <v>6763</v>
      </c>
      <c r="O389" s="140" t="s">
        <v>6751</v>
      </c>
      <c r="P389" s="140" t="s">
        <v>1594</v>
      </c>
      <c r="Q389" s="142"/>
      <c r="R389" s="142"/>
      <c r="S389" s="142"/>
      <c r="T389" s="142"/>
      <c r="U389" s="142"/>
      <c r="V389" s="142"/>
      <c r="W389" s="142"/>
      <c r="X389" s="142"/>
      <c r="Y389" s="142"/>
    </row>
    <row r="390">
      <c r="A390" s="21" t="s">
        <v>59</v>
      </c>
      <c r="B390" s="21">
        <v>4221.0</v>
      </c>
      <c r="C390" s="21" t="s">
        <v>6765</v>
      </c>
      <c r="D390" s="21" t="s">
        <v>6766</v>
      </c>
      <c r="E390" s="24" t="s">
        <v>41</v>
      </c>
      <c r="F390" s="24" t="s">
        <v>41</v>
      </c>
      <c r="G390" s="24" t="s">
        <v>41</v>
      </c>
      <c r="H390" s="24" t="s">
        <v>41</v>
      </c>
      <c r="I390" s="24" t="s">
        <v>41</v>
      </c>
      <c r="J390" s="24" t="s">
        <v>41</v>
      </c>
      <c r="K390" s="24" t="s">
        <v>41</v>
      </c>
      <c r="L390" s="24" t="s">
        <v>41</v>
      </c>
      <c r="M390" s="24" t="s">
        <v>41</v>
      </c>
      <c r="N390" s="24" t="s">
        <v>41</v>
      </c>
      <c r="O390" s="24" t="s">
        <v>41</v>
      </c>
      <c r="P390" s="14" t="s">
        <v>1594</v>
      </c>
    </row>
    <row r="391">
      <c r="A391" s="12" t="s">
        <v>123</v>
      </c>
      <c r="B391" s="12">
        <v>1581.0</v>
      </c>
      <c r="C391" s="12" t="s">
        <v>6767</v>
      </c>
      <c r="D391" s="12" t="s">
        <v>6768</v>
      </c>
      <c r="E391" s="30" t="s">
        <v>6782</v>
      </c>
      <c r="F391" s="30" t="s">
        <v>6783</v>
      </c>
      <c r="G391" s="32" t="s">
        <v>54</v>
      </c>
      <c r="H391" s="32" t="s">
        <v>41</v>
      </c>
      <c r="I391" s="32" t="s">
        <v>55</v>
      </c>
      <c r="J391" s="30" t="s">
        <v>6783</v>
      </c>
      <c r="K391" s="30" t="s">
        <v>6783</v>
      </c>
      <c r="L391" s="15" t="s">
        <v>6783</v>
      </c>
      <c r="M391" s="32" t="s">
        <v>41</v>
      </c>
      <c r="N391" s="59" t="s">
        <v>41</v>
      </c>
      <c r="O391" s="14" t="s">
        <v>41</v>
      </c>
      <c r="P391" s="14" t="s">
        <v>1594</v>
      </c>
    </row>
    <row r="392">
      <c r="A392" s="21" t="s">
        <v>59</v>
      </c>
      <c r="B392" s="21">
        <v>6392.0</v>
      </c>
      <c r="C392" s="21" t="s">
        <v>6784</v>
      </c>
      <c r="D392" s="21" t="s">
        <v>6785</v>
      </c>
      <c r="E392" s="24" t="s">
        <v>41</v>
      </c>
      <c r="F392" s="24" t="s">
        <v>41</v>
      </c>
      <c r="G392" s="24" t="s">
        <v>41</v>
      </c>
      <c r="H392" s="24" t="s">
        <v>41</v>
      </c>
      <c r="I392" s="24" t="s">
        <v>41</v>
      </c>
      <c r="J392" s="24" t="s">
        <v>41</v>
      </c>
      <c r="K392" s="24" t="s">
        <v>41</v>
      </c>
      <c r="L392" s="24" t="s">
        <v>41</v>
      </c>
      <c r="M392" s="24" t="s">
        <v>41</v>
      </c>
      <c r="N392" s="24" t="s">
        <v>41</v>
      </c>
      <c r="O392" s="24" t="s">
        <v>41</v>
      </c>
      <c r="P392" s="14" t="s">
        <v>1594</v>
      </c>
    </row>
    <row r="393">
      <c r="A393" s="21" t="s">
        <v>59</v>
      </c>
      <c r="B393" s="21">
        <v>4224.0</v>
      </c>
      <c r="C393" s="21" t="s">
        <v>6786</v>
      </c>
      <c r="D393" s="21" t="s">
        <v>6787</v>
      </c>
      <c r="E393" s="24" t="s">
        <v>41</v>
      </c>
      <c r="F393" s="24" t="s">
        <v>41</v>
      </c>
      <c r="G393" s="24" t="s">
        <v>41</v>
      </c>
      <c r="H393" s="24" t="s">
        <v>41</v>
      </c>
      <c r="I393" s="24" t="s">
        <v>41</v>
      </c>
      <c r="J393" s="24" t="s">
        <v>41</v>
      </c>
      <c r="K393" s="24" t="s">
        <v>41</v>
      </c>
      <c r="L393" s="24" t="s">
        <v>41</v>
      </c>
      <c r="M393" s="24" t="s">
        <v>41</v>
      </c>
      <c r="N393" s="24" t="s">
        <v>41</v>
      </c>
      <c r="O393" s="24" t="s">
        <v>41</v>
      </c>
      <c r="P393" s="14" t="s">
        <v>1594</v>
      </c>
    </row>
    <row r="394">
      <c r="A394" s="21" t="s">
        <v>619</v>
      </c>
      <c r="B394" s="21">
        <v>8703.0</v>
      </c>
      <c r="C394" s="21" t="s">
        <v>6788</v>
      </c>
      <c r="D394" s="21" t="s">
        <v>6789</v>
      </c>
      <c r="E394" s="24" t="s">
        <v>41</v>
      </c>
      <c r="F394" s="24" t="s">
        <v>41</v>
      </c>
      <c r="G394" s="24" t="s">
        <v>41</v>
      </c>
      <c r="H394" s="24" t="s">
        <v>41</v>
      </c>
      <c r="I394" s="24" t="s">
        <v>41</v>
      </c>
      <c r="J394" s="24" t="s">
        <v>41</v>
      </c>
      <c r="K394" s="24" t="s">
        <v>41</v>
      </c>
      <c r="L394" s="24" t="s">
        <v>41</v>
      </c>
      <c r="M394" s="24" t="s">
        <v>41</v>
      </c>
      <c r="N394" s="24" t="s">
        <v>41</v>
      </c>
      <c r="O394" s="24" t="s">
        <v>41</v>
      </c>
      <c r="P394" s="14" t="s">
        <v>1594</v>
      </c>
    </row>
    <row r="395">
      <c r="A395" s="12" t="s">
        <v>619</v>
      </c>
      <c r="B395" s="12">
        <v>8325.0</v>
      </c>
      <c r="C395" s="12" t="s">
        <v>6790</v>
      </c>
      <c r="D395" s="12" t="s">
        <v>6791</v>
      </c>
      <c r="E395" s="56" t="s">
        <v>6806</v>
      </c>
      <c r="F395" s="56" t="s">
        <v>6807</v>
      </c>
      <c r="G395" s="32" t="s">
        <v>54</v>
      </c>
      <c r="H395" s="32" t="s">
        <v>41</v>
      </c>
      <c r="I395" s="32" t="s">
        <v>55</v>
      </c>
      <c r="J395" s="56" t="s">
        <v>6807</v>
      </c>
      <c r="K395" s="56" t="s">
        <v>6807</v>
      </c>
      <c r="L395" s="56" t="s">
        <v>6807</v>
      </c>
      <c r="M395" s="58" t="s">
        <v>6808</v>
      </c>
      <c r="N395" s="32" t="s">
        <v>41</v>
      </c>
      <c r="O395" s="32" t="s">
        <v>41</v>
      </c>
      <c r="P395" s="14" t="s">
        <v>1594</v>
      </c>
    </row>
    <row r="396">
      <c r="A396" s="137" t="s">
        <v>619</v>
      </c>
      <c r="B396" s="137">
        <v>8324.0</v>
      </c>
      <c r="C396" s="137" t="s">
        <v>6809</v>
      </c>
      <c r="D396" s="137" t="s">
        <v>6810</v>
      </c>
      <c r="E396" s="146" t="s">
        <v>11983</v>
      </c>
      <c r="F396" s="149" t="s">
        <v>6826</v>
      </c>
      <c r="G396" s="147" t="s">
        <v>54</v>
      </c>
      <c r="H396" s="147" t="s">
        <v>41</v>
      </c>
      <c r="I396" s="147" t="s">
        <v>55</v>
      </c>
      <c r="J396" s="149" t="s">
        <v>6826</v>
      </c>
      <c r="K396" s="149" t="s">
        <v>6826</v>
      </c>
      <c r="L396" s="149" t="s">
        <v>6826</v>
      </c>
      <c r="M396" s="146" t="s">
        <v>6827</v>
      </c>
      <c r="N396" s="147" t="s">
        <v>41</v>
      </c>
      <c r="O396" s="140" t="s">
        <v>41</v>
      </c>
      <c r="P396" s="140" t="s">
        <v>1594</v>
      </c>
      <c r="Q396" s="142"/>
      <c r="R396" s="142"/>
      <c r="S396" s="142"/>
      <c r="T396" s="142"/>
      <c r="U396" s="142"/>
      <c r="V396" s="142"/>
      <c r="W396" s="142"/>
      <c r="X396" s="142"/>
      <c r="Y396" s="142"/>
    </row>
    <row r="397">
      <c r="A397" s="12" t="s">
        <v>762</v>
      </c>
      <c r="B397" s="12">
        <v>10018.0</v>
      </c>
      <c r="C397" s="12" t="s">
        <v>6828</v>
      </c>
      <c r="D397" s="12" t="s">
        <v>6829</v>
      </c>
      <c r="E397" s="30" t="s">
        <v>6843</v>
      </c>
      <c r="F397" s="30" t="s">
        <v>6844</v>
      </c>
      <c r="G397" s="32" t="s">
        <v>54</v>
      </c>
      <c r="H397" s="32" t="s">
        <v>41</v>
      </c>
      <c r="I397" s="32" t="s">
        <v>55</v>
      </c>
      <c r="J397" s="58" t="s">
        <v>6844</v>
      </c>
      <c r="K397" s="30" t="s">
        <v>6844</v>
      </c>
      <c r="L397" s="30" t="s">
        <v>6844</v>
      </c>
      <c r="M397" s="30" t="s">
        <v>6845</v>
      </c>
      <c r="N397" s="31" t="s">
        <v>41</v>
      </c>
      <c r="O397" s="14" t="s">
        <v>41</v>
      </c>
      <c r="P397" s="14" t="s">
        <v>1594</v>
      </c>
    </row>
    <row r="398">
      <c r="A398" s="137" t="s">
        <v>619</v>
      </c>
      <c r="B398" s="137">
        <v>8718.0</v>
      </c>
      <c r="C398" s="137" t="s">
        <v>6846</v>
      </c>
      <c r="D398" s="137" t="s">
        <v>6847</v>
      </c>
      <c r="E398" s="146" t="s">
        <v>11984</v>
      </c>
      <c r="F398" s="146" t="s">
        <v>6863</v>
      </c>
      <c r="G398" s="147" t="s">
        <v>54</v>
      </c>
      <c r="H398" s="147" t="s">
        <v>41</v>
      </c>
      <c r="I398" s="147" t="s">
        <v>55</v>
      </c>
      <c r="J398" s="146" t="s">
        <v>6863</v>
      </c>
      <c r="K398" s="146" t="s">
        <v>6864</v>
      </c>
      <c r="L398" s="138" t="s">
        <v>6865</v>
      </c>
      <c r="M398" s="146" t="s">
        <v>2771</v>
      </c>
      <c r="N398" s="146" t="s">
        <v>6865</v>
      </c>
      <c r="O398" s="140" t="s">
        <v>6851</v>
      </c>
      <c r="P398" s="140" t="s">
        <v>1594</v>
      </c>
      <c r="Q398" s="142"/>
      <c r="R398" s="142"/>
      <c r="S398" s="142"/>
      <c r="T398" s="142"/>
      <c r="U398" s="142"/>
      <c r="V398" s="142"/>
      <c r="W398" s="142"/>
      <c r="X398" s="142"/>
      <c r="Y398" s="142"/>
    </row>
    <row r="399">
      <c r="A399" s="21" t="s">
        <v>59</v>
      </c>
      <c r="B399" s="21">
        <v>6340.0</v>
      </c>
      <c r="C399" s="21" t="s">
        <v>6866</v>
      </c>
      <c r="D399" s="21" t="s">
        <v>6867</v>
      </c>
      <c r="E399" s="24" t="s">
        <v>41</v>
      </c>
      <c r="F399" s="24" t="s">
        <v>41</v>
      </c>
      <c r="G399" s="24" t="s">
        <v>41</v>
      </c>
      <c r="H399" s="24" t="s">
        <v>41</v>
      </c>
      <c r="I399" s="24" t="s">
        <v>41</v>
      </c>
      <c r="J399" s="24" t="s">
        <v>41</v>
      </c>
      <c r="K399" s="24" t="s">
        <v>41</v>
      </c>
      <c r="L399" s="24" t="s">
        <v>41</v>
      </c>
      <c r="M399" s="24" t="s">
        <v>41</v>
      </c>
      <c r="N399" s="24" t="s">
        <v>41</v>
      </c>
      <c r="O399" s="24" t="s">
        <v>41</v>
      </c>
      <c r="P399" s="14" t="s">
        <v>1594</v>
      </c>
    </row>
    <row r="400">
      <c r="A400" s="12" t="s">
        <v>59</v>
      </c>
      <c r="B400" s="12">
        <v>6338.0</v>
      </c>
      <c r="C400" s="12" t="s">
        <v>6868</v>
      </c>
      <c r="D400" s="12" t="s">
        <v>6869</v>
      </c>
      <c r="E400" s="56" t="s">
        <v>6884</v>
      </c>
      <c r="F400" s="30" t="s">
        <v>6885</v>
      </c>
      <c r="G400" s="32" t="s">
        <v>55</v>
      </c>
      <c r="H400" s="56" t="s">
        <v>6885</v>
      </c>
      <c r="I400" s="32" t="s">
        <v>55</v>
      </c>
      <c r="J400" s="56" t="s">
        <v>6885</v>
      </c>
      <c r="K400" s="56" t="s">
        <v>6885</v>
      </c>
      <c r="L400" s="56" t="s">
        <v>6885</v>
      </c>
      <c r="M400" s="32" t="s">
        <v>41</v>
      </c>
      <c r="N400" s="56" t="s">
        <v>6885</v>
      </c>
      <c r="O400" s="14" t="s">
        <v>2517</v>
      </c>
      <c r="P400" s="14" t="s">
        <v>1594</v>
      </c>
    </row>
    <row r="401">
      <c r="A401" s="12" t="s">
        <v>59</v>
      </c>
      <c r="B401" s="12">
        <v>6339.0</v>
      </c>
      <c r="C401" s="12" t="s">
        <v>6886</v>
      </c>
      <c r="D401" s="12" t="s">
        <v>6887</v>
      </c>
      <c r="E401" s="30" t="s">
        <v>6901</v>
      </c>
      <c r="F401" s="30" t="s">
        <v>6885</v>
      </c>
      <c r="G401" s="32" t="s">
        <v>55</v>
      </c>
      <c r="H401" s="56" t="s">
        <v>6885</v>
      </c>
      <c r="I401" s="32" t="s">
        <v>55</v>
      </c>
      <c r="J401" s="56" t="s">
        <v>6885</v>
      </c>
      <c r="K401" s="56" t="s">
        <v>6885</v>
      </c>
      <c r="L401" s="56" t="s">
        <v>6885</v>
      </c>
      <c r="M401" s="32" t="s">
        <v>41</v>
      </c>
      <c r="N401" s="56" t="s">
        <v>6885</v>
      </c>
      <c r="O401" s="14" t="s">
        <v>2517</v>
      </c>
      <c r="P401" s="14" t="s">
        <v>1594</v>
      </c>
    </row>
    <row r="402">
      <c r="A402" s="137" t="s">
        <v>619</v>
      </c>
      <c r="B402" s="137">
        <v>7697.0</v>
      </c>
      <c r="C402" s="137" t="s">
        <v>6902</v>
      </c>
      <c r="D402" s="137" t="s">
        <v>6903</v>
      </c>
      <c r="E402" s="146" t="s">
        <v>11985</v>
      </c>
      <c r="F402" s="146" t="s">
        <v>6919</v>
      </c>
      <c r="G402" s="147" t="s">
        <v>55</v>
      </c>
      <c r="H402" s="146" t="s">
        <v>6920</v>
      </c>
      <c r="I402" s="147" t="s">
        <v>55</v>
      </c>
      <c r="J402" s="146" t="s">
        <v>6920</v>
      </c>
      <c r="K402" s="146" t="s">
        <v>6920</v>
      </c>
      <c r="L402" s="146" t="s">
        <v>6920</v>
      </c>
      <c r="M402" s="146" t="s">
        <v>889</v>
      </c>
      <c r="N402" s="146" t="s">
        <v>6920</v>
      </c>
      <c r="O402" s="140" t="s">
        <v>6907</v>
      </c>
      <c r="P402" s="140" t="s">
        <v>1594</v>
      </c>
      <c r="Q402" s="142"/>
      <c r="R402" s="142"/>
      <c r="S402" s="142"/>
      <c r="T402" s="142"/>
      <c r="U402" s="142"/>
      <c r="V402" s="142"/>
      <c r="W402" s="142"/>
      <c r="X402" s="142"/>
      <c r="Y402" s="142"/>
    </row>
    <row r="403">
      <c r="A403" s="137" t="s">
        <v>619</v>
      </c>
      <c r="B403" s="137">
        <v>8543.0</v>
      </c>
      <c r="C403" s="137" t="s">
        <v>6921</v>
      </c>
      <c r="D403" s="137" t="s">
        <v>6922</v>
      </c>
      <c r="E403" s="146" t="s">
        <v>11986</v>
      </c>
      <c r="F403" s="149" t="s">
        <v>6938</v>
      </c>
      <c r="G403" s="147" t="s">
        <v>55</v>
      </c>
      <c r="H403" s="149" t="s">
        <v>6938</v>
      </c>
      <c r="I403" s="147" t="s">
        <v>55</v>
      </c>
      <c r="J403" s="149" t="s">
        <v>6938</v>
      </c>
      <c r="K403" s="146" t="s">
        <v>6938</v>
      </c>
      <c r="L403" s="146" t="s">
        <v>6938</v>
      </c>
      <c r="M403" s="146" t="s">
        <v>889</v>
      </c>
      <c r="N403" s="146" t="s">
        <v>6938</v>
      </c>
      <c r="O403" s="140" t="s">
        <v>6926</v>
      </c>
      <c r="P403" s="140" t="s">
        <v>1594</v>
      </c>
      <c r="Q403" s="142"/>
      <c r="R403" s="142"/>
      <c r="S403" s="142"/>
      <c r="T403" s="142"/>
      <c r="U403" s="142"/>
      <c r="V403" s="142"/>
      <c r="W403" s="142"/>
      <c r="X403" s="142"/>
      <c r="Y403" s="142"/>
    </row>
    <row r="404">
      <c r="A404" s="137" t="s">
        <v>619</v>
      </c>
      <c r="B404" s="137">
        <v>8536.0</v>
      </c>
      <c r="C404" s="137" t="s">
        <v>6939</v>
      </c>
      <c r="D404" s="137" t="s">
        <v>6940</v>
      </c>
      <c r="E404" s="146" t="s">
        <v>11987</v>
      </c>
      <c r="F404" s="149" t="s">
        <v>6920</v>
      </c>
      <c r="G404" s="147" t="s">
        <v>55</v>
      </c>
      <c r="H404" s="149" t="s">
        <v>6955</v>
      </c>
      <c r="I404" s="147" t="s">
        <v>55</v>
      </c>
      <c r="J404" s="149" t="s">
        <v>6955</v>
      </c>
      <c r="K404" s="146" t="s">
        <v>6955</v>
      </c>
      <c r="L404" s="146" t="s">
        <v>6955</v>
      </c>
      <c r="M404" s="146" t="s">
        <v>6956</v>
      </c>
      <c r="N404" s="146" t="s">
        <v>6955</v>
      </c>
      <c r="O404" s="140" t="s">
        <v>6944</v>
      </c>
      <c r="P404" s="140" t="s">
        <v>1594</v>
      </c>
      <c r="Q404" s="142"/>
      <c r="R404" s="142"/>
      <c r="S404" s="142"/>
      <c r="T404" s="142"/>
      <c r="U404" s="142"/>
      <c r="V404" s="142"/>
      <c r="W404" s="142"/>
      <c r="X404" s="142"/>
      <c r="Y404" s="142"/>
    </row>
    <row r="405">
      <c r="A405" s="137" t="s">
        <v>619</v>
      </c>
      <c r="B405" s="137">
        <v>8544.0</v>
      </c>
      <c r="C405" s="137" t="s">
        <v>6957</v>
      </c>
      <c r="D405" s="137" t="s">
        <v>6958</v>
      </c>
      <c r="E405" s="146" t="s">
        <v>11988</v>
      </c>
      <c r="F405" s="146" t="s">
        <v>6938</v>
      </c>
      <c r="G405" s="147" t="s">
        <v>55</v>
      </c>
      <c r="H405" s="146" t="s">
        <v>6938</v>
      </c>
      <c r="I405" s="147" t="s">
        <v>55</v>
      </c>
      <c r="J405" s="146" t="s">
        <v>6938</v>
      </c>
      <c r="K405" s="146" t="s">
        <v>6938</v>
      </c>
      <c r="L405" s="146" t="s">
        <v>6938</v>
      </c>
      <c r="M405" s="146" t="s">
        <v>889</v>
      </c>
      <c r="N405" s="146" t="s">
        <v>6938</v>
      </c>
      <c r="O405" s="140" t="s">
        <v>6962</v>
      </c>
      <c r="P405" s="140" t="s">
        <v>1594</v>
      </c>
      <c r="Q405" s="142"/>
      <c r="R405" s="142"/>
      <c r="S405" s="142"/>
      <c r="T405" s="142"/>
      <c r="U405" s="142"/>
      <c r="V405" s="142"/>
      <c r="W405" s="142"/>
      <c r="X405" s="142"/>
      <c r="Y405" s="142"/>
    </row>
    <row r="406">
      <c r="A406" s="12" t="s">
        <v>2997</v>
      </c>
      <c r="B406" s="12">
        <v>7103.0</v>
      </c>
      <c r="C406" s="12" t="s">
        <v>6973</v>
      </c>
      <c r="D406" s="12" t="s">
        <v>6974</v>
      </c>
      <c r="E406" s="30" t="s">
        <v>6988</v>
      </c>
      <c r="F406" s="30" t="s">
        <v>6989</v>
      </c>
      <c r="G406" s="32" t="s">
        <v>54</v>
      </c>
      <c r="H406" s="32" t="s">
        <v>41</v>
      </c>
      <c r="I406" s="32" t="s">
        <v>55</v>
      </c>
      <c r="J406" s="30" t="s">
        <v>6989</v>
      </c>
      <c r="K406" s="30" t="s">
        <v>6989</v>
      </c>
      <c r="L406" s="30" t="s">
        <v>6989</v>
      </c>
      <c r="M406" s="30" t="s">
        <v>1211</v>
      </c>
      <c r="N406" s="32" t="s">
        <v>41</v>
      </c>
      <c r="O406" s="14" t="s">
        <v>65</v>
      </c>
      <c r="P406" s="14" t="s">
        <v>1594</v>
      </c>
    </row>
    <row r="407">
      <c r="A407" s="137" t="s">
        <v>619</v>
      </c>
      <c r="B407" s="137">
        <v>9724.0</v>
      </c>
      <c r="C407" s="137" t="s">
        <v>6990</v>
      </c>
      <c r="D407" s="137" t="s">
        <v>6991</v>
      </c>
      <c r="E407" s="146" t="s">
        <v>11989</v>
      </c>
      <c r="F407" s="149" t="s">
        <v>7007</v>
      </c>
      <c r="G407" s="147" t="s">
        <v>55</v>
      </c>
      <c r="H407" s="146" t="s">
        <v>6920</v>
      </c>
      <c r="I407" s="147" t="s">
        <v>55</v>
      </c>
      <c r="J407" s="149" t="s">
        <v>6920</v>
      </c>
      <c r="K407" s="146" t="s">
        <v>6919</v>
      </c>
      <c r="L407" s="146" t="s">
        <v>6920</v>
      </c>
      <c r="M407" s="146" t="s">
        <v>889</v>
      </c>
      <c r="N407" s="146" t="s">
        <v>890</v>
      </c>
      <c r="O407" s="140" t="s">
        <v>6995</v>
      </c>
      <c r="P407" s="140" t="s">
        <v>1594</v>
      </c>
      <c r="Q407" s="142"/>
      <c r="R407" s="142"/>
      <c r="S407" s="142"/>
      <c r="T407" s="142"/>
      <c r="U407" s="142"/>
      <c r="V407" s="142"/>
      <c r="W407" s="142"/>
      <c r="X407" s="142"/>
      <c r="Y407" s="142"/>
    </row>
    <row r="408">
      <c r="A408" s="12" t="s">
        <v>619</v>
      </c>
      <c r="B408" s="12">
        <v>8559.0</v>
      </c>
      <c r="C408" s="12" t="s">
        <v>7008</v>
      </c>
      <c r="D408" s="12" t="s">
        <v>7009</v>
      </c>
      <c r="E408" s="56" t="s">
        <v>6937</v>
      </c>
      <c r="F408" s="56" t="s">
        <v>6938</v>
      </c>
      <c r="G408" s="32" t="s">
        <v>55</v>
      </c>
      <c r="H408" s="30" t="s">
        <v>6938</v>
      </c>
      <c r="I408" s="32" t="s">
        <v>55</v>
      </c>
      <c r="J408" s="30" t="s">
        <v>6938</v>
      </c>
      <c r="K408" s="30" t="s">
        <v>6938</v>
      </c>
      <c r="L408" s="30" t="s">
        <v>6938</v>
      </c>
      <c r="M408" s="30" t="s">
        <v>5981</v>
      </c>
      <c r="N408" s="30" t="s">
        <v>890</v>
      </c>
      <c r="O408" s="14" t="s">
        <v>7013</v>
      </c>
      <c r="P408" s="14" t="s">
        <v>1594</v>
      </c>
    </row>
    <row r="409">
      <c r="A409" s="137" t="s">
        <v>619</v>
      </c>
      <c r="B409" s="137">
        <v>10181.0</v>
      </c>
      <c r="C409" s="137" t="s">
        <v>7024</v>
      </c>
      <c r="D409" s="137" t="s">
        <v>7025</v>
      </c>
      <c r="E409" s="146" t="s">
        <v>11990</v>
      </c>
      <c r="F409" s="149" t="s">
        <v>6938</v>
      </c>
      <c r="G409" s="147" t="s">
        <v>55</v>
      </c>
      <c r="H409" s="146" t="s">
        <v>6938</v>
      </c>
      <c r="I409" s="147" t="s">
        <v>55</v>
      </c>
      <c r="J409" s="146" t="s">
        <v>6938</v>
      </c>
      <c r="K409" s="146" t="s">
        <v>6938</v>
      </c>
      <c r="L409" s="146" t="s">
        <v>6938</v>
      </c>
      <c r="M409" s="146" t="s">
        <v>5981</v>
      </c>
      <c r="N409" s="146" t="s">
        <v>890</v>
      </c>
      <c r="O409" s="140" t="s">
        <v>7029</v>
      </c>
      <c r="P409" s="140" t="s">
        <v>1594</v>
      </c>
      <c r="Q409" s="142"/>
      <c r="R409" s="142"/>
      <c r="S409" s="142"/>
      <c r="T409" s="142"/>
      <c r="U409" s="142"/>
      <c r="V409" s="142"/>
      <c r="W409" s="142"/>
      <c r="X409" s="142"/>
      <c r="Y409" s="142"/>
    </row>
    <row r="410">
      <c r="A410" s="137" t="s">
        <v>619</v>
      </c>
      <c r="B410" s="137">
        <v>10193.0</v>
      </c>
      <c r="C410" s="137" t="s">
        <v>7040</v>
      </c>
      <c r="D410" s="137" t="s">
        <v>7041</v>
      </c>
      <c r="E410" s="146" t="s">
        <v>11991</v>
      </c>
      <c r="F410" s="149" t="s">
        <v>6938</v>
      </c>
      <c r="G410" s="147" t="s">
        <v>55</v>
      </c>
      <c r="H410" s="146" t="s">
        <v>6938</v>
      </c>
      <c r="I410" s="147" t="s">
        <v>55</v>
      </c>
      <c r="J410" s="146" t="s">
        <v>6938</v>
      </c>
      <c r="K410" s="146" t="s">
        <v>6938</v>
      </c>
      <c r="L410" s="146" t="s">
        <v>6938</v>
      </c>
      <c r="M410" s="146" t="s">
        <v>5981</v>
      </c>
      <c r="N410" s="146" t="s">
        <v>890</v>
      </c>
      <c r="O410" s="140" t="s">
        <v>7045</v>
      </c>
      <c r="P410" s="140" t="s">
        <v>1594</v>
      </c>
      <c r="Q410" s="142"/>
      <c r="R410" s="142"/>
      <c r="S410" s="142"/>
      <c r="T410" s="142"/>
      <c r="U410" s="142"/>
      <c r="V410" s="142"/>
      <c r="W410" s="142"/>
      <c r="X410" s="142"/>
      <c r="Y410" s="142"/>
    </row>
    <row r="411">
      <c r="A411" s="12" t="s">
        <v>619</v>
      </c>
      <c r="B411" s="12">
        <v>7893.0</v>
      </c>
      <c r="C411" s="12" t="s">
        <v>7056</v>
      </c>
      <c r="D411" s="12" t="s">
        <v>7057</v>
      </c>
      <c r="E411" s="56" t="s">
        <v>7071</v>
      </c>
      <c r="F411" s="56" t="s">
        <v>7072</v>
      </c>
      <c r="G411" s="32" t="s">
        <v>54</v>
      </c>
      <c r="H411" s="32" t="s">
        <v>41</v>
      </c>
      <c r="I411" s="32" t="s">
        <v>55</v>
      </c>
      <c r="J411" s="30" t="s">
        <v>7072</v>
      </c>
      <c r="K411" s="30" t="s">
        <v>7072</v>
      </c>
      <c r="L411" s="30" t="s">
        <v>7072</v>
      </c>
      <c r="M411" s="30" t="s">
        <v>7073</v>
      </c>
      <c r="N411" s="32" t="s">
        <v>41</v>
      </c>
      <c r="O411" s="14" t="s">
        <v>41</v>
      </c>
      <c r="P411" s="14" t="s">
        <v>1594</v>
      </c>
    </row>
    <row r="412">
      <c r="A412" s="12" t="s">
        <v>123</v>
      </c>
      <c r="B412" s="12">
        <v>9817.0</v>
      </c>
      <c r="C412" s="12" t="s">
        <v>7074</v>
      </c>
      <c r="D412" s="12" t="s">
        <v>7075</v>
      </c>
      <c r="E412" s="56" t="s">
        <v>4409</v>
      </c>
      <c r="F412" s="56" t="s">
        <v>4239</v>
      </c>
      <c r="G412" s="32" t="s">
        <v>54</v>
      </c>
      <c r="H412" s="32" t="s">
        <v>41</v>
      </c>
      <c r="I412" s="32" t="s">
        <v>55</v>
      </c>
      <c r="J412" s="30" t="s">
        <v>4239</v>
      </c>
      <c r="K412" s="30" t="s">
        <v>4239</v>
      </c>
      <c r="L412" s="30" t="s">
        <v>4239</v>
      </c>
      <c r="M412" s="30" t="s">
        <v>281</v>
      </c>
      <c r="N412" s="32" t="s">
        <v>41</v>
      </c>
      <c r="O412" s="14" t="s">
        <v>65</v>
      </c>
      <c r="P412" s="14" t="s">
        <v>1594</v>
      </c>
    </row>
    <row r="413">
      <c r="A413" s="12" t="s">
        <v>123</v>
      </c>
      <c r="B413" s="12">
        <v>6957.0</v>
      </c>
      <c r="C413" s="12" t="s">
        <v>7089</v>
      </c>
      <c r="D413" s="12" t="s">
        <v>7090</v>
      </c>
      <c r="E413" s="58" t="s">
        <v>7105</v>
      </c>
      <c r="F413" s="30" t="s">
        <v>4239</v>
      </c>
      <c r="G413" s="32" t="s">
        <v>54</v>
      </c>
      <c r="H413" s="31" t="s">
        <v>41</v>
      </c>
      <c r="I413" s="32" t="s">
        <v>55</v>
      </c>
      <c r="J413" s="30" t="s">
        <v>7106</v>
      </c>
      <c r="K413" s="30" t="s">
        <v>4239</v>
      </c>
      <c r="L413" s="30" t="s">
        <v>4239</v>
      </c>
      <c r="M413" s="30" t="s">
        <v>281</v>
      </c>
      <c r="N413" s="30" t="s">
        <v>4239</v>
      </c>
      <c r="O413" s="14" t="s">
        <v>7094</v>
      </c>
      <c r="P413" s="14" t="s">
        <v>1594</v>
      </c>
    </row>
    <row r="414">
      <c r="A414" s="12" t="s">
        <v>123</v>
      </c>
      <c r="B414" s="12">
        <v>1079.0</v>
      </c>
      <c r="C414" s="12" t="s">
        <v>7107</v>
      </c>
      <c r="D414" s="12" t="s">
        <v>7108</v>
      </c>
      <c r="E414" s="30" t="s">
        <v>7123</v>
      </c>
      <c r="F414" s="30" t="s">
        <v>7106</v>
      </c>
      <c r="G414" s="32" t="s">
        <v>54</v>
      </c>
      <c r="H414" s="32" t="s">
        <v>41</v>
      </c>
      <c r="I414" s="32" t="s">
        <v>55</v>
      </c>
      <c r="J414" s="30" t="s">
        <v>7106</v>
      </c>
      <c r="K414" s="30" t="s">
        <v>7106</v>
      </c>
      <c r="L414" s="30" t="s">
        <v>7106</v>
      </c>
      <c r="M414" s="59" t="s">
        <v>41</v>
      </c>
      <c r="N414" s="59" t="s">
        <v>41</v>
      </c>
      <c r="O414" s="14" t="s">
        <v>7112</v>
      </c>
      <c r="P414" s="14" t="s">
        <v>1594</v>
      </c>
    </row>
    <row r="415">
      <c r="A415" s="61" t="s">
        <v>123</v>
      </c>
      <c r="B415" s="61">
        <v>3971.0</v>
      </c>
      <c r="C415" s="61" t="s">
        <v>7124</v>
      </c>
      <c r="D415" s="61" t="s">
        <v>7125</v>
      </c>
      <c r="E415" s="67" t="s">
        <v>7139</v>
      </c>
      <c r="F415" s="67" t="s">
        <v>7140</v>
      </c>
      <c r="G415" s="69" t="s">
        <v>54</v>
      </c>
      <c r="H415" s="77" t="s">
        <v>41</v>
      </c>
      <c r="I415" s="69" t="s">
        <v>55</v>
      </c>
      <c r="J415" s="67" t="s">
        <v>7140</v>
      </c>
      <c r="K415" s="67" t="s">
        <v>7141</v>
      </c>
      <c r="L415" s="67" t="s">
        <v>7140</v>
      </c>
      <c r="M415" s="67" t="s">
        <v>2442</v>
      </c>
      <c r="N415" s="69" t="s">
        <v>41</v>
      </c>
      <c r="O415" s="62" t="s">
        <v>41</v>
      </c>
      <c r="P415" s="14" t="s">
        <v>1594</v>
      </c>
    </row>
    <row r="416">
      <c r="A416" s="61" t="s">
        <v>123</v>
      </c>
      <c r="B416" s="61">
        <v>6470.0</v>
      </c>
      <c r="C416" s="61" t="s">
        <v>7142</v>
      </c>
      <c r="D416" s="61" t="s">
        <v>7143</v>
      </c>
      <c r="E416" s="67" t="s">
        <v>7157</v>
      </c>
      <c r="F416" s="67" t="s">
        <v>7158</v>
      </c>
      <c r="G416" s="69" t="s">
        <v>54</v>
      </c>
      <c r="H416" s="69" t="s">
        <v>41</v>
      </c>
      <c r="I416" s="69" t="s">
        <v>55</v>
      </c>
      <c r="J416" s="67" t="s">
        <v>7158</v>
      </c>
      <c r="K416" s="67" t="s">
        <v>7158</v>
      </c>
      <c r="L416" s="67" t="s">
        <v>7158</v>
      </c>
      <c r="M416" s="67" t="s">
        <v>2442</v>
      </c>
      <c r="N416" s="69" t="s">
        <v>41</v>
      </c>
      <c r="O416" s="62" t="s">
        <v>41</v>
      </c>
      <c r="P416" s="14" t="s">
        <v>1594</v>
      </c>
    </row>
    <row r="417">
      <c r="A417" s="61" t="s">
        <v>123</v>
      </c>
      <c r="B417" s="61">
        <v>1019.0</v>
      </c>
      <c r="C417" s="61" t="s">
        <v>7159</v>
      </c>
      <c r="D417" s="61" t="s">
        <v>7160</v>
      </c>
      <c r="E417" s="67" t="s">
        <v>7174</v>
      </c>
      <c r="F417" s="67" t="s">
        <v>7175</v>
      </c>
      <c r="G417" s="69" t="s">
        <v>54</v>
      </c>
      <c r="H417" s="69" t="s">
        <v>41</v>
      </c>
      <c r="I417" s="69" t="s">
        <v>55</v>
      </c>
      <c r="J417" s="30" t="s">
        <v>7106</v>
      </c>
      <c r="K417" s="67" t="s">
        <v>7175</v>
      </c>
      <c r="L417" s="67" t="s">
        <v>7175</v>
      </c>
      <c r="M417" s="69" t="s">
        <v>41</v>
      </c>
      <c r="N417" s="69" t="s">
        <v>41</v>
      </c>
      <c r="O417" s="62" t="s">
        <v>41</v>
      </c>
      <c r="P417" s="14" t="s">
        <v>1594</v>
      </c>
    </row>
    <row r="418">
      <c r="A418" s="61" t="s">
        <v>123</v>
      </c>
      <c r="B418" s="61">
        <v>3968.0</v>
      </c>
      <c r="C418" s="61" t="s">
        <v>7176</v>
      </c>
      <c r="D418" s="61" t="s">
        <v>7177</v>
      </c>
      <c r="E418" s="67" t="s">
        <v>7191</v>
      </c>
      <c r="F418" s="68" t="s">
        <v>1874</v>
      </c>
      <c r="G418" s="69" t="s">
        <v>55</v>
      </c>
      <c r="H418" s="67" t="s">
        <v>1874</v>
      </c>
      <c r="I418" s="69" t="s">
        <v>55</v>
      </c>
      <c r="J418" s="67" t="s">
        <v>1874</v>
      </c>
      <c r="K418" s="68" t="s">
        <v>1874</v>
      </c>
      <c r="L418" s="67" t="s">
        <v>1874</v>
      </c>
      <c r="M418" s="67" t="s">
        <v>281</v>
      </c>
      <c r="N418" s="69" t="s">
        <v>41</v>
      </c>
      <c r="O418" s="69" t="s">
        <v>41</v>
      </c>
      <c r="P418" s="14" t="s">
        <v>1594</v>
      </c>
    </row>
    <row r="419">
      <c r="A419" s="12" t="s">
        <v>59</v>
      </c>
      <c r="B419" s="12">
        <v>4184.0</v>
      </c>
      <c r="C419" s="12" t="s">
        <v>7192</v>
      </c>
      <c r="D419" s="12" t="s">
        <v>7193</v>
      </c>
      <c r="E419" s="56" t="s">
        <v>7207</v>
      </c>
      <c r="F419" s="56" t="s">
        <v>7208</v>
      </c>
      <c r="G419" s="32" t="s">
        <v>54</v>
      </c>
      <c r="H419" s="32" t="s">
        <v>41</v>
      </c>
      <c r="I419" s="32" t="s">
        <v>55</v>
      </c>
      <c r="J419" s="30" t="s">
        <v>7208</v>
      </c>
      <c r="K419" s="30" t="s">
        <v>7208</v>
      </c>
      <c r="L419" s="30" t="s">
        <v>7208</v>
      </c>
      <c r="M419" s="30" t="s">
        <v>80</v>
      </c>
      <c r="N419" s="32" t="s">
        <v>41</v>
      </c>
      <c r="O419" s="14" t="s">
        <v>65</v>
      </c>
      <c r="P419" s="14" t="s">
        <v>1594</v>
      </c>
    </row>
    <row r="420">
      <c r="A420" s="12" t="s">
        <v>59</v>
      </c>
      <c r="B420" s="12">
        <v>7616.0</v>
      </c>
      <c r="C420" s="12" t="s">
        <v>7209</v>
      </c>
      <c r="D420" s="12" t="s">
        <v>7210</v>
      </c>
      <c r="E420" s="30" t="s">
        <v>7223</v>
      </c>
      <c r="F420" s="30" t="s">
        <v>7224</v>
      </c>
      <c r="G420" s="32" t="s">
        <v>54</v>
      </c>
      <c r="H420" s="32" t="s">
        <v>41</v>
      </c>
      <c r="I420" s="32" t="s">
        <v>55</v>
      </c>
      <c r="J420" s="30" t="s">
        <v>5340</v>
      </c>
      <c r="K420" s="30" t="s">
        <v>7224</v>
      </c>
      <c r="L420" s="30" t="s">
        <v>7224</v>
      </c>
      <c r="M420" s="30" t="s">
        <v>7224</v>
      </c>
      <c r="N420" s="32" t="s">
        <v>41</v>
      </c>
      <c r="O420" s="14" t="s">
        <v>65</v>
      </c>
      <c r="P420" s="14" t="s">
        <v>1594</v>
      </c>
    </row>
    <row r="421">
      <c r="A421" s="12" t="s">
        <v>59</v>
      </c>
      <c r="B421" s="12">
        <v>7614.0</v>
      </c>
      <c r="C421" s="12" t="s">
        <v>7225</v>
      </c>
      <c r="D421" s="12" t="s">
        <v>7226</v>
      </c>
      <c r="E421" s="56" t="s">
        <v>7238</v>
      </c>
      <c r="F421" s="30" t="s">
        <v>5340</v>
      </c>
      <c r="G421" s="32" t="s">
        <v>54</v>
      </c>
      <c r="H421" s="32" t="s">
        <v>41</v>
      </c>
      <c r="I421" s="32" t="s">
        <v>55</v>
      </c>
      <c r="J421" s="30" t="s">
        <v>5340</v>
      </c>
      <c r="K421" s="56" t="s">
        <v>5340</v>
      </c>
      <c r="L421" s="30" t="s">
        <v>5340</v>
      </c>
      <c r="M421" s="30" t="s">
        <v>80</v>
      </c>
      <c r="N421" s="32" t="s">
        <v>41</v>
      </c>
      <c r="O421" s="14" t="s">
        <v>65</v>
      </c>
      <c r="P421" s="14" t="s">
        <v>1594</v>
      </c>
    </row>
    <row r="422">
      <c r="A422" s="12" t="s">
        <v>59</v>
      </c>
      <c r="B422" s="12">
        <v>7615.0</v>
      </c>
      <c r="C422" s="12" t="s">
        <v>7239</v>
      </c>
      <c r="D422" s="12" t="s">
        <v>7240</v>
      </c>
      <c r="E422" s="56" t="s">
        <v>7253</v>
      </c>
      <c r="F422" s="30" t="s">
        <v>5340</v>
      </c>
      <c r="G422" s="32" t="s">
        <v>54</v>
      </c>
      <c r="H422" s="32" t="s">
        <v>41</v>
      </c>
      <c r="I422" s="32" t="s">
        <v>55</v>
      </c>
      <c r="J422" s="30" t="s">
        <v>5340</v>
      </c>
      <c r="K422" s="30" t="s">
        <v>5340</v>
      </c>
      <c r="L422" s="30" t="s">
        <v>5340</v>
      </c>
      <c r="M422" s="30" t="s">
        <v>80</v>
      </c>
      <c r="N422" s="32" t="s">
        <v>41</v>
      </c>
      <c r="O422" s="14" t="s">
        <v>65</v>
      </c>
      <c r="P422" s="14" t="s">
        <v>1594</v>
      </c>
    </row>
    <row r="423">
      <c r="A423" s="12" t="s">
        <v>2997</v>
      </c>
      <c r="B423" s="12">
        <v>3705.0</v>
      </c>
      <c r="C423" s="12" t="s">
        <v>7254</v>
      </c>
      <c r="D423" s="12" t="s">
        <v>7255</v>
      </c>
      <c r="E423" s="30" t="s">
        <v>7268</v>
      </c>
      <c r="F423" s="30" t="s">
        <v>7269</v>
      </c>
      <c r="G423" s="32" t="s">
        <v>54</v>
      </c>
      <c r="H423" s="32" t="s">
        <v>41</v>
      </c>
      <c r="I423" s="14" t="s">
        <v>55</v>
      </c>
      <c r="J423" s="30" t="s">
        <v>7270</v>
      </c>
      <c r="K423" s="30" t="s">
        <v>7270</v>
      </c>
      <c r="L423" s="30" t="s">
        <v>7270</v>
      </c>
      <c r="M423" s="56" t="s">
        <v>1211</v>
      </c>
      <c r="N423" s="32" t="s">
        <v>41</v>
      </c>
      <c r="O423" s="14" t="s">
        <v>65</v>
      </c>
      <c r="P423" s="14" t="s">
        <v>1594</v>
      </c>
    </row>
    <row r="424">
      <c r="A424" s="12" t="s">
        <v>2997</v>
      </c>
      <c r="B424" s="12">
        <v>7404.0</v>
      </c>
      <c r="C424" s="12" t="s">
        <v>7271</v>
      </c>
      <c r="D424" s="12" t="s">
        <v>7272</v>
      </c>
      <c r="E424" s="30" t="s">
        <v>7285</v>
      </c>
      <c r="F424" s="30" t="s">
        <v>7286</v>
      </c>
      <c r="G424" s="32" t="s">
        <v>54</v>
      </c>
      <c r="H424" s="32" t="s">
        <v>41</v>
      </c>
      <c r="I424" s="32" t="s">
        <v>55</v>
      </c>
      <c r="J424" s="30" t="s">
        <v>7286</v>
      </c>
      <c r="K424" s="30" t="s">
        <v>7286</v>
      </c>
      <c r="L424" s="30" t="s">
        <v>7286</v>
      </c>
      <c r="M424" s="56" t="s">
        <v>1211</v>
      </c>
      <c r="N424" s="32" t="s">
        <v>41</v>
      </c>
      <c r="O424" s="14" t="s">
        <v>65</v>
      </c>
      <c r="P424" s="14" t="s">
        <v>1594</v>
      </c>
    </row>
    <row r="425">
      <c r="A425" s="12" t="s">
        <v>2997</v>
      </c>
      <c r="B425" s="12">
        <v>3695.0</v>
      </c>
      <c r="C425" s="12" t="s">
        <v>7287</v>
      </c>
      <c r="D425" s="12" t="s">
        <v>7288</v>
      </c>
      <c r="E425" s="56" t="s">
        <v>7301</v>
      </c>
      <c r="F425" s="56" t="s">
        <v>7302</v>
      </c>
      <c r="G425" s="32" t="s">
        <v>54</v>
      </c>
      <c r="H425" s="32" t="s">
        <v>41</v>
      </c>
      <c r="I425" s="32" t="s">
        <v>55</v>
      </c>
      <c r="J425" s="30" t="s">
        <v>7302</v>
      </c>
      <c r="K425" s="30" t="s">
        <v>7302</v>
      </c>
      <c r="L425" s="30" t="s">
        <v>7302</v>
      </c>
      <c r="M425" s="56" t="s">
        <v>1211</v>
      </c>
      <c r="N425" s="32" t="s">
        <v>41</v>
      </c>
      <c r="O425" s="14" t="s">
        <v>65</v>
      </c>
      <c r="P425" s="14" t="s">
        <v>1594</v>
      </c>
    </row>
    <row r="426">
      <c r="A426" s="12" t="s">
        <v>2997</v>
      </c>
      <c r="B426" s="12">
        <v>3696.0</v>
      </c>
      <c r="C426" s="12" t="s">
        <v>7303</v>
      </c>
      <c r="D426" s="12" t="s">
        <v>7304</v>
      </c>
      <c r="E426" s="56" t="s">
        <v>7317</v>
      </c>
      <c r="F426" s="56" t="s">
        <v>7318</v>
      </c>
      <c r="G426" s="32" t="s">
        <v>54</v>
      </c>
      <c r="H426" s="32" t="s">
        <v>41</v>
      </c>
      <c r="I426" s="32" t="s">
        <v>55</v>
      </c>
      <c r="J426" s="30" t="s">
        <v>7318</v>
      </c>
      <c r="K426" s="30" t="s">
        <v>7318</v>
      </c>
      <c r="L426" s="30" t="s">
        <v>7318</v>
      </c>
      <c r="M426" s="56" t="s">
        <v>1211</v>
      </c>
      <c r="N426" s="32" t="s">
        <v>41</v>
      </c>
      <c r="O426" s="14" t="s">
        <v>65</v>
      </c>
      <c r="P426" s="14" t="s">
        <v>1594</v>
      </c>
    </row>
    <row r="427">
      <c r="A427" s="12" t="s">
        <v>2997</v>
      </c>
      <c r="B427" s="12">
        <v>3697.0</v>
      </c>
      <c r="C427" s="12" t="s">
        <v>7319</v>
      </c>
      <c r="D427" s="12" t="s">
        <v>7320</v>
      </c>
      <c r="E427" s="30" t="s">
        <v>7333</v>
      </c>
      <c r="F427" s="56" t="s">
        <v>7334</v>
      </c>
      <c r="G427" s="32" t="s">
        <v>54</v>
      </c>
      <c r="H427" s="32" t="s">
        <v>41</v>
      </c>
      <c r="I427" s="32" t="s">
        <v>55</v>
      </c>
      <c r="J427" s="56" t="s">
        <v>7334</v>
      </c>
      <c r="K427" s="30" t="s">
        <v>7334</v>
      </c>
      <c r="L427" s="30" t="s">
        <v>7334</v>
      </c>
      <c r="M427" s="56" t="s">
        <v>1211</v>
      </c>
      <c r="N427" s="32" t="s">
        <v>41</v>
      </c>
      <c r="O427" s="14" t="s">
        <v>65</v>
      </c>
      <c r="P427" s="14" t="s">
        <v>1594</v>
      </c>
    </row>
    <row r="428">
      <c r="A428" s="12" t="s">
        <v>2997</v>
      </c>
      <c r="B428" s="12">
        <v>3698.0</v>
      </c>
      <c r="C428" s="12" t="s">
        <v>7335</v>
      </c>
      <c r="D428" s="12" t="s">
        <v>7336</v>
      </c>
      <c r="E428" s="56" t="s">
        <v>7349</v>
      </c>
      <c r="F428" s="56" t="s">
        <v>7350</v>
      </c>
      <c r="G428" s="32" t="s">
        <v>54</v>
      </c>
      <c r="H428" s="32" t="s">
        <v>41</v>
      </c>
      <c r="I428" s="32" t="s">
        <v>55</v>
      </c>
      <c r="J428" s="30" t="s">
        <v>7350</v>
      </c>
      <c r="K428" s="30" t="s">
        <v>7350</v>
      </c>
      <c r="L428" s="30" t="s">
        <v>7350</v>
      </c>
      <c r="M428" s="56" t="s">
        <v>1211</v>
      </c>
      <c r="N428" s="32" t="s">
        <v>41</v>
      </c>
      <c r="O428" s="14" t="s">
        <v>65</v>
      </c>
      <c r="P428" s="14" t="s">
        <v>1594</v>
      </c>
    </row>
    <row r="429">
      <c r="A429" s="12" t="s">
        <v>2997</v>
      </c>
      <c r="B429" s="12">
        <v>3699.0</v>
      </c>
      <c r="C429" s="12" t="s">
        <v>7351</v>
      </c>
      <c r="D429" s="12" t="s">
        <v>7352</v>
      </c>
      <c r="E429" s="56" t="s">
        <v>7365</v>
      </c>
      <c r="F429" s="56" t="s">
        <v>7366</v>
      </c>
      <c r="G429" s="32" t="s">
        <v>54</v>
      </c>
      <c r="H429" s="32" t="s">
        <v>41</v>
      </c>
      <c r="I429" s="32" t="s">
        <v>55</v>
      </c>
      <c r="J429" s="30" t="s">
        <v>7366</v>
      </c>
      <c r="K429" s="30" t="s">
        <v>7366</v>
      </c>
      <c r="L429" s="30" t="s">
        <v>7366</v>
      </c>
      <c r="M429" s="56" t="s">
        <v>1211</v>
      </c>
      <c r="N429" s="32" t="s">
        <v>41</v>
      </c>
      <c r="O429" s="14" t="s">
        <v>65</v>
      </c>
      <c r="P429" s="14" t="s">
        <v>1594</v>
      </c>
    </row>
    <row r="430">
      <c r="A430" s="12" t="s">
        <v>2997</v>
      </c>
      <c r="B430" s="12">
        <v>3700.0</v>
      </c>
      <c r="C430" s="12" t="s">
        <v>7367</v>
      </c>
      <c r="D430" s="12" t="s">
        <v>7368</v>
      </c>
      <c r="E430" s="56" t="s">
        <v>7381</v>
      </c>
      <c r="F430" s="56" t="s">
        <v>7382</v>
      </c>
      <c r="G430" s="32" t="s">
        <v>54</v>
      </c>
      <c r="H430" s="32" t="s">
        <v>41</v>
      </c>
      <c r="I430" s="32" t="s">
        <v>55</v>
      </c>
      <c r="J430" s="56" t="s">
        <v>7382</v>
      </c>
      <c r="K430" s="30" t="s">
        <v>7382</v>
      </c>
      <c r="L430" s="30" t="s">
        <v>7382</v>
      </c>
      <c r="M430" s="56" t="s">
        <v>1211</v>
      </c>
      <c r="N430" s="32" t="s">
        <v>41</v>
      </c>
      <c r="O430" s="14" t="s">
        <v>65</v>
      </c>
      <c r="P430" s="14" t="s">
        <v>1594</v>
      </c>
    </row>
    <row r="431">
      <c r="A431" s="12" t="s">
        <v>2997</v>
      </c>
      <c r="B431" s="12">
        <v>3701.0</v>
      </c>
      <c r="C431" s="12" t="s">
        <v>7383</v>
      </c>
      <c r="D431" s="12" t="s">
        <v>7384</v>
      </c>
      <c r="E431" s="30" t="s">
        <v>7397</v>
      </c>
      <c r="F431" s="30" t="s">
        <v>7398</v>
      </c>
      <c r="G431" s="32" t="s">
        <v>54</v>
      </c>
      <c r="H431" s="32" t="s">
        <v>41</v>
      </c>
      <c r="I431" s="32" t="s">
        <v>55</v>
      </c>
      <c r="J431" s="30" t="s">
        <v>7398</v>
      </c>
      <c r="K431" s="30" t="s">
        <v>7398</v>
      </c>
      <c r="L431" s="56" t="s">
        <v>7398</v>
      </c>
      <c r="M431" s="56" t="s">
        <v>1211</v>
      </c>
      <c r="N431" s="32" t="s">
        <v>41</v>
      </c>
      <c r="O431" s="14" t="s">
        <v>65</v>
      </c>
      <c r="P431" s="14" t="s">
        <v>1594</v>
      </c>
    </row>
    <row r="432">
      <c r="A432" s="12" t="s">
        <v>2997</v>
      </c>
      <c r="B432" s="12">
        <v>3702.0</v>
      </c>
      <c r="C432" s="12" t="s">
        <v>7399</v>
      </c>
      <c r="D432" s="12" t="s">
        <v>7400</v>
      </c>
      <c r="E432" s="56" t="s">
        <v>7413</v>
      </c>
      <c r="F432" s="56" t="s">
        <v>7414</v>
      </c>
      <c r="G432" s="32" t="s">
        <v>54</v>
      </c>
      <c r="H432" s="32" t="s">
        <v>41</v>
      </c>
      <c r="I432" s="32" t="s">
        <v>55</v>
      </c>
      <c r="J432" s="30" t="s">
        <v>7414</v>
      </c>
      <c r="K432" s="30" t="s">
        <v>7414</v>
      </c>
      <c r="L432" s="30" t="s">
        <v>7414</v>
      </c>
      <c r="M432" s="56" t="s">
        <v>1211</v>
      </c>
      <c r="N432" s="32" t="s">
        <v>41</v>
      </c>
      <c r="O432" s="14" t="s">
        <v>65</v>
      </c>
      <c r="P432" s="14" t="s">
        <v>1594</v>
      </c>
    </row>
    <row r="433">
      <c r="A433" s="12" t="s">
        <v>2997</v>
      </c>
      <c r="B433" s="12">
        <v>3703.0</v>
      </c>
      <c r="C433" s="12" t="s">
        <v>7415</v>
      </c>
      <c r="D433" s="12" t="s">
        <v>7416</v>
      </c>
      <c r="E433" s="56" t="s">
        <v>7429</v>
      </c>
      <c r="F433" s="56" t="s">
        <v>7430</v>
      </c>
      <c r="G433" s="32" t="s">
        <v>54</v>
      </c>
      <c r="H433" s="32" t="s">
        <v>41</v>
      </c>
      <c r="I433" s="32" t="s">
        <v>55</v>
      </c>
      <c r="J433" s="30" t="s">
        <v>7430</v>
      </c>
      <c r="K433" s="30" t="s">
        <v>7430</v>
      </c>
      <c r="L433" s="30" t="s">
        <v>7430</v>
      </c>
      <c r="M433" s="56" t="s">
        <v>1211</v>
      </c>
      <c r="N433" s="32" t="s">
        <v>41</v>
      </c>
      <c r="O433" s="14" t="s">
        <v>65</v>
      </c>
      <c r="P433" s="14" t="s">
        <v>1594</v>
      </c>
    </row>
    <row r="434">
      <c r="A434" s="12" t="s">
        <v>2997</v>
      </c>
      <c r="B434" s="12">
        <v>3704.0</v>
      </c>
      <c r="C434" s="12" t="s">
        <v>7431</v>
      </c>
      <c r="D434" s="12" t="s">
        <v>7432</v>
      </c>
      <c r="E434" s="56" t="s">
        <v>7445</v>
      </c>
      <c r="F434" s="56" t="s">
        <v>7446</v>
      </c>
      <c r="G434" s="32" t="s">
        <v>54</v>
      </c>
      <c r="H434" s="32" t="s">
        <v>41</v>
      </c>
      <c r="I434" s="32" t="s">
        <v>55</v>
      </c>
      <c r="J434" s="30" t="s">
        <v>7446</v>
      </c>
      <c r="K434" s="30" t="s">
        <v>7446</v>
      </c>
      <c r="L434" s="30" t="s">
        <v>7446</v>
      </c>
      <c r="M434" s="56" t="s">
        <v>1211</v>
      </c>
      <c r="N434" s="32" t="s">
        <v>41</v>
      </c>
      <c r="O434" s="14" t="s">
        <v>65</v>
      </c>
      <c r="P434" s="14" t="s">
        <v>1594</v>
      </c>
    </row>
    <row r="435">
      <c r="A435" s="12" t="s">
        <v>59</v>
      </c>
      <c r="B435" s="12">
        <v>6573.0</v>
      </c>
      <c r="C435" s="12" t="s">
        <v>7447</v>
      </c>
      <c r="D435" s="12" t="s">
        <v>7448</v>
      </c>
      <c r="E435" s="56" t="s">
        <v>7461</v>
      </c>
      <c r="F435" s="30" t="s">
        <v>7462</v>
      </c>
      <c r="G435" s="32" t="s">
        <v>54</v>
      </c>
      <c r="H435" s="32" t="s">
        <v>41</v>
      </c>
      <c r="I435" s="32" t="s">
        <v>55</v>
      </c>
      <c r="J435" s="30" t="s">
        <v>7463</v>
      </c>
      <c r="K435" s="30" t="s">
        <v>7462</v>
      </c>
      <c r="L435" s="30" t="s">
        <v>7462</v>
      </c>
      <c r="M435" s="30" t="s">
        <v>4204</v>
      </c>
      <c r="N435" s="32" t="s">
        <v>41</v>
      </c>
      <c r="O435" s="14" t="s">
        <v>65</v>
      </c>
      <c r="P435" s="14" t="s">
        <v>1594</v>
      </c>
    </row>
    <row r="436">
      <c r="A436" s="12" t="s">
        <v>59</v>
      </c>
      <c r="B436" s="12">
        <v>4175.0</v>
      </c>
      <c r="C436" s="12" t="s">
        <v>7464</v>
      </c>
      <c r="D436" s="12" t="s">
        <v>7465</v>
      </c>
      <c r="E436" s="30" t="s">
        <v>7478</v>
      </c>
      <c r="F436" s="30" t="s">
        <v>7479</v>
      </c>
      <c r="G436" s="32" t="s">
        <v>54</v>
      </c>
      <c r="H436" s="32" t="s">
        <v>41</v>
      </c>
      <c r="I436" s="32" t="s">
        <v>55</v>
      </c>
      <c r="J436" s="30" t="s">
        <v>7479</v>
      </c>
      <c r="K436" s="30" t="s">
        <v>7479</v>
      </c>
      <c r="L436" s="30" t="s">
        <v>7479</v>
      </c>
      <c r="M436" s="56" t="s">
        <v>80</v>
      </c>
      <c r="N436" s="32" t="s">
        <v>41</v>
      </c>
      <c r="O436" s="14" t="s">
        <v>65</v>
      </c>
      <c r="P436" s="14" t="s">
        <v>1594</v>
      </c>
    </row>
    <row r="437">
      <c r="A437" s="12" t="s">
        <v>59</v>
      </c>
      <c r="B437" s="12">
        <v>4285.0</v>
      </c>
      <c r="C437" s="12" t="s">
        <v>7480</v>
      </c>
      <c r="D437" s="12" t="s">
        <v>7481</v>
      </c>
      <c r="E437" s="56" t="s">
        <v>7494</v>
      </c>
      <c r="F437" s="56" t="s">
        <v>7463</v>
      </c>
      <c r="G437" s="32" t="s">
        <v>54</v>
      </c>
      <c r="H437" s="32" t="s">
        <v>41</v>
      </c>
      <c r="I437" s="32" t="s">
        <v>55</v>
      </c>
      <c r="J437" s="30" t="s">
        <v>7463</v>
      </c>
      <c r="K437" s="30" t="s">
        <v>7463</v>
      </c>
      <c r="L437" s="30" t="s">
        <v>7463</v>
      </c>
      <c r="M437" s="56" t="s">
        <v>80</v>
      </c>
      <c r="N437" s="32" t="s">
        <v>41</v>
      </c>
      <c r="O437" s="14" t="s">
        <v>65</v>
      </c>
      <c r="P437" s="14" t="s">
        <v>1594</v>
      </c>
    </row>
    <row r="438">
      <c r="A438" s="12" t="s">
        <v>59</v>
      </c>
      <c r="B438" s="12">
        <v>5287.0</v>
      </c>
      <c r="C438" s="12" t="s">
        <v>7495</v>
      </c>
      <c r="D438" s="12" t="s">
        <v>7496</v>
      </c>
      <c r="E438" s="30" t="s">
        <v>7509</v>
      </c>
      <c r="F438" s="56" t="s">
        <v>7510</v>
      </c>
      <c r="G438" s="32" t="s">
        <v>54</v>
      </c>
      <c r="H438" s="32" t="s">
        <v>41</v>
      </c>
      <c r="I438" s="32" t="s">
        <v>55</v>
      </c>
      <c r="J438" s="30" t="s">
        <v>7510</v>
      </c>
      <c r="K438" s="30" t="s">
        <v>7510</v>
      </c>
      <c r="L438" s="56" t="s">
        <v>7510</v>
      </c>
      <c r="M438" s="56" t="s">
        <v>80</v>
      </c>
      <c r="N438" s="32" t="s">
        <v>41</v>
      </c>
      <c r="O438" s="14" t="s">
        <v>65</v>
      </c>
      <c r="P438" s="14" t="s">
        <v>1594</v>
      </c>
    </row>
    <row r="439">
      <c r="A439" s="12" t="s">
        <v>59</v>
      </c>
      <c r="B439" s="12">
        <v>5288.0</v>
      </c>
      <c r="C439" s="12" t="s">
        <v>7511</v>
      </c>
      <c r="D439" s="12" t="s">
        <v>7512</v>
      </c>
      <c r="E439" s="58" t="s">
        <v>7525</v>
      </c>
      <c r="F439" s="56" t="s">
        <v>7510</v>
      </c>
      <c r="G439" s="32" t="s">
        <v>54</v>
      </c>
      <c r="H439" s="32" t="s">
        <v>41</v>
      </c>
      <c r="I439" s="32" t="s">
        <v>55</v>
      </c>
      <c r="J439" s="30" t="s">
        <v>7510</v>
      </c>
      <c r="K439" s="30" t="s">
        <v>7510</v>
      </c>
      <c r="L439" s="56" t="s">
        <v>7510</v>
      </c>
      <c r="M439" s="56" t="s">
        <v>80</v>
      </c>
      <c r="N439" s="32" t="s">
        <v>41</v>
      </c>
      <c r="O439" s="14" t="s">
        <v>65</v>
      </c>
      <c r="P439" s="14" t="s">
        <v>1594</v>
      </c>
    </row>
    <row r="440">
      <c r="A440" s="12" t="s">
        <v>59</v>
      </c>
      <c r="B440" s="12">
        <v>4622.0</v>
      </c>
      <c r="C440" s="12" t="s">
        <v>7526</v>
      </c>
      <c r="D440" s="12" t="s">
        <v>7527</v>
      </c>
      <c r="E440" s="30" t="s">
        <v>7541</v>
      </c>
      <c r="F440" s="30" t="s">
        <v>5736</v>
      </c>
      <c r="G440" s="32" t="s">
        <v>55</v>
      </c>
      <c r="H440" s="30" t="s">
        <v>5736</v>
      </c>
      <c r="I440" s="32" t="s">
        <v>54</v>
      </c>
      <c r="J440" s="31" t="s">
        <v>41</v>
      </c>
      <c r="K440" s="30" t="s">
        <v>5736</v>
      </c>
      <c r="L440" s="30" t="s">
        <v>5736</v>
      </c>
      <c r="M440" s="56" t="s">
        <v>80</v>
      </c>
      <c r="N440" s="32" t="s">
        <v>41</v>
      </c>
      <c r="O440" s="14" t="s">
        <v>7531</v>
      </c>
      <c r="P440" s="14" t="s">
        <v>1594</v>
      </c>
    </row>
    <row r="441">
      <c r="A441" s="12" t="s">
        <v>59</v>
      </c>
      <c r="B441" s="12">
        <v>4174.0</v>
      </c>
      <c r="C441" s="12" t="s">
        <v>7542</v>
      </c>
      <c r="D441" s="12" t="s">
        <v>7543</v>
      </c>
      <c r="E441" s="56" t="s">
        <v>7478</v>
      </c>
      <c r="F441" s="56" t="s">
        <v>7479</v>
      </c>
      <c r="G441" s="32" t="s">
        <v>54</v>
      </c>
      <c r="H441" s="32" t="s">
        <v>41</v>
      </c>
      <c r="I441" s="32" t="s">
        <v>55</v>
      </c>
      <c r="J441" s="30" t="s">
        <v>7479</v>
      </c>
      <c r="K441" s="30" t="s">
        <v>7479</v>
      </c>
      <c r="L441" s="30" t="s">
        <v>7479</v>
      </c>
      <c r="M441" s="56" t="s">
        <v>80</v>
      </c>
      <c r="N441" s="32" t="s">
        <v>41</v>
      </c>
      <c r="O441" s="14" t="s">
        <v>7547</v>
      </c>
      <c r="P441" s="14" t="s">
        <v>1594</v>
      </c>
    </row>
    <row r="442">
      <c r="A442" s="12" t="s">
        <v>59</v>
      </c>
      <c r="B442" s="12">
        <v>9840.0</v>
      </c>
      <c r="C442" s="12" t="s">
        <v>7557</v>
      </c>
      <c r="D442" s="12" t="s">
        <v>7558</v>
      </c>
      <c r="E442" s="56" t="s">
        <v>7571</v>
      </c>
      <c r="F442" s="56" t="s">
        <v>7572</v>
      </c>
      <c r="G442" s="32" t="s">
        <v>55</v>
      </c>
      <c r="H442" s="30" t="s">
        <v>7573</v>
      </c>
      <c r="I442" s="32" t="s">
        <v>54</v>
      </c>
      <c r="J442" s="32" t="s">
        <v>41</v>
      </c>
      <c r="K442" s="30" t="s">
        <v>7572</v>
      </c>
      <c r="L442" s="30" t="s">
        <v>7572</v>
      </c>
      <c r="M442" s="30" t="s">
        <v>7574</v>
      </c>
      <c r="N442" s="32" t="s">
        <v>41</v>
      </c>
      <c r="O442" s="14" t="s">
        <v>65</v>
      </c>
      <c r="P442" s="14" t="s">
        <v>1594</v>
      </c>
    </row>
    <row r="443">
      <c r="A443" s="12" t="s">
        <v>59</v>
      </c>
      <c r="B443" s="12">
        <v>9841.0</v>
      </c>
      <c r="C443" s="12" t="s">
        <v>7575</v>
      </c>
      <c r="D443" s="12" t="s">
        <v>7576</v>
      </c>
      <c r="E443" s="58" t="s">
        <v>7589</v>
      </c>
      <c r="F443" s="56" t="s">
        <v>7590</v>
      </c>
      <c r="G443" s="32" t="s">
        <v>55</v>
      </c>
      <c r="H443" s="56" t="s">
        <v>7591</v>
      </c>
      <c r="I443" s="32" t="s">
        <v>55</v>
      </c>
      <c r="J443" s="30" t="s">
        <v>7592</v>
      </c>
      <c r="K443" s="30" t="s">
        <v>7592</v>
      </c>
      <c r="L443" s="30" t="s">
        <v>7590</v>
      </c>
      <c r="M443" s="58" t="s">
        <v>80</v>
      </c>
      <c r="N443" s="32" t="s">
        <v>41</v>
      </c>
      <c r="O443" s="14" t="s">
        <v>65</v>
      </c>
      <c r="P443" s="14" t="s">
        <v>1594</v>
      </c>
    </row>
    <row r="444">
      <c r="A444" s="12" t="s">
        <v>619</v>
      </c>
      <c r="B444" s="12">
        <v>8715.0</v>
      </c>
      <c r="C444" s="12" t="s">
        <v>7593</v>
      </c>
      <c r="D444" s="12" t="s">
        <v>7594</v>
      </c>
      <c r="E444" s="56" t="s">
        <v>7607</v>
      </c>
      <c r="F444" s="56" t="s">
        <v>7608</v>
      </c>
      <c r="G444" s="32" t="s">
        <v>54</v>
      </c>
      <c r="H444" s="32" t="s">
        <v>41</v>
      </c>
      <c r="I444" s="32" t="s">
        <v>55</v>
      </c>
      <c r="J444" s="30" t="s">
        <v>7608</v>
      </c>
      <c r="K444" s="30" t="s">
        <v>7608</v>
      </c>
      <c r="L444" s="30" t="s">
        <v>7608</v>
      </c>
      <c r="M444" s="30" t="s">
        <v>7609</v>
      </c>
      <c r="N444" s="32" t="s">
        <v>41</v>
      </c>
      <c r="O444" s="14" t="s">
        <v>65</v>
      </c>
      <c r="P444" s="14" t="s">
        <v>1594</v>
      </c>
    </row>
    <row r="445">
      <c r="A445" s="12" t="s">
        <v>619</v>
      </c>
      <c r="B445" s="12">
        <v>8712.0</v>
      </c>
      <c r="C445" s="12" t="s">
        <v>7610</v>
      </c>
      <c r="D445" s="12" t="s">
        <v>7611</v>
      </c>
      <c r="E445" s="56" t="s">
        <v>7625</v>
      </c>
      <c r="F445" s="56" t="s">
        <v>5979</v>
      </c>
      <c r="G445" s="32" t="s">
        <v>55</v>
      </c>
      <c r="H445" s="30" t="s">
        <v>5979</v>
      </c>
      <c r="I445" s="32" t="s">
        <v>55</v>
      </c>
      <c r="J445" s="30" t="s">
        <v>7626</v>
      </c>
      <c r="K445" s="30" t="s">
        <v>5979</v>
      </c>
      <c r="L445" s="30" t="s">
        <v>5979</v>
      </c>
      <c r="M445" s="30" t="s">
        <v>889</v>
      </c>
      <c r="N445" s="30" t="s">
        <v>890</v>
      </c>
      <c r="O445" s="14" t="s">
        <v>7615</v>
      </c>
      <c r="P445" s="14" t="s">
        <v>1594</v>
      </c>
    </row>
    <row r="446">
      <c r="A446" s="12" t="s">
        <v>619</v>
      </c>
      <c r="B446" s="12">
        <v>8713.0</v>
      </c>
      <c r="C446" s="12" t="s">
        <v>7627</v>
      </c>
      <c r="D446" s="12" t="s">
        <v>7628</v>
      </c>
      <c r="E446" s="56" t="s">
        <v>7642</v>
      </c>
      <c r="F446" s="56" t="s">
        <v>7643</v>
      </c>
      <c r="G446" s="32" t="s">
        <v>55</v>
      </c>
      <c r="H446" s="30" t="s">
        <v>7643</v>
      </c>
      <c r="I446" s="32" t="s">
        <v>55</v>
      </c>
      <c r="J446" s="30" t="s">
        <v>7643</v>
      </c>
      <c r="K446" s="56" t="s">
        <v>7643</v>
      </c>
      <c r="L446" s="32" t="s">
        <v>7644</v>
      </c>
      <c r="M446" s="30" t="s">
        <v>7645</v>
      </c>
      <c r="N446" s="30" t="s">
        <v>7646</v>
      </c>
      <c r="O446" s="14" t="s">
        <v>7632</v>
      </c>
      <c r="P446" s="14" t="s">
        <v>1594</v>
      </c>
    </row>
    <row r="447">
      <c r="A447" s="12" t="s">
        <v>619</v>
      </c>
      <c r="B447" s="12">
        <v>8714.0</v>
      </c>
      <c r="C447" s="12" t="s">
        <v>7647</v>
      </c>
      <c r="D447" s="12" t="s">
        <v>7648</v>
      </c>
      <c r="E447" s="56" t="s">
        <v>7662</v>
      </c>
      <c r="F447" s="56" t="s">
        <v>7663</v>
      </c>
      <c r="G447" s="32" t="s">
        <v>54</v>
      </c>
      <c r="H447" s="32" t="s">
        <v>41</v>
      </c>
      <c r="I447" s="32" t="s">
        <v>55</v>
      </c>
      <c r="J447" s="30" t="s">
        <v>7663</v>
      </c>
      <c r="K447" s="30" t="s">
        <v>7663</v>
      </c>
      <c r="L447" s="30" t="s">
        <v>7663</v>
      </c>
      <c r="M447" s="30" t="s">
        <v>7664</v>
      </c>
      <c r="N447" s="30" t="s">
        <v>7663</v>
      </c>
      <c r="O447" s="14" t="s">
        <v>7652</v>
      </c>
      <c r="P447" s="14" t="s">
        <v>1594</v>
      </c>
    </row>
    <row r="448">
      <c r="A448" s="12" t="s">
        <v>619</v>
      </c>
      <c r="B448" s="12">
        <v>8710.0</v>
      </c>
      <c r="C448" s="12" t="s">
        <v>7665</v>
      </c>
      <c r="D448" s="12" t="s">
        <v>7666</v>
      </c>
      <c r="E448" s="56" t="s">
        <v>7680</v>
      </c>
      <c r="F448" s="30" t="s">
        <v>7681</v>
      </c>
      <c r="G448" s="32" t="s">
        <v>54</v>
      </c>
      <c r="H448" s="32" t="s">
        <v>41</v>
      </c>
      <c r="I448" s="32" t="s">
        <v>55</v>
      </c>
      <c r="J448" s="30" t="s">
        <v>7681</v>
      </c>
      <c r="K448" s="30" t="s">
        <v>7681</v>
      </c>
      <c r="L448" s="30" t="s">
        <v>7681</v>
      </c>
      <c r="M448" s="30" t="s">
        <v>7664</v>
      </c>
      <c r="N448" s="30" t="s">
        <v>7681</v>
      </c>
      <c r="O448" s="14" t="s">
        <v>7670</v>
      </c>
      <c r="P448" s="14" t="s">
        <v>1594</v>
      </c>
    </row>
    <row r="449">
      <c r="A449" s="12" t="s">
        <v>619</v>
      </c>
      <c r="B449" s="12">
        <v>8711.0</v>
      </c>
      <c r="C449" s="12" t="s">
        <v>7682</v>
      </c>
      <c r="D449" s="12" t="s">
        <v>7683</v>
      </c>
      <c r="E449" s="56" t="s">
        <v>7662</v>
      </c>
      <c r="F449" s="30" t="s">
        <v>7663</v>
      </c>
      <c r="G449" s="32" t="s">
        <v>54</v>
      </c>
      <c r="H449" s="32" t="s">
        <v>41</v>
      </c>
      <c r="I449" s="32" t="s">
        <v>55</v>
      </c>
      <c r="J449" s="30" t="s">
        <v>7663</v>
      </c>
      <c r="K449" s="30" t="s">
        <v>7663</v>
      </c>
      <c r="L449" s="30" t="s">
        <v>7663</v>
      </c>
      <c r="M449" s="30" t="s">
        <v>7664</v>
      </c>
      <c r="N449" s="30" t="s">
        <v>7663</v>
      </c>
      <c r="O449" s="14" t="s">
        <v>7687</v>
      </c>
      <c r="P449" s="14" t="s">
        <v>1594</v>
      </c>
    </row>
    <row r="450">
      <c r="A450" s="12" t="s">
        <v>59</v>
      </c>
      <c r="B450" s="12">
        <v>5165.0</v>
      </c>
      <c r="C450" s="12" t="s">
        <v>7697</v>
      </c>
      <c r="D450" s="12" t="s">
        <v>7698</v>
      </c>
      <c r="E450" s="56" t="s">
        <v>7712</v>
      </c>
      <c r="F450" s="30" t="s">
        <v>7713</v>
      </c>
      <c r="G450" s="32" t="s">
        <v>54</v>
      </c>
      <c r="H450" s="32" t="s">
        <v>41</v>
      </c>
      <c r="I450" s="32" t="s">
        <v>55</v>
      </c>
      <c r="J450" s="30" t="s">
        <v>7713</v>
      </c>
      <c r="K450" s="30" t="s">
        <v>7713</v>
      </c>
      <c r="L450" s="30" t="s">
        <v>7713</v>
      </c>
      <c r="M450" s="30" t="s">
        <v>7714</v>
      </c>
      <c r="N450" s="30" t="s">
        <v>7713</v>
      </c>
      <c r="O450" s="14" t="s">
        <v>7702</v>
      </c>
      <c r="P450" s="14" t="s">
        <v>1594</v>
      </c>
    </row>
    <row r="451">
      <c r="A451" s="12" t="s">
        <v>59</v>
      </c>
      <c r="B451" s="12">
        <v>5166.0</v>
      </c>
      <c r="C451" s="12" t="s">
        <v>7715</v>
      </c>
      <c r="D451" s="12" t="s">
        <v>7716</v>
      </c>
      <c r="E451" s="56" t="s">
        <v>7730</v>
      </c>
      <c r="F451" s="30" t="s">
        <v>7731</v>
      </c>
      <c r="G451" s="32" t="s">
        <v>54</v>
      </c>
      <c r="H451" s="32" t="s">
        <v>41</v>
      </c>
      <c r="I451" s="32" t="s">
        <v>55</v>
      </c>
      <c r="J451" s="30" t="s">
        <v>7731</v>
      </c>
      <c r="K451" s="56" t="s">
        <v>7731</v>
      </c>
      <c r="L451" s="30" t="s">
        <v>7731</v>
      </c>
      <c r="M451" s="30" t="s">
        <v>7732</v>
      </c>
      <c r="N451" s="30" t="s">
        <v>7731</v>
      </c>
      <c r="O451" s="14" t="s">
        <v>7720</v>
      </c>
      <c r="P451" s="14" t="s">
        <v>1594</v>
      </c>
    </row>
    <row r="452">
      <c r="A452" s="137" t="s">
        <v>59</v>
      </c>
      <c r="B452" s="137">
        <v>5167.0</v>
      </c>
      <c r="C452" s="137" t="s">
        <v>7733</v>
      </c>
      <c r="D452" s="137" t="s">
        <v>7734</v>
      </c>
      <c r="E452" s="146" t="s">
        <v>11992</v>
      </c>
      <c r="F452" s="149" t="s">
        <v>7748</v>
      </c>
      <c r="G452" s="147" t="s">
        <v>54</v>
      </c>
      <c r="H452" s="147" t="s">
        <v>41</v>
      </c>
      <c r="I452" s="147" t="s">
        <v>55</v>
      </c>
      <c r="J452" s="146" t="s">
        <v>7748</v>
      </c>
      <c r="K452" s="146" t="s">
        <v>7748</v>
      </c>
      <c r="L452" s="146" t="s">
        <v>7748</v>
      </c>
      <c r="M452" s="146" t="s">
        <v>471</v>
      </c>
      <c r="N452" s="146" t="s">
        <v>7748</v>
      </c>
      <c r="O452" s="140" t="s">
        <v>7670</v>
      </c>
      <c r="P452" s="14" t="s">
        <v>1594</v>
      </c>
      <c r="Q452" s="142"/>
      <c r="R452" s="142"/>
      <c r="S452" s="142"/>
      <c r="T452" s="142"/>
      <c r="U452" s="142"/>
      <c r="V452" s="142"/>
      <c r="W452" s="142"/>
      <c r="X452" s="142"/>
      <c r="Y452" s="142"/>
    </row>
    <row r="453">
      <c r="A453" s="137" t="s">
        <v>59</v>
      </c>
      <c r="B453" s="137">
        <v>3872.0</v>
      </c>
      <c r="C453" s="137" t="s">
        <v>7749</v>
      </c>
      <c r="D453" s="137" t="s">
        <v>7750</v>
      </c>
      <c r="E453" s="146" t="s">
        <v>11993</v>
      </c>
      <c r="F453" s="149" t="s">
        <v>7748</v>
      </c>
      <c r="G453" s="147" t="s">
        <v>54</v>
      </c>
      <c r="H453" s="147" t="s">
        <v>41</v>
      </c>
      <c r="I453" s="147" t="s">
        <v>55</v>
      </c>
      <c r="J453" s="146" t="s">
        <v>7748</v>
      </c>
      <c r="K453" s="146" t="s">
        <v>7748</v>
      </c>
      <c r="L453" s="146" t="s">
        <v>7748</v>
      </c>
      <c r="M453" s="146" t="s">
        <v>471</v>
      </c>
      <c r="N453" s="146" t="s">
        <v>7748</v>
      </c>
      <c r="O453" s="140" t="s">
        <v>7754</v>
      </c>
      <c r="P453" s="14" t="s">
        <v>1594</v>
      </c>
      <c r="Q453" s="142"/>
      <c r="R453" s="142"/>
      <c r="S453" s="142"/>
      <c r="T453" s="142"/>
      <c r="U453" s="142"/>
      <c r="V453" s="142"/>
      <c r="W453" s="142"/>
      <c r="X453" s="142"/>
      <c r="Y453" s="142"/>
    </row>
    <row r="454">
      <c r="A454" s="12" t="s">
        <v>59</v>
      </c>
      <c r="B454" s="12">
        <v>5169.0</v>
      </c>
      <c r="C454" s="12" t="s">
        <v>7764</v>
      </c>
      <c r="D454" s="12" t="s">
        <v>7765</v>
      </c>
      <c r="E454" s="56" t="s">
        <v>7730</v>
      </c>
      <c r="F454" s="56" t="s">
        <v>7778</v>
      </c>
      <c r="G454" s="32" t="s">
        <v>54</v>
      </c>
      <c r="H454" s="32" t="s">
        <v>41</v>
      </c>
      <c r="I454" s="32" t="s">
        <v>2734</v>
      </c>
      <c r="J454" s="30" t="s">
        <v>7778</v>
      </c>
      <c r="K454" s="30" t="s">
        <v>7778</v>
      </c>
      <c r="L454" s="30" t="s">
        <v>7778</v>
      </c>
      <c r="M454" s="30" t="s">
        <v>7779</v>
      </c>
      <c r="N454" s="30" t="s">
        <v>7778</v>
      </c>
      <c r="O454" s="14" t="s">
        <v>7720</v>
      </c>
      <c r="P454" s="14" t="s">
        <v>1594</v>
      </c>
    </row>
    <row r="455">
      <c r="A455" s="12" t="s">
        <v>59</v>
      </c>
      <c r="B455" s="12">
        <v>5164.0</v>
      </c>
      <c r="C455" s="12" t="s">
        <v>7780</v>
      </c>
      <c r="D455" s="12" t="s">
        <v>7781</v>
      </c>
      <c r="E455" s="56" t="s">
        <v>7730</v>
      </c>
      <c r="F455" s="56" t="s">
        <v>7778</v>
      </c>
      <c r="G455" s="32" t="s">
        <v>54</v>
      </c>
      <c r="H455" s="32" t="s">
        <v>41</v>
      </c>
      <c r="I455" s="32" t="s">
        <v>2734</v>
      </c>
      <c r="J455" s="30" t="s">
        <v>7778</v>
      </c>
      <c r="K455" s="30" t="s">
        <v>7778</v>
      </c>
      <c r="L455" s="30" t="s">
        <v>7778</v>
      </c>
      <c r="M455" s="30" t="s">
        <v>7779</v>
      </c>
      <c r="N455" s="30" t="s">
        <v>7778</v>
      </c>
      <c r="O455" s="14" t="s">
        <v>7785</v>
      </c>
      <c r="P455" s="14" t="s">
        <v>1594</v>
      </c>
    </row>
    <row r="456">
      <c r="A456" s="12" t="s">
        <v>59</v>
      </c>
      <c r="B456" s="12">
        <v>4379.0</v>
      </c>
      <c r="C456" s="12" t="s">
        <v>7795</v>
      </c>
      <c r="D456" s="12" t="s">
        <v>7796</v>
      </c>
      <c r="E456" s="56" t="s">
        <v>7810</v>
      </c>
      <c r="F456" s="56" t="s">
        <v>7811</v>
      </c>
      <c r="G456" s="32" t="s">
        <v>54</v>
      </c>
      <c r="H456" s="32" t="s">
        <v>41</v>
      </c>
      <c r="I456" s="32" t="s">
        <v>55</v>
      </c>
      <c r="J456" s="30" t="s">
        <v>7811</v>
      </c>
      <c r="K456" s="30" t="s">
        <v>7811</v>
      </c>
      <c r="L456" s="30" t="s">
        <v>7811</v>
      </c>
      <c r="M456" s="32" t="s">
        <v>41</v>
      </c>
      <c r="N456" s="30" t="s">
        <v>7811</v>
      </c>
      <c r="O456" s="14" t="s">
        <v>7800</v>
      </c>
      <c r="P456" s="14" t="s">
        <v>1594</v>
      </c>
    </row>
    <row r="457">
      <c r="A457" s="12" t="s">
        <v>59</v>
      </c>
      <c r="B457" s="12">
        <v>4990.0</v>
      </c>
      <c r="C457" s="12" t="s">
        <v>7812</v>
      </c>
      <c r="D457" s="12" t="s">
        <v>7813</v>
      </c>
      <c r="E457" s="30" t="s">
        <v>7827</v>
      </c>
      <c r="F457" s="30" t="s">
        <v>7828</v>
      </c>
      <c r="G457" s="32" t="s">
        <v>54</v>
      </c>
      <c r="H457" s="32" t="s">
        <v>41</v>
      </c>
      <c r="I457" s="32" t="s">
        <v>55</v>
      </c>
      <c r="J457" s="30" t="s">
        <v>7828</v>
      </c>
      <c r="K457" s="30" t="s">
        <v>7828</v>
      </c>
      <c r="L457" s="30" t="s">
        <v>7828</v>
      </c>
      <c r="M457" s="30" t="s">
        <v>7829</v>
      </c>
      <c r="N457" s="30" t="s">
        <v>7828</v>
      </c>
      <c r="O457" s="14" t="s">
        <v>7817</v>
      </c>
      <c r="P457" s="14" t="s">
        <v>1594</v>
      </c>
    </row>
    <row r="458">
      <c r="A458" s="137" t="s">
        <v>59</v>
      </c>
      <c r="B458" s="137">
        <v>4222.0</v>
      </c>
      <c r="C458" s="137" t="s">
        <v>7830</v>
      </c>
      <c r="D458" s="137" t="s">
        <v>7831</v>
      </c>
      <c r="E458" s="146" t="s">
        <v>11994</v>
      </c>
      <c r="F458" s="149" t="s">
        <v>7846</v>
      </c>
      <c r="G458" s="147" t="s">
        <v>54</v>
      </c>
      <c r="H458" s="147" t="s">
        <v>41</v>
      </c>
      <c r="I458" s="147" t="s">
        <v>55</v>
      </c>
      <c r="J458" s="146" t="s">
        <v>7846</v>
      </c>
      <c r="K458" s="146" t="s">
        <v>7846</v>
      </c>
      <c r="L458" s="146" t="s">
        <v>7846</v>
      </c>
      <c r="M458" s="146" t="s">
        <v>7847</v>
      </c>
      <c r="N458" s="146" t="s">
        <v>7846</v>
      </c>
      <c r="O458" s="140" t="s">
        <v>7835</v>
      </c>
      <c r="P458" s="140" t="s">
        <v>1594</v>
      </c>
      <c r="Q458" s="142"/>
      <c r="R458" s="142"/>
      <c r="S458" s="142"/>
      <c r="T458" s="142"/>
      <c r="U458" s="142"/>
      <c r="V458" s="142"/>
      <c r="W458" s="142"/>
      <c r="X458" s="142"/>
      <c r="Y458" s="142"/>
    </row>
    <row r="459">
      <c r="A459" s="12" t="s">
        <v>59</v>
      </c>
      <c r="B459" s="12">
        <v>4223.0</v>
      </c>
      <c r="C459" s="12" t="s">
        <v>7848</v>
      </c>
      <c r="D459" s="12" t="s">
        <v>7849</v>
      </c>
      <c r="E459" s="56" t="s">
        <v>7862</v>
      </c>
      <c r="F459" s="56" t="s">
        <v>7863</v>
      </c>
      <c r="G459" s="32" t="s">
        <v>54</v>
      </c>
      <c r="H459" s="32" t="s">
        <v>41</v>
      </c>
      <c r="I459" s="32" t="s">
        <v>55</v>
      </c>
      <c r="J459" s="30" t="s">
        <v>7863</v>
      </c>
      <c r="K459" s="30" t="s">
        <v>7863</v>
      </c>
      <c r="L459" s="30" t="s">
        <v>7863</v>
      </c>
      <c r="M459" s="30" t="s">
        <v>7864</v>
      </c>
      <c r="N459" s="30" t="s">
        <v>7863</v>
      </c>
      <c r="O459" s="14" t="s">
        <v>7785</v>
      </c>
      <c r="P459" s="14" t="s">
        <v>1594</v>
      </c>
    </row>
    <row r="460">
      <c r="A460" s="12" t="s">
        <v>2997</v>
      </c>
      <c r="B460" s="12">
        <v>3174.0</v>
      </c>
      <c r="C460" s="12" t="s">
        <v>7865</v>
      </c>
      <c r="D460" s="12" t="s">
        <v>7866</v>
      </c>
      <c r="E460" s="30" t="s">
        <v>7880</v>
      </c>
      <c r="F460" s="19" t="s">
        <v>7881</v>
      </c>
      <c r="G460" s="32" t="s">
        <v>54</v>
      </c>
      <c r="H460" s="32" t="s">
        <v>41</v>
      </c>
      <c r="I460" s="32" t="s">
        <v>55</v>
      </c>
      <c r="J460" s="19" t="s">
        <v>7882</v>
      </c>
      <c r="K460" s="19" t="s">
        <v>7883</v>
      </c>
      <c r="L460" s="19" t="s">
        <v>7881</v>
      </c>
      <c r="M460" s="19" t="s">
        <v>7884</v>
      </c>
      <c r="N460" s="15" t="s">
        <v>7881</v>
      </c>
      <c r="O460" s="14" t="s">
        <v>7870</v>
      </c>
      <c r="P460" s="14" t="s">
        <v>1594</v>
      </c>
    </row>
    <row r="461">
      <c r="A461" s="12" t="s">
        <v>2997</v>
      </c>
      <c r="B461" s="12">
        <v>3707.0</v>
      </c>
      <c r="C461" s="12" t="s">
        <v>7885</v>
      </c>
      <c r="D461" s="12" t="s">
        <v>7886</v>
      </c>
      <c r="E461" s="56" t="s">
        <v>7895</v>
      </c>
      <c r="F461" s="15" t="s">
        <v>7896</v>
      </c>
      <c r="G461" s="32" t="s">
        <v>54</v>
      </c>
      <c r="H461" s="32" t="s">
        <v>41</v>
      </c>
      <c r="I461" s="32" t="s">
        <v>55</v>
      </c>
      <c r="J461" s="19" t="s">
        <v>7896</v>
      </c>
      <c r="K461" s="19" t="s">
        <v>7883</v>
      </c>
      <c r="L461" s="19" t="s">
        <v>7896</v>
      </c>
      <c r="M461" s="19" t="s">
        <v>7884</v>
      </c>
      <c r="N461" s="15" t="s">
        <v>7896</v>
      </c>
      <c r="O461" s="14" t="s">
        <v>7870</v>
      </c>
      <c r="P461" s="14" t="s">
        <v>1594</v>
      </c>
    </row>
    <row r="462">
      <c r="A462" s="12" t="s">
        <v>2997</v>
      </c>
      <c r="B462" s="12">
        <v>3212.0</v>
      </c>
      <c r="C462" s="12" t="s">
        <v>7897</v>
      </c>
      <c r="D462" s="12" t="s">
        <v>7898</v>
      </c>
      <c r="E462" s="30" t="s">
        <v>7907</v>
      </c>
      <c r="F462" s="15" t="s">
        <v>7883</v>
      </c>
      <c r="G462" s="32" t="s">
        <v>54</v>
      </c>
      <c r="H462" s="32" t="s">
        <v>41</v>
      </c>
      <c r="I462" s="32" t="s">
        <v>55</v>
      </c>
      <c r="J462" s="19" t="s">
        <v>7908</v>
      </c>
      <c r="K462" s="19" t="s">
        <v>7883</v>
      </c>
      <c r="L462" s="19" t="s">
        <v>7883</v>
      </c>
      <c r="M462" s="19" t="s">
        <v>7884</v>
      </c>
      <c r="N462" s="14" t="s">
        <v>41</v>
      </c>
      <c r="O462" s="14" t="s">
        <v>41</v>
      </c>
      <c r="P462" s="14" t="s">
        <v>1594</v>
      </c>
    </row>
    <row r="463">
      <c r="A463" s="12" t="s">
        <v>2997</v>
      </c>
      <c r="B463" s="12">
        <v>3213.0</v>
      </c>
      <c r="C463" s="12" t="s">
        <v>7909</v>
      </c>
      <c r="D463" s="12" t="s">
        <v>7910</v>
      </c>
      <c r="E463" s="30" t="s">
        <v>7919</v>
      </c>
      <c r="F463" s="19" t="s">
        <v>7908</v>
      </c>
      <c r="G463" s="32" t="s">
        <v>54</v>
      </c>
      <c r="H463" s="32" t="s">
        <v>41</v>
      </c>
      <c r="I463" s="32" t="s">
        <v>55</v>
      </c>
      <c r="J463" s="19" t="s">
        <v>7908</v>
      </c>
      <c r="K463" s="19" t="s">
        <v>7883</v>
      </c>
      <c r="L463" s="19" t="s">
        <v>7908</v>
      </c>
      <c r="M463" s="19" t="s">
        <v>7884</v>
      </c>
      <c r="N463" s="19" t="s">
        <v>7908</v>
      </c>
      <c r="O463" s="14" t="s">
        <v>7870</v>
      </c>
      <c r="P463" s="14" t="s">
        <v>1594</v>
      </c>
    </row>
    <row r="464">
      <c r="A464" s="12" t="s">
        <v>2997</v>
      </c>
      <c r="B464" s="12">
        <v>3706.0</v>
      </c>
      <c r="C464" s="12" t="s">
        <v>7920</v>
      </c>
      <c r="D464" s="12" t="s">
        <v>7921</v>
      </c>
      <c r="E464" s="30" t="s">
        <v>7907</v>
      </c>
      <c r="F464" s="19" t="s">
        <v>7883</v>
      </c>
      <c r="G464" s="32" t="s">
        <v>54</v>
      </c>
      <c r="H464" s="32" t="s">
        <v>41</v>
      </c>
      <c r="I464" s="32" t="s">
        <v>55</v>
      </c>
      <c r="J464" s="19" t="s">
        <v>7930</v>
      </c>
      <c r="K464" s="19" t="s">
        <v>7883</v>
      </c>
      <c r="L464" s="19" t="s">
        <v>7883</v>
      </c>
      <c r="M464" s="19" t="s">
        <v>7884</v>
      </c>
      <c r="N464" s="19" t="s">
        <v>7930</v>
      </c>
      <c r="O464" s="14" t="s">
        <v>7870</v>
      </c>
      <c r="P464" s="14" t="s">
        <v>1594</v>
      </c>
    </row>
    <row r="465">
      <c r="A465" s="12" t="s">
        <v>2997</v>
      </c>
      <c r="B465" s="12">
        <v>3708.0</v>
      </c>
      <c r="C465" s="12" t="s">
        <v>7931</v>
      </c>
      <c r="D465" s="12" t="s">
        <v>7932</v>
      </c>
      <c r="E465" s="30" t="s">
        <v>7941</v>
      </c>
      <c r="F465" s="19" t="s">
        <v>7930</v>
      </c>
      <c r="G465" s="32" t="s">
        <v>54</v>
      </c>
      <c r="H465" s="32" t="s">
        <v>41</v>
      </c>
      <c r="I465" s="32" t="s">
        <v>55</v>
      </c>
      <c r="J465" s="19" t="s">
        <v>7930</v>
      </c>
      <c r="K465" s="19" t="s">
        <v>7883</v>
      </c>
      <c r="L465" s="19" t="s">
        <v>7930</v>
      </c>
      <c r="M465" s="19" t="s">
        <v>7884</v>
      </c>
      <c r="N465" s="19" t="s">
        <v>7930</v>
      </c>
      <c r="O465" s="14" t="s">
        <v>7870</v>
      </c>
      <c r="P465" s="14" t="s">
        <v>1594</v>
      </c>
    </row>
    <row r="466">
      <c r="A466" s="12" t="s">
        <v>2997</v>
      </c>
      <c r="B466" s="12">
        <v>3241.0</v>
      </c>
      <c r="C466" s="12" t="s">
        <v>7942</v>
      </c>
      <c r="D466" s="12" t="s">
        <v>7943</v>
      </c>
      <c r="E466" s="56" t="s">
        <v>7952</v>
      </c>
      <c r="F466" s="19" t="s">
        <v>7953</v>
      </c>
      <c r="G466" s="32" t="s">
        <v>54</v>
      </c>
      <c r="H466" s="32" t="s">
        <v>41</v>
      </c>
      <c r="I466" s="32" t="s">
        <v>55</v>
      </c>
      <c r="J466" s="19" t="s">
        <v>7953</v>
      </c>
      <c r="K466" s="19" t="s">
        <v>7883</v>
      </c>
      <c r="L466" s="19" t="s">
        <v>7953</v>
      </c>
      <c r="M466" s="19" t="s">
        <v>7884</v>
      </c>
      <c r="N466" s="19" t="s">
        <v>7953</v>
      </c>
      <c r="O466" s="14" t="s">
        <v>7870</v>
      </c>
      <c r="P466" s="14" t="s">
        <v>1594</v>
      </c>
    </row>
    <row r="467">
      <c r="A467" s="12" t="s">
        <v>2997</v>
      </c>
      <c r="B467" s="12">
        <v>3709.0</v>
      </c>
      <c r="C467" s="12" t="s">
        <v>7954</v>
      </c>
      <c r="D467" s="12" t="s">
        <v>7955</v>
      </c>
      <c r="E467" s="56" t="s">
        <v>7907</v>
      </c>
      <c r="F467" s="19" t="s">
        <v>7883</v>
      </c>
      <c r="G467" s="32" t="s">
        <v>54</v>
      </c>
      <c r="H467" s="32" t="s">
        <v>41</v>
      </c>
      <c r="I467" s="32" t="s">
        <v>55</v>
      </c>
      <c r="J467" s="19" t="s">
        <v>7953</v>
      </c>
      <c r="K467" s="19" t="s">
        <v>7883</v>
      </c>
      <c r="L467" s="19" t="s">
        <v>7883</v>
      </c>
      <c r="M467" s="19" t="s">
        <v>7884</v>
      </c>
      <c r="N467" s="14" t="s">
        <v>41</v>
      </c>
      <c r="O467" s="14" t="s">
        <v>41</v>
      </c>
      <c r="P467" s="14" t="s">
        <v>1594</v>
      </c>
    </row>
    <row r="468">
      <c r="A468" s="12" t="s">
        <v>2997</v>
      </c>
      <c r="B468" s="12">
        <v>3175.0</v>
      </c>
      <c r="C468" s="12" t="s">
        <v>7964</v>
      </c>
      <c r="D468" s="12" t="s">
        <v>7965</v>
      </c>
      <c r="E468" s="30" t="s">
        <v>7974</v>
      </c>
      <c r="F468" s="19" t="s">
        <v>7975</v>
      </c>
      <c r="G468" s="32" t="s">
        <v>54</v>
      </c>
      <c r="H468" s="32" t="s">
        <v>41</v>
      </c>
      <c r="I468" s="32" t="s">
        <v>55</v>
      </c>
      <c r="J468" s="19" t="s">
        <v>7975</v>
      </c>
      <c r="K468" s="19" t="s">
        <v>7883</v>
      </c>
      <c r="L468" s="19" t="s">
        <v>7975</v>
      </c>
      <c r="M468" s="19" t="s">
        <v>7884</v>
      </c>
      <c r="N468" s="19" t="s">
        <v>7975</v>
      </c>
      <c r="O468" s="14" t="s">
        <v>7870</v>
      </c>
      <c r="P468" s="14" t="s">
        <v>1594</v>
      </c>
    </row>
    <row r="469">
      <c r="A469" s="12" t="s">
        <v>2997</v>
      </c>
      <c r="B469" s="12">
        <v>3710.0</v>
      </c>
      <c r="C469" s="12" t="s">
        <v>7976</v>
      </c>
      <c r="D469" s="12" t="s">
        <v>7977</v>
      </c>
      <c r="E469" s="30" t="s">
        <v>7986</v>
      </c>
      <c r="F469" s="19" t="s">
        <v>7987</v>
      </c>
      <c r="G469" s="32" t="s">
        <v>54</v>
      </c>
      <c r="H469" s="32" t="s">
        <v>41</v>
      </c>
      <c r="I469" s="32" t="s">
        <v>55</v>
      </c>
      <c r="J469" s="19" t="s">
        <v>7987</v>
      </c>
      <c r="K469" s="19" t="s">
        <v>7883</v>
      </c>
      <c r="L469" s="19" t="s">
        <v>7987</v>
      </c>
      <c r="M469" s="19" t="s">
        <v>7884</v>
      </c>
      <c r="N469" s="19" t="s">
        <v>7987</v>
      </c>
      <c r="O469" s="14" t="s">
        <v>7870</v>
      </c>
      <c r="P469" s="14" t="s">
        <v>1594</v>
      </c>
    </row>
    <row r="470">
      <c r="A470" s="12" t="s">
        <v>2997</v>
      </c>
      <c r="B470" s="12">
        <v>3438.0</v>
      </c>
      <c r="C470" s="12" t="s">
        <v>7988</v>
      </c>
      <c r="D470" s="12" t="s">
        <v>7989</v>
      </c>
      <c r="E470" s="30" t="s">
        <v>7998</v>
      </c>
      <c r="F470" s="19" t="s">
        <v>7999</v>
      </c>
      <c r="G470" s="32" t="s">
        <v>54</v>
      </c>
      <c r="H470" s="32" t="s">
        <v>41</v>
      </c>
      <c r="I470" s="32" t="s">
        <v>55</v>
      </c>
      <c r="J470" s="19" t="s">
        <v>7999</v>
      </c>
      <c r="K470" s="19" t="s">
        <v>7883</v>
      </c>
      <c r="L470" s="19" t="s">
        <v>7999</v>
      </c>
      <c r="M470" s="19" t="s">
        <v>7884</v>
      </c>
      <c r="N470" s="19" t="s">
        <v>7999</v>
      </c>
      <c r="O470" s="14" t="s">
        <v>7870</v>
      </c>
      <c r="P470" s="14" t="s">
        <v>1594</v>
      </c>
    </row>
    <row r="471">
      <c r="A471" s="12" t="s">
        <v>2997</v>
      </c>
      <c r="B471" s="12">
        <v>3711.0</v>
      </c>
      <c r="C471" s="12" t="s">
        <v>8000</v>
      </c>
      <c r="D471" s="12" t="s">
        <v>8001</v>
      </c>
      <c r="E471" s="56" t="s">
        <v>7907</v>
      </c>
      <c r="F471" s="19" t="s">
        <v>7883</v>
      </c>
      <c r="G471" s="32" t="s">
        <v>54</v>
      </c>
      <c r="H471" s="32" t="s">
        <v>41</v>
      </c>
      <c r="I471" s="32" t="s">
        <v>55</v>
      </c>
      <c r="J471" s="19" t="s">
        <v>7999</v>
      </c>
      <c r="K471" s="19" t="s">
        <v>7883</v>
      </c>
      <c r="L471" s="19" t="s">
        <v>7883</v>
      </c>
      <c r="M471" s="19" t="s">
        <v>7884</v>
      </c>
      <c r="N471" s="14" t="s">
        <v>41</v>
      </c>
      <c r="O471" s="14" t="s">
        <v>41</v>
      </c>
      <c r="P471" s="14" t="s">
        <v>1594</v>
      </c>
    </row>
    <row r="472">
      <c r="A472" s="12" t="s">
        <v>2997</v>
      </c>
      <c r="B472" s="12">
        <v>3176.0</v>
      </c>
      <c r="C472" s="12" t="s">
        <v>8010</v>
      </c>
      <c r="D472" s="12" t="s">
        <v>8011</v>
      </c>
      <c r="E472" s="56" t="s">
        <v>8024</v>
      </c>
      <c r="F472" s="19" t="s">
        <v>8025</v>
      </c>
      <c r="G472" s="32" t="s">
        <v>54</v>
      </c>
      <c r="H472" s="32" t="s">
        <v>41</v>
      </c>
      <c r="I472" s="32" t="s">
        <v>55</v>
      </c>
      <c r="J472" s="19" t="s">
        <v>8025</v>
      </c>
      <c r="K472" s="19" t="s">
        <v>7883</v>
      </c>
      <c r="L472" s="19" t="s">
        <v>8025</v>
      </c>
      <c r="M472" s="19" t="s">
        <v>7884</v>
      </c>
      <c r="N472" s="19" t="s">
        <v>8025</v>
      </c>
      <c r="O472" s="14" t="s">
        <v>7870</v>
      </c>
      <c r="P472" s="14" t="s">
        <v>1594</v>
      </c>
    </row>
    <row r="473">
      <c r="A473" s="12" t="s">
        <v>2997</v>
      </c>
      <c r="B473" s="12">
        <v>3712.0</v>
      </c>
      <c r="C473" s="12" t="s">
        <v>8026</v>
      </c>
      <c r="D473" s="12" t="s">
        <v>8027</v>
      </c>
      <c r="E473" s="30" t="s">
        <v>8039</v>
      </c>
      <c r="F473" s="19" t="s">
        <v>8040</v>
      </c>
      <c r="G473" s="32" t="s">
        <v>54</v>
      </c>
      <c r="H473" s="32" t="s">
        <v>41</v>
      </c>
      <c r="I473" s="32" t="s">
        <v>55</v>
      </c>
      <c r="J473" s="19" t="s">
        <v>8040</v>
      </c>
      <c r="K473" s="19" t="s">
        <v>7883</v>
      </c>
      <c r="L473" s="19" t="s">
        <v>8040</v>
      </c>
      <c r="M473" s="19" t="s">
        <v>7884</v>
      </c>
      <c r="N473" s="19" t="s">
        <v>8040</v>
      </c>
      <c r="O473" s="14" t="s">
        <v>7870</v>
      </c>
      <c r="P473" s="14" t="s">
        <v>1594</v>
      </c>
    </row>
    <row r="474">
      <c r="A474" s="12" t="s">
        <v>2997</v>
      </c>
      <c r="B474" s="12">
        <v>3713.0</v>
      </c>
      <c r="C474" s="12" t="s">
        <v>8041</v>
      </c>
      <c r="D474" s="12" t="s">
        <v>8042</v>
      </c>
      <c r="E474" s="30" t="s">
        <v>8051</v>
      </c>
      <c r="F474" s="15" t="s">
        <v>8052</v>
      </c>
      <c r="G474" s="32" t="s">
        <v>54</v>
      </c>
      <c r="H474" s="32" t="s">
        <v>41</v>
      </c>
      <c r="I474" s="32" t="s">
        <v>55</v>
      </c>
      <c r="J474" s="19" t="s">
        <v>8053</v>
      </c>
      <c r="K474" s="19" t="s">
        <v>7883</v>
      </c>
      <c r="L474" s="15" t="s">
        <v>8052</v>
      </c>
      <c r="M474" s="19" t="s">
        <v>7884</v>
      </c>
      <c r="N474" s="19" t="s">
        <v>8053</v>
      </c>
      <c r="O474" s="14" t="s">
        <v>7870</v>
      </c>
      <c r="P474" s="14" t="s">
        <v>1594</v>
      </c>
    </row>
    <row r="475">
      <c r="A475" s="12" t="s">
        <v>2997</v>
      </c>
      <c r="B475" s="12">
        <v>3714.0</v>
      </c>
      <c r="C475" s="12" t="s">
        <v>8054</v>
      </c>
      <c r="D475" s="12" t="s">
        <v>8055</v>
      </c>
      <c r="E475" s="30" t="s">
        <v>8064</v>
      </c>
      <c r="F475" s="19" t="s">
        <v>8065</v>
      </c>
      <c r="G475" s="32" t="s">
        <v>54</v>
      </c>
      <c r="H475" s="32" t="s">
        <v>41</v>
      </c>
      <c r="I475" s="32" t="s">
        <v>55</v>
      </c>
      <c r="J475" s="19" t="s">
        <v>8065</v>
      </c>
      <c r="K475" s="19" t="s">
        <v>7883</v>
      </c>
      <c r="L475" s="19" t="s">
        <v>8065</v>
      </c>
      <c r="M475" s="19" t="s">
        <v>7884</v>
      </c>
      <c r="N475" s="19" t="s">
        <v>8065</v>
      </c>
      <c r="O475" s="14" t="s">
        <v>7870</v>
      </c>
      <c r="P475" s="14" t="s">
        <v>1594</v>
      </c>
    </row>
    <row r="476">
      <c r="A476" s="12" t="s">
        <v>2997</v>
      </c>
      <c r="B476" s="12">
        <v>9973.0</v>
      </c>
      <c r="C476" s="12" t="s">
        <v>8066</v>
      </c>
      <c r="D476" s="12" t="s">
        <v>8067</v>
      </c>
      <c r="E476" s="56" t="s">
        <v>7907</v>
      </c>
      <c r="F476" s="19" t="s">
        <v>7883</v>
      </c>
      <c r="G476" s="32" t="s">
        <v>54</v>
      </c>
      <c r="H476" s="32" t="s">
        <v>41</v>
      </c>
      <c r="I476" s="32" t="s">
        <v>55</v>
      </c>
      <c r="J476" s="19" t="s">
        <v>8076</v>
      </c>
      <c r="K476" s="19" t="s">
        <v>7883</v>
      </c>
      <c r="L476" s="19" t="s">
        <v>7883</v>
      </c>
      <c r="M476" s="19" t="s">
        <v>7884</v>
      </c>
      <c r="N476" s="14" t="s">
        <v>41</v>
      </c>
      <c r="O476" s="14" t="s">
        <v>41</v>
      </c>
      <c r="P476" s="14" t="s">
        <v>1594</v>
      </c>
    </row>
    <row r="477">
      <c r="A477" s="12" t="s">
        <v>2997</v>
      </c>
      <c r="B477" s="12">
        <v>9975.0</v>
      </c>
      <c r="C477" s="12" t="s">
        <v>8077</v>
      </c>
      <c r="D477" s="12" t="s">
        <v>8078</v>
      </c>
      <c r="E477" s="56" t="s">
        <v>7907</v>
      </c>
      <c r="F477" s="19" t="s">
        <v>7883</v>
      </c>
      <c r="G477" s="32" t="s">
        <v>54</v>
      </c>
      <c r="H477" s="32" t="s">
        <v>41</v>
      </c>
      <c r="I477" s="32" t="s">
        <v>55</v>
      </c>
      <c r="J477" s="19" t="s">
        <v>8076</v>
      </c>
      <c r="K477" s="19" t="s">
        <v>7883</v>
      </c>
      <c r="L477" s="19" t="s">
        <v>7883</v>
      </c>
      <c r="M477" s="19" t="s">
        <v>7884</v>
      </c>
      <c r="N477" s="14" t="s">
        <v>41</v>
      </c>
      <c r="O477" s="14" t="s">
        <v>41</v>
      </c>
      <c r="P477" s="14" t="s">
        <v>1594</v>
      </c>
    </row>
    <row r="478">
      <c r="A478" s="12" t="s">
        <v>2997</v>
      </c>
      <c r="B478" s="12">
        <v>3718.0</v>
      </c>
      <c r="C478" s="12" t="s">
        <v>8087</v>
      </c>
      <c r="D478" s="12" t="s">
        <v>8088</v>
      </c>
      <c r="E478" s="56" t="s">
        <v>8103</v>
      </c>
      <c r="F478" s="56" t="s">
        <v>8104</v>
      </c>
      <c r="G478" s="32" t="s">
        <v>54</v>
      </c>
      <c r="H478" s="32" t="s">
        <v>41</v>
      </c>
      <c r="I478" s="32" t="s">
        <v>55</v>
      </c>
      <c r="J478" s="30" t="s">
        <v>8104</v>
      </c>
      <c r="K478" s="30" t="s">
        <v>8104</v>
      </c>
      <c r="L478" s="30" t="s">
        <v>8104</v>
      </c>
      <c r="M478" s="30" t="s">
        <v>8105</v>
      </c>
      <c r="N478" s="30" t="s">
        <v>8104</v>
      </c>
      <c r="O478" s="14" t="s">
        <v>8092</v>
      </c>
      <c r="P478" s="14" t="s">
        <v>1594</v>
      </c>
    </row>
    <row r="479">
      <c r="A479" s="12" t="s">
        <v>2997</v>
      </c>
      <c r="B479" s="12">
        <v>9980.0</v>
      </c>
      <c r="C479" s="12" t="s">
        <v>8106</v>
      </c>
      <c r="D479" s="12" t="s">
        <v>8107</v>
      </c>
      <c r="E479" s="56" t="s">
        <v>8103</v>
      </c>
      <c r="F479" s="56" t="s">
        <v>8104</v>
      </c>
      <c r="G479" s="32" t="s">
        <v>54</v>
      </c>
      <c r="H479" s="32" t="s">
        <v>41</v>
      </c>
      <c r="I479" s="32" t="s">
        <v>55</v>
      </c>
      <c r="J479" s="30" t="s">
        <v>8104</v>
      </c>
      <c r="K479" s="30" t="s">
        <v>8104</v>
      </c>
      <c r="L479" s="30" t="s">
        <v>8104</v>
      </c>
      <c r="M479" s="30" t="s">
        <v>8105</v>
      </c>
      <c r="N479" s="30" t="s">
        <v>8104</v>
      </c>
      <c r="O479" s="14" t="s">
        <v>8092</v>
      </c>
      <c r="P479" s="14" t="s">
        <v>1594</v>
      </c>
    </row>
    <row r="480">
      <c r="A480" s="12" t="s">
        <v>2997</v>
      </c>
      <c r="B480" s="12">
        <v>3717.0</v>
      </c>
      <c r="C480" s="12" t="s">
        <v>8120</v>
      </c>
      <c r="D480" s="12" t="s">
        <v>8121</v>
      </c>
      <c r="E480" s="56" t="s">
        <v>8103</v>
      </c>
      <c r="F480" s="56" t="s">
        <v>8104</v>
      </c>
      <c r="G480" s="32" t="s">
        <v>54</v>
      </c>
      <c r="H480" s="32" t="s">
        <v>41</v>
      </c>
      <c r="I480" s="32" t="s">
        <v>55</v>
      </c>
      <c r="J480" s="30" t="s">
        <v>8104</v>
      </c>
      <c r="K480" s="30" t="s">
        <v>8104</v>
      </c>
      <c r="L480" s="30" t="s">
        <v>8104</v>
      </c>
      <c r="M480" s="30" t="s">
        <v>8105</v>
      </c>
      <c r="N480" s="30" t="s">
        <v>8104</v>
      </c>
      <c r="O480" s="14" t="s">
        <v>8125</v>
      </c>
      <c r="P480" s="14" t="s">
        <v>1594</v>
      </c>
    </row>
    <row r="481">
      <c r="A481" s="12" t="s">
        <v>2997</v>
      </c>
      <c r="B481" s="12">
        <v>9979.0</v>
      </c>
      <c r="C481" s="12" t="s">
        <v>8135</v>
      </c>
      <c r="D481" s="12" t="s">
        <v>8136</v>
      </c>
      <c r="E481" s="58" t="s">
        <v>8103</v>
      </c>
      <c r="F481" s="56" t="s">
        <v>8104</v>
      </c>
      <c r="G481" s="32" t="s">
        <v>54</v>
      </c>
      <c r="H481" s="32" t="s">
        <v>41</v>
      </c>
      <c r="I481" s="32" t="s">
        <v>55</v>
      </c>
      <c r="J481" s="30" t="s">
        <v>8104</v>
      </c>
      <c r="K481" s="30" t="s">
        <v>8104</v>
      </c>
      <c r="L481" s="30" t="s">
        <v>8104</v>
      </c>
      <c r="M481" s="30" t="s">
        <v>8105</v>
      </c>
      <c r="N481" s="30" t="s">
        <v>8104</v>
      </c>
      <c r="O481" s="14" t="s">
        <v>8125</v>
      </c>
      <c r="P481" s="14" t="s">
        <v>1594</v>
      </c>
    </row>
    <row r="482">
      <c r="A482" s="12" t="s">
        <v>59</v>
      </c>
      <c r="B482" s="12">
        <v>7512.0</v>
      </c>
      <c r="C482" s="12" t="s">
        <v>8150</v>
      </c>
      <c r="D482" s="12" t="s">
        <v>8151</v>
      </c>
      <c r="E482" s="30" t="s">
        <v>8166</v>
      </c>
      <c r="F482" s="56" t="s">
        <v>8167</v>
      </c>
      <c r="G482" s="32" t="s">
        <v>54</v>
      </c>
      <c r="H482" s="32" t="s">
        <v>41</v>
      </c>
      <c r="I482" s="32" t="s">
        <v>55</v>
      </c>
      <c r="J482" s="30" t="s">
        <v>8167</v>
      </c>
      <c r="K482" s="30" t="s">
        <v>8168</v>
      </c>
      <c r="L482" s="30" t="s">
        <v>8167</v>
      </c>
      <c r="M482" s="30" t="s">
        <v>80</v>
      </c>
      <c r="N482" s="30" t="s">
        <v>8167</v>
      </c>
      <c r="O482" s="14" t="s">
        <v>8155</v>
      </c>
      <c r="P482" s="14" t="s">
        <v>1594</v>
      </c>
    </row>
    <row r="483">
      <c r="A483" s="12" t="s">
        <v>59</v>
      </c>
      <c r="B483" s="12">
        <v>4182.0</v>
      </c>
      <c r="C483" s="12" t="s">
        <v>8169</v>
      </c>
      <c r="D483" s="12" t="s">
        <v>8170</v>
      </c>
      <c r="E483" s="56" t="s">
        <v>8184</v>
      </c>
      <c r="F483" s="56" t="s">
        <v>8185</v>
      </c>
      <c r="G483" s="32" t="s">
        <v>54</v>
      </c>
      <c r="H483" s="32" t="s">
        <v>41</v>
      </c>
      <c r="I483" s="32" t="s">
        <v>55</v>
      </c>
      <c r="J483" s="56" t="s">
        <v>8185</v>
      </c>
      <c r="K483" s="30" t="s">
        <v>8185</v>
      </c>
      <c r="L483" s="30" t="s">
        <v>8185</v>
      </c>
      <c r="M483" s="30" t="s">
        <v>5322</v>
      </c>
      <c r="N483" s="30" t="s">
        <v>8185</v>
      </c>
      <c r="O483" s="14" t="s">
        <v>8174</v>
      </c>
      <c r="P483" s="14" t="s">
        <v>1594</v>
      </c>
    </row>
    <row r="484">
      <c r="A484" s="12" t="s">
        <v>59</v>
      </c>
      <c r="B484" s="12">
        <v>7010.0</v>
      </c>
      <c r="C484" s="12" t="s">
        <v>8186</v>
      </c>
      <c r="D484" s="12" t="s">
        <v>8187</v>
      </c>
      <c r="E484" s="56" t="s">
        <v>8166</v>
      </c>
      <c r="F484" s="56" t="s">
        <v>8167</v>
      </c>
      <c r="G484" s="32" t="s">
        <v>54</v>
      </c>
      <c r="H484" s="32" t="s">
        <v>41</v>
      </c>
      <c r="I484" s="32" t="s">
        <v>55</v>
      </c>
      <c r="J484" s="30" t="s">
        <v>8167</v>
      </c>
      <c r="K484" s="30" t="s">
        <v>8201</v>
      </c>
      <c r="L484" s="30" t="s">
        <v>8167</v>
      </c>
      <c r="M484" s="30" t="s">
        <v>80</v>
      </c>
      <c r="N484" s="30" t="s">
        <v>8167</v>
      </c>
      <c r="O484" s="14" t="s">
        <v>8174</v>
      </c>
      <c r="P484" s="14" t="s">
        <v>1594</v>
      </c>
    </row>
    <row r="485">
      <c r="A485" s="12" t="s">
        <v>59</v>
      </c>
      <c r="B485" s="12">
        <v>7009.0</v>
      </c>
      <c r="C485" s="12" t="s">
        <v>8202</v>
      </c>
      <c r="D485" s="12" t="s">
        <v>8203</v>
      </c>
      <c r="E485" s="56" t="s">
        <v>8216</v>
      </c>
      <c r="F485" s="56" t="s">
        <v>8217</v>
      </c>
      <c r="G485" s="32" t="s">
        <v>54</v>
      </c>
      <c r="H485" s="32" t="s">
        <v>41</v>
      </c>
      <c r="I485" s="32" t="s">
        <v>55</v>
      </c>
      <c r="J485" s="30" t="s">
        <v>8217</v>
      </c>
      <c r="K485" s="30" t="s">
        <v>8217</v>
      </c>
      <c r="L485" s="30" t="s">
        <v>8217</v>
      </c>
      <c r="M485" s="30" t="s">
        <v>80</v>
      </c>
      <c r="N485" s="30" t="s">
        <v>8217</v>
      </c>
      <c r="O485" s="14" t="s">
        <v>8174</v>
      </c>
      <c r="P485" s="14" t="s">
        <v>1594</v>
      </c>
    </row>
    <row r="486">
      <c r="A486" s="12" t="s">
        <v>59</v>
      </c>
      <c r="B486" s="12"/>
      <c r="C486" s="12" t="s">
        <v>8218</v>
      </c>
      <c r="D486" s="12" t="s">
        <v>8219</v>
      </c>
      <c r="E486" s="56" t="s">
        <v>8232</v>
      </c>
      <c r="F486" s="56" t="s">
        <v>8233</v>
      </c>
      <c r="G486" s="32" t="s">
        <v>54</v>
      </c>
      <c r="H486" s="32" t="s">
        <v>41</v>
      </c>
      <c r="I486" s="32" t="s">
        <v>55</v>
      </c>
      <c r="J486" s="30" t="s">
        <v>8233</v>
      </c>
      <c r="K486" s="30" t="s">
        <v>8234</v>
      </c>
      <c r="L486" s="30" t="s">
        <v>8233</v>
      </c>
      <c r="M486" s="30" t="s">
        <v>5322</v>
      </c>
      <c r="N486" s="30" t="s">
        <v>8233</v>
      </c>
      <c r="O486" s="14" t="s">
        <v>8174</v>
      </c>
      <c r="P486" s="14" t="s">
        <v>1594</v>
      </c>
    </row>
    <row r="487">
      <c r="A487" s="12" t="s">
        <v>59</v>
      </c>
      <c r="B487" s="12">
        <v>9839.0</v>
      </c>
      <c r="C487" s="12" t="s">
        <v>8235</v>
      </c>
      <c r="D487" s="12" t="s">
        <v>8236</v>
      </c>
      <c r="E487" s="56" t="s">
        <v>8232</v>
      </c>
      <c r="F487" s="56" t="s">
        <v>8233</v>
      </c>
      <c r="G487" s="32" t="s">
        <v>54</v>
      </c>
      <c r="H487" s="32" t="s">
        <v>41</v>
      </c>
      <c r="I487" s="32" t="s">
        <v>55</v>
      </c>
      <c r="J487" s="30" t="s">
        <v>8233</v>
      </c>
      <c r="K487" s="30" t="s">
        <v>8234</v>
      </c>
      <c r="L487" s="30" t="s">
        <v>8233</v>
      </c>
      <c r="M487" s="30" t="s">
        <v>5322</v>
      </c>
      <c r="N487" s="30" t="s">
        <v>8233</v>
      </c>
      <c r="O487" s="14" t="s">
        <v>8240</v>
      </c>
      <c r="P487" s="14" t="s">
        <v>1594</v>
      </c>
    </row>
    <row r="488">
      <c r="A488" s="12" t="s">
        <v>35</v>
      </c>
      <c r="B488" s="12">
        <v>10490.0</v>
      </c>
      <c r="C488" s="12" t="s">
        <v>8250</v>
      </c>
      <c r="D488" s="12" t="s">
        <v>8251</v>
      </c>
      <c r="E488" s="56" t="s">
        <v>8266</v>
      </c>
      <c r="F488" s="56" t="s">
        <v>8267</v>
      </c>
      <c r="G488" s="32" t="s">
        <v>54</v>
      </c>
      <c r="H488" s="32" t="s">
        <v>41</v>
      </c>
      <c r="I488" s="32" t="s">
        <v>55</v>
      </c>
      <c r="J488" s="30" t="s">
        <v>8267</v>
      </c>
      <c r="K488" s="30" t="s">
        <v>8267</v>
      </c>
      <c r="L488" s="30" t="s">
        <v>8267</v>
      </c>
      <c r="M488" s="30" t="s">
        <v>1229</v>
      </c>
      <c r="N488" s="30" t="s">
        <v>8267</v>
      </c>
      <c r="O488" s="14" t="s">
        <v>8255</v>
      </c>
      <c r="P488" s="14" t="s">
        <v>1594</v>
      </c>
    </row>
    <row r="489">
      <c r="A489" s="35" t="s">
        <v>619</v>
      </c>
      <c r="B489" s="35">
        <v>8319.0</v>
      </c>
      <c r="C489" s="35" t="s">
        <v>8268</v>
      </c>
      <c r="D489" s="35" t="s">
        <v>8269</v>
      </c>
      <c r="E489" s="40" t="s">
        <v>11995</v>
      </c>
      <c r="F489" s="152" t="s">
        <v>8285</v>
      </c>
      <c r="G489" s="42" t="s">
        <v>54</v>
      </c>
      <c r="H489" s="42" t="s">
        <v>41</v>
      </c>
      <c r="I489" s="42" t="s">
        <v>55</v>
      </c>
      <c r="J489" s="84" t="s">
        <v>8286</v>
      </c>
      <c r="K489" s="84" t="s">
        <v>8286</v>
      </c>
      <c r="L489" s="84" t="s">
        <v>8286</v>
      </c>
      <c r="M489" s="84" t="s">
        <v>8287</v>
      </c>
      <c r="N489" s="84" t="s">
        <v>8286</v>
      </c>
      <c r="O489" s="36" t="s">
        <v>8273</v>
      </c>
      <c r="P489" s="36" t="s">
        <v>1594</v>
      </c>
      <c r="Q489" s="41"/>
      <c r="R489" s="41"/>
      <c r="S489" s="41"/>
      <c r="T489" s="41"/>
      <c r="U489" s="41"/>
      <c r="V489" s="41"/>
      <c r="W489" s="41"/>
      <c r="X489" s="41"/>
      <c r="Y489" s="41"/>
    </row>
    <row r="490">
      <c r="A490" s="12" t="s">
        <v>35</v>
      </c>
      <c r="B490" s="12">
        <v>2896.0</v>
      </c>
      <c r="C490" s="12" t="s">
        <v>8288</v>
      </c>
      <c r="D490" s="12" t="s">
        <v>8289</v>
      </c>
      <c r="E490" s="30" t="s">
        <v>5663</v>
      </c>
      <c r="F490" s="15" t="s">
        <v>8303</v>
      </c>
      <c r="G490" s="32" t="s">
        <v>55</v>
      </c>
      <c r="H490" s="30" t="s">
        <v>8303</v>
      </c>
      <c r="I490" s="32" t="s">
        <v>55</v>
      </c>
      <c r="J490" s="30" t="s">
        <v>8303</v>
      </c>
      <c r="K490" s="15" t="s">
        <v>8303</v>
      </c>
      <c r="L490" s="15" t="s">
        <v>8303</v>
      </c>
      <c r="M490" s="30" t="s">
        <v>1229</v>
      </c>
      <c r="N490" s="30" t="s">
        <v>8303</v>
      </c>
      <c r="O490" s="14" t="s">
        <v>5667</v>
      </c>
      <c r="P490" s="14" t="s">
        <v>1594</v>
      </c>
    </row>
    <row r="491">
      <c r="A491" s="12" t="s">
        <v>35</v>
      </c>
      <c r="B491" s="12">
        <v>10474.0</v>
      </c>
      <c r="C491" s="12" t="s">
        <v>8304</v>
      </c>
      <c r="D491" s="35" t="s">
        <v>8305</v>
      </c>
      <c r="E491" s="30" t="s">
        <v>8320</v>
      </c>
      <c r="F491" s="15" t="s">
        <v>8321</v>
      </c>
      <c r="G491" s="32" t="s">
        <v>54</v>
      </c>
      <c r="H491" s="32" t="s">
        <v>41</v>
      </c>
      <c r="I491" s="32" t="s">
        <v>55</v>
      </c>
      <c r="J491" s="19" t="s">
        <v>8322</v>
      </c>
      <c r="K491" s="19" t="s">
        <v>8322</v>
      </c>
      <c r="L491" s="19" t="s">
        <v>8322</v>
      </c>
      <c r="M491" s="19" t="s">
        <v>8323</v>
      </c>
      <c r="N491" s="19" t="s">
        <v>8322</v>
      </c>
      <c r="O491" s="14" t="s">
        <v>8309</v>
      </c>
      <c r="P491" s="14" t="s">
        <v>1594</v>
      </c>
    </row>
    <row r="492">
      <c r="A492" s="12" t="s">
        <v>35</v>
      </c>
      <c r="B492" s="12">
        <v>10473.0</v>
      </c>
      <c r="C492" s="12" t="s">
        <v>8324</v>
      </c>
      <c r="D492" s="35" t="s">
        <v>8325</v>
      </c>
      <c r="E492" s="30" t="s">
        <v>8338</v>
      </c>
      <c r="F492" s="15" t="s">
        <v>8339</v>
      </c>
      <c r="G492" s="32" t="s">
        <v>54</v>
      </c>
      <c r="H492" s="32" t="s">
        <v>41</v>
      </c>
      <c r="I492" s="32" t="s">
        <v>55</v>
      </c>
      <c r="J492" s="19" t="s">
        <v>8322</v>
      </c>
      <c r="K492" s="19" t="s">
        <v>8322</v>
      </c>
      <c r="L492" s="19" t="s">
        <v>8322</v>
      </c>
      <c r="M492" s="19" t="s">
        <v>8323</v>
      </c>
      <c r="N492" s="19" t="s">
        <v>8322</v>
      </c>
      <c r="O492" s="14" t="s">
        <v>8309</v>
      </c>
      <c r="P492" s="14" t="s">
        <v>1594</v>
      </c>
    </row>
    <row r="493">
      <c r="A493" s="12" t="s">
        <v>619</v>
      </c>
      <c r="B493" s="12">
        <v>8278.0</v>
      </c>
      <c r="C493" s="12" t="s">
        <v>8340</v>
      </c>
      <c r="D493" s="12" t="s">
        <v>8341</v>
      </c>
      <c r="E493" s="30" t="s">
        <v>8355</v>
      </c>
      <c r="F493" s="19" t="s">
        <v>8356</v>
      </c>
      <c r="G493" s="32" t="s">
        <v>54</v>
      </c>
      <c r="H493" s="32" t="s">
        <v>41</v>
      </c>
      <c r="I493" s="32" t="s">
        <v>55</v>
      </c>
      <c r="J493" s="19" t="s">
        <v>8356</v>
      </c>
      <c r="K493" s="19" t="s">
        <v>8356</v>
      </c>
      <c r="L493" s="19" t="s">
        <v>8356</v>
      </c>
      <c r="M493" s="19" t="s">
        <v>8357</v>
      </c>
      <c r="N493" s="19" t="s">
        <v>8356</v>
      </c>
      <c r="O493" s="14" t="s">
        <v>8345</v>
      </c>
      <c r="P493" s="14" t="s">
        <v>1594</v>
      </c>
    </row>
    <row r="494">
      <c r="A494" s="12" t="s">
        <v>59</v>
      </c>
      <c r="B494" s="12">
        <v>6550.0</v>
      </c>
      <c r="C494" s="12" t="s">
        <v>8358</v>
      </c>
      <c r="D494" s="61" t="s">
        <v>8359</v>
      </c>
      <c r="E494" s="30" t="s">
        <v>3101</v>
      </c>
      <c r="F494" s="15" t="s">
        <v>3102</v>
      </c>
      <c r="G494" s="32" t="s">
        <v>54</v>
      </c>
      <c r="H494" s="32" t="s">
        <v>41</v>
      </c>
      <c r="I494" s="32" t="s">
        <v>55</v>
      </c>
      <c r="J494" s="30" t="s">
        <v>3102</v>
      </c>
      <c r="K494" s="30" t="s">
        <v>3102</v>
      </c>
      <c r="L494" s="30" t="s">
        <v>3102</v>
      </c>
      <c r="M494" s="30" t="s">
        <v>5322</v>
      </c>
      <c r="N494" s="30" t="s">
        <v>5322</v>
      </c>
      <c r="O494" s="14" t="s">
        <v>8363</v>
      </c>
      <c r="P494" s="14" t="s">
        <v>1594</v>
      </c>
    </row>
    <row r="495">
      <c r="A495" s="12" t="s">
        <v>59</v>
      </c>
      <c r="B495" s="12">
        <v>7613.0</v>
      </c>
      <c r="C495" s="12" t="s">
        <v>8374</v>
      </c>
      <c r="D495" s="61" t="s">
        <v>8375</v>
      </c>
      <c r="E495" s="30" t="s">
        <v>3101</v>
      </c>
      <c r="F495" s="15" t="s">
        <v>3102</v>
      </c>
      <c r="G495" s="32" t="s">
        <v>54</v>
      </c>
      <c r="H495" s="32" t="s">
        <v>41</v>
      </c>
      <c r="I495" s="32" t="s">
        <v>55</v>
      </c>
      <c r="J495" s="30" t="s">
        <v>3102</v>
      </c>
      <c r="K495" s="30" t="s">
        <v>3102</v>
      </c>
      <c r="L495" s="30" t="s">
        <v>3102</v>
      </c>
      <c r="M495" s="30" t="s">
        <v>5322</v>
      </c>
      <c r="N495" s="30" t="s">
        <v>5322</v>
      </c>
      <c r="O495" s="14" t="s">
        <v>8363</v>
      </c>
      <c r="P495" s="14" t="s">
        <v>1594</v>
      </c>
    </row>
    <row r="496">
      <c r="A496" s="12" t="s">
        <v>59</v>
      </c>
      <c r="B496" s="12">
        <v>7632.0</v>
      </c>
      <c r="C496" s="12" t="s">
        <v>8378</v>
      </c>
      <c r="D496" s="61" t="s">
        <v>8379</v>
      </c>
      <c r="E496" s="30" t="s">
        <v>3101</v>
      </c>
      <c r="F496" s="15" t="s">
        <v>3102</v>
      </c>
      <c r="G496" s="32" t="s">
        <v>54</v>
      </c>
      <c r="H496" s="32" t="s">
        <v>41</v>
      </c>
      <c r="I496" s="32" t="s">
        <v>55</v>
      </c>
      <c r="J496" s="30" t="s">
        <v>3102</v>
      </c>
      <c r="K496" s="30" t="s">
        <v>3102</v>
      </c>
      <c r="L496" s="30" t="s">
        <v>3102</v>
      </c>
      <c r="M496" s="30" t="s">
        <v>5322</v>
      </c>
      <c r="N496" s="30" t="s">
        <v>5322</v>
      </c>
      <c r="O496" s="14" t="s">
        <v>8363</v>
      </c>
      <c r="P496" s="14" t="s">
        <v>1594</v>
      </c>
    </row>
    <row r="497">
      <c r="A497" s="137" t="s">
        <v>35</v>
      </c>
      <c r="B497" s="137">
        <v>7073.0</v>
      </c>
      <c r="C497" s="137" t="s">
        <v>8393</v>
      </c>
      <c r="D497" s="137" t="s">
        <v>8394</v>
      </c>
      <c r="E497" s="146" t="s">
        <v>11996</v>
      </c>
      <c r="F497" s="139" t="s">
        <v>8410</v>
      </c>
      <c r="G497" s="147" t="s">
        <v>55</v>
      </c>
      <c r="H497" s="146" t="s">
        <v>8410</v>
      </c>
      <c r="I497" s="147" t="s">
        <v>55</v>
      </c>
      <c r="J497" s="139" t="s">
        <v>8411</v>
      </c>
      <c r="K497" s="138" t="s">
        <v>8412</v>
      </c>
      <c r="L497" s="139" t="s">
        <v>8410</v>
      </c>
      <c r="M497" s="139" t="s">
        <v>344</v>
      </c>
      <c r="N497" s="139" t="s">
        <v>8410</v>
      </c>
      <c r="O497" s="140" t="s">
        <v>8398</v>
      </c>
      <c r="P497" s="14" t="s">
        <v>1594</v>
      </c>
      <c r="Q497" s="142"/>
      <c r="R497" s="142"/>
      <c r="S497" s="142"/>
      <c r="T497" s="142"/>
      <c r="U497" s="142"/>
      <c r="V497" s="142"/>
      <c r="W497" s="142"/>
      <c r="X497" s="142"/>
      <c r="Y497" s="142"/>
    </row>
    <row r="498">
      <c r="A498" s="12" t="s">
        <v>35</v>
      </c>
      <c r="B498" s="12">
        <v>9362.0</v>
      </c>
      <c r="C498" s="12" t="s">
        <v>8413</v>
      </c>
      <c r="D498" s="12" t="s">
        <v>8414</v>
      </c>
      <c r="E498" s="30" t="s">
        <v>8427</v>
      </c>
      <c r="F498" s="19" t="s">
        <v>8428</v>
      </c>
      <c r="G498" s="32" t="s">
        <v>54</v>
      </c>
      <c r="H498" s="32" t="s">
        <v>41</v>
      </c>
      <c r="I498" s="32" t="s">
        <v>55</v>
      </c>
      <c r="J498" s="19" t="s">
        <v>8429</v>
      </c>
      <c r="K498" s="19" t="s">
        <v>8428</v>
      </c>
      <c r="L498" s="19" t="s">
        <v>8428</v>
      </c>
      <c r="M498" s="19" t="s">
        <v>344</v>
      </c>
      <c r="N498" s="19" t="s">
        <v>8428</v>
      </c>
      <c r="O498" s="14" t="s">
        <v>8398</v>
      </c>
      <c r="P498" s="14" t="s">
        <v>1594</v>
      </c>
    </row>
    <row r="499">
      <c r="A499" s="12" t="s">
        <v>59</v>
      </c>
      <c r="B499" s="12">
        <v>5200.0</v>
      </c>
      <c r="C499" s="12" t="s">
        <v>8430</v>
      </c>
      <c r="D499" s="12" t="s">
        <v>8431</v>
      </c>
      <c r="E499" s="30" t="s">
        <v>8446</v>
      </c>
      <c r="F499" s="19" t="s">
        <v>8447</v>
      </c>
      <c r="G499" s="32" t="s">
        <v>54</v>
      </c>
      <c r="H499" s="32" t="s">
        <v>41</v>
      </c>
      <c r="I499" s="32" t="s">
        <v>55</v>
      </c>
      <c r="J499" s="19" t="s">
        <v>8447</v>
      </c>
      <c r="K499" s="15" t="s">
        <v>8447</v>
      </c>
      <c r="L499" s="15" t="s">
        <v>8447</v>
      </c>
      <c r="M499" s="15" t="s">
        <v>8448</v>
      </c>
      <c r="N499" s="15" t="s">
        <v>8447</v>
      </c>
      <c r="O499" s="14" t="s">
        <v>8435</v>
      </c>
      <c r="P499" s="14" t="s">
        <v>1594</v>
      </c>
    </row>
    <row r="500">
      <c r="A500" s="12" t="s">
        <v>59</v>
      </c>
      <c r="B500" s="12">
        <v>5403.0</v>
      </c>
      <c r="C500" s="12" t="s">
        <v>8449</v>
      </c>
      <c r="D500" s="61" t="s">
        <v>8450</v>
      </c>
      <c r="E500" s="30" t="s">
        <v>2787</v>
      </c>
      <c r="F500" s="15" t="s">
        <v>2788</v>
      </c>
      <c r="G500" s="32" t="s">
        <v>55</v>
      </c>
      <c r="H500" s="30" t="s">
        <v>2788</v>
      </c>
      <c r="I500" s="32" t="s">
        <v>55</v>
      </c>
      <c r="J500" s="30" t="s">
        <v>2788</v>
      </c>
      <c r="K500" s="30" t="s">
        <v>2753</v>
      </c>
      <c r="L500" s="30" t="s">
        <v>2788</v>
      </c>
      <c r="M500" s="30" t="s">
        <v>889</v>
      </c>
      <c r="N500" s="30" t="s">
        <v>2788</v>
      </c>
      <c r="O500" s="14" t="s">
        <v>8463</v>
      </c>
      <c r="P500" s="14" t="s">
        <v>1594</v>
      </c>
    </row>
    <row r="501">
      <c r="A501" s="12" t="s">
        <v>59</v>
      </c>
      <c r="B501" s="12">
        <v>9544.0</v>
      </c>
      <c r="C501" s="12" t="s">
        <v>8464</v>
      </c>
      <c r="D501" s="12" t="s">
        <v>8465</v>
      </c>
      <c r="E501" s="30" t="s">
        <v>8478</v>
      </c>
      <c r="F501" s="19" t="s">
        <v>8479</v>
      </c>
      <c r="G501" s="32" t="s">
        <v>54</v>
      </c>
      <c r="H501" s="32" t="s">
        <v>41</v>
      </c>
      <c r="I501" s="32" t="s">
        <v>55</v>
      </c>
      <c r="J501" s="19" t="s">
        <v>8479</v>
      </c>
      <c r="K501" s="19" t="s">
        <v>8479</v>
      </c>
      <c r="L501" s="19" t="s">
        <v>8479</v>
      </c>
      <c r="M501" s="19" t="s">
        <v>819</v>
      </c>
      <c r="N501" s="86" t="s">
        <v>41</v>
      </c>
      <c r="O501" s="14" t="s">
        <v>41</v>
      </c>
      <c r="P501" s="14" t="s">
        <v>1594</v>
      </c>
    </row>
    <row r="502">
      <c r="A502" s="12" t="s">
        <v>619</v>
      </c>
      <c r="B502" s="12">
        <v>8327.0</v>
      </c>
      <c r="C502" s="12" t="s">
        <v>8480</v>
      </c>
      <c r="D502" s="12" t="s">
        <v>8481</v>
      </c>
      <c r="E502" s="30" t="s">
        <v>8493</v>
      </c>
      <c r="F502" s="19" t="s">
        <v>8494</v>
      </c>
      <c r="G502" s="32" t="s">
        <v>54</v>
      </c>
      <c r="H502" s="32" t="s">
        <v>41</v>
      </c>
      <c r="I502" s="32" t="s">
        <v>55</v>
      </c>
      <c r="J502" s="19" t="s">
        <v>8494</v>
      </c>
      <c r="K502" s="19" t="s">
        <v>8494</v>
      </c>
      <c r="L502" s="19" t="s">
        <v>8494</v>
      </c>
      <c r="M502" s="19" t="s">
        <v>8495</v>
      </c>
      <c r="N502" s="14" t="s">
        <v>41</v>
      </c>
      <c r="O502" s="14" t="s">
        <v>41</v>
      </c>
      <c r="P502" s="14" t="s">
        <v>1594</v>
      </c>
    </row>
    <row r="503">
      <c r="A503" s="12" t="s">
        <v>123</v>
      </c>
      <c r="B503" s="12">
        <v>6087.0</v>
      </c>
      <c r="C503" s="12" t="s">
        <v>8496</v>
      </c>
      <c r="D503" s="61" t="s">
        <v>8497</v>
      </c>
      <c r="E503" s="30" t="s">
        <v>8510</v>
      </c>
      <c r="F503" s="15" t="s">
        <v>8511</v>
      </c>
      <c r="G503" s="32" t="s">
        <v>54</v>
      </c>
      <c r="H503" s="32" t="s">
        <v>41</v>
      </c>
      <c r="I503" s="30" t="s">
        <v>8512</v>
      </c>
      <c r="J503" s="15" t="s">
        <v>8511</v>
      </c>
      <c r="K503" s="15" t="s">
        <v>8511</v>
      </c>
      <c r="L503" s="15" t="s">
        <v>8511</v>
      </c>
      <c r="M503" s="30" t="s">
        <v>8513</v>
      </c>
      <c r="N503" s="30" t="s">
        <v>8511</v>
      </c>
      <c r="O503" s="14" t="s">
        <v>8501</v>
      </c>
      <c r="P503" s="14" t="s">
        <v>1594</v>
      </c>
    </row>
    <row r="504">
      <c r="A504" s="137" t="s">
        <v>619</v>
      </c>
      <c r="B504" s="137">
        <v>8134.0</v>
      </c>
      <c r="C504" s="137" t="s">
        <v>8514</v>
      </c>
      <c r="D504" s="137" t="s">
        <v>8515</v>
      </c>
      <c r="E504" s="146" t="s">
        <v>11997</v>
      </c>
      <c r="F504" s="139" t="s">
        <v>8529</v>
      </c>
      <c r="G504" s="147" t="s">
        <v>55</v>
      </c>
      <c r="H504" s="146" t="s">
        <v>8530</v>
      </c>
      <c r="I504" s="147" t="s">
        <v>55</v>
      </c>
      <c r="J504" s="139" t="s">
        <v>8531</v>
      </c>
      <c r="K504" s="139" t="s">
        <v>8529</v>
      </c>
      <c r="L504" s="139" t="s">
        <v>8529</v>
      </c>
      <c r="M504" s="139" t="s">
        <v>889</v>
      </c>
      <c r="N504" s="139" t="s">
        <v>8529</v>
      </c>
      <c r="O504" s="140" t="s">
        <v>8519</v>
      </c>
      <c r="P504" s="140" t="s">
        <v>1594</v>
      </c>
      <c r="Q504" s="142"/>
      <c r="R504" s="142"/>
      <c r="S504" s="142"/>
      <c r="T504" s="142"/>
      <c r="U504" s="142"/>
      <c r="V504" s="142"/>
      <c r="W504" s="142"/>
      <c r="X504" s="142"/>
      <c r="Y504" s="142"/>
    </row>
    <row r="505">
      <c r="A505" s="137" t="s">
        <v>619</v>
      </c>
      <c r="B505" s="137">
        <v>10183.0</v>
      </c>
      <c r="C505" s="137" t="s">
        <v>8532</v>
      </c>
      <c r="D505" s="137" t="s">
        <v>8533</v>
      </c>
      <c r="E505" s="146" t="s">
        <v>11998</v>
      </c>
      <c r="F505" s="139" t="s">
        <v>8547</v>
      </c>
      <c r="G505" s="147" t="s">
        <v>55</v>
      </c>
      <c r="H505" s="146" t="s">
        <v>8547</v>
      </c>
      <c r="I505" s="147" t="s">
        <v>55</v>
      </c>
      <c r="J505" s="139" t="s">
        <v>8548</v>
      </c>
      <c r="K505" s="139" t="s">
        <v>8549</v>
      </c>
      <c r="L505" s="139" t="s">
        <v>8547</v>
      </c>
      <c r="M505" s="139" t="s">
        <v>889</v>
      </c>
      <c r="N505" s="139" t="s">
        <v>8547</v>
      </c>
      <c r="O505" s="140" t="s">
        <v>8537</v>
      </c>
      <c r="P505" s="140" t="s">
        <v>1594</v>
      </c>
      <c r="Q505" s="142"/>
      <c r="R505" s="142"/>
      <c r="S505" s="142"/>
      <c r="T505" s="142"/>
      <c r="U505" s="142"/>
      <c r="V505" s="142"/>
      <c r="W505" s="142"/>
      <c r="X505" s="142"/>
      <c r="Y505" s="142"/>
    </row>
    <row r="506">
      <c r="A506" s="12" t="s">
        <v>619</v>
      </c>
      <c r="B506" s="12">
        <v>10340.0</v>
      </c>
      <c r="C506" s="12" t="s">
        <v>8550</v>
      </c>
      <c r="D506" s="12" t="s">
        <v>8551</v>
      </c>
      <c r="E506" s="56" t="s">
        <v>8563</v>
      </c>
      <c r="F506" s="19" t="s">
        <v>8564</v>
      </c>
      <c r="G506" s="32" t="s">
        <v>54</v>
      </c>
      <c r="H506" s="32" t="s">
        <v>41</v>
      </c>
      <c r="I506" s="32" t="s">
        <v>55</v>
      </c>
      <c r="J506" s="19" t="s">
        <v>8564</v>
      </c>
      <c r="K506" s="19" t="s">
        <v>8565</v>
      </c>
      <c r="L506" s="19" t="s">
        <v>8564</v>
      </c>
      <c r="M506" s="19" t="s">
        <v>889</v>
      </c>
      <c r="N506" s="19" t="s">
        <v>8565</v>
      </c>
      <c r="O506" s="14" t="s">
        <v>8537</v>
      </c>
      <c r="P506" s="14" t="s">
        <v>1594</v>
      </c>
    </row>
    <row r="507">
      <c r="A507" s="12" t="s">
        <v>619</v>
      </c>
      <c r="B507" s="12">
        <v>10276.0</v>
      </c>
      <c r="C507" s="12" t="s">
        <v>8566</v>
      </c>
      <c r="D507" s="12" t="s">
        <v>8567</v>
      </c>
      <c r="E507" s="56" t="s">
        <v>8580</v>
      </c>
      <c r="F507" s="19" t="s">
        <v>8565</v>
      </c>
      <c r="G507" s="32" t="s">
        <v>54</v>
      </c>
      <c r="H507" s="32" t="s">
        <v>41</v>
      </c>
      <c r="I507" s="32" t="s">
        <v>55</v>
      </c>
      <c r="J507" s="19" t="s">
        <v>8581</v>
      </c>
      <c r="K507" s="19" t="s">
        <v>8582</v>
      </c>
      <c r="L507" s="19" t="s">
        <v>8565</v>
      </c>
      <c r="M507" s="19" t="s">
        <v>889</v>
      </c>
      <c r="N507" s="19" t="s">
        <v>8565</v>
      </c>
      <c r="O507" s="14" t="s">
        <v>8571</v>
      </c>
      <c r="P507" s="14" t="s">
        <v>1594</v>
      </c>
    </row>
    <row r="508">
      <c r="A508" s="12" t="s">
        <v>619</v>
      </c>
      <c r="B508" s="12">
        <v>10341.0</v>
      </c>
      <c r="C508" s="12" t="s">
        <v>8583</v>
      </c>
      <c r="D508" s="61" t="s">
        <v>8584</v>
      </c>
      <c r="E508" s="30" t="s">
        <v>8597</v>
      </c>
      <c r="F508" s="15" t="s">
        <v>8598</v>
      </c>
      <c r="G508" s="32" t="s">
        <v>54</v>
      </c>
      <c r="H508" s="32" t="s">
        <v>41</v>
      </c>
      <c r="I508" s="32" t="s">
        <v>55</v>
      </c>
      <c r="J508" s="15" t="s">
        <v>8598</v>
      </c>
      <c r="K508" s="15" t="s">
        <v>8598</v>
      </c>
      <c r="L508" s="15" t="s">
        <v>8598</v>
      </c>
      <c r="M508" s="86" t="s">
        <v>41</v>
      </c>
      <c r="N508" s="15" t="s">
        <v>8598</v>
      </c>
      <c r="O508" s="14" t="s">
        <v>8588</v>
      </c>
      <c r="P508" s="14" t="s">
        <v>1594</v>
      </c>
    </row>
    <row r="509">
      <c r="A509" s="12" t="s">
        <v>35</v>
      </c>
      <c r="B509" s="12">
        <v>6502.0</v>
      </c>
      <c r="C509" s="12" t="s">
        <v>8599</v>
      </c>
      <c r="D509" s="12" t="s">
        <v>8600</v>
      </c>
      <c r="E509" s="56" t="s">
        <v>8613</v>
      </c>
      <c r="F509" s="19" t="s">
        <v>8614</v>
      </c>
      <c r="G509" s="32" t="s">
        <v>54</v>
      </c>
      <c r="H509" s="32" t="s">
        <v>41</v>
      </c>
      <c r="I509" s="32" t="s">
        <v>55</v>
      </c>
      <c r="J509" s="19" t="s">
        <v>8614</v>
      </c>
      <c r="K509" s="19" t="s">
        <v>8614</v>
      </c>
      <c r="L509" s="19" t="s">
        <v>8614</v>
      </c>
      <c r="M509" s="19" t="s">
        <v>344</v>
      </c>
      <c r="N509" s="19" t="s">
        <v>8614</v>
      </c>
      <c r="O509" s="14" t="s">
        <v>8604</v>
      </c>
      <c r="P509" s="14" t="s">
        <v>1594</v>
      </c>
    </row>
    <row r="510">
      <c r="A510" s="12" t="s">
        <v>35</v>
      </c>
      <c r="B510" s="12">
        <v>9941.0</v>
      </c>
      <c r="C510" s="12" t="s">
        <v>8615</v>
      </c>
      <c r="D510" s="61" t="s">
        <v>8616</v>
      </c>
      <c r="E510" s="56" t="s">
        <v>8629</v>
      </c>
      <c r="F510" s="15" t="s">
        <v>8630</v>
      </c>
      <c r="G510" s="32" t="s">
        <v>54</v>
      </c>
      <c r="H510" s="32" t="s">
        <v>41</v>
      </c>
      <c r="I510" s="32" t="s">
        <v>55</v>
      </c>
      <c r="J510" s="15" t="s">
        <v>8631</v>
      </c>
      <c r="K510" s="15" t="s">
        <v>8630</v>
      </c>
      <c r="L510" s="15" t="s">
        <v>8630</v>
      </c>
      <c r="M510" s="86" t="s">
        <v>41</v>
      </c>
      <c r="N510" s="27" t="s">
        <v>41</v>
      </c>
      <c r="O510" s="14" t="s">
        <v>41</v>
      </c>
      <c r="P510" s="14" t="s">
        <v>1594</v>
      </c>
    </row>
    <row r="511">
      <c r="A511" s="12" t="s">
        <v>59</v>
      </c>
      <c r="B511" s="12">
        <v>9844.0</v>
      </c>
      <c r="C511" s="12" t="s">
        <v>8632</v>
      </c>
      <c r="D511" s="12" t="s">
        <v>8633</v>
      </c>
      <c r="E511" s="30" t="s">
        <v>8646</v>
      </c>
      <c r="F511" s="19" t="s">
        <v>8647</v>
      </c>
      <c r="G511" s="32" t="s">
        <v>54</v>
      </c>
      <c r="H511" s="14" t="s">
        <v>41</v>
      </c>
      <c r="I511" s="32" t="s">
        <v>55</v>
      </c>
      <c r="J511" s="19" t="s">
        <v>8648</v>
      </c>
      <c r="K511" s="19" t="s">
        <v>2735</v>
      </c>
      <c r="L511" s="19" t="s">
        <v>8647</v>
      </c>
      <c r="M511" s="19" t="s">
        <v>8649</v>
      </c>
      <c r="N511" s="19" t="s">
        <v>8649</v>
      </c>
      <c r="O511" s="14" t="s">
        <v>8637</v>
      </c>
      <c r="P511" s="14" t="s">
        <v>1594</v>
      </c>
    </row>
    <row r="512">
      <c r="A512" s="12" t="s">
        <v>59</v>
      </c>
      <c r="B512" s="12">
        <v>9843.0</v>
      </c>
      <c r="C512" s="12" t="s">
        <v>8650</v>
      </c>
      <c r="D512" s="12" t="s">
        <v>8651</v>
      </c>
      <c r="E512" s="30" t="s">
        <v>8664</v>
      </c>
      <c r="F512" s="19" t="s">
        <v>8647</v>
      </c>
      <c r="G512" s="32" t="s">
        <v>54</v>
      </c>
      <c r="H512" s="14" t="s">
        <v>41</v>
      </c>
      <c r="I512" s="32" t="s">
        <v>55</v>
      </c>
      <c r="J512" s="19" t="s">
        <v>8648</v>
      </c>
      <c r="K512" s="19" t="s">
        <v>2735</v>
      </c>
      <c r="L512" s="19" t="s">
        <v>8647</v>
      </c>
      <c r="M512" s="19" t="s">
        <v>8649</v>
      </c>
      <c r="N512" s="19" t="s">
        <v>8649</v>
      </c>
      <c r="O512" s="14" t="s">
        <v>8655</v>
      </c>
      <c r="P512" s="14" t="s">
        <v>1594</v>
      </c>
    </row>
    <row r="513">
      <c r="A513" s="12" t="s">
        <v>59</v>
      </c>
      <c r="B513" s="12">
        <v>9842.0</v>
      </c>
      <c r="C513" s="12" t="s">
        <v>8665</v>
      </c>
      <c r="D513" s="12" t="s">
        <v>8666</v>
      </c>
      <c r="E513" s="30" t="s">
        <v>8678</v>
      </c>
      <c r="F513" s="19" t="s">
        <v>8679</v>
      </c>
      <c r="G513" s="32" t="s">
        <v>54</v>
      </c>
      <c r="H513" s="14" t="s">
        <v>41</v>
      </c>
      <c r="I513" s="32" t="s">
        <v>55</v>
      </c>
      <c r="J513" s="19" t="s">
        <v>8679</v>
      </c>
      <c r="K513" s="19" t="s">
        <v>8647</v>
      </c>
      <c r="L513" s="19" t="s">
        <v>8679</v>
      </c>
      <c r="M513" s="19" t="s">
        <v>8649</v>
      </c>
      <c r="N513" s="86" t="s">
        <v>41</v>
      </c>
      <c r="O513" s="14" t="s">
        <v>41</v>
      </c>
      <c r="P513" s="14" t="s">
        <v>1594</v>
      </c>
    </row>
    <row r="514">
      <c r="A514" s="137" t="s">
        <v>59</v>
      </c>
      <c r="B514" s="137">
        <v>4427.0</v>
      </c>
      <c r="C514" s="137" t="s">
        <v>8680</v>
      </c>
      <c r="D514" s="137" t="s">
        <v>8681</v>
      </c>
      <c r="E514" s="146" t="s">
        <v>11999</v>
      </c>
      <c r="F514" s="139" t="s">
        <v>8694</v>
      </c>
      <c r="G514" s="147" t="s">
        <v>54</v>
      </c>
      <c r="H514" s="140" t="s">
        <v>41</v>
      </c>
      <c r="I514" s="147" t="s">
        <v>55</v>
      </c>
      <c r="J514" s="139" t="s">
        <v>8695</v>
      </c>
      <c r="K514" s="140" t="s">
        <v>41</v>
      </c>
      <c r="L514" s="139" t="s">
        <v>8694</v>
      </c>
      <c r="M514" s="140" t="s">
        <v>41</v>
      </c>
      <c r="N514" s="140" t="s">
        <v>41</v>
      </c>
      <c r="O514" s="140" t="s">
        <v>8696</v>
      </c>
      <c r="P514" s="14" t="s">
        <v>1594</v>
      </c>
      <c r="Q514" s="142"/>
      <c r="R514" s="142"/>
      <c r="S514" s="142"/>
      <c r="T514" s="142"/>
      <c r="U514" s="142"/>
      <c r="V514" s="142"/>
      <c r="W514" s="142"/>
      <c r="X514" s="142"/>
      <c r="Y514" s="142"/>
    </row>
    <row r="515">
      <c r="A515" s="12" t="s">
        <v>35</v>
      </c>
      <c r="B515" s="12">
        <v>4823.0</v>
      </c>
      <c r="C515" s="12" t="s">
        <v>8697</v>
      </c>
      <c r="D515" s="12" t="s">
        <v>8698</v>
      </c>
      <c r="E515" s="56" t="s">
        <v>8711</v>
      </c>
      <c r="F515" s="19" t="s">
        <v>8712</v>
      </c>
      <c r="G515" s="32" t="s">
        <v>55</v>
      </c>
      <c r="H515" s="19" t="s">
        <v>2210</v>
      </c>
      <c r="I515" s="32" t="s">
        <v>55</v>
      </c>
      <c r="J515" s="19" t="s">
        <v>8713</v>
      </c>
      <c r="K515" s="19" t="s">
        <v>3481</v>
      </c>
      <c r="L515" s="19" t="s">
        <v>8712</v>
      </c>
      <c r="M515" s="19" t="s">
        <v>344</v>
      </c>
      <c r="N515" s="19" t="s">
        <v>344</v>
      </c>
      <c r="O515" s="14" t="s">
        <v>8702</v>
      </c>
      <c r="P515" s="14" t="s">
        <v>1594</v>
      </c>
    </row>
    <row r="516">
      <c r="A516" s="12" t="s">
        <v>59</v>
      </c>
      <c r="B516" s="12">
        <v>4185.0</v>
      </c>
      <c r="C516" s="12" t="s">
        <v>8714</v>
      </c>
      <c r="D516" s="61" t="s">
        <v>8715</v>
      </c>
      <c r="E516" s="30" t="s">
        <v>8184</v>
      </c>
      <c r="F516" s="19" t="s">
        <v>80</v>
      </c>
      <c r="G516" s="32" t="s">
        <v>55</v>
      </c>
      <c r="H516" s="19" t="s">
        <v>2210</v>
      </c>
      <c r="I516" s="32" t="s">
        <v>55</v>
      </c>
      <c r="J516" s="19" t="s">
        <v>8728</v>
      </c>
      <c r="K516" s="19" t="s">
        <v>8729</v>
      </c>
      <c r="L516" s="19" t="s">
        <v>80</v>
      </c>
      <c r="M516" s="19" t="s">
        <v>80</v>
      </c>
      <c r="N516" s="19" t="s">
        <v>8730</v>
      </c>
      <c r="O516" s="14" t="s">
        <v>8719</v>
      </c>
      <c r="P516" s="14" t="s">
        <v>1594</v>
      </c>
    </row>
    <row r="517">
      <c r="A517" s="12" t="s">
        <v>619</v>
      </c>
      <c r="B517" s="12">
        <v>8069.0</v>
      </c>
      <c r="C517" s="12" t="s">
        <v>8731</v>
      </c>
      <c r="D517" s="12" t="s">
        <v>8732</v>
      </c>
      <c r="E517" s="30" t="s">
        <v>8745</v>
      </c>
      <c r="F517" s="19" t="s">
        <v>6101</v>
      </c>
      <c r="G517" s="32" t="s">
        <v>54</v>
      </c>
      <c r="H517" s="14" t="s">
        <v>41</v>
      </c>
      <c r="I517" s="32" t="s">
        <v>55</v>
      </c>
      <c r="J517" s="19" t="s">
        <v>8746</v>
      </c>
      <c r="K517" s="19" t="s">
        <v>2735</v>
      </c>
      <c r="L517" s="19" t="s">
        <v>6101</v>
      </c>
      <c r="M517" s="19" t="s">
        <v>6051</v>
      </c>
      <c r="N517" s="19" t="s">
        <v>8649</v>
      </c>
      <c r="O517" s="14" t="s">
        <v>8736</v>
      </c>
      <c r="P517" s="14" t="s">
        <v>1594</v>
      </c>
    </row>
    <row r="518">
      <c r="A518" s="12" t="s">
        <v>35</v>
      </c>
      <c r="B518" s="12">
        <v>2891.0</v>
      </c>
      <c r="C518" s="12" t="s">
        <v>8747</v>
      </c>
      <c r="D518" s="12" t="s">
        <v>8748</v>
      </c>
      <c r="E518" s="30" t="s">
        <v>8761</v>
      </c>
      <c r="F518" s="19" t="s">
        <v>8762</v>
      </c>
      <c r="G518" s="32" t="s">
        <v>54</v>
      </c>
      <c r="H518" s="14" t="s">
        <v>41</v>
      </c>
      <c r="I518" s="32" t="s">
        <v>55</v>
      </c>
      <c r="J518" s="19" t="s">
        <v>8762</v>
      </c>
      <c r="K518" s="19" t="s">
        <v>2735</v>
      </c>
      <c r="L518" s="19" t="s">
        <v>8762</v>
      </c>
      <c r="M518" s="19" t="s">
        <v>8649</v>
      </c>
      <c r="N518" s="19" t="s">
        <v>8649</v>
      </c>
      <c r="O518" s="14" t="s">
        <v>8752</v>
      </c>
      <c r="P518" s="14" t="s">
        <v>1594</v>
      </c>
    </row>
    <row r="519">
      <c r="A519" s="12" t="s">
        <v>35</v>
      </c>
      <c r="B519" s="12">
        <v>1867.0</v>
      </c>
      <c r="C519" s="12" t="s">
        <v>8763</v>
      </c>
      <c r="D519" s="12" t="s">
        <v>8764</v>
      </c>
      <c r="E519" s="30" t="s">
        <v>8761</v>
      </c>
      <c r="F519" s="15" t="s">
        <v>8762</v>
      </c>
      <c r="G519" s="32" t="s">
        <v>54</v>
      </c>
      <c r="H519" s="14" t="s">
        <v>41</v>
      </c>
      <c r="I519" s="32" t="s">
        <v>55</v>
      </c>
      <c r="J519" s="19" t="s">
        <v>8762</v>
      </c>
      <c r="K519" s="19" t="s">
        <v>2735</v>
      </c>
      <c r="L519" s="15" t="s">
        <v>8762</v>
      </c>
      <c r="M519" s="19" t="s">
        <v>8649</v>
      </c>
      <c r="N519" s="19" t="s">
        <v>8649</v>
      </c>
      <c r="O519" s="14" t="s">
        <v>8768</v>
      </c>
      <c r="P519" s="14" t="s">
        <v>1594</v>
      </c>
    </row>
    <row r="520">
      <c r="A520" s="12" t="s">
        <v>35</v>
      </c>
      <c r="B520" s="12">
        <v>3394.0</v>
      </c>
      <c r="C520" s="12" t="s">
        <v>8777</v>
      </c>
      <c r="D520" s="12" t="s">
        <v>8778</v>
      </c>
      <c r="E520" s="30" t="s">
        <v>8761</v>
      </c>
      <c r="F520" s="15" t="s">
        <v>8762</v>
      </c>
      <c r="G520" s="32" t="s">
        <v>54</v>
      </c>
      <c r="H520" s="14" t="s">
        <v>41</v>
      </c>
      <c r="I520" s="32" t="s">
        <v>55</v>
      </c>
      <c r="J520" s="19" t="s">
        <v>8762</v>
      </c>
      <c r="K520" s="19" t="s">
        <v>2735</v>
      </c>
      <c r="L520" s="15" t="s">
        <v>8762</v>
      </c>
      <c r="M520" s="19" t="s">
        <v>8649</v>
      </c>
      <c r="N520" s="19" t="s">
        <v>8649</v>
      </c>
      <c r="O520" s="14" t="s">
        <v>8768</v>
      </c>
      <c r="P520" s="14" t="s">
        <v>1594</v>
      </c>
    </row>
    <row r="521">
      <c r="A521" s="137" t="s">
        <v>619</v>
      </c>
      <c r="B521" s="137">
        <v>8314.0</v>
      </c>
      <c r="C521" s="137" t="s">
        <v>8792</v>
      </c>
      <c r="D521" s="137" t="s">
        <v>8793</v>
      </c>
      <c r="E521" s="146" t="s">
        <v>12000</v>
      </c>
      <c r="F521" s="138" t="s">
        <v>8806</v>
      </c>
      <c r="G521" s="147" t="s">
        <v>55</v>
      </c>
      <c r="H521" s="138" t="s">
        <v>8806</v>
      </c>
      <c r="I521" s="147" t="s">
        <v>55</v>
      </c>
      <c r="J521" s="138" t="s">
        <v>8807</v>
      </c>
      <c r="K521" s="138" t="s">
        <v>8806</v>
      </c>
      <c r="L521" s="138" t="s">
        <v>8806</v>
      </c>
      <c r="M521" s="139" t="s">
        <v>8649</v>
      </c>
      <c r="N521" s="139" t="s">
        <v>8649</v>
      </c>
      <c r="O521" s="140" t="s">
        <v>8768</v>
      </c>
      <c r="P521" s="140" t="s">
        <v>1594</v>
      </c>
      <c r="Q521" s="142"/>
      <c r="R521" s="142"/>
      <c r="S521" s="142"/>
      <c r="T521" s="142"/>
      <c r="U521" s="142"/>
      <c r="V521" s="142"/>
      <c r="W521" s="142"/>
      <c r="X521" s="142"/>
      <c r="Y521" s="142"/>
    </row>
    <row r="522">
      <c r="A522" s="137" t="s">
        <v>619</v>
      </c>
      <c r="B522" s="137">
        <v>8328.0</v>
      </c>
      <c r="C522" s="137" t="s">
        <v>8808</v>
      </c>
      <c r="D522" s="137" t="s">
        <v>8809</v>
      </c>
      <c r="E522" s="146" t="s">
        <v>12001</v>
      </c>
      <c r="F522" s="138" t="s">
        <v>8806</v>
      </c>
      <c r="G522" s="147" t="s">
        <v>55</v>
      </c>
      <c r="H522" s="138" t="s">
        <v>8806</v>
      </c>
      <c r="I522" s="147" t="s">
        <v>55</v>
      </c>
      <c r="J522" s="138" t="s">
        <v>8807</v>
      </c>
      <c r="K522" s="138" t="s">
        <v>8806</v>
      </c>
      <c r="L522" s="138" t="s">
        <v>8806</v>
      </c>
      <c r="M522" s="139" t="s">
        <v>8649</v>
      </c>
      <c r="N522" s="139" t="s">
        <v>8649</v>
      </c>
      <c r="O522" s="140" t="s">
        <v>8768</v>
      </c>
      <c r="P522" s="140" t="s">
        <v>1594</v>
      </c>
      <c r="Q522" s="142"/>
      <c r="R522" s="142"/>
      <c r="S522" s="142"/>
      <c r="T522" s="142"/>
      <c r="U522" s="142"/>
      <c r="V522" s="142"/>
      <c r="W522" s="142"/>
      <c r="X522" s="142"/>
      <c r="Y522" s="142"/>
    </row>
    <row r="523">
      <c r="A523" s="12" t="s">
        <v>619</v>
      </c>
      <c r="B523" s="12">
        <v>8709.0</v>
      </c>
      <c r="C523" s="12" t="s">
        <v>8822</v>
      </c>
      <c r="D523" s="12" t="s">
        <v>8823</v>
      </c>
      <c r="E523" s="30" t="s">
        <v>8835</v>
      </c>
      <c r="F523" s="15" t="s">
        <v>8836</v>
      </c>
      <c r="G523" s="32" t="s">
        <v>55</v>
      </c>
      <c r="H523" s="15" t="s">
        <v>8837</v>
      </c>
      <c r="I523" s="32" t="s">
        <v>55</v>
      </c>
      <c r="J523" s="19" t="s">
        <v>8836</v>
      </c>
      <c r="K523" s="19" t="s">
        <v>2735</v>
      </c>
      <c r="L523" s="15" t="s">
        <v>8836</v>
      </c>
      <c r="M523" s="19" t="s">
        <v>8649</v>
      </c>
      <c r="N523" s="19" t="s">
        <v>8649</v>
      </c>
      <c r="O523" s="14" t="s">
        <v>8768</v>
      </c>
      <c r="P523" s="14" t="s">
        <v>1594</v>
      </c>
    </row>
    <row r="524">
      <c r="A524" s="137" t="s">
        <v>619</v>
      </c>
      <c r="B524" s="137">
        <v>8708.0</v>
      </c>
      <c r="C524" s="137" t="s">
        <v>8838</v>
      </c>
      <c r="D524" s="137" t="s">
        <v>8839</v>
      </c>
      <c r="E524" s="146" t="s">
        <v>12002</v>
      </c>
      <c r="F524" s="138" t="s">
        <v>8836</v>
      </c>
      <c r="G524" s="147" t="s">
        <v>55</v>
      </c>
      <c r="H524" s="138" t="s">
        <v>8837</v>
      </c>
      <c r="I524" s="147" t="s">
        <v>55</v>
      </c>
      <c r="J524" s="139" t="s">
        <v>8836</v>
      </c>
      <c r="K524" s="139" t="s">
        <v>2735</v>
      </c>
      <c r="L524" s="138" t="s">
        <v>8836</v>
      </c>
      <c r="M524" s="139" t="s">
        <v>8649</v>
      </c>
      <c r="N524" s="139" t="s">
        <v>8649</v>
      </c>
      <c r="O524" s="140" t="s">
        <v>8768</v>
      </c>
      <c r="P524" s="140" t="s">
        <v>1594</v>
      </c>
      <c r="Q524" s="142"/>
      <c r="R524" s="142"/>
      <c r="S524" s="142"/>
      <c r="T524" s="142"/>
      <c r="U524" s="142"/>
      <c r="V524" s="142"/>
      <c r="W524" s="142"/>
      <c r="X524" s="142"/>
      <c r="Y524" s="142"/>
    </row>
    <row r="525">
      <c r="A525" s="137" t="s">
        <v>619</v>
      </c>
      <c r="B525" s="137">
        <v>8706.0</v>
      </c>
      <c r="C525" s="137" t="s">
        <v>8852</v>
      </c>
      <c r="D525" s="137" t="s">
        <v>8853</v>
      </c>
      <c r="E525" s="146" t="s">
        <v>12003</v>
      </c>
      <c r="F525" s="138" t="s">
        <v>8836</v>
      </c>
      <c r="G525" s="147" t="s">
        <v>55</v>
      </c>
      <c r="H525" s="138" t="s">
        <v>8837</v>
      </c>
      <c r="I525" s="147" t="s">
        <v>55</v>
      </c>
      <c r="J525" s="139" t="s">
        <v>8836</v>
      </c>
      <c r="K525" s="139" t="s">
        <v>2735</v>
      </c>
      <c r="L525" s="138" t="s">
        <v>8836</v>
      </c>
      <c r="M525" s="139" t="s">
        <v>8649</v>
      </c>
      <c r="N525" s="139" t="s">
        <v>8649</v>
      </c>
      <c r="O525" s="140" t="s">
        <v>8768</v>
      </c>
      <c r="P525" s="140" t="s">
        <v>1594</v>
      </c>
      <c r="Q525" s="142"/>
      <c r="R525" s="142"/>
      <c r="S525" s="142"/>
      <c r="T525" s="142"/>
      <c r="U525" s="142"/>
      <c r="V525" s="142"/>
      <c r="W525" s="142"/>
      <c r="X525" s="142"/>
      <c r="Y525" s="142"/>
    </row>
    <row r="526">
      <c r="A526" s="12" t="s">
        <v>619</v>
      </c>
      <c r="B526" s="12">
        <v>8705.0</v>
      </c>
      <c r="C526" s="12" t="s">
        <v>8865</v>
      </c>
      <c r="D526" s="12" t="s">
        <v>8866</v>
      </c>
      <c r="E526" s="56" t="s">
        <v>8878</v>
      </c>
      <c r="F526" s="19" t="s">
        <v>8836</v>
      </c>
      <c r="G526" s="32" t="s">
        <v>55</v>
      </c>
      <c r="H526" s="15" t="s">
        <v>8837</v>
      </c>
      <c r="I526" s="32" t="s">
        <v>55</v>
      </c>
      <c r="J526" s="19" t="s">
        <v>8836</v>
      </c>
      <c r="K526" s="19" t="s">
        <v>2735</v>
      </c>
      <c r="L526" s="19" t="s">
        <v>8836</v>
      </c>
      <c r="M526" s="19" t="s">
        <v>8649</v>
      </c>
      <c r="N526" s="19" t="s">
        <v>8649</v>
      </c>
      <c r="O526" s="14" t="s">
        <v>8768</v>
      </c>
      <c r="P526" s="14" t="s">
        <v>1594</v>
      </c>
    </row>
    <row r="527">
      <c r="A527" s="12" t="s">
        <v>59</v>
      </c>
      <c r="B527" s="12">
        <v>9898.0</v>
      </c>
      <c r="C527" s="12" t="s">
        <v>8879</v>
      </c>
      <c r="D527" s="61" t="s">
        <v>8880</v>
      </c>
      <c r="E527" s="30" t="s">
        <v>8892</v>
      </c>
      <c r="F527" s="15" t="s">
        <v>8892</v>
      </c>
      <c r="G527" s="32" t="s">
        <v>54</v>
      </c>
      <c r="H527" s="14" t="s">
        <v>41</v>
      </c>
      <c r="I527" s="32" t="s">
        <v>54</v>
      </c>
      <c r="J527" s="86" t="s">
        <v>41</v>
      </c>
      <c r="K527" s="15" t="s">
        <v>2561</v>
      </c>
      <c r="L527" s="15" t="s">
        <v>2561</v>
      </c>
      <c r="M527" s="19" t="s">
        <v>80</v>
      </c>
      <c r="N527" s="86" t="s">
        <v>41</v>
      </c>
      <c r="O527" s="86" t="s">
        <v>41</v>
      </c>
      <c r="P527" s="14" t="s">
        <v>1594</v>
      </c>
    </row>
    <row r="528">
      <c r="A528" s="12" t="s">
        <v>619</v>
      </c>
      <c r="B528" s="12">
        <v>8316.0</v>
      </c>
      <c r="C528" s="12" t="s">
        <v>8893</v>
      </c>
      <c r="D528" s="61" t="s">
        <v>8894</v>
      </c>
      <c r="E528" s="56" t="s">
        <v>8906</v>
      </c>
      <c r="F528" s="15" t="s">
        <v>8907</v>
      </c>
      <c r="G528" s="32" t="s">
        <v>55</v>
      </c>
      <c r="H528" s="15" t="s">
        <v>8907</v>
      </c>
      <c r="I528" s="32" t="s">
        <v>55</v>
      </c>
      <c r="J528" s="15" t="s">
        <v>8907</v>
      </c>
      <c r="K528" s="15" t="s">
        <v>8908</v>
      </c>
      <c r="L528" s="15" t="s">
        <v>8907</v>
      </c>
      <c r="M528" s="19" t="s">
        <v>889</v>
      </c>
      <c r="N528" s="15" t="s">
        <v>8907</v>
      </c>
      <c r="O528" s="14" t="s">
        <v>8768</v>
      </c>
      <c r="P528" s="14" t="s">
        <v>1594</v>
      </c>
    </row>
    <row r="529">
      <c r="A529" s="12" t="s">
        <v>619</v>
      </c>
      <c r="B529" s="12">
        <v>8318.0</v>
      </c>
      <c r="C529" s="12" t="s">
        <v>8909</v>
      </c>
      <c r="D529" s="61" t="s">
        <v>8910</v>
      </c>
      <c r="E529" s="56" t="s">
        <v>8922</v>
      </c>
      <c r="F529" s="15" t="s">
        <v>8923</v>
      </c>
      <c r="G529" s="32" t="s">
        <v>54</v>
      </c>
      <c r="H529" s="14" t="s">
        <v>41</v>
      </c>
      <c r="I529" s="32" t="s">
        <v>55</v>
      </c>
      <c r="J529" s="15" t="s">
        <v>8923</v>
      </c>
      <c r="K529" s="15" t="s">
        <v>8924</v>
      </c>
      <c r="L529" s="15" t="s">
        <v>8923</v>
      </c>
      <c r="M529" s="15" t="s">
        <v>301</v>
      </c>
      <c r="N529" s="86" t="s">
        <v>41</v>
      </c>
      <c r="O529" s="86" t="s">
        <v>41</v>
      </c>
      <c r="P529" s="14" t="s">
        <v>1594</v>
      </c>
    </row>
    <row r="530">
      <c r="A530" s="12" t="s">
        <v>59</v>
      </c>
      <c r="B530" s="12">
        <v>5810.0</v>
      </c>
      <c r="C530" s="12" t="s">
        <v>8925</v>
      </c>
      <c r="D530" s="61" t="s">
        <v>8926</v>
      </c>
      <c r="E530" s="30" t="s">
        <v>8938</v>
      </c>
      <c r="F530" s="15" t="s">
        <v>8939</v>
      </c>
      <c r="G530" s="32" t="s">
        <v>54</v>
      </c>
      <c r="H530" s="86" t="s">
        <v>41</v>
      </c>
      <c r="I530" s="32" t="s">
        <v>55</v>
      </c>
      <c r="J530" s="15" t="s">
        <v>8939</v>
      </c>
      <c r="K530" s="15" t="s">
        <v>8939</v>
      </c>
      <c r="L530" s="15" t="s">
        <v>8939</v>
      </c>
      <c r="M530" s="19" t="s">
        <v>80</v>
      </c>
      <c r="N530" s="15" t="s">
        <v>8939</v>
      </c>
      <c r="O530" s="14" t="s">
        <v>8940</v>
      </c>
      <c r="P530" s="14" t="s">
        <v>1594</v>
      </c>
    </row>
    <row r="531">
      <c r="A531" s="137" t="s">
        <v>619</v>
      </c>
      <c r="B531" s="137">
        <v>7896.0</v>
      </c>
      <c r="C531" s="137" t="s">
        <v>8941</v>
      </c>
      <c r="D531" s="137" t="s">
        <v>8942</v>
      </c>
      <c r="E531" s="146" t="s">
        <v>12004</v>
      </c>
      <c r="F531" s="138" t="s">
        <v>8955</v>
      </c>
      <c r="G531" s="147" t="s">
        <v>54</v>
      </c>
      <c r="H531" s="140" t="s">
        <v>41</v>
      </c>
      <c r="I531" s="147" t="s">
        <v>55</v>
      </c>
      <c r="J531" s="138" t="s">
        <v>8955</v>
      </c>
      <c r="K531" s="138" t="s">
        <v>8955</v>
      </c>
      <c r="L531" s="138" t="s">
        <v>8955</v>
      </c>
      <c r="M531" s="138" t="s">
        <v>8956</v>
      </c>
      <c r="N531" s="138" t="s">
        <v>8955</v>
      </c>
      <c r="O531" s="140" t="s">
        <v>5667</v>
      </c>
      <c r="P531" s="140" t="s">
        <v>1594</v>
      </c>
      <c r="Q531" s="142"/>
      <c r="R531" s="142"/>
      <c r="S531" s="142"/>
      <c r="T531" s="142"/>
      <c r="U531" s="142"/>
      <c r="V531" s="142"/>
      <c r="W531" s="142"/>
      <c r="X531" s="142"/>
      <c r="Y531" s="142"/>
    </row>
    <row r="532">
      <c r="A532" s="12" t="s">
        <v>762</v>
      </c>
      <c r="B532" s="12">
        <v>3021.0</v>
      </c>
      <c r="C532" s="12" t="s">
        <v>8957</v>
      </c>
      <c r="D532" s="12" t="s">
        <v>8958</v>
      </c>
      <c r="E532" s="56" t="s">
        <v>8970</v>
      </c>
      <c r="F532" s="15" t="s">
        <v>8971</v>
      </c>
      <c r="G532" s="32" t="s">
        <v>55</v>
      </c>
      <c r="H532" s="19" t="s">
        <v>2210</v>
      </c>
      <c r="I532" s="32" t="s">
        <v>55</v>
      </c>
      <c r="J532" s="19" t="s">
        <v>8971</v>
      </c>
      <c r="K532" s="19" t="s">
        <v>8972</v>
      </c>
      <c r="L532" s="19" t="s">
        <v>8971</v>
      </c>
      <c r="M532" s="19" t="s">
        <v>2168</v>
      </c>
      <c r="N532" s="86" t="s">
        <v>41</v>
      </c>
      <c r="O532" s="86" t="s">
        <v>41</v>
      </c>
      <c r="P532" s="14" t="s">
        <v>1594</v>
      </c>
    </row>
    <row r="533">
      <c r="A533" s="12" t="s">
        <v>762</v>
      </c>
      <c r="B533" s="12">
        <v>2503.0</v>
      </c>
      <c r="C533" s="12" t="s">
        <v>8973</v>
      </c>
      <c r="D533" s="12" t="s">
        <v>8974</v>
      </c>
      <c r="E533" s="56" t="s">
        <v>8970</v>
      </c>
      <c r="F533" s="15" t="s">
        <v>8971</v>
      </c>
      <c r="G533" s="32" t="s">
        <v>55</v>
      </c>
      <c r="H533" s="19" t="s">
        <v>2210</v>
      </c>
      <c r="I533" s="32" t="s">
        <v>55</v>
      </c>
      <c r="J533" s="19" t="s">
        <v>8971</v>
      </c>
      <c r="K533" s="19" t="s">
        <v>8972</v>
      </c>
      <c r="L533" s="19" t="s">
        <v>8971</v>
      </c>
      <c r="M533" s="19" t="s">
        <v>2168</v>
      </c>
      <c r="N533" s="86" t="s">
        <v>41</v>
      </c>
      <c r="O533" s="86" t="s">
        <v>41</v>
      </c>
      <c r="P533" s="14" t="s">
        <v>1594</v>
      </c>
    </row>
    <row r="534">
      <c r="A534" s="12" t="s">
        <v>762</v>
      </c>
      <c r="B534" s="12">
        <v>3997.0</v>
      </c>
      <c r="C534" s="12" t="s">
        <v>8986</v>
      </c>
      <c r="D534" s="12" t="s">
        <v>8987</v>
      </c>
      <c r="E534" s="30" t="s">
        <v>8999</v>
      </c>
      <c r="F534" s="15" t="s">
        <v>9000</v>
      </c>
      <c r="G534" s="32" t="s">
        <v>55</v>
      </c>
      <c r="H534" s="19" t="s">
        <v>2210</v>
      </c>
      <c r="I534" s="32" t="s">
        <v>55</v>
      </c>
      <c r="J534" s="19" t="s">
        <v>9000</v>
      </c>
      <c r="K534" s="19" t="s">
        <v>9001</v>
      </c>
      <c r="L534" s="15" t="s">
        <v>9000</v>
      </c>
      <c r="M534" s="19" t="s">
        <v>2168</v>
      </c>
      <c r="N534" s="86" t="s">
        <v>41</v>
      </c>
      <c r="O534" s="86" t="s">
        <v>41</v>
      </c>
      <c r="P534" s="14" t="s">
        <v>1594</v>
      </c>
    </row>
    <row r="535">
      <c r="A535" s="12" t="s">
        <v>762</v>
      </c>
      <c r="B535" s="12">
        <v>2536.0</v>
      </c>
      <c r="C535" s="12" t="s">
        <v>9002</v>
      </c>
      <c r="D535" s="61" t="s">
        <v>9003</v>
      </c>
      <c r="E535" s="30" t="s">
        <v>9015</v>
      </c>
      <c r="F535" s="15" t="s">
        <v>9016</v>
      </c>
      <c r="G535" s="32" t="s">
        <v>55</v>
      </c>
      <c r="H535" s="15" t="s">
        <v>9016</v>
      </c>
      <c r="I535" s="32" t="s">
        <v>55</v>
      </c>
      <c r="J535" s="15" t="s">
        <v>9016</v>
      </c>
      <c r="K535" s="15" t="s">
        <v>9016</v>
      </c>
      <c r="L535" s="15" t="s">
        <v>9016</v>
      </c>
      <c r="M535" s="15" t="s">
        <v>2442</v>
      </c>
      <c r="N535" s="86" t="s">
        <v>41</v>
      </c>
      <c r="O535" s="86" t="s">
        <v>41</v>
      </c>
      <c r="P535" s="14" t="s">
        <v>1594</v>
      </c>
    </row>
    <row r="536">
      <c r="A536" s="12" t="s">
        <v>762</v>
      </c>
      <c r="B536" s="12">
        <v>2514.0</v>
      </c>
      <c r="C536" s="12" t="s">
        <v>9017</v>
      </c>
      <c r="D536" s="61" t="s">
        <v>9018</v>
      </c>
      <c r="E536" s="30" t="s">
        <v>9030</v>
      </c>
      <c r="F536" s="15" t="s">
        <v>9031</v>
      </c>
      <c r="G536" s="32" t="s">
        <v>55</v>
      </c>
      <c r="H536" s="15" t="s">
        <v>9031</v>
      </c>
      <c r="I536" s="32" t="s">
        <v>55</v>
      </c>
      <c r="J536" s="15" t="s">
        <v>9031</v>
      </c>
      <c r="K536" s="15" t="s">
        <v>9031</v>
      </c>
      <c r="L536" s="15" t="s">
        <v>9031</v>
      </c>
      <c r="M536" s="15" t="s">
        <v>2442</v>
      </c>
      <c r="N536" s="86" t="s">
        <v>41</v>
      </c>
      <c r="O536" s="86" t="s">
        <v>41</v>
      </c>
      <c r="P536" s="14" t="s">
        <v>1594</v>
      </c>
    </row>
    <row r="537">
      <c r="A537" s="12" t="s">
        <v>619</v>
      </c>
      <c r="B537" s="12">
        <v>8157.0</v>
      </c>
      <c r="C537" s="12" t="s">
        <v>9032</v>
      </c>
      <c r="D537" s="12" t="s">
        <v>9033</v>
      </c>
      <c r="E537" s="30" t="s">
        <v>3137</v>
      </c>
      <c r="F537" s="15" t="s">
        <v>3138</v>
      </c>
      <c r="G537" s="32" t="s">
        <v>54</v>
      </c>
      <c r="H537" s="14" t="s">
        <v>41</v>
      </c>
      <c r="I537" s="32" t="s">
        <v>55</v>
      </c>
      <c r="J537" s="19" t="s">
        <v>3138</v>
      </c>
      <c r="K537" s="19" t="s">
        <v>8582</v>
      </c>
      <c r="L537" s="19" t="s">
        <v>3138</v>
      </c>
      <c r="M537" s="15" t="s">
        <v>2754</v>
      </c>
      <c r="N537" s="86" t="s">
        <v>41</v>
      </c>
      <c r="O537" s="86" t="s">
        <v>41</v>
      </c>
      <c r="P537" s="14" t="s">
        <v>1594</v>
      </c>
    </row>
    <row r="538">
      <c r="A538" s="12" t="s">
        <v>123</v>
      </c>
      <c r="B538" s="12">
        <v>3926.0</v>
      </c>
      <c r="C538" s="12" t="s">
        <v>9045</v>
      </c>
      <c r="D538" s="61" t="s">
        <v>9046</v>
      </c>
      <c r="E538" s="56" t="s">
        <v>9058</v>
      </c>
      <c r="F538" s="15" t="s">
        <v>9059</v>
      </c>
      <c r="G538" s="32" t="s">
        <v>54</v>
      </c>
      <c r="H538" s="14" t="s">
        <v>41</v>
      </c>
      <c r="I538" s="32" t="s">
        <v>55</v>
      </c>
      <c r="J538" s="15" t="s">
        <v>9059</v>
      </c>
      <c r="K538" s="15" t="s">
        <v>9060</v>
      </c>
      <c r="L538" s="15" t="s">
        <v>9059</v>
      </c>
      <c r="M538" s="15" t="s">
        <v>4204</v>
      </c>
      <c r="N538" s="15" t="s">
        <v>9059</v>
      </c>
      <c r="O538" s="14" t="s">
        <v>9061</v>
      </c>
      <c r="P538" s="14" t="s">
        <v>1594</v>
      </c>
    </row>
    <row r="539">
      <c r="A539" s="12" t="s">
        <v>59</v>
      </c>
      <c r="B539" s="12">
        <v>8773.0</v>
      </c>
      <c r="C539" s="12" t="s">
        <v>9062</v>
      </c>
      <c r="D539" s="12" t="s">
        <v>9063</v>
      </c>
      <c r="E539" s="58" t="s">
        <v>9076</v>
      </c>
      <c r="F539" s="15" t="s">
        <v>9077</v>
      </c>
      <c r="G539" s="32" t="s">
        <v>55</v>
      </c>
      <c r="H539" s="19" t="s">
        <v>2210</v>
      </c>
      <c r="I539" s="32" t="s">
        <v>55</v>
      </c>
      <c r="J539" s="19" t="s">
        <v>9078</v>
      </c>
      <c r="K539" s="19" t="s">
        <v>9077</v>
      </c>
      <c r="L539" s="19" t="s">
        <v>9077</v>
      </c>
      <c r="M539" s="19" t="s">
        <v>5322</v>
      </c>
      <c r="N539" s="19" t="s">
        <v>9077</v>
      </c>
      <c r="O539" s="14" t="s">
        <v>9067</v>
      </c>
      <c r="P539" s="14" t="s">
        <v>1594</v>
      </c>
    </row>
    <row r="540">
      <c r="A540" s="12" t="s">
        <v>59</v>
      </c>
      <c r="B540" s="12">
        <v>9536.0</v>
      </c>
      <c r="C540" s="12" t="s">
        <v>9079</v>
      </c>
      <c r="D540" s="61" t="s">
        <v>9080</v>
      </c>
      <c r="E540" s="30" t="s">
        <v>9093</v>
      </c>
      <c r="F540" s="15" t="s">
        <v>9077</v>
      </c>
      <c r="G540" s="32" t="s">
        <v>55</v>
      </c>
      <c r="H540" s="19" t="s">
        <v>2210</v>
      </c>
      <c r="I540" s="32" t="s">
        <v>55</v>
      </c>
      <c r="J540" s="19" t="s">
        <v>9078</v>
      </c>
      <c r="K540" s="19" t="s">
        <v>9077</v>
      </c>
      <c r="L540" s="19" t="s">
        <v>9077</v>
      </c>
      <c r="M540" s="19" t="s">
        <v>5322</v>
      </c>
      <c r="N540" s="19" t="s">
        <v>9077</v>
      </c>
      <c r="O540" s="14" t="s">
        <v>9067</v>
      </c>
      <c r="P540" s="14" t="s">
        <v>1594</v>
      </c>
    </row>
    <row r="541">
      <c r="A541" s="12" t="s">
        <v>59</v>
      </c>
      <c r="B541" s="12">
        <v>8842.0</v>
      </c>
      <c r="C541" s="12" t="s">
        <v>9094</v>
      </c>
      <c r="D541" s="12" t="s">
        <v>9095</v>
      </c>
      <c r="E541" s="30" t="s">
        <v>9107</v>
      </c>
      <c r="F541" s="15" t="s">
        <v>9108</v>
      </c>
      <c r="G541" s="32" t="s">
        <v>55</v>
      </c>
      <c r="H541" s="19" t="s">
        <v>2210</v>
      </c>
      <c r="I541" s="32" t="s">
        <v>55</v>
      </c>
      <c r="J541" s="19" t="s">
        <v>9078</v>
      </c>
      <c r="K541" s="19" t="s">
        <v>9108</v>
      </c>
      <c r="L541" s="19" t="s">
        <v>9108</v>
      </c>
      <c r="M541" s="19" t="s">
        <v>5322</v>
      </c>
      <c r="N541" s="19" t="s">
        <v>9108</v>
      </c>
      <c r="O541" s="14" t="s">
        <v>9084</v>
      </c>
      <c r="P541" s="14" t="s">
        <v>1594</v>
      </c>
    </row>
    <row r="543">
      <c r="A543" s="13">
        <f>COUNTIF(A2:A541, "ORBITEC")</f>
        <v>125</v>
      </c>
    </row>
  </sheetData>
  <hyperlinks>
    <hyperlink r:id="rId1" ref="E2"/>
    <hyperlink r:id="rId2" ref="F2"/>
    <hyperlink r:id="rId3" ref="J2"/>
    <hyperlink r:id="rId4" ref="K2"/>
    <hyperlink r:id="rId5" ref="L2"/>
    <hyperlink r:id="rId6" ref="M2"/>
    <hyperlink r:id="rId7" ref="E3"/>
    <hyperlink r:id="rId8" ref="F3"/>
    <hyperlink r:id="rId9" ref="H3"/>
    <hyperlink r:id="rId10" ref="K3"/>
    <hyperlink r:id="rId11" ref="L3"/>
    <hyperlink r:id="rId12" ref="M3"/>
    <hyperlink r:id="rId13" ref="E4"/>
    <hyperlink r:id="rId14" ref="F4"/>
    <hyperlink r:id="rId15" ref="J4"/>
    <hyperlink r:id="rId16" ref="K4"/>
    <hyperlink r:id="rId17" ref="M4"/>
    <hyperlink r:id="rId18" ref="N4"/>
    <hyperlink r:id="rId19" ref="E5"/>
    <hyperlink r:id="rId20" ref="F5"/>
    <hyperlink r:id="rId21" ref="H5"/>
    <hyperlink r:id="rId22" ref="J5"/>
    <hyperlink r:id="rId23" ref="K5"/>
    <hyperlink r:id="rId24" ref="L5"/>
    <hyperlink r:id="rId25" ref="M5"/>
    <hyperlink r:id="rId26" ref="N5"/>
    <hyperlink r:id="rId27" ref="E6"/>
    <hyperlink r:id="rId28" ref="F6"/>
    <hyperlink r:id="rId29" ref="L6"/>
    <hyperlink r:id="rId30" ref="E7"/>
    <hyperlink r:id="rId31" ref="F7"/>
    <hyperlink r:id="rId32" ref="H7"/>
    <hyperlink r:id="rId33" ref="J7"/>
    <hyperlink r:id="rId34" ref="L7"/>
    <hyperlink r:id="rId35" ref="M7"/>
    <hyperlink r:id="rId36" ref="N7"/>
    <hyperlink r:id="rId37" ref="E8"/>
    <hyperlink r:id="rId38" ref="F8"/>
    <hyperlink r:id="rId39" ref="H8"/>
    <hyperlink r:id="rId40" ref="J8"/>
    <hyperlink r:id="rId41" ref="L8"/>
    <hyperlink r:id="rId42" ref="M8"/>
    <hyperlink r:id="rId43" ref="E9"/>
    <hyperlink r:id="rId44" ref="F9"/>
    <hyperlink r:id="rId45" ref="H9"/>
    <hyperlink r:id="rId46" ref="J9"/>
    <hyperlink r:id="rId47" ref="K9"/>
    <hyperlink r:id="rId48" ref="L9"/>
    <hyperlink r:id="rId49" ref="M9"/>
    <hyperlink r:id="rId50" ref="N9"/>
    <hyperlink r:id="rId51" ref="E10"/>
    <hyperlink r:id="rId52" ref="F10"/>
    <hyperlink r:id="rId53" ref="H10"/>
    <hyperlink r:id="rId54" ref="J10"/>
    <hyperlink r:id="rId55" ref="L10"/>
    <hyperlink r:id="rId56" ref="M10"/>
    <hyperlink r:id="rId57" ref="E11"/>
    <hyperlink r:id="rId58" ref="F11"/>
    <hyperlink r:id="rId59" ref="H11"/>
    <hyperlink r:id="rId60" ref="J11"/>
    <hyperlink r:id="rId61" ref="K11"/>
    <hyperlink r:id="rId62" ref="L11"/>
    <hyperlink r:id="rId63" ref="M11"/>
    <hyperlink r:id="rId64" ref="N11"/>
    <hyperlink r:id="rId65" ref="E13"/>
    <hyperlink r:id="rId66" ref="F13"/>
    <hyperlink r:id="rId67" ref="J13"/>
    <hyperlink r:id="rId68" ref="K13"/>
    <hyperlink r:id="rId69" ref="L13"/>
    <hyperlink r:id="rId70" ref="N13"/>
    <hyperlink r:id="rId71" ref="E14"/>
    <hyperlink r:id="rId72" ref="F14"/>
    <hyperlink r:id="rId73" ref="H14"/>
    <hyperlink r:id="rId74" ref="J14"/>
    <hyperlink r:id="rId75" ref="K14"/>
    <hyperlink r:id="rId76" ref="L14"/>
    <hyperlink r:id="rId77" ref="M14"/>
    <hyperlink r:id="rId78" ref="E15"/>
    <hyperlink r:id="rId79" ref="F15"/>
    <hyperlink r:id="rId80" ref="J15"/>
    <hyperlink r:id="rId81" ref="K15"/>
    <hyperlink r:id="rId82" ref="L15"/>
    <hyperlink r:id="rId83" ref="M15"/>
    <hyperlink r:id="rId84" ref="E16"/>
    <hyperlink r:id="rId85" ref="F16"/>
    <hyperlink r:id="rId86" ref="J16"/>
    <hyperlink r:id="rId87" ref="L16"/>
    <hyperlink r:id="rId88" ref="M16"/>
    <hyperlink r:id="rId89" ref="N16"/>
    <hyperlink r:id="rId90" ref="E17"/>
    <hyperlink r:id="rId91" ref="F17"/>
    <hyperlink r:id="rId92" ref="H17"/>
    <hyperlink r:id="rId93" ref="J17"/>
    <hyperlink r:id="rId94" ref="K17"/>
    <hyperlink r:id="rId95" ref="L17"/>
    <hyperlink r:id="rId96" ref="M17"/>
    <hyperlink r:id="rId97" ref="N17"/>
    <hyperlink r:id="rId98" ref="E18"/>
    <hyperlink r:id="rId99" ref="F18"/>
    <hyperlink r:id="rId100" ref="H18"/>
    <hyperlink r:id="rId101" ref="K18"/>
    <hyperlink r:id="rId102" ref="L18"/>
    <hyperlink r:id="rId103" ref="M18"/>
    <hyperlink r:id="rId104" ref="E19"/>
    <hyperlink r:id="rId105" ref="F19"/>
    <hyperlink r:id="rId106" ref="H19"/>
    <hyperlink r:id="rId107" ref="J19"/>
    <hyperlink r:id="rId108" ref="L19"/>
    <hyperlink r:id="rId109" ref="M19"/>
    <hyperlink r:id="rId110" ref="E20"/>
    <hyperlink r:id="rId111" ref="F20"/>
    <hyperlink r:id="rId112" ref="J20"/>
    <hyperlink r:id="rId113" ref="K20"/>
    <hyperlink r:id="rId114" ref="L20"/>
    <hyperlink r:id="rId115" ref="N20"/>
    <hyperlink r:id="rId116" ref="E21"/>
    <hyperlink r:id="rId117" ref="F21"/>
    <hyperlink r:id="rId118" ref="H21"/>
    <hyperlink r:id="rId119" ref="K21"/>
    <hyperlink r:id="rId120" ref="L21"/>
    <hyperlink r:id="rId121" ref="M21"/>
    <hyperlink r:id="rId122" ref="E22"/>
    <hyperlink r:id="rId123" ref="F22"/>
    <hyperlink r:id="rId124" ref="J22"/>
    <hyperlink r:id="rId125" ref="K22"/>
    <hyperlink r:id="rId126" ref="L22"/>
    <hyperlink r:id="rId127" ref="E23"/>
    <hyperlink r:id="rId128" ref="F23"/>
    <hyperlink r:id="rId129" ref="H23"/>
    <hyperlink r:id="rId130" ref="K23"/>
    <hyperlink r:id="rId131" ref="L23"/>
    <hyperlink r:id="rId132" ref="M23"/>
    <hyperlink r:id="rId133" ref="E24"/>
    <hyperlink r:id="rId134" ref="F24"/>
    <hyperlink r:id="rId135" ref="H24"/>
    <hyperlink r:id="rId136" ref="J24"/>
    <hyperlink r:id="rId137" ref="K24"/>
    <hyperlink r:id="rId138" ref="L24"/>
    <hyperlink r:id="rId139" ref="M24"/>
    <hyperlink r:id="rId140" ref="N24"/>
    <hyperlink r:id="rId141" ref="E25"/>
    <hyperlink r:id="rId142" ref="F25"/>
    <hyperlink r:id="rId143" ref="J25"/>
    <hyperlink r:id="rId144" ref="L25"/>
    <hyperlink r:id="rId145" ref="M25"/>
    <hyperlink r:id="rId146" ref="N25"/>
    <hyperlink r:id="rId147" ref="E26"/>
    <hyperlink r:id="rId148" ref="F26"/>
    <hyperlink r:id="rId149" ref="J26"/>
    <hyperlink r:id="rId150" ref="L26"/>
    <hyperlink r:id="rId151" ref="M26"/>
    <hyperlink r:id="rId152" ref="N26"/>
    <hyperlink r:id="rId153" ref="E27"/>
    <hyperlink r:id="rId154" ref="F27"/>
    <hyperlink r:id="rId155" ref="L27"/>
    <hyperlink r:id="rId156" ref="M27"/>
    <hyperlink r:id="rId157" ref="N27"/>
    <hyperlink r:id="rId158" ref="E28"/>
    <hyperlink r:id="rId159" ref="F28"/>
    <hyperlink r:id="rId160" ref="J28"/>
    <hyperlink r:id="rId161" ref="K28"/>
    <hyperlink r:id="rId162" ref="L28"/>
    <hyperlink r:id="rId163" ref="M28"/>
    <hyperlink r:id="rId164" ref="E29"/>
    <hyperlink r:id="rId165" ref="F29"/>
    <hyperlink r:id="rId166" ref="L29"/>
    <hyperlink r:id="rId167" ref="E30"/>
    <hyperlink r:id="rId168" ref="F30"/>
    <hyperlink r:id="rId169" ref="J30"/>
    <hyperlink r:id="rId170" ref="K30"/>
    <hyperlink r:id="rId171" ref="L30"/>
    <hyperlink r:id="rId172" ref="N30"/>
    <hyperlink r:id="rId173" ref="E31"/>
    <hyperlink r:id="rId174" ref="F31"/>
    <hyperlink r:id="rId175" ref="H31"/>
    <hyperlink r:id="rId176" ref="J31"/>
    <hyperlink r:id="rId177" ref="M31"/>
    <hyperlink r:id="rId178" ref="N31"/>
    <hyperlink r:id="rId179" ref="E33"/>
    <hyperlink r:id="rId180" ref="F33"/>
    <hyperlink r:id="rId181" ref="H33"/>
    <hyperlink r:id="rId182" ref="J33"/>
    <hyperlink r:id="rId183" ref="K33"/>
    <hyperlink r:id="rId184" ref="L33"/>
    <hyperlink r:id="rId185" ref="M33"/>
    <hyperlink r:id="rId186" ref="N33"/>
    <hyperlink r:id="rId187" ref="E35"/>
    <hyperlink r:id="rId188" ref="F35"/>
    <hyperlink r:id="rId189" ref="H35"/>
    <hyperlink r:id="rId190" ref="J35"/>
    <hyperlink r:id="rId191" ref="L35"/>
    <hyperlink r:id="rId192" ref="M35"/>
    <hyperlink r:id="rId193" ref="E36"/>
    <hyperlink r:id="rId194" ref="H36"/>
    <hyperlink r:id="rId195" ref="J36"/>
    <hyperlink r:id="rId196" ref="L36"/>
    <hyperlink r:id="rId197" ref="L37"/>
    <hyperlink r:id="rId198" ref="M37"/>
    <hyperlink r:id="rId199" ref="E38"/>
    <hyperlink r:id="rId200" ref="F38"/>
    <hyperlink r:id="rId201" ref="J38"/>
    <hyperlink r:id="rId202" ref="M38"/>
    <hyperlink r:id="rId203" ref="N38"/>
    <hyperlink r:id="rId204" ref="E39"/>
    <hyperlink r:id="rId205" ref="F39"/>
    <hyperlink r:id="rId206" ref="J39"/>
    <hyperlink r:id="rId207" ref="K39"/>
    <hyperlink r:id="rId208" ref="L39"/>
    <hyperlink r:id="rId209" ref="M39"/>
    <hyperlink r:id="rId210" ref="N39"/>
    <hyperlink r:id="rId211" ref="E40"/>
    <hyperlink r:id="rId212" ref="F40"/>
    <hyperlink r:id="rId213" ref="J40"/>
    <hyperlink r:id="rId214" ref="K40"/>
    <hyperlink r:id="rId215" ref="L40"/>
    <hyperlink r:id="rId216" ref="M40"/>
    <hyperlink r:id="rId217" ref="N40"/>
    <hyperlink r:id="rId218" ref="M41"/>
    <hyperlink r:id="rId219" ref="E42"/>
    <hyperlink r:id="rId220" ref="F42"/>
    <hyperlink r:id="rId221" ref="J42"/>
    <hyperlink r:id="rId222" ref="L42"/>
    <hyperlink r:id="rId223" ref="M42"/>
    <hyperlink r:id="rId224" ref="N42"/>
    <hyperlink r:id="rId225" ref="E43"/>
    <hyperlink r:id="rId226" ref="F43"/>
    <hyperlink r:id="rId227" ref="J43"/>
    <hyperlink r:id="rId228" ref="K43"/>
    <hyperlink r:id="rId229" ref="L43"/>
    <hyperlink r:id="rId230" ref="M43"/>
    <hyperlink r:id="rId231" ref="L44"/>
    <hyperlink r:id="rId232" ref="M44"/>
    <hyperlink r:id="rId233" ref="E45"/>
    <hyperlink r:id="rId234" ref="F45"/>
    <hyperlink r:id="rId235" ref="J45"/>
    <hyperlink r:id="rId236" ref="K45"/>
    <hyperlink r:id="rId237" ref="L45"/>
    <hyperlink r:id="rId238" ref="M45"/>
    <hyperlink r:id="rId239" ref="N45"/>
    <hyperlink r:id="rId240" ref="E46"/>
    <hyperlink r:id="rId241" ref="F46"/>
    <hyperlink r:id="rId242" ref="J46"/>
    <hyperlink r:id="rId243" ref="K46"/>
    <hyperlink r:id="rId244" ref="L46"/>
    <hyperlink r:id="rId245" ref="E47"/>
    <hyperlink r:id="rId246" ref="F47"/>
    <hyperlink r:id="rId247" ref="J47"/>
    <hyperlink r:id="rId248" ref="K47"/>
    <hyperlink r:id="rId249" ref="L47"/>
    <hyperlink r:id="rId250" ref="E48"/>
    <hyperlink r:id="rId251" ref="F48"/>
    <hyperlink r:id="rId252" ref="J48"/>
    <hyperlink r:id="rId253" ref="L48"/>
    <hyperlink r:id="rId254" ref="M48"/>
    <hyperlink r:id="rId255" ref="N48"/>
    <hyperlink r:id="rId256" ref="E49"/>
    <hyperlink r:id="rId257" ref="F49"/>
    <hyperlink r:id="rId258" ref="H49"/>
    <hyperlink r:id="rId259" ref="K49"/>
    <hyperlink r:id="rId260" ref="L49"/>
    <hyperlink r:id="rId261" ref="M49"/>
    <hyperlink r:id="rId262" ref="N49"/>
    <hyperlink r:id="rId263" ref="E50"/>
    <hyperlink r:id="rId264" ref="F50"/>
    <hyperlink r:id="rId265" ref="H50"/>
    <hyperlink r:id="rId266" ref="K50"/>
    <hyperlink r:id="rId267" ref="L50"/>
    <hyperlink r:id="rId268" ref="M50"/>
    <hyperlink r:id="rId269" ref="N50"/>
    <hyperlink r:id="rId270" ref="E51"/>
    <hyperlink r:id="rId271" ref="F51"/>
    <hyperlink r:id="rId272" ref="J51"/>
    <hyperlink r:id="rId273" ref="K51"/>
    <hyperlink r:id="rId274" ref="L51"/>
    <hyperlink r:id="rId275" ref="M51"/>
    <hyperlink r:id="rId276" ref="N51"/>
    <hyperlink r:id="rId277" ref="E52"/>
    <hyperlink r:id="rId278" ref="F52"/>
    <hyperlink r:id="rId279" ref="J52"/>
    <hyperlink r:id="rId280" ref="K52"/>
    <hyperlink r:id="rId281" ref="L52"/>
    <hyperlink r:id="rId282" ref="M52"/>
    <hyperlink r:id="rId283" ref="N52"/>
    <hyperlink r:id="rId284" ref="E53"/>
    <hyperlink r:id="rId285" ref="F53"/>
    <hyperlink r:id="rId286" ref="H53"/>
    <hyperlink r:id="rId287" ref="L53"/>
    <hyperlink r:id="rId288" ref="M53"/>
    <hyperlink r:id="rId289" ref="E54"/>
    <hyperlink r:id="rId290" ref="F54"/>
    <hyperlink r:id="rId291" ref="J54"/>
    <hyperlink r:id="rId292" ref="L54"/>
    <hyperlink r:id="rId293" ref="E55"/>
    <hyperlink r:id="rId294" ref="F55"/>
    <hyperlink r:id="rId295" ref="H55"/>
    <hyperlink r:id="rId296" ref="J55"/>
    <hyperlink r:id="rId297" ref="L55"/>
    <hyperlink r:id="rId298" ref="M55"/>
    <hyperlink r:id="rId299" ref="N55"/>
    <hyperlink r:id="rId300" ref="K56"/>
    <hyperlink r:id="rId301" ref="L56"/>
    <hyperlink r:id="rId302" ref="N56"/>
    <hyperlink r:id="rId303" ref="K57"/>
    <hyperlink r:id="rId304" ref="L57"/>
    <hyperlink r:id="rId305" ref="N57"/>
    <hyperlink r:id="rId306" ref="E58"/>
    <hyperlink r:id="rId307" ref="F58"/>
    <hyperlink r:id="rId308" ref="J58"/>
    <hyperlink r:id="rId309" ref="K58"/>
    <hyperlink r:id="rId310" ref="L58"/>
    <hyperlink r:id="rId311" ref="M58"/>
    <hyperlink r:id="rId312" ref="N58"/>
    <hyperlink r:id="rId313" ref="E59"/>
    <hyperlink r:id="rId314" ref="F59"/>
    <hyperlink r:id="rId315" ref="J59"/>
    <hyperlink r:id="rId316" ref="K59"/>
    <hyperlink r:id="rId317" ref="L59"/>
    <hyperlink r:id="rId318" ref="M59"/>
    <hyperlink r:id="rId319" ref="N59"/>
    <hyperlink r:id="rId320" ref="E60"/>
    <hyperlink r:id="rId321" ref="F60"/>
    <hyperlink r:id="rId322" ref="J60"/>
    <hyperlink r:id="rId323" ref="L60"/>
    <hyperlink r:id="rId324" ref="M60"/>
    <hyperlink r:id="rId325" ref="N60"/>
    <hyperlink r:id="rId326" ref="E61"/>
    <hyperlink r:id="rId327" ref="F61"/>
    <hyperlink r:id="rId328" ref="J61"/>
    <hyperlink r:id="rId329" ref="K61"/>
    <hyperlink r:id="rId330" ref="L61"/>
    <hyperlink r:id="rId331" ref="M61"/>
    <hyperlink r:id="rId332" ref="E62"/>
    <hyperlink r:id="rId333" ref="F62"/>
    <hyperlink r:id="rId334" ref="H62"/>
    <hyperlink r:id="rId335" ref="J62"/>
    <hyperlink r:id="rId336" ref="K62"/>
    <hyperlink r:id="rId337" ref="L62"/>
    <hyperlink r:id="rId338" ref="M62"/>
    <hyperlink r:id="rId339" ref="E63"/>
    <hyperlink r:id="rId340" ref="F63"/>
    <hyperlink r:id="rId341" ref="H63"/>
    <hyperlink r:id="rId342" ref="K63"/>
    <hyperlink r:id="rId343" ref="L63"/>
    <hyperlink r:id="rId344" ref="M63"/>
    <hyperlink r:id="rId345" ref="N63"/>
    <hyperlink r:id="rId346" ref="E64"/>
    <hyperlink r:id="rId347" ref="F64"/>
    <hyperlink r:id="rId348" ref="H64"/>
    <hyperlink r:id="rId349" ref="K64"/>
    <hyperlink r:id="rId350" ref="L64"/>
    <hyperlink r:id="rId351" ref="M64"/>
    <hyperlink r:id="rId352" ref="N64"/>
    <hyperlink r:id="rId353" ref="E65"/>
    <hyperlink r:id="rId354" ref="F65"/>
    <hyperlink r:id="rId355" ref="J65"/>
    <hyperlink r:id="rId356" ref="L65"/>
    <hyperlink r:id="rId357" ref="M65"/>
    <hyperlink r:id="rId358" ref="N65"/>
    <hyperlink r:id="rId359" ref="E66"/>
    <hyperlink r:id="rId360" ref="F66"/>
    <hyperlink r:id="rId361" ref="J66"/>
    <hyperlink r:id="rId362" ref="K66"/>
    <hyperlink r:id="rId363" ref="L66"/>
    <hyperlink r:id="rId364" ref="M66"/>
    <hyperlink r:id="rId365" ref="N66"/>
    <hyperlink r:id="rId366" ref="E67"/>
    <hyperlink r:id="rId367" ref="F67"/>
    <hyperlink r:id="rId368" ref="J67"/>
    <hyperlink r:id="rId369" ref="K67"/>
    <hyperlink r:id="rId370" ref="L67"/>
    <hyperlink r:id="rId371" ref="M67"/>
    <hyperlink r:id="rId372" ref="E68"/>
    <hyperlink r:id="rId373" ref="F68"/>
    <hyperlink r:id="rId374" ref="J68"/>
    <hyperlink r:id="rId375" ref="K68"/>
    <hyperlink r:id="rId376" ref="L68"/>
    <hyperlink r:id="rId377" ref="M68"/>
    <hyperlink r:id="rId378" ref="N68"/>
    <hyperlink r:id="rId379" ref="E69"/>
    <hyperlink r:id="rId380" ref="F69"/>
    <hyperlink r:id="rId381" ref="J69"/>
    <hyperlink r:id="rId382" ref="K69"/>
    <hyperlink r:id="rId383" ref="L69"/>
    <hyperlink r:id="rId384" ref="M69"/>
    <hyperlink r:id="rId385" ref="E70"/>
    <hyperlink r:id="rId386" ref="F70"/>
    <hyperlink r:id="rId387" ref="J70"/>
    <hyperlink r:id="rId388" ref="K70"/>
    <hyperlink r:id="rId389" ref="L70"/>
    <hyperlink r:id="rId390" ref="N70"/>
    <hyperlink r:id="rId391" ref="E71"/>
    <hyperlink r:id="rId392" ref="F71"/>
    <hyperlink r:id="rId393" ref="J71"/>
    <hyperlink r:id="rId394" ref="K71"/>
    <hyperlink r:id="rId395" ref="L71"/>
    <hyperlink r:id="rId396" ref="E72"/>
    <hyperlink r:id="rId397" ref="F72"/>
    <hyperlink r:id="rId398" ref="J72"/>
    <hyperlink r:id="rId399" ref="K72"/>
    <hyperlink r:id="rId400" ref="L72"/>
    <hyperlink r:id="rId401" ref="M72"/>
    <hyperlink r:id="rId402" ref="N72"/>
    <hyperlink r:id="rId403" ref="E73"/>
    <hyperlink r:id="rId404" ref="F73"/>
    <hyperlink r:id="rId405" ref="H73"/>
    <hyperlink r:id="rId406" ref="K73"/>
    <hyperlink r:id="rId407" ref="L73"/>
    <hyperlink r:id="rId408" ref="M73"/>
    <hyperlink r:id="rId409" ref="N73"/>
    <hyperlink r:id="rId410" ref="E74"/>
    <hyperlink r:id="rId411" ref="F74"/>
    <hyperlink r:id="rId412" ref="J74"/>
    <hyperlink r:id="rId413" ref="K74"/>
    <hyperlink r:id="rId414" ref="L74"/>
    <hyperlink r:id="rId415" ref="M74"/>
    <hyperlink r:id="rId416" ref="N74"/>
    <hyperlink r:id="rId417" ref="E75"/>
    <hyperlink r:id="rId418" ref="F75"/>
    <hyperlink r:id="rId419" ref="J75"/>
    <hyperlink r:id="rId420" ref="K75"/>
    <hyperlink r:id="rId421" ref="L75"/>
    <hyperlink r:id="rId422" ref="M75"/>
    <hyperlink r:id="rId423" ref="N75"/>
    <hyperlink r:id="rId424" ref="E76"/>
    <hyperlink r:id="rId425" ref="F76"/>
    <hyperlink r:id="rId426" ref="J76"/>
    <hyperlink r:id="rId427" ref="K76"/>
    <hyperlink r:id="rId428" ref="L76"/>
    <hyperlink r:id="rId429" ref="M76"/>
    <hyperlink r:id="rId430" ref="N76"/>
    <hyperlink r:id="rId431" ref="E77"/>
    <hyperlink r:id="rId432" ref="F77"/>
    <hyperlink r:id="rId433" ref="J77"/>
    <hyperlink r:id="rId434" ref="K77"/>
    <hyperlink r:id="rId435" ref="L77"/>
    <hyperlink r:id="rId436" ref="N77"/>
    <hyperlink r:id="rId437" ref="E78"/>
    <hyperlink r:id="rId438" ref="F78"/>
    <hyperlink r:id="rId439" ref="J78"/>
    <hyperlink r:id="rId440" ref="K78"/>
    <hyperlink r:id="rId441" ref="L78"/>
    <hyperlink r:id="rId442" ref="M78"/>
    <hyperlink r:id="rId443" ref="N78"/>
    <hyperlink r:id="rId444" ref="E79"/>
    <hyperlink r:id="rId445" ref="F79"/>
    <hyperlink r:id="rId446" ref="J79"/>
    <hyperlink r:id="rId447" ref="K79"/>
    <hyperlink r:id="rId448" ref="L79"/>
    <hyperlink r:id="rId449" ref="N79"/>
    <hyperlink r:id="rId450" ref="E80"/>
    <hyperlink r:id="rId451" ref="F80"/>
    <hyperlink r:id="rId452" ref="J80"/>
    <hyperlink r:id="rId453" ref="K80"/>
    <hyperlink r:id="rId454" ref="L80"/>
    <hyperlink r:id="rId455" ref="M80"/>
    <hyperlink r:id="rId456" ref="E81"/>
    <hyperlink r:id="rId457" ref="F81"/>
    <hyperlink r:id="rId458" ref="J81"/>
    <hyperlink r:id="rId459" ref="L81"/>
    <hyperlink r:id="rId460" ref="M81"/>
    <hyperlink r:id="rId461" ref="N81"/>
    <hyperlink r:id="rId462" ref="E83"/>
    <hyperlink r:id="rId463" ref="F83"/>
    <hyperlink r:id="rId464" ref="J83"/>
    <hyperlink r:id="rId465" ref="K83"/>
    <hyperlink r:id="rId466" ref="L83"/>
    <hyperlink r:id="rId467" ref="N83"/>
    <hyperlink r:id="rId468" ref="E84"/>
    <hyperlink r:id="rId469" ref="F84"/>
    <hyperlink r:id="rId470" ref="J84"/>
    <hyperlink r:id="rId471" ref="K84"/>
    <hyperlink r:id="rId472" ref="L84"/>
    <hyperlink r:id="rId473" ref="N84"/>
    <hyperlink r:id="rId474" ref="E85"/>
    <hyperlink r:id="rId475" ref="F85"/>
    <hyperlink r:id="rId476" ref="J85"/>
    <hyperlink r:id="rId477" ref="L85"/>
    <hyperlink r:id="rId478" ref="N85"/>
    <hyperlink r:id="rId479" ref="E86"/>
    <hyperlink r:id="rId480" ref="F86"/>
    <hyperlink r:id="rId481" ref="J86"/>
    <hyperlink r:id="rId482" ref="L86"/>
    <hyperlink r:id="rId483" ref="N86"/>
    <hyperlink r:id="rId484" ref="E87"/>
    <hyperlink r:id="rId485" ref="F87"/>
    <hyperlink r:id="rId486" ref="J87"/>
    <hyperlink r:id="rId487" ref="L87"/>
    <hyperlink r:id="rId488" ref="E88"/>
    <hyperlink r:id="rId489" ref="F88"/>
    <hyperlink r:id="rId490" ref="E89"/>
    <hyperlink r:id="rId491" ref="F89"/>
    <hyperlink r:id="rId492" ref="J89"/>
    <hyperlink r:id="rId493" ref="L89"/>
    <hyperlink r:id="rId494" ref="E90"/>
    <hyperlink r:id="rId495" ref="F90"/>
    <hyperlink r:id="rId496" ref="J90"/>
    <hyperlink r:id="rId497" ref="L90"/>
    <hyperlink r:id="rId498" ref="M90"/>
    <hyperlink r:id="rId499" ref="E91"/>
    <hyperlink r:id="rId500" ref="F91"/>
    <hyperlink r:id="rId501" ref="J91"/>
    <hyperlink r:id="rId502" ref="K91"/>
    <hyperlink r:id="rId503" ref="L91"/>
    <hyperlink r:id="rId504" ref="E92"/>
    <hyperlink r:id="rId505" ref="F92"/>
    <hyperlink r:id="rId506" ref="J92"/>
    <hyperlink r:id="rId507" ref="K92"/>
    <hyperlink r:id="rId508" ref="L92"/>
    <hyperlink r:id="rId509" ref="M92"/>
    <hyperlink r:id="rId510" ref="N92"/>
    <hyperlink r:id="rId511" ref="E93"/>
    <hyperlink r:id="rId512" ref="F93"/>
    <hyperlink r:id="rId513" ref="E94"/>
    <hyperlink r:id="rId514" ref="F94"/>
    <hyperlink r:id="rId515" ref="J94"/>
    <hyperlink r:id="rId516" ref="L94"/>
    <hyperlink r:id="rId517" ref="M94"/>
    <hyperlink r:id="rId518" ref="E95"/>
    <hyperlink r:id="rId519" ref="F95"/>
    <hyperlink r:id="rId520" ref="J95"/>
    <hyperlink r:id="rId521" ref="L95"/>
    <hyperlink r:id="rId522" ref="N95"/>
    <hyperlink r:id="rId523" ref="E96"/>
    <hyperlink r:id="rId524" ref="F96"/>
    <hyperlink r:id="rId525" ref="J96"/>
    <hyperlink r:id="rId526" ref="L96"/>
    <hyperlink r:id="rId527" ref="E97"/>
    <hyperlink r:id="rId528" ref="F97"/>
    <hyperlink r:id="rId529" ref="J97"/>
    <hyperlink r:id="rId530" ref="L97"/>
    <hyperlink r:id="rId531" ref="N97"/>
    <hyperlink r:id="rId532" ref="E98"/>
    <hyperlink r:id="rId533" ref="F98"/>
    <hyperlink r:id="rId534" ref="K98"/>
    <hyperlink r:id="rId535" ref="L98"/>
    <hyperlink r:id="rId536" ref="M98"/>
    <hyperlink r:id="rId537" ref="E99"/>
    <hyperlink r:id="rId538" ref="F99"/>
    <hyperlink r:id="rId539" ref="H99"/>
    <hyperlink r:id="rId540" ref="J99"/>
    <hyperlink r:id="rId541" ref="L99"/>
    <hyperlink r:id="rId542" ref="M99"/>
    <hyperlink r:id="rId543" ref="E100"/>
    <hyperlink r:id="rId544" ref="F100"/>
    <hyperlink r:id="rId545" ref="J100"/>
    <hyperlink r:id="rId546" ref="L100"/>
    <hyperlink r:id="rId547" ref="M100"/>
    <hyperlink r:id="rId548" ref="E101"/>
    <hyperlink r:id="rId549" ref="F101"/>
    <hyperlink r:id="rId550" ref="J101"/>
    <hyperlink r:id="rId551" ref="K101"/>
    <hyperlink r:id="rId552" ref="L101"/>
    <hyperlink r:id="rId553" ref="M101"/>
    <hyperlink r:id="rId554" ref="E102"/>
    <hyperlink r:id="rId555" ref="F102"/>
    <hyperlink r:id="rId556" ref="J102"/>
    <hyperlink r:id="rId557" ref="K102"/>
    <hyperlink r:id="rId558" ref="L102"/>
    <hyperlink r:id="rId559" ref="M102"/>
    <hyperlink r:id="rId560" ref="E104"/>
    <hyperlink r:id="rId561" ref="F104"/>
    <hyperlink r:id="rId562" ref="J104"/>
    <hyperlink r:id="rId563" ref="K104"/>
    <hyperlink r:id="rId564" ref="L104"/>
    <hyperlink r:id="rId565" ref="M104"/>
    <hyperlink r:id="rId566" ref="E105"/>
    <hyperlink r:id="rId567" ref="F105"/>
    <hyperlink r:id="rId568" ref="J105"/>
    <hyperlink r:id="rId569" ref="K105"/>
    <hyperlink r:id="rId570" ref="L105"/>
    <hyperlink r:id="rId571" ref="M105"/>
    <hyperlink r:id="rId572" ref="E106"/>
    <hyperlink r:id="rId573" ref="F106"/>
    <hyperlink r:id="rId574" ref="J106"/>
    <hyperlink r:id="rId575" ref="K106"/>
    <hyperlink r:id="rId576" ref="L106"/>
    <hyperlink r:id="rId577" ref="M106"/>
    <hyperlink r:id="rId578" ref="E108"/>
    <hyperlink r:id="rId579" ref="F108"/>
    <hyperlink r:id="rId580" ref="J108"/>
    <hyperlink r:id="rId581" ref="K108"/>
    <hyperlink r:id="rId582" ref="L108"/>
    <hyperlink r:id="rId583" ref="M108"/>
    <hyperlink r:id="rId584" ref="E110"/>
    <hyperlink r:id="rId585" ref="F110"/>
    <hyperlink r:id="rId586" ref="J110"/>
    <hyperlink r:id="rId587" ref="K110"/>
    <hyperlink r:id="rId588" ref="L110"/>
    <hyperlink r:id="rId589" ref="E111"/>
    <hyperlink r:id="rId590" ref="F111"/>
    <hyperlink r:id="rId591" ref="J111"/>
    <hyperlink r:id="rId592" ref="K111"/>
    <hyperlink r:id="rId593" ref="L111"/>
    <hyperlink r:id="rId594" ref="E113"/>
    <hyperlink r:id="rId595" ref="F113"/>
    <hyperlink r:id="rId596" ref="J113"/>
    <hyperlink r:id="rId597" ref="E114"/>
    <hyperlink r:id="rId598" ref="F114"/>
    <hyperlink r:id="rId599" ref="J114"/>
    <hyperlink r:id="rId600" ref="L114"/>
    <hyperlink r:id="rId601" ref="N114"/>
    <hyperlink r:id="rId602" ref="E115"/>
    <hyperlink r:id="rId603" ref="F115"/>
    <hyperlink r:id="rId604" ref="J115"/>
    <hyperlink r:id="rId605" ref="L115"/>
    <hyperlink r:id="rId606" ref="M115"/>
    <hyperlink r:id="rId607" ref="N115"/>
    <hyperlink r:id="rId608" ref="E116"/>
    <hyperlink r:id="rId609" ref="F116"/>
    <hyperlink r:id="rId610" ref="J116"/>
    <hyperlink r:id="rId611" ref="K116"/>
    <hyperlink r:id="rId612" ref="L116"/>
    <hyperlink r:id="rId613" ref="M116"/>
    <hyperlink r:id="rId614" ref="N116"/>
    <hyperlink r:id="rId615" ref="E117"/>
    <hyperlink r:id="rId616" ref="F117"/>
    <hyperlink r:id="rId617" ref="H117"/>
    <hyperlink r:id="rId618" ref="J117"/>
    <hyperlink r:id="rId619" ref="K117"/>
    <hyperlink r:id="rId620" ref="L117"/>
    <hyperlink r:id="rId621" ref="M117"/>
    <hyperlink r:id="rId622" ref="N117"/>
    <hyperlink r:id="rId623" ref="E118"/>
    <hyperlink r:id="rId624" ref="F118"/>
    <hyperlink r:id="rId625" ref="J118"/>
    <hyperlink r:id="rId626" ref="L118"/>
    <hyperlink r:id="rId627" ref="M118"/>
    <hyperlink r:id="rId628" ref="N118"/>
    <hyperlink r:id="rId629" ref="E119"/>
    <hyperlink r:id="rId630" ref="F119"/>
    <hyperlink r:id="rId631" ref="J119"/>
    <hyperlink r:id="rId632" ref="L119"/>
    <hyperlink r:id="rId633" ref="N119"/>
    <hyperlink r:id="rId634" ref="E120"/>
    <hyperlink r:id="rId635" location="cwh10h" ref="F120"/>
    <hyperlink r:id="rId636" location="cwh10h" ref="J120"/>
    <hyperlink r:id="rId637" location="cwh10h" ref="K120"/>
    <hyperlink r:id="rId638" location="cwh10h" ref="L120"/>
    <hyperlink r:id="rId639" ref="M120"/>
    <hyperlink r:id="rId640" location="cwh10h" ref="N120"/>
    <hyperlink r:id="rId641" ref="E121"/>
    <hyperlink r:id="rId642" ref="F121"/>
    <hyperlink r:id="rId643" ref="K121"/>
    <hyperlink r:id="rId644" ref="L121"/>
    <hyperlink r:id="rId645" ref="M121"/>
    <hyperlink r:id="rId646" ref="N121"/>
    <hyperlink r:id="rId647" ref="E122"/>
    <hyperlink r:id="rId648" ref="F122"/>
    <hyperlink r:id="rId649" ref="K122"/>
    <hyperlink r:id="rId650" ref="L122"/>
    <hyperlink r:id="rId651" ref="M122"/>
    <hyperlink r:id="rId652" ref="N122"/>
    <hyperlink r:id="rId653" ref="E123"/>
    <hyperlink r:id="rId654" ref="F123"/>
    <hyperlink r:id="rId655" ref="J123"/>
    <hyperlink r:id="rId656" ref="K123"/>
    <hyperlink r:id="rId657" ref="L123"/>
    <hyperlink r:id="rId658" ref="M123"/>
    <hyperlink r:id="rId659" ref="E124"/>
    <hyperlink r:id="rId660" ref="F124"/>
    <hyperlink r:id="rId661" ref="H124"/>
    <hyperlink r:id="rId662" ref="J124"/>
    <hyperlink r:id="rId663" ref="K124"/>
    <hyperlink r:id="rId664" ref="L124"/>
    <hyperlink r:id="rId665" ref="M124"/>
    <hyperlink r:id="rId666" ref="N124"/>
    <hyperlink r:id="rId667" ref="E125"/>
    <hyperlink r:id="rId668" ref="F125"/>
    <hyperlink r:id="rId669" ref="H125"/>
    <hyperlink r:id="rId670" ref="J125"/>
    <hyperlink r:id="rId671" ref="K125"/>
    <hyperlink r:id="rId672" ref="L125"/>
    <hyperlink r:id="rId673" ref="M125"/>
    <hyperlink r:id="rId674" ref="N125"/>
    <hyperlink r:id="rId675" ref="E126"/>
    <hyperlink r:id="rId676" ref="F126"/>
    <hyperlink r:id="rId677" ref="H126"/>
    <hyperlink r:id="rId678" ref="J126"/>
    <hyperlink r:id="rId679" ref="K126"/>
    <hyperlink r:id="rId680" ref="L126"/>
    <hyperlink r:id="rId681" ref="M126"/>
    <hyperlink r:id="rId682" ref="N126"/>
    <hyperlink r:id="rId683" ref="E128"/>
    <hyperlink r:id="rId684" ref="F128"/>
    <hyperlink r:id="rId685" ref="J128"/>
    <hyperlink r:id="rId686" ref="K128"/>
    <hyperlink r:id="rId687" ref="L128"/>
    <hyperlink r:id="rId688" ref="M128"/>
    <hyperlink r:id="rId689" ref="N128"/>
    <hyperlink r:id="rId690" ref="E129"/>
    <hyperlink r:id="rId691" ref="F129"/>
    <hyperlink r:id="rId692" ref="J129"/>
    <hyperlink r:id="rId693" ref="L129"/>
    <hyperlink r:id="rId694" ref="M129"/>
    <hyperlink r:id="rId695" ref="E130"/>
    <hyperlink r:id="rId696" ref="F130"/>
    <hyperlink r:id="rId697" ref="J130"/>
    <hyperlink r:id="rId698" ref="K130"/>
    <hyperlink r:id="rId699" ref="L130"/>
    <hyperlink r:id="rId700" ref="M130"/>
    <hyperlink r:id="rId701" ref="N130"/>
    <hyperlink r:id="rId702" ref="E131"/>
    <hyperlink r:id="rId703" ref="F131"/>
    <hyperlink r:id="rId704" ref="K131"/>
    <hyperlink r:id="rId705" ref="L131"/>
    <hyperlink r:id="rId706" ref="M131"/>
    <hyperlink r:id="rId707" ref="E132"/>
    <hyperlink r:id="rId708" ref="F132"/>
    <hyperlink r:id="rId709" ref="J132"/>
    <hyperlink r:id="rId710" ref="K132"/>
    <hyperlink r:id="rId711" ref="L132"/>
    <hyperlink r:id="rId712" ref="M132"/>
    <hyperlink r:id="rId713" ref="N132"/>
    <hyperlink r:id="rId714" ref="E133"/>
    <hyperlink r:id="rId715" location="!/?product-options-title=continuum-control-motor-cable-25ft-263368025" ref="F133"/>
    <hyperlink r:id="rId716" location="!/?product-options-title=continuum-control-motor-cable-25ft-263368025" ref="J133"/>
    <hyperlink r:id="rId717" location="!/?product-options-title=continuum-control-motor-cable-25ft-263368025" ref="K133"/>
    <hyperlink r:id="rId718" location="!/?product-options-title=continuum-control-motor-cable-25ft-263368025" ref="L133"/>
    <hyperlink r:id="rId719" ref="M133"/>
    <hyperlink r:id="rId720" ref="E134"/>
    <hyperlink r:id="rId721" ref="F134"/>
    <hyperlink r:id="rId722" ref="J134"/>
    <hyperlink r:id="rId723" ref="K134"/>
    <hyperlink r:id="rId724" ref="L134"/>
    <hyperlink r:id="rId725" ref="E135"/>
    <hyperlink r:id="rId726" location="!/?product-options-title=subarc-control-cable-50-ft-260622050" ref="F135"/>
    <hyperlink r:id="rId727" location="!/?product-options-title=subarc-control-cable-50-ft-260622050" ref="J135"/>
    <hyperlink r:id="rId728" location="!/?product-options-title=subarc-control-cable-50-ft-260622050" ref="K135"/>
    <hyperlink r:id="rId729" location="!/?product-options-title=subarc-control-cable-50-ft-260622050" ref="L135"/>
    <hyperlink r:id="rId730" ref="M135"/>
    <hyperlink r:id="rId731" ref="E136"/>
    <hyperlink r:id="rId732" ref="F136"/>
    <hyperlink r:id="rId733" ref="J136"/>
    <hyperlink r:id="rId734" ref="K136"/>
    <hyperlink r:id="rId735" ref="L136"/>
    <hyperlink r:id="rId736" ref="M136"/>
    <hyperlink r:id="rId737" ref="N136"/>
    <hyperlink r:id="rId738" ref="E137"/>
    <hyperlink r:id="rId739" ref="F137"/>
    <hyperlink r:id="rId740" ref="H137"/>
    <hyperlink r:id="rId741" ref="J137"/>
    <hyperlink r:id="rId742" ref="K137"/>
    <hyperlink r:id="rId743" ref="L137"/>
    <hyperlink r:id="rId744" ref="M137"/>
    <hyperlink r:id="rId745" ref="E138"/>
    <hyperlink r:id="rId746" ref="F138"/>
    <hyperlink r:id="rId747" ref="H138"/>
    <hyperlink r:id="rId748" ref="J138"/>
    <hyperlink r:id="rId749" ref="K138"/>
    <hyperlink r:id="rId750" ref="L138"/>
    <hyperlink r:id="rId751" ref="M138"/>
    <hyperlink r:id="rId752" ref="E139"/>
    <hyperlink r:id="rId753" ref="F139"/>
    <hyperlink r:id="rId754" ref="J139"/>
    <hyperlink r:id="rId755" ref="K139"/>
    <hyperlink r:id="rId756" ref="L139"/>
    <hyperlink r:id="rId757" ref="M139"/>
    <hyperlink r:id="rId758" ref="E140"/>
    <hyperlink r:id="rId759" ref="F140"/>
    <hyperlink r:id="rId760" ref="H140"/>
    <hyperlink r:id="rId761" ref="J140"/>
    <hyperlink r:id="rId762" ref="K140"/>
    <hyperlink r:id="rId763" ref="L140"/>
    <hyperlink r:id="rId764" ref="M140"/>
    <hyperlink r:id="rId765" ref="E141"/>
    <hyperlink r:id="rId766" ref="F141"/>
    <hyperlink r:id="rId767" ref="J141"/>
    <hyperlink r:id="rId768" ref="K141"/>
    <hyperlink r:id="rId769" ref="L141"/>
    <hyperlink r:id="rId770" ref="M141"/>
    <hyperlink r:id="rId771" ref="E142"/>
    <hyperlink r:id="rId772" ref="F142"/>
    <hyperlink r:id="rId773" ref="J142"/>
    <hyperlink r:id="rId774" ref="K142"/>
    <hyperlink r:id="rId775" ref="L142"/>
    <hyperlink r:id="rId776" ref="M142"/>
    <hyperlink r:id="rId777" ref="E143"/>
    <hyperlink r:id="rId778" ref="F143"/>
    <hyperlink r:id="rId779" ref="J143"/>
    <hyperlink r:id="rId780" ref="K143"/>
    <hyperlink r:id="rId781" ref="L143"/>
    <hyperlink r:id="rId782" ref="M143"/>
    <hyperlink r:id="rId783" ref="N143"/>
    <hyperlink r:id="rId784" ref="E144"/>
    <hyperlink r:id="rId785" ref="F144"/>
    <hyperlink r:id="rId786" ref="J144"/>
    <hyperlink r:id="rId787" ref="K144"/>
    <hyperlink r:id="rId788" ref="L144"/>
    <hyperlink r:id="rId789" ref="N144"/>
    <hyperlink r:id="rId790" ref="E145"/>
    <hyperlink r:id="rId791" ref="F145"/>
    <hyperlink r:id="rId792" ref="H145"/>
    <hyperlink r:id="rId793" ref="J145"/>
    <hyperlink r:id="rId794" ref="K145"/>
    <hyperlink r:id="rId795" ref="L145"/>
    <hyperlink r:id="rId796" ref="M145"/>
    <hyperlink r:id="rId797" ref="E146"/>
    <hyperlink r:id="rId798" ref="F146"/>
    <hyperlink r:id="rId799" ref="H146"/>
    <hyperlink r:id="rId800" ref="J146"/>
    <hyperlink r:id="rId801" ref="K146"/>
    <hyperlink r:id="rId802" ref="L146"/>
    <hyperlink r:id="rId803" ref="M146"/>
    <hyperlink r:id="rId804" ref="E147"/>
    <hyperlink r:id="rId805" ref="F147"/>
    <hyperlink r:id="rId806" ref="J147"/>
    <hyperlink r:id="rId807" ref="K147"/>
    <hyperlink r:id="rId808" ref="L147"/>
    <hyperlink r:id="rId809" ref="M147"/>
    <hyperlink r:id="rId810" ref="E148"/>
    <hyperlink r:id="rId811" ref="F148"/>
    <hyperlink r:id="rId812" ref="J148"/>
    <hyperlink r:id="rId813" ref="K148"/>
    <hyperlink r:id="rId814" ref="L148"/>
    <hyperlink r:id="rId815" ref="M148"/>
    <hyperlink r:id="rId816" ref="N148"/>
    <hyperlink r:id="rId817" ref="E149"/>
    <hyperlink r:id="rId818" ref="F149"/>
    <hyperlink r:id="rId819" ref="H149"/>
    <hyperlink r:id="rId820" ref="J149"/>
    <hyperlink r:id="rId821" ref="K149"/>
    <hyperlink r:id="rId822" ref="L149"/>
    <hyperlink r:id="rId823" ref="M149"/>
    <hyperlink r:id="rId824" ref="N149"/>
    <hyperlink r:id="rId825" ref="E150"/>
    <hyperlink r:id="rId826" ref="F150"/>
    <hyperlink r:id="rId827" ref="J150"/>
    <hyperlink r:id="rId828" ref="K150"/>
    <hyperlink r:id="rId829" ref="L150"/>
    <hyperlink r:id="rId830" ref="M150"/>
    <hyperlink r:id="rId831" ref="E151"/>
    <hyperlink r:id="rId832" ref="F151"/>
    <hyperlink r:id="rId833" ref="J151"/>
    <hyperlink r:id="rId834" ref="K151"/>
    <hyperlink r:id="rId835" ref="L151"/>
    <hyperlink r:id="rId836" ref="M151"/>
    <hyperlink r:id="rId837" ref="E153"/>
    <hyperlink r:id="rId838" ref="F153"/>
    <hyperlink r:id="rId839" ref="H153"/>
    <hyperlink r:id="rId840" ref="J153"/>
    <hyperlink r:id="rId841" ref="K153"/>
    <hyperlink r:id="rId842" ref="L153"/>
    <hyperlink r:id="rId843" ref="M153"/>
    <hyperlink r:id="rId844" ref="N153"/>
    <hyperlink r:id="rId845" ref="E154"/>
    <hyperlink r:id="rId846" ref="F154"/>
    <hyperlink r:id="rId847" ref="H154"/>
    <hyperlink r:id="rId848" ref="J154"/>
    <hyperlink r:id="rId849" ref="K154"/>
    <hyperlink r:id="rId850" ref="L154"/>
    <hyperlink r:id="rId851" ref="M154"/>
    <hyperlink r:id="rId852" ref="N154"/>
    <hyperlink r:id="rId853" ref="E155"/>
    <hyperlink r:id="rId854" ref="F155"/>
    <hyperlink r:id="rId855" ref="H155"/>
    <hyperlink r:id="rId856" ref="J155"/>
    <hyperlink r:id="rId857" ref="K155"/>
    <hyperlink r:id="rId858" ref="L155"/>
    <hyperlink r:id="rId859" ref="M155"/>
    <hyperlink r:id="rId860" ref="N155"/>
    <hyperlink r:id="rId861" ref="E156"/>
    <hyperlink r:id="rId862" ref="F156"/>
    <hyperlink r:id="rId863" ref="H156"/>
    <hyperlink r:id="rId864" ref="J156"/>
    <hyperlink r:id="rId865" ref="K156"/>
    <hyperlink r:id="rId866" ref="L156"/>
    <hyperlink r:id="rId867" ref="M156"/>
    <hyperlink r:id="rId868" ref="N156"/>
    <hyperlink r:id="rId869" ref="E157"/>
    <hyperlink r:id="rId870" ref="F157"/>
    <hyperlink r:id="rId871" ref="J157"/>
    <hyperlink r:id="rId872" ref="K157"/>
    <hyperlink r:id="rId873" ref="L157"/>
    <hyperlink r:id="rId874" ref="M157"/>
    <hyperlink r:id="rId875" ref="N157"/>
    <hyperlink r:id="rId876" ref="E158"/>
    <hyperlink r:id="rId877" ref="F158"/>
    <hyperlink r:id="rId878" ref="H158"/>
    <hyperlink r:id="rId879" ref="J158"/>
    <hyperlink r:id="rId880" ref="K158"/>
    <hyperlink r:id="rId881" ref="L158"/>
    <hyperlink r:id="rId882" ref="M158"/>
    <hyperlink r:id="rId883" ref="N158"/>
    <hyperlink r:id="rId884" ref="E159"/>
    <hyperlink r:id="rId885" ref="F159"/>
    <hyperlink r:id="rId886" ref="H159"/>
    <hyperlink r:id="rId887" ref="J159"/>
    <hyperlink r:id="rId888" ref="K159"/>
    <hyperlink r:id="rId889" ref="L159"/>
    <hyperlink r:id="rId890" ref="M159"/>
    <hyperlink r:id="rId891" ref="N159"/>
    <hyperlink r:id="rId892" ref="E160"/>
    <hyperlink r:id="rId893" ref="F160"/>
    <hyperlink r:id="rId894" ref="H160"/>
    <hyperlink r:id="rId895" ref="J160"/>
    <hyperlink r:id="rId896" ref="K160"/>
    <hyperlink r:id="rId897" ref="L160"/>
    <hyperlink r:id="rId898" ref="M160"/>
    <hyperlink r:id="rId899" ref="N160"/>
    <hyperlink r:id="rId900" ref="E161"/>
    <hyperlink r:id="rId901" ref="F161"/>
    <hyperlink r:id="rId902" ref="J161"/>
    <hyperlink r:id="rId903" ref="K161"/>
    <hyperlink r:id="rId904" ref="L161"/>
    <hyperlink r:id="rId905" ref="M161"/>
    <hyperlink r:id="rId906" ref="E162"/>
    <hyperlink r:id="rId907" ref="F162"/>
    <hyperlink r:id="rId908" ref="J162"/>
    <hyperlink r:id="rId909" ref="K162"/>
    <hyperlink r:id="rId910" ref="L162"/>
    <hyperlink r:id="rId911" ref="M162"/>
    <hyperlink r:id="rId912" ref="E163"/>
    <hyperlink r:id="rId913" ref="F163"/>
    <hyperlink r:id="rId914" ref="J163"/>
    <hyperlink r:id="rId915" ref="K163"/>
    <hyperlink r:id="rId916" ref="L163"/>
    <hyperlink r:id="rId917" ref="M163"/>
    <hyperlink r:id="rId918" ref="E165"/>
    <hyperlink r:id="rId919" ref="F165"/>
    <hyperlink r:id="rId920" ref="J165"/>
    <hyperlink r:id="rId921" ref="K165"/>
    <hyperlink r:id="rId922" ref="L165"/>
    <hyperlink r:id="rId923" ref="N165"/>
    <hyperlink r:id="rId924" ref="E166"/>
    <hyperlink r:id="rId925" ref="F166"/>
    <hyperlink r:id="rId926" ref="J166"/>
    <hyperlink r:id="rId927" ref="K166"/>
    <hyperlink r:id="rId928" ref="L166"/>
    <hyperlink r:id="rId929" ref="M166"/>
    <hyperlink r:id="rId930" ref="N166"/>
    <hyperlink r:id="rId931" ref="E167"/>
    <hyperlink r:id="rId932" ref="F167"/>
    <hyperlink r:id="rId933" ref="J167"/>
    <hyperlink r:id="rId934" ref="K167"/>
    <hyperlink r:id="rId935" ref="L167"/>
    <hyperlink r:id="rId936" ref="M167"/>
    <hyperlink r:id="rId937" ref="E168"/>
    <hyperlink r:id="rId938" ref="F168"/>
    <hyperlink r:id="rId939" ref="H168"/>
    <hyperlink r:id="rId940" ref="J168"/>
    <hyperlink r:id="rId941" ref="K168"/>
    <hyperlink r:id="rId942" ref="L168"/>
    <hyperlink r:id="rId943" ref="M168"/>
    <hyperlink r:id="rId944" ref="N168"/>
    <hyperlink r:id="rId945" ref="E169"/>
    <hyperlink r:id="rId946" ref="F169"/>
    <hyperlink r:id="rId947" ref="H169"/>
    <hyperlink r:id="rId948" ref="J169"/>
    <hyperlink r:id="rId949" ref="K169"/>
    <hyperlink r:id="rId950" ref="L169"/>
    <hyperlink r:id="rId951" ref="M169"/>
    <hyperlink r:id="rId952" ref="N169"/>
    <hyperlink r:id="rId953" ref="E170"/>
    <hyperlink r:id="rId954" ref="F170"/>
    <hyperlink r:id="rId955" ref="J170"/>
    <hyperlink r:id="rId956" ref="K170"/>
    <hyperlink r:id="rId957" ref="L170"/>
    <hyperlink r:id="rId958" ref="M170"/>
    <hyperlink r:id="rId959" ref="E171"/>
    <hyperlink r:id="rId960" ref="F171"/>
    <hyperlink r:id="rId961" ref="J171"/>
    <hyperlink r:id="rId962" ref="K171"/>
    <hyperlink r:id="rId963" ref="L171"/>
    <hyperlink r:id="rId964" ref="M171"/>
    <hyperlink r:id="rId965" ref="E172"/>
    <hyperlink r:id="rId966" ref="F172"/>
    <hyperlink r:id="rId967" ref="J172"/>
    <hyperlink r:id="rId968" ref="K172"/>
    <hyperlink r:id="rId969" ref="L172"/>
    <hyperlink r:id="rId970" ref="M172"/>
    <hyperlink r:id="rId971" ref="E173"/>
    <hyperlink r:id="rId972" ref="F173"/>
    <hyperlink r:id="rId973" ref="J173"/>
    <hyperlink r:id="rId974" ref="K173"/>
    <hyperlink r:id="rId975" ref="L173"/>
    <hyperlink r:id="rId976" ref="M173"/>
    <hyperlink r:id="rId977" ref="E174"/>
    <hyperlink r:id="rId978" ref="F174"/>
    <hyperlink r:id="rId979" ref="J174"/>
    <hyperlink r:id="rId980" ref="K174"/>
    <hyperlink r:id="rId981" ref="L174"/>
    <hyperlink r:id="rId982" ref="M174"/>
    <hyperlink r:id="rId983" ref="E175"/>
    <hyperlink r:id="rId984" ref="F175"/>
    <hyperlink r:id="rId985" ref="J175"/>
    <hyperlink r:id="rId986" ref="K175"/>
    <hyperlink r:id="rId987" ref="L175"/>
    <hyperlink r:id="rId988" ref="M175"/>
    <hyperlink r:id="rId989" ref="E176"/>
    <hyperlink r:id="rId990" ref="F176"/>
    <hyperlink r:id="rId991" ref="J176"/>
    <hyperlink r:id="rId992" ref="K176"/>
    <hyperlink r:id="rId993" ref="L176"/>
    <hyperlink r:id="rId994" ref="M176"/>
    <hyperlink r:id="rId995" ref="E177"/>
    <hyperlink r:id="rId996" ref="F177"/>
    <hyperlink r:id="rId997" ref="J177"/>
    <hyperlink r:id="rId998" ref="K177"/>
    <hyperlink r:id="rId999" ref="L177"/>
    <hyperlink r:id="rId1000" ref="M177"/>
    <hyperlink r:id="rId1001" ref="N177"/>
    <hyperlink r:id="rId1002" ref="E178"/>
    <hyperlink r:id="rId1003" ref="F178"/>
    <hyperlink r:id="rId1004" ref="H178"/>
    <hyperlink r:id="rId1005" ref="J178"/>
    <hyperlink r:id="rId1006" ref="K178"/>
    <hyperlink r:id="rId1007" ref="L178"/>
    <hyperlink r:id="rId1008" ref="M178"/>
    <hyperlink r:id="rId1009" ref="N178"/>
    <hyperlink r:id="rId1010" ref="E179"/>
    <hyperlink r:id="rId1011" ref="F179"/>
    <hyperlink r:id="rId1012" ref="J179"/>
    <hyperlink r:id="rId1013" ref="K179"/>
    <hyperlink r:id="rId1014" ref="L179"/>
    <hyperlink r:id="rId1015" ref="M179"/>
    <hyperlink r:id="rId1016" ref="N179"/>
    <hyperlink r:id="rId1017" ref="E180"/>
    <hyperlink r:id="rId1018" ref="F180"/>
    <hyperlink r:id="rId1019" ref="J180"/>
    <hyperlink r:id="rId1020" ref="K180"/>
    <hyperlink r:id="rId1021" ref="L180"/>
    <hyperlink r:id="rId1022" ref="E181"/>
    <hyperlink r:id="rId1023" ref="F181"/>
    <hyperlink r:id="rId1024" ref="J181"/>
    <hyperlink r:id="rId1025" ref="K181"/>
    <hyperlink r:id="rId1026" ref="L181"/>
    <hyperlink r:id="rId1027" ref="M181"/>
    <hyperlink r:id="rId1028" ref="E182"/>
    <hyperlink r:id="rId1029" ref="F182"/>
    <hyperlink r:id="rId1030" ref="J182"/>
    <hyperlink r:id="rId1031" ref="K182"/>
    <hyperlink r:id="rId1032" ref="L182"/>
    <hyperlink r:id="rId1033" ref="M182"/>
    <hyperlink r:id="rId1034" ref="E183"/>
    <hyperlink r:id="rId1035" ref="F183"/>
    <hyperlink r:id="rId1036" ref="H183"/>
    <hyperlink r:id="rId1037" ref="J183"/>
    <hyperlink r:id="rId1038" ref="K183"/>
    <hyperlink r:id="rId1039" ref="L183"/>
    <hyperlink r:id="rId1040" ref="M183"/>
    <hyperlink r:id="rId1041" ref="N183"/>
    <hyperlink r:id="rId1042" ref="E184"/>
    <hyperlink r:id="rId1043" ref="F184"/>
    <hyperlink r:id="rId1044" ref="J184"/>
    <hyperlink r:id="rId1045" ref="K184"/>
    <hyperlink r:id="rId1046" ref="L184"/>
    <hyperlink r:id="rId1047" ref="M184"/>
    <hyperlink r:id="rId1048" ref="E185"/>
    <hyperlink r:id="rId1049" ref="F185"/>
    <hyperlink r:id="rId1050" ref="J185"/>
    <hyperlink r:id="rId1051" ref="K185"/>
    <hyperlink r:id="rId1052" ref="L185"/>
    <hyperlink r:id="rId1053" ref="M185"/>
    <hyperlink r:id="rId1054" ref="E186"/>
    <hyperlink r:id="rId1055" ref="F186"/>
    <hyperlink r:id="rId1056" ref="J186"/>
    <hyperlink r:id="rId1057" ref="K186"/>
    <hyperlink r:id="rId1058" ref="L186"/>
    <hyperlink r:id="rId1059" ref="M186"/>
    <hyperlink r:id="rId1060" ref="E187"/>
    <hyperlink r:id="rId1061" ref="F187"/>
    <hyperlink r:id="rId1062" ref="J187"/>
    <hyperlink r:id="rId1063" ref="K187"/>
    <hyperlink r:id="rId1064" ref="L187"/>
    <hyperlink r:id="rId1065" ref="M187"/>
    <hyperlink r:id="rId1066" ref="E188"/>
    <hyperlink r:id="rId1067" ref="F188"/>
    <hyperlink r:id="rId1068" ref="J188"/>
    <hyperlink r:id="rId1069" ref="K188"/>
    <hyperlink r:id="rId1070" ref="L188"/>
    <hyperlink r:id="rId1071" ref="M188"/>
    <hyperlink r:id="rId1072" ref="E189"/>
    <hyperlink r:id="rId1073" ref="F189"/>
    <hyperlink r:id="rId1074" ref="J189"/>
    <hyperlink r:id="rId1075" ref="K189"/>
    <hyperlink r:id="rId1076" ref="L189"/>
    <hyperlink r:id="rId1077" ref="M189"/>
    <hyperlink r:id="rId1078" ref="E190"/>
    <hyperlink r:id="rId1079" ref="F190"/>
    <hyperlink r:id="rId1080" ref="J190"/>
    <hyperlink r:id="rId1081" ref="K190"/>
    <hyperlink r:id="rId1082" ref="L190"/>
    <hyperlink r:id="rId1083" ref="M190"/>
    <hyperlink r:id="rId1084" ref="E191"/>
    <hyperlink r:id="rId1085" ref="F191"/>
    <hyperlink r:id="rId1086" ref="J191"/>
    <hyperlink r:id="rId1087" ref="K191"/>
    <hyperlink r:id="rId1088" ref="L191"/>
    <hyperlink r:id="rId1089" ref="M191"/>
    <hyperlink r:id="rId1090" ref="N191"/>
    <hyperlink r:id="rId1091" ref="E192"/>
    <hyperlink r:id="rId1092" ref="F192"/>
    <hyperlink r:id="rId1093" ref="J192"/>
    <hyperlink r:id="rId1094" ref="K192"/>
    <hyperlink r:id="rId1095" ref="L192"/>
    <hyperlink r:id="rId1096" ref="M192"/>
    <hyperlink r:id="rId1097" ref="E193"/>
    <hyperlink r:id="rId1098" ref="F193"/>
    <hyperlink r:id="rId1099" ref="H193"/>
    <hyperlink r:id="rId1100" ref="J193"/>
    <hyperlink r:id="rId1101" ref="K193"/>
    <hyperlink r:id="rId1102" ref="L193"/>
    <hyperlink r:id="rId1103" ref="M193"/>
    <hyperlink r:id="rId1104" ref="E194"/>
    <hyperlink r:id="rId1105" ref="F194"/>
    <hyperlink r:id="rId1106" ref="J194"/>
    <hyperlink r:id="rId1107" ref="K194"/>
    <hyperlink r:id="rId1108" ref="L194"/>
    <hyperlink r:id="rId1109" ref="E195"/>
    <hyperlink r:id="rId1110" ref="F195"/>
    <hyperlink r:id="rId1111" ref="J195"/>
    <hyperlink r:id="rId1112" ref="K195"/>
    <hyperlink r:id="rId1113" ref="L195"/>
    <hyperlink r:id="rId1114" ref="M195"/>
    <hyperlink r:id="rId1115" ref="N195"/>
    <hyperlink r:id="rId1116" ref="E196"/>
    <hyperlink r:id="rId1117" ref="F196"/>
    <hyperlink r:id="rId1118" ref="J196"/>
    <hyperlink r:id="rId1119" ref="K196"/>
    <hyperlink r:id="rId1120" ref="L196"/>
    <hyperlink r:id="rId1121" ref="M196"/>
    <hyperlink r:id="rId1122" ref="E197"/>
    <hyperlink r:id="rId1123" ref="F197"/>
    <hyperlink r:id="rId1124" ref="H197"/>
    <hyperlink r:id="rId1125" ref="J197"/>
    <hyperlink r:id="rId1126" ref="K197"/>
    <hyperlink r:id="rId1127" ref="L197"/>
    <hyperlink r:id="rId1128" ref="M197"/>
    <hyperlink r:id="rId1129" ref="N197"/>
    <hyperlink r:id="rId1130" ref="E198"/>
    <hyperlink r:id="rId1131" ref="F198"/>
    <hyperlink r:id="rId1132" ref="J198"/>
    <hyperlink r:id="rId1133" ref="K198"/>
    <hyperlink r:id="rId1134" ref="L198"/>
    <hyperlink r:id="rId1135" ref="N198"/>
    <hyperlink r:id="rId1136" ref="E200"/>
    <hyperlink r:id="rId1137" ref="F200"/>
    <hyperlink r:id="rId1138" ref="J200"/>
    <hyperlink r:id="rId1139" ref="K200"/>
    <hyperlink r:id="rId1140" ref="L200"/>
    <hyperlink r:id="rId1141" ref="N200"/>
    <hyperlink r:id="rId1142" ref="E202"/>
    <hyperlink r:id="rId1143" ref="F202"/>
    <hyperlink r:id="rId1144" ref="J202"/>
    <hyperlink r:id="rId1145" ref="K202"/>
    <hyperlink r:id="rId1146" ref="L202"/>
    <hyperlink r:id="rId1147" ref="M202"/>
    <hyperlink r:id="rId1148" ref="N202"/>
    <hyperlink r:id="rId1149" ref="E203"/>
    <hyperlink r:id="rId1150" ref="F203"/>
    <hyperlink r:id="rId1151" ref="J203"/>
    <hyperlink r:id="rId1152" ref="K203"/>
    <hyperlink r:id="rId1153" ref="M203"/>
    <hyperlink r:id="rId1154" ref="N203"/>
    <hyperlink r:id="rId1155" ref="E204"/>
    <hyperlink r:id="rId1156" ref="F204"/>
    <hyperlink r:id="rId1157" ref="J204"/>
    <hyperlink r:id="rId1158" ref="K204"/>
    <hyperlink r:id="rId1159" ref="L204"/>
    <hyperlink r:id="rId1160" ref="M204"/>
    <hyperlink r:id="rId1161" ref="N204"/>
    <hyperlink r:id="rId1162" ref="E205"/>
    <hyperlink r:id="rId1163" ref="F205"/>
    <hyperlink r:id="rId1164" ref="J205"/>
    <hyperlink r:id="rId1165" ref="K205"/>
    <hyperlink r:id="rId1166" ref="L205"/>
    <hyperlink r:id="rId1167" ref="M205"/>
    <hyperlink r:id="rId1168" ref="N205"/>
    <hyperlink r:id="rId1169" ref="E206"/>
    <hyperlink r:id="rId1170" ref="F206"/>
    <hyperlink r:id="rId1171" ref="J206"/>
    <hyperlink r:id="rId1172" ref="K206"/>
    <hyperlink r:id="rId1173" ref="L206"/>
    <hyperlink r:id="rId1174" ref="M206"/>
    <hyperlink r:id="rId1175" ref="N206"/>
    <hyperlink r:id="rId1176" ref="E207"/>
    <hyperlink r:id="rId1177" ref="F207"/>
    <hyperlink r:id="rId1178" ref="J207"/>
    <hyperlink r:id="rId1179" ref="K207"/>
    <hyperlink r:id="rId1180" ref="M207"/>
    <hyperlink r:id="rId1181" ref="N207"/>
    <hyperlink r:id="rId1182" ref="E208"/>
    <hyperlink r:id="rId1183" ref="F208"/>
    <hyperlink r:id="rId1184" ref="J208"/>
    <hyperlink r:id="rId1185" ref="K208"/>
    <hyperlink r:id="rId1186" ref="L208"/>
    <hyperlink r:id="rId1187" ref="M208"/>
    <hyperlink r:id="rId1188" ref="N208"/>
    <hyperlink r:id="rId1189" ref="E209"/>
    <hyperlink r:id="rId1190" ref="F209"/>
    <hyperlink r:id="rId1191" ref="J209"/>
    <hyperlink r:id="rId1192" ref="K209"/>
    <hyperlink r:id="rId1193" ref="L209"/>
    <hyperlink r:id="rId1194" ref="M209"/>
    <hyperlink r:id="rId1195" ref="N209"/>
    <hyperlink r:id="rId1196" ref="E210"/>
    <hyperlink r:id="rId1197" ref="F210"/>
    <hyperlink r:id="rId1198" ref="J210"/>
    <hyperlink r:id="rId1199" ref="K210"/>
    <hyperlink r:id="rId1200" ref="L210"/>
    <hyperlink r:id="rId1201" ref="M210"/>
    <hyperlink r:id="rId1202" ref="N210"/>
    <hyperlink r:id="rId1203" ref="E211"/>
    <hyperlink r:id="rId1204" ref="F211"/>
    <hyperlink r:id="rId1205" ref="J211"/>
    <hyperlink r:id="rId1206" ref="K211"/>
    <hyperlink r:id="rId1207" ref="L211"/>
    <hyperlink r:id="rId1208" ref="M211"/>
    <hyperlink r:id="rId1209" ref="N211"/>
    <hyperlink r:id="rId1210" ref="E212"/>
    <hyperlink r:id="rId1211" ref="F212"/>
    <hyperlink r:id="rId1212" ref="J212"/>
    <hyperlink r:id="rId1213" ref="K212"/>
    <hyperlink r:id="rId1214" ref="L212"/>
    <hyperlink r:id="rId1215" ref="M212"/>
    <hyperlink r:id="rId1216" ref="N212"/>
    <hyperlink r:id="rId1217" ref="E213"/>
    <hyperlink r:id="rId1218" ref="F213"/>
    <hyperlink r:id="rId1219" ref="J213"/>
    <hyperlink r:id="rId1220" ref="K213"/>
    <hyperlink r:id="rId1221" ref="L213"/>
    <hyperlink r:id="rId1222" ref="M213"/>
    <hyperlink r:id="rId1223" ref="N213"/>
    <hyperlink r:id="rId1224" ref="E214"/>
    <hyperlink r:id="rId1225" ref="F214"/>
    <hyperlink r:id="rId1226" ref="J214"/>
    <hyperlink r:id="rId1227" ref="K214"/>
    <hyperlink r:id="rId1228" ref="L214"/>
    <hyperlink r:id="rId1229" ref="M214"/>
    <hyperlink r:id="rId1230" ref="N214"/>
    <hyperlink r:id="rId1231" ref="E215"/>
    <hyperlink r:id="rId1232" ref="F215"/>
    <hyperlink r:id="rId1233" ref="J215"/>
    <hyperlink r:id="rId1234" ref="K215"/>
    <hyperlink r:id="rId1235" ref="L215"/>
    <hyperlink r:id="rId1236" ref="M215"/>
    <hyperlink r:id="rId1237" ref="N215"/>
    <hyperlink r:id="rId1238" ref="E216"/>
    <hyperlink r:id="rId1239" ref="F216"/>
    <hyperlink r:id="rId1240" ref="J216"/>
    <hyperlink r:id="rId1241" ref="K216"/>
    <hyperlink r:id="rId1242" ref="L216"/>
    <hyperlink r:id="rId1243" ref="M216"/>
    <hyperlink r:id="rId1244" ref="N216"/>
    <hyperlink r:id="rId1245" ref="E217"/>
    <hyperlink r:id="rId1246" ref="F217"/>
    <hyperlink r:id="rId1247" ref="J217"/>
    <hyperlink r:id="rId1248" ref="K217"/>
    <hyperlink r:id="rId1249" ref="L217"/>
    <hyperlink r:id="rId1250" ref="M217"/>
    <hyperlink r:id="rId1251" ref="N217"/>
    <hyperlink r:id="rId1252" ref="E218"/>
    <hyperlink r:id="rId1253" ref="F218"/>
    <hyperlink r:id="rId1254" ref="J218"/>
    <hyperlink r:id="rId1255" ref="K218"/>
    <hyperlink r:id="rId1256" ref="L218"/>
    <hyperlink r:id="rId1257" ref="M218"/>
    <hyperlink r:id="rId1258" ref="N218"/>
    <hyperlink r:id="rId1259" ref="E219"/>
    <hyperlink r:id="rId1260" ref="F219"/>
    <hyperlink r:id="rId1261" ref="J219"/>
    <hyperlink r:id="rId1262" ref="K219"/>
    <hyperlink r:id="rId1263" ref="L219"/>
    <hyperlink r:id="rId1264" ref="M219"/>
    <hyperlink r:id="rId1265" ref="N219"/>
    <hyperlink r:id="rId1266" ref="E220"/>
    <hyperlink r:id="rId1267" ref="F220"/>
    <hyperlink r:id="rId1268" ref="J220"/>
    <hyperlink r:id="rId1269" ref="K220"/>
    <hyperlink r:id="rId1270" ref="L220"/>
    <hyperlink r:id="rId1271" ref="M220"/>
    <hyperlink r:id="rId1272" ref="N220"/>
    <hyperlink r:id="rId1273" ref="E221"/>
    <hyperlink r:id="rId1274" ref="F221"/>
    <hyperlink r:id="rId1275" ref="J221"/>
    <hyperlink r:id="rId1276" ref="K221"/>
    <hyperlink r:id="rId1277" ref="L221"/>
    <hyperlink r:id="rId1278" ref="M221"/>
    <hyperlink r:id="rId1279" ref="N221"/>
    <hyperlink r:id="rId1280" ref="E222"/>
    <hyperlink r:id="rId1281" ref="F222"/>
    <hyperlink r:id="rId1282" ref="J222"/>
    <hyperlink r:id="rId1283" ref="K222"/>
    <hyperlink r:id="rId1284" ref="L222"/>
    <hyperlink r:id="rId1285" ref="M222"/>
    <hyperlink r:id="rId1286" ref="N222"/>
    <hyperlink r:id="rId1287" ref="E223"/>
    <hyperlink r:id="rId1288" ref="F223"/>
    <hyperlink r:id="rId1289" ref="H223"/>
    <hyperlink r:id="rId1290" ref="J223"/>
    <hyperlink r:id="rId1291" ref="K223"/>
    <hyperlink r:id="rId1292" ref="L223"/>
    <hyperlink r:id="rId1293" ref="M223"/>
    <hyperlink r:id="rId1294" ref="N223"/>
    <hyperlink r:id="rId1295" ref="E224"/>
    <hyperlink r:id="rId1296" ref="F224"/>
    <hyperlink r:id="rId1297" ref="H224"/>
    <hyperlink r:id="rId1298" ref="J224"/>
    <hyperlink r:id="rId1299" ref="K224"/>
    <hyperlink r:id="rId1300" ref="L224"/>
    <hyperlink r:id="rId1301" ref="M224"/>
    <hyperlink r:id="rId1302" ref="N224"/>
    <hyperlink r:id="rId1303" ref="E225"/>
    <hyperlink r:id="rId1304" ref="F225"/>
    <hyperlink r:id="rId1305" ref="J225"/>
    <hyperlink r:id="rId1306" ref="K225"/>
    <hyperlink r:id="rId1307" ref="L225"/>
    <hyperlink r:id="rId1308" ref="M225"/>
    <hyperlink r:id="rId1309" ref="N225"/>
    <hyperlink r:id="rId1310" ref="E226"/>
    <hyperlink r:id="rId1311" ref="F226"/>
    <hyperlink r:id="rId1312" ref="J226"/>
    <hyperlink r:id="rId1313" ref="L226"/>
    <hyperlink r:id="rId1314" ref="M226"/>
    <hyperlink r:id="rId1315" ref="N226"/>
    <hyperlink r:id="rId1316" ref="E227"/>
    <hyperlink r:id="rId1317" ref="F227"/>
    <hyperlink r:id="rId1318" ref="H227"/>
    <hyperlink r:id="rId1319" ref="J227"/>
    <hyperlink r:id="rId1320" ref="K227"/>
    <hyperlink r:id="rId1321" ref="L227"/>
    <hyperlink r:id="rId1322" ref="M227"/>
    <hyperlink r:id="rId1323" ref="N227"/>
    <hyperlink r:id="rId1324" ref="E228"/>
    <hyperlink r:id="rId1325" ref="F228"/>
    <hyperlink r:id="rId1326" ref="H228"/>
    <hyperlink r:id="rId1327" ref="J228"/>
    <hyperlink r:id="rId1328" ref="K228"/>
    <hyperlink r:id="rId1329" ref="L228"/>
    <hyperlink r:id="rId1330" ref="M228"/>
    <hyperlink r:id="rId1331" ref="N228"/>
    <hyperlink r:id="rId1332" ref="E229"/>
    <hyperlink r:id="rId1333" ref="F229"/>
    <hyperlink r:id="rId1334" ref="K229"/>
    <hyperlink r:id="rId1335" ref="L229"/>
    <hyperlink r:id="rId1336" ref="M229"/>
    <hyperlink r:id="rId1337" ref="N229"/>
    <hyperlink r:id="rId1338" ref="E230"/>
    <hyperlink r:id="rId1339" ref="F230"/>
    <hyperlink r:id="rId1340" ref="H230"/>
    <hyperlink r:id="rId1341" ref="J230"/>
    <hyperlink r:id="rId1342" ref="K230"/>
    <hyperlink r:id="rId1343" ref="L230"/>
    <hyperlink r:id="rId1344" ref="M230"/>
    <hyperlink r:id="rId1345" ref="N230"/>
    <hyperlink r:id="rId1346" ref="E231"/>
    <hyperlink r:id="rId1347" ref="F231"/>
    <hyperlink r:id="rId1348" ref="H231"/>
    <hyperlink r:id="rId1349" ref="J231"/>
    <hyperlink r:id="rId1350" ref="K231"/>
    <hyperlink r:id="rId1351" ref="L231"/>
    <hyperlink r:id="rId1352" ref="M231"/>
    <hyperlink r:id="rId1353" ref="N231"/>
    <hyperlink r:id="rId1354" ref="E232"/>
    <hyperlink r:id="rId1355" ref="F232"/>
    <hyperlink r:id="rId1356" ref="J232"/>
    <hyperlink r:id="rId1357" ref="K232"/>
    <hyperlink r:id="rId1358" ref="L232"/>
    <hyperlink r:id="rId1359" ref="M232"/>
    <hyperlink r:id="rId1360" ref="N232"/>
    <hyperlink r:id="rId1361" ref="E233"/>
    <hyperlink r:id="rId1362" ref="F233"/>
    <hyperlink r:id="rId1363" ref="H233"/>
    <hyperlink r:id="rId1364" ref="J233"/>
    <hyperlink r:id="rId1365" ref="K233"/>
    <hyperlink r:id="rId1366" ref="L233"/>
    <hyperlink r:id="rId1367" ref="M233"/>
    <hyperlink r:id="rId1368" ref="N233"/>
    <hyperlink r:id="rId1369" ref="E234"/>
    <hyperlink r:id="rId1370" ref="F234"/>
    <hyperlink r:id="rId1371" ref="J234"/>
    <hyperlink r:id="rId1372" ref="K234"/>
    <hyperlink r:id="rId1373" ref="L234"/>
    <hyperlink r:id="rId1374" ref="N234"/>
    <hyperlink r:id="rId1375" ref="E235"/>
    <hyperlink r:id="rId1376" ref="F235"/>
    <hyperlink r:id="rId1377" ref="J235"/>
    <hyperlink r:id="rId1378" ref="K235"/>
    <hyperlink r:id="rId1379" ref="L235"/>
    <hyperlink r:id="rId1380" ref="M235"/>
    <hyperlink r:id="rId1381" ref="E236"/>
    <hyperlink r:id="rId1382" ref="F236"/>
    <hyperlink r:id="rId1383" ref="J236"/>
    <hyperlink r:id="rId1384" ref="K236"/>
    <hyperlink r:id="rId1385" ref="L236"/>
    <hyperlink r:id="rId1386" ref="M236"/>
    <hyperlink r:id="rId1387" ref="N236"/>
    <hyperlink r:id="rId1388" ref="E237"/>
    <hyperlink r:id="rId1389" ref="F237"/>
    <hyperlink r:id="rId1390" ref="J237"/>
    <hyperlink r:id="rId1391" ref="K237"/>
    <hyperlink r:id="rId1392" ref="L237"/>
    <hyperlink r:id="rId1393" ref="N237"/>
    <hyperlink r:id="rId1394" ref="E238"/>
    <hyperlink r:id="rId1395" ref="F238"/>
    <hyperlink r:id="rId1396" ref="J238"/>
    <hyperlink r:id="rId1397" ref="K238"/>
    <hyperlink r:id="rId1398" ref="L238"/>
    <hyperlink r:id="rId1399" ref="N238"/>
    <hyperlink r:id="rId1400" ref="E239"/>
    <hyperlink r:id="rId1401" ref="F239"/>
    <hyperlink r:id="rId1402" ref="H239"/>
    <hyperlink r:id="rId1403" ref="J239"/>
    <hyperlink r:id="rId1404" ref="K239"/>
    <hyperlink r:id="rId1405" ref="L239"/>
    <hyperlink r:id="rId1406" ref="M239"/>
    <hyperlink r:id="rId1407" ref="N239"/>
    <hyperlink r:id="rId1408" ref="E240"/>
    <hyperlink r:id="rId1409" ref="F240"/>
    <hyperlink r:id="rId1410" ref="H240"/>
    <hyperlink r:id="rId1411" ref="J240"/>
    <hyperlink r:id="rId1412" ref="K240"/>
    <hyperlink r:id="rId1413" ref="L240"/>
    <hyperlink r:id="rId1414" ref="M240"/>
    <hyperlink r:id="rId1415" ref="N240"/>
    <hyperlink r:id="rId1416" ref="E241"/>
    <hyperlink r:id="rId1417" ref="F241"/>
    <hyperlink r:id="rId1418" ref="J241"/>
    <hyperlink r:id="rId1419" ref="K241"/>
    <hyperlink r:id="rId1420" ref="L241"/>
    <hyperlink r:id="rId1421" ref="M241"/>
    <hyperlink r:id="rId1422" ref="N241"/>
    <hyperlink r:id="rId1423" ref="E242"/>
    <hyperlink r:id="rId1424" ref="F242"/>
    <hyperlink r:id="rId1425" ref="J242"/>
    <hyperlink r:id="rId1426" ref="K242"/>
    <hyperlink r:id="rId1427" ref="L242"/>
    <hyperlink r:id="rId1428" ref="M242"/>
    <hyperlink r:id="rId1429" ref="N242"/>
    <hyperlink r:id="rId1430" ref="E243"/>
    <hyperlink r:id="rId1431" ref="F243"/>
    <hyperlink r:id="rId1432" ref="J243"/>
    <hyperlink r:id="rId1433" ref="K243"/>
    <hyperlink r:id="rId1434" ref="L243"/>
    <hyperlink r:id="rId1435" ref="M243"/>
    <hyperlink r:id="rId1436" ref="N243"/>
    <hyperlink r:id="rId1437" ref="E244"/>
    <hyperlink r:id="rId1438" ref="F244"/>
    <hyperlink r:id="rId1439" ref="H244"/>
    <hyperlink r:id="rId1440" ref="J244"/>
    <hyperlink r:id="rId1441" ref="K244"/>
    <hyperlink r:id="rId1442" ref="L244"/>
    <hyperlink r:id="rId1443" ref="M244"/>
    <hyperlink r:id="rId1444" ref="N244"/>
    <hyperlink r:id="rId1445" ref="E245"/>
    <hyperlink r:id="rId1446" ref="F245"/>
    <hyperlink r:id="rId1447" ref="H245"/>
    <hyperlink r:id="rId1448" ref="J245"/>
    <hyperlink r:id="rId1449" ref="K245"/>
    <hyperlink r:id="rId1450" ref="L245"/>
    <hyperlink r:id="rId1451" ref="M245"/>
    <hyperlink r:id="rId1452" ref="N245"/>
    <hyperlink r:id="rId1453" ref="E246"/>
    <hyperlink r:id="rId1454" ref="F246"/>
    <hyperlink r:id="rId1455" ref="H246"/>
    <hyperlink r:id="rId1456" ref="J246"/>
    <hyperlink r:id="rId1457" ref="K246"/>
    <hyperlink r:id="rId1458" ref="L246"/>
    <hyperlink r:id="rId1459" ref="N246"/>
    <hyperlink r:id="rId1460" ref="E247"/>
    <hyperlink r:id="rId1461" ref="F247"/>
    <hyperlink r:id="rId1462" ref="J247"/>
    <hyperlink r:id="rId1463" ref="K247"/>
    <hyperlink r:id="rId1464" ref="L247"/>
    <hyperlink r:id="rId1465" ref="M247"/>
    <hyperlink r:id="rId1466" ref="N247"/>
    <hyperlink r:id="rId1467" ref="E248"/>
    <hyperlink r:id="rId1468" ref="F248"/>
    <hyperlink r:id="rId1469" ref="J248"/>
    <hyperlink r:id="rId1470" ref="K248"/>
    <hyperlink r:id="rId1471" ref="L248"/>
    <hyperlink r:id="rId1472" ref="M248"/>
    <hyperlink r:id="rId1473" ref="N248"/>
    <hyperlink r:id="rId1474" ref="E249"/>
    <hyperlink r:id="rId1475" ref="F249"/>
    <hyperlink r:id="rId1476" ref="J249"/>
    <hyperlink r:id="rId1477" ref="K249"/>
    <hyperlink r:id="rId1478" ref="L249"/>
    <hyperlink r:id="rId1479" ref="M249"/>
    <hyperlink r:id="rId1480" ref="K250"/>
    <hyperlink r:id="rId1481" ref="L250"/>
    <hyperlink r:id="rId1482" ref="E251"/>
    <hyperlink r:id="rId1483" ref="F251"/>
    <hyperlink r:id="rId1484" ref="J251"/>
    <hyperlink r:id="rId1485" ref="K251"/>
    <hyperlink r:id="rId1486" ref="L251"/>
    <hyperlink r:id="rId1487" ref="M251"/>
    <hyperlink r:id="rId1488" ref="N251"/>
    <hyperlink r:id="rId1489" ref="E252"/>
    <hyperlink r:id="rId1490" ref="F252"/>
    <hyperlink r:id="rId1491" ref="J252"/>
    <hyperlink r:id="rId1492" ref="K252"/>
    <hyperlink r:id="rId1493" ref="L252"/>
    <hyperlink r:id="rId1494" ref="M252"/>
    <hyperlink r:id="rId1495" ref="N252"/>
    <hyperlink r:id="rId1496" ref="E253"/>
    <hyperlink r:id="rId1497" ref="F253"/>
    <hyperlink r:id="rId1498" ref="J253"/>
    <hyperlink r:id="rId1499" ref="K253"/>
    <hyperlink r:id="rId1500" ref="L253"/>
    <hyperlink r:id="rId1501" ref="M253"/>
    <hyperlink r:id="rId1502" ref="N253"/>
    <hyperlink r:id="rId1503" ref="E254"/>
    <hyperlink r:id="rId1504" ref="F254"/>
    <hyperlink r:id="rId1505" ref="H254"/>
    <hyperlink r:id="rId1506" ref="J254"/>
    <hyperlink r:id="rId1507" ref="K254"/>
    <hyperlink r:id="rId1508" ref="L254"/>
    <hyperlink r:id="rId1509" ref="M254"/>
    <hyperlink r:id="rId1510" ref="N254"/>
    <hyperlink r:id="rId1511" ref="E255"/>
    <hyperlink r:id="rId1512" ref="F255"/>
    <hyperlink r:id="rId1513" ref="H255"/>
    <hyperlink r:id="rId1514" ref="J255"/>
    <hyperlink r:id="rId1515" ref="K255"/>
    <hyperlink r:id="rId1516" ref="L255"/>
    <hyperlink r:id="rId1517" ref="M255"/>
    <hyperlink r:id="rId1518" ref="N255"/>
    <hyperlink r:id="rId1519" ref="E256"/>
    <hyperlink r:id="rId1520" ref="F256"/>
    <hyperlink r:id="rId1521" ref="H256"/>
    <hyperlink r:id="rId1522" ref="J256"/>
    <hyperlink r:id="rId1523" ref="K256"/>
    <hyperlink r:id="rId1524" ref="L256"/>
    <hyperlink r:id="rId1525" ref="M256"/>
    <hyperlink r:id="rId1526" ref="N256"/>
    <hyperlink r:id="rId1527" ref="E257"/>
    <hyperlink r:id="rId1528" ref="F257"/>
    <hyperlink r:id="rId1529" ref="J257"/>
    <hyperlink r:id="rId1530" ref="K257"/>
    <hyperlink r:id="rId1531" ref="L257"/>
    <hyperlink r:id="rId1532" ref="E258"/>
    <hyperlink r:id="rId1533" ref="F258"/>
    <hyperlink r:id="rId1534" ref="J258"/>
    <hyperlink r:id="rId1535" ref="K258"/>
    <hyperlink r:id="rId1536" ref="L258"/>
    <hyperlink r:id="rId1537" ref="E259"/>
    <hyperlink r:id="rId1538" ref="F259"/>
    <hyperlink r:id="rId1539" ref="H259"/>
    <hyperlink r:id="rId1540" ref="J259"/>
    <hyperlink r:id="rId1541" ref="K259"/>
    <hyperlink r:id="rId1542" ref="L259"/>
    <hyperlink r:id="rId1543" ref="M259"/>
    <hyperlink r:id="rId1544" ref="N259"/>
    <hyperlink r:id="rId1545" ref="E260"/>
    <hyperlink r:id="rId1546" ref="F260"/>
    <hyperlink r:id="rId1547" ref="H260"/>
    <hyperlink r:id="rId1548" ref="J260"/>
    <hyperlink r:id="rId1549" ref="K260"/>
    <hyperlink r:id="rId1550" ref="L260"/>
    <hyperlink r:id="rId1551" ref="M260"/>
    <hyperlink r:id="rId1552" ref="N260"/>
    <hyperlink r:id="rId1553" ref="E261"/>
    <hyperlink r:id="rId1554" ref="F261"/>
    <hyperlink r:id="rId1555" ref="J261"/>
    <hyperlink r:id="rId1556" ref="K261"/>
    <hyperlink r:id="rId1557" ref="L261"/>
    <hyperlink r:id="rId1558" ref="M261"/>
    <hyperlink r:id="rId1559" ref="N261"/>
    <hyperlink r:id="rId1560" ref="E262"/>
    <hyperlink r:id="rId1561" ref="F262"/>
    <hyperlink r:id="rId1562" ref="H262"/>
    <hyperlink r:id="rId1563" ref="J262"/>
    <hyperlink r:id="rId1564" ref="K262"/>
    <hyperlink r:id="rId1565" ref="L262"/>
    <hyperlink r:id="rId1566" ref="M262"/>
    <hyperlink r:id="rId1567" ref="N262"/>
    <hyperlink r:id="rId1568" ref="E263"/>
    <hyperlink r:id="rId1569" ref="F263"/>
    <hyperlink r:id="rId1570" ref="H263"/>
    <hyperlink r:id="rId1571" ref="J263"/>
    <hyperlink r:id="rId1572" ref="K263"/>
    <hyperlink r:id="rId1573" ref="L263"/>
    <hyperlink r:id="rId1574" ref="M263"/>
    <hyperlink r:id="rId1575" ref="N263"/>
    <hyperlink r:id="rId1576" ref="E264"/>
    <hyperlink r:id="rId1577" ref="F264"/>
    <hyperlink r:id="rId1578" ref="H264"/>
    <hyperlink r:id="rId1579" ref="J264"/>
    <hyperlink r:id="rId1580" ref="K264"/>
    <hyperlink r:id="rId1581" ref="L264"/>
    <hyperlink r:id="rId1582" ref="M264"/>
    <hyperlink r:id="rId1583" ref="N264"/>
    <hyperlink r:id="rId1584" ref="E265"/>
    <hyperlink r:id="rId1585" ref="F265"/>
    <hyperlink r:id="rId1586" ref="H265"/>
    <hyperlink r:id="rId1587" ref="J265"/>
    <hyperlink r:id="rId1588" ref="K265"/>
    <hyperlink r:id="rId1589" ref="L265"/>
    <hyperlink r:id="rId1590" ref="M265"/>
    <hyperlink r:id="rId1591" ref="N265"/>
    <hyperlink r:id="rId1592" ref="E266"/>
    <hyperlink r:id="rId1593" ref="F266"/>
    <hyperlink r:id="rId1594" ref="J266"/>
    <hyperlink r:id="rId1595" ref="K266"/>
    <hyperlink r:id="rId1596" ref="L266"/>
    <hyperlink r:id="rId1597" ref="M266"/>
    <hyperlink r:id="rId1598" ref="N266"/>
    <hyperlink r:id="rId1599" ref="E267"/>
    <hyperlink r:id="rId1600" ref="F267"/>
    <hyperlink r:id="rId1601" ref="J267"/>
    <hyperlink r:id="rId1602" ref="K267"/>
    <hyperlink r:id="rId1603" ref="L267"/>
    <hyperlink r:id="rId1604" ref="M267"/>
    <hyperlink r:id="rId1605" ref="N267"/>
    <hyperlink r:id="rId1606" ref="E268"/>
    <hyperlink r:id="rId1607" ref="F268"/>
    <hyperlink r:id="rId1608" ref="J268"/>
    <hyperlink r:id="rId1609" ref="K268"/>
    <hyperlink r:id="rId1610" ref="L268"/>
    <hyperlink r:id="rId1611" ref="M268"/>
    <hyperlink r:id="rId1612" ref="N268"/>
    <hyperlink r:id="rId1613" ref="E269"/>
    <hyperlink r:id="rId1614" ref="F269"/>
    <hyperlink r:id="rId1615" ref="J269"/>
    <hyperlink r:id="rId1616" ref="K269"/>
    <hyperlink r:id="rId1617" ref="L269"/>
    <hyperlink r:id="rId1618" ref="M269"/>
    <hyperlink r:id="rId1619" ref="N269"/>
    <hyperlink r:id="rId1620" ref="E270"/>
    <hyperlink r:id="rId1621" ref="F270"/>
    <hyperlink r:id="rId1622" ref="J270"/>
    <hyperlink r:id="rId1623" ref="K270"/>
    <hyperlink r:id="rId1624" ref="L270"/>
    <hyperlink r:id="rId1625" ref="M270"/>
    <hyperlink r:id="rId1626" ref="N270"/>
    <hyperlink r:id="rId1627" ref="E271"/>
    <hyperlink r:id="rId1628" ref="F271"/>
    <hyperlink r:id="rId1629" ref="J271"/>
    <hyperlink r:id="rId1630" ref="K271"/>
    <hyperlink r:id="rId1631" ref="L271"/>
    <hyperlink r:id="rId1632" ref="M271"/>
    <hyperlink r:id="rId1633" ref="N271"/>
    <hyperlink r:id="rId1634" ref="E272"/>
    <hyperlink r:id="rId1635" ref="F272"/>
    <hyperlink r:id="rId1636" ref="J272"/>
    <hyperlink r:id="rId1637" ref="K272"/>
    <hyperlink r:id="rId1638" ref="L272"/>
    <hyperlink r:id="rId1639" ref="M272"/>
    <hyperlink r:id="rId1640" ref="N272"/>
    <hyperlink r:id="rId1641" ref="E273"/>
    <hyperlink r:id="rId1642" ref="F273"/>
    <hyperlink r:id="rId1643" ref="J273"/>
    <hyperlink r:id="rId1644" ref="K273"/>
    <hyperlink r:id="rId1645" ref="L273"/>
    <hyperlink r:id="rId1646" ref="M273"/>
    <hyperlink r:id="rId1647" ref="N273"/>
    <hyperlink r:id="rId1648" ref="E274"/>
    <hyperlink r:id="rId1649" ref="F274"/>
    <hyperlink r:id="rId1650" ref="J274"/>
    <hyperlink r:id="rId1651" ref="K274"/>
    <hyperlink r:id="rId1652" ref="L274"/>
    <hyperlink r:id="rId1653" ref="M274"/>
    <hyperlink r:id="rId1654" ref="N274"/>
    <hyperlink r:id="rId1655" ref="E275"/>
    <hyperlink r:id="rId1656" ref="F275"/>
    <hyperlink r:id="rId1657" ref="J275"/>
    <hyperlink r:id="rId1658" ref="K275"/>
    <hyperlink r:id="rId1659" ref="L275"/>
    <hyperlink r:id="rId1660" ref="M275"/>
    <hyperlink r:id="rId1661" ref="N275"/>
    <hyperlink r:id="rId1662" ref="E276"/>
    <hyperlink r:id="rId1663" ref="F276"/>
    <hyperlink r:id="rId1664" ref="J276"/>
    <hyperlink r:id="rId1665" ref="K276"/>
    <hyperlink r:id="rId1666" ref="L276"/>
    <hyperlink r:id="rId1667" ref="M276"/>
    <hyperlink r:id="rId1668" ref="N276"/>
    <hyperlink r:id="rId1669" ref="E277"/>
    <hyperlink r:id="rId1670" ref="F277"/>
    <hyperlink r:id="rId1671" ref="J277"/>
    <hyperlink r:id="rId1672" ref="K277"/>
    <hyperlink r:id="rId1673" ref="L277"/>
    <hyperlink r:id="rId1674" ref="M277"/>
    <hyperlink r:id="rId1675" ref="N277"/>
    <hyperlink r:id="rId1676" ref="E278"/>
    <hyperlink r:id="rId1677" ref="F278"/>
    <hyperlink r:id="rId1678" ref="J278"/>
    <hyperlink r:id="rId1679" ref="K278"/>
    <hyperlink r:id="rId1680" ref="L278"/>
    <hyperlink r:id="rId1681" ref="M278"/>
    <hyperlink r:id="rId1682" ref="N278"/>
    <hyperlink r:id="rId1683" ref="E279"/>
    <hyperlink r:id="rId1684" ref="F279"/>
    <hyperlink r:id="rId1685" ref="J279"/>
    <hyperlink r:id="rId1686" ref="K279"/>
    <hyperlink r:id="rId1687" ref="L279"/>
    <hyperlink r:id="rId1688" ref="M279"/>
    <hyperlink r:id="rId1689" ref="N279"/>
    <hyperlink r:id="rId1690" ref="E280"/>
    <hyperlink r:id="rId1691" ref="F280"/>
    <hyperlink r:id="rId1692" ref="J280"/>
    <hyperlink r:id="rId1693" ref="K280"/>
    <hyperlink r:id="rId1694" ref="L280"/>
    <hyperlink r:id="rId1695" ref="M280"/>
    <hyperlink r:id="rId1696" ref="N280"/>
    <hyperlink r:id="rId1697" ref="E281"/>
    <hyperlink r:id="rId1698" ref="F281"/>
    <hyperlink r:id="rId1699" ref="J281"/>
    <hyperlink r:id="rId1700" ref="K281"/>
    <hyperlink r:id="rId1701" ref="L281"/>
    <hyperlink r:id="rId1702" ref="M281"/>
    <hyperlink r:id="rId1703" ref="N281"/>
    <hyperlink r:id="rId1704" ref="E282"/>
    <hyperlink r:id="rId1705" ref="F282"/>
    <hyperlink r:id="rId1706" ref="J282"/>
    <hyperlink r:id="rId1707" ref="K282"/>
    <hyperlink r:id="rId1708" ref="L282"/>
    <hyperlink r:id="rId1709" ref="M282"/>
    <hyperlink r:id="rId1710" ref="N282"/>
    <hyperlink r:id="rId1711" ref="E283"/>
    <hyperlink r:id="rId1712" ref="F283"/>
    <hyperlink r:id="rId1713" ref="J283"/>
    <hyperlink r:id="rId1714" ref="K283"/>
    <hyperlink r:id="rId1715" ref="L283"/>
    <hyperlink r:id="rId1716" ref="M283"/>
    <hyperlink r:id="rId1717" ref="N283"/>
    <hyperlink r:id="rId1718" ref="E284"/>
    <hyperlink r:id="rId1719" ref="F284"/>
    <hyperlink r:id="rId1720" ref="J284"/>
    <hyperlink r:id="rId1721" ref="K284"/>
    <hyperlink r:id="rId1722" ref="L284"/>
    <hyperlink r:id="rId1723" ref="M284"/>
    <hyperlink r:id="rId1724" ref="N284"/>
    <hyperlink r:id="rId1725" ref="E285"/>
    <hyperlink r:id="rId1726" ref="F285"/>
    <hyperlink r:id="rId1727" ref="J285"/>
    <hyperlink r:id="rId1728" ref="K285"/>
    <hyperlink r:id="rId1729" ref="L285"/>
    <hyperlink r:id="rId1730" ref="M285"/>
    <hyperlink r:id="rId1731" ref="N285"/>
    <hyperlink r:id="rId1732" ref="E286"/>
    <hyperlink r:id="rId1733" ref="F286"/>
    <hyperlink r:id="rId1734" ref="J286"/>
    <hyperlink r:id="rId1735" ref="K286"/>
    <hyperlink r:id="rId1736" ref="L286"/>
    <hyperlink r:id="rId1737" ref="M286"/>
    <hyperlink r:id="rId1738" ref="N286"/>
    <hyperlink r:id="rId1739" ref="E287"/>
    <hyperlink r:id="rId1740" ref="F287"/>
    <hyperlink r:id="rId1741" ref="H287"/>
    <hyperlink r:id="rId1742" ref="J287"/>
    <hyperlink r:id="rId1743" ref="K287"/>
    <hyperlink r:id="rId1744" ref="L287"/>
    <hyperlink r:id="rId1745" ref="M287"/>
    <hyperlink r:id="rId1746" ref="N287"/>
    <hyperlink r:id="rId1747" ref="E288"/>
    <hyperlink r:id="rId1748" ref="F288"/>
    <hyperlink r:id="rId1749" ref="H288"/>
    <hyperlink r:id="rId1750" ref="J288"/>
    <hyperlink r:id="rId1751" ref="K288"/>
    <hyperlink r:id="rId1752" ref="L288"/>
    <hyperlink r:id="rId1753" ref="M288"/>
    <hyperlink r:id="rId1754" ref="N288"/>
    <hyperlink r:id="rId1755" ref="E289"/>
    <hyperlink r:id="rId1756" ref="F289"/>
    <hyperlink r:id="rId1757" ref="J289"/>
    <hyperlink r:id="rId1758" ref="K289"/>
    <hyperlink r:id="rId1759" ref="L289"/>
    <hyperlink r:id="rId1760" ref="M289"/>
    <hyperlink r:id="rId1761" ref="N289"/>
    <hyperlink r:id="rId1762" ref="E290"/>
    <hyperlink r:id="rId1763" ref="F290"/>
    <hyperlink r:id="rId1764" ref="J290"/>
    <hyperlink r:id="rId1765" ref="K290"/>
    <hyperlink r:id="rId1766" ref="L290"/>
    <hyperlink r:id="rId1767" ref="M290"/>
    <hyperlink r:id="rId1768" ref="N290"/>
    <hyperlink r:id="rId1769" ref="E291"/>
    <hyperlink r:id="rId1770" ref="F291"/>
    <hyperlink r:id="rId1771" ref="J291"/>
    <hyperlink r:id="rId1772" ref="K291"/>
    <hyperlink r:id="rId1773" ref="L291"/>
    <hyperlink r:id="rId1774" ref="M291"/>
    <hyperlink r:id="rId1775" ref="N291"/>
    <hyperlink r:id="rId1776" ref="E292"/>
    <hyperlink r:id="rId1777" ref="F292"/>
    <hyperlink r:id="rId1778" ref="J292"/>
    <hyperlink r:id="rId1779" ref="K292"/>
    <hyperlink r:id="rId1780" ref="L292"/>
    <hyperlink r:id="rId1781" ref="M292"/>
    <hyperlink r:id="rId1782" ref="N292"/>
    <hyperlink r:id="rId1783" ref="E293"/>
    <hyperlink r:id="rId1784" ref="F293"/>
    <hyperlink r:id="rId1785" ref="H293"/>
    <hyperlink r:id="rId1786" ref="J293"/>
    <hyperlink r:id="rId1787" ref="K293"/>
    <hyperlink r:id="rId1788" ref="L293"/>
    <hyperlink r:id="rId1789" ref="M293"/>
    <hyperlink r:id="rId1790" ref="N293"/>
    <hyperlink r:id="rId1791" ref="E294"/>
    <hyperlink r:id="rId1792" ref="F294"/>
    <hyperlink r:id="rId1793" ref="J294"/>
    <hyperlink r:id="rId1794" ref="K294"/>
    <hyperlink r:id="rId1795" ref="L294"/>
    <hyperlink r:id="rId1796" ref="M294"/>
    <hyperlink r:id="rId1797" ref="N294"/>
    <hyperlink r:id="rId1798" ref="E295"/>
    <hyperlink r:id="rId1799" ref="F295"/>
    <hyperlink r:id="rId1800" ref="J295"/>
    <hyperlink r:id="rId1801" ref="K295"/>
    <hyperlink r:id="rId1802" ref="L295"/>
    <hyperlink r:id="rId1803" ref="M295"/>
    <hyperlink r:id="rId1804" ref="N295"/>
    <hyperlink r:id="rId1805" ref="E296"/>
    <hyperlink r:id="rId1806" ref="F296"/>
    <hyperlink r:id="rId1807" ref="J296"/>
    <hyperlink r:id="rId1808" ref="K296"/>
    <hyperlink r:id="rId1809" ref="L296"/>
    <hyperlink r:id="rId1810" ref="M296"/>
    <hyperlink r:id="rId1811" ref="N296"/>
    <hyperlink r:id="rId1812" ref="E297"/>
    <hyperlink r:id="rId1813" ref="F297"/>
    <hyperlink r:id="rId1814" ref="J297"/>
    <hyperlink r:id="rId1815" ref="K297"/>
    <hyperlink r:id="rId1816" ref="L297"/>
    <hyperlink r:id="rId1817" ref="M297"/>
    <hyperlink r:id="rId1818" ref="N297"/>
    <hyperlink r:id="rId1819" ref="E298"/>
    <hyperlink r:id="rId1820" ref="F298"/>
    <hyperlink r:id="rId1821" ref="J298"/>
    <hyperlink r:id="rId1822" ref="K298"/>
    <hyperlink r:id="rId1823" ref="L298"/>
    <hyperlink r:id="rId1824" ref="M298"/>
    <hyperlink r:id="rId1825" ref="N298"/>
    <hyperlink r:id="rId1826" ref="E299"/>
    <hyperlink r:id="rId1827" ref="F299"/>
    <hyperlink r:id="rId1828" ref="J299"/>
    <hyperlink r:id="rId1829" ref="K299"/>
    <hyperlink r:id="rId1830" ref="L299"/>
    <hyperlink r:id="rId1831" ref="M299"/>
    <hyperlink r:id="rId1832" ref="N299"/>
    <hyperlink r:id="rId1833" ref="E300"/>
    <hyperlink r:id="rId1834" ref="F300"/>
    <hyperlink r:id="rId1835" ref="H300"/>
    <hyperlink r:id="rId1836" ref="J300"/>
    <hyperlink r:id="rId1837" ref="K300"/>
    <hyperlink r:id="rId1838" ref="L300"/>
    <hyperlink r:id="rId1839" ref="M300"/>
    <hyperlink r:id="rId1840" ref="N300"/>
    <hyperlink r:id="rId1841" ref="E301"/>
    <hyperlink r:id="rId1842" ref="F301"/>
    <hyperlink r:id="rId1843" ref="J301"/>
    <hyperlink r:id="rId1844" ref="K301"/>
    <hyperlink r:id="rId1845" ref="L301"/>
    <hyperlink r:id="rId1846" ref="M301"/>
    <hyperlink r:id="rId1847" ref="N301"/>
    <hyperlink r:id="rId1848" ref="E302"/>
    <hyperlink r:id="rId1849" ref="F302"/>
    <hyperlink r:id="rId1850" ref="J302"/>
    <hyperlink r:id="rId1851" ref="K302"/>
    <hyperlink r:id="rId1852" ref="L302"/>
    <hyperlink r:id="rId1853" ref="M302"/>
    <hyperlink r:id="rId1854" ref="N302"/>
    <hyperlink r:id="rId1855" ref="E303"/>
    <hyperlink r:id="rId1856" ref="F303"/>
    <hyperlink r:id="rId1857" ref="J303"/>
    <hyperlink r:id="rId1858" ref="K303"/>
    <hyperlink r:id="rId1859" ref="L303"/>
    <hyperlink r:id="rId1860" ref="M303"/>
    <hyperlink r:id="rId1861" ref="N303"/>
    <hyperlink r:id="rId1862" ref="E304"/>
    <hyperlink r:id="rId1863" ref="F304"/>
    <hyperlink r:id="rId1864" ref="J304"/>
    <hyperlink r:id="rId1865" ref="K304"/>
    <hyperlink r:id="rId1866" ref="L304"/>
    <hyperlink r:id="rId1867" ref="M304"/>
    <hyperlink r:id="rId1868" ref="N304"/>
    <hyperlink r:id="rId1869" ref="E305"/>
    <hyperlink r:id="rId1870" ref="F305"/>
    <hyperlink r:id="rId1871" ref="J305"/>
    <hyperlink r:id="rId1872" ref="K305"/>
    <hyperlink r:id="rId1873" ref="L305"/>
    <hyperlink r:id="rId1874" ref="M305"/>
    <hyperlink r:id="rId1875" ref="N305"/>
    <hyperlink r:id="rId1876" ref="E306"/>
    <hyperlink r:id="rId1877" ref="F306"/>
    <hyperlink r:id="rId1878" ref="H306"/>
    <hyperlink r:id="rId1879" ref="J306"/>
    <hyperlink r:id="rId1880" ref="K306"/>
    <hyperlink r:id="rId1881" ref="L306"/>
    <hyperlink r:id="rId1882" ref="M306"/>
    <hyperlink r:id="rId1883" ref="N306"/>
    <hyperlink r:id="rId1884" ref="E307"/>
    <hyperlink r:id="rId1885" ref="F307"/>
    <hyperlink r:id="rId1886" ref="H307"/>
    <hyperlink r:id="rId1887" ref="J307"/>
    <hyperlink r:id="rId1888" ref="K307"/>
    <hyperlink r:id="rId1889" ref="L307"/>
    <hyperlink r:id="rId1890" ref="M307"/>
    <hyperlink r:id="rId1891" ref="N307"/>
    <hyperlink r:id="rId1892" ref="E308"/>
    <hyperlink r:id="rId1893" ref="F308"/>
    <hyperlink r:id="rId1894" ref="J308"/>
    <hyperlink r:id="rId1895" ref="K308"/>
    <hyperlink r:id="rId1896" ref="L308"/>
    <hyperlink r:id="rId1897" ref="M308"/>
    <hyperlink r:id="rId1898" ref="N308"/>
    <hyperlink r:id="rId1899" ref="E309"/>
    <hyperlink r:id="rId1900" ref="F309"/>
    <hyperlink r:id="rId1901" ref="J309"/>
    <hyperlink r:id="rId1902" ref="K309"/>
    <hyperlink r:id="rId1903" ref="L309"/>
    <hyperlink r:id="rId1904" ref="M309"/>
    <hyperlink r:id="rId1905" ref="E310"/>
    <hyperlink r:id="rId1906" ref="F310"/>
    <hyperlink r:id="rId1907" ref="J310"/>
    <hyperlink r:id="rId1908" ref="K310"/>
    <hyperlink r:id="rId1909" ref="L310"/>
    <hyperlink r:id="rId1910" ref="M310"/>
    <hyperlink r:id="rId1911" ref="E311"/>
    <hyperlink r:id="rId1912" ref="F311"/>
    <hyperlink r:id="rId1913" ref="J311"/>
    <hyperlink r:id="rId1914" ref="K311"/>
    <hyperlink r:id="rId1915" ref="L311"/>
    <hyperlink r:id="rId1916" ref="M311"/>
    <hyperlink r:id="rId1917" ref="E312"/>
    <hyperlink r:id="rId1918" ref="F312"/>
    <hyperlink r:id="rId1919" ref="J312"/>
    <hyperlink r:id="rId1920" ref="K312"/>
    <hyperlink r:id="rId1921" ref="L312"/>
    <hyperlink r:id="rId1922" ref="M312"/>
    <hyperlink r:id="rId1923" ref="N312"/>
    <hyperlink r:id="rId1924" ref="E313"/>
    <hyperlink r:id="rId1925" ref="F313"/>
    <hyperlink r:id="rId1926" ref="J313"/>
    <hyperlink r:id="rId1927" ref="K313"/>
    <hyperlink r:id="rId1928" ref="L313"/>
    <hyperlink r:id="rId1929" ref="M313"/>
    <hyperlink r:id="rId1930" ref="N313"/>
    <hyperlink r:id="rId1931" ref="E314"/>
    <hyperlink r:id="rId1932" ref="F314"/>
    <hyperlink r:id="rId1933" ref="J314"/>
    <hyperlink r:id="rId1934" ref="K314"/>
    <hyperlink r:id="rId1935" ref="L314"/>
    <hyperlink r:id="rId1936" ref="M314"/>
    <hyperlink r:id="rId1937" ref="N314"/>
    <hyperlink r:id="rId1938" ref="E315"/>
    <hyperlink r:id="rId1939" ref="F315"/>
    <hyperlink r:id="rId1940" ref="J315"/>
    <hyperlink r:id="rId1941" ref="K315"/>
    <hyperlink r:id="rId1942" ref="L315"/>
    <hyperlink r:id="rId1943" ref="M315"/>
    <hyperlink r:id="rId1944" ref="N315"/>
    <hyperlink r:id="rId1945" ref="E316"/>
    <hyperlink r:id="rId1946" ref="F316"/>
    <hyperlink r:id="rId1947" ref="J316"/>
    <hyperlink r:id="rId1948" ref="K316"/>
    <hyperlink r:id="rId1949" ref="L316"/>
    <hyperlink r:id="rId1950" ref="M316"/>
    <hyperlink r:id="rId1951" ref="N316"/>
    <hyperlink r:id="rId1952" ref="E317"/>
    <hyperlink r:id="rId1953" ref="F317"/>
    <hyperlink r:id="rId1954" ref="J317"/>
    <hyperlink r:id="rId1955" ref="K317"/>
    <hyperlink r:id="rId1956" ref="L317"/>
    <hyperlink r:id="rId1957" ref="M317"/>
    <hyperlink r:id="rId1958" ref="N317"/>
    <hyperlink r:id="rId1959" ref="E318"/>
    <hyperlink r:id="rId1960" ref="F318"/>
    <hyperlink r:id="rId1961" ref="H318"/>
    <hyperlink r:id="rId1962" ref="J318"/>
    <hyperlink r:id="rId1963" ref="K318"/>
    <hyperlink r:id="rId1964" ref="L318"/>
    <hyperlink r:id="rId1965" ref="M318"/>
    <hyperlink r:id="rId1966" ref="N318"/>
    <hyperlink r:id="rId1967" ref="E319"/>
    <hyperlink r:id="rId1968" ref="F319"/>
    <hyperlink r:id="rId1969" ref="H319"/>
    <hyperlink r:id="rId1970" ref="J319"/>
    <hyperlink r:id="rId1971" ref="K319"/>
    <hyperlink r:id="rId1972" ref="L319"/>
    <hyperlink r:id="rId1973" ref="M319"/>
    <hyperlink r:id="rId1974" ref="N319"/>
    <hyperlink r:id="rId1975" ref="E320"/>
    <hyperlink r:id="rId1976" ref="F320"/>
    <hyperlink r:id="rId1977" ref="H320"/>
    <hyperlink r:id="rId1978" ref="J320"/>
    <hyperlink r:id="rId1979" ref="K320"/>
    <hyperlink r:id="rId1980" ref="L320"/>
    <hyperlink r:id="rId1981" ref="M320"/>
    <hyperlink r:id="rId1982" ref="N320"/>
    <hyperlink r:id="rId1983" ref="E321"/>
    <hyperlink r:id="rId1984" ref="F321"/>
    <hyperlink r:id="rId1985" ref="H321"/>
    <hyperlink r:id="rId1986" ref="J321"/>
    <hyperlink r:id="rId1987" ref="K321"/>
    <hyperlink r:id="rId1988" ref="L321"/>
    <hyperlink r:id="rId1989" ref="M321"/>
    <hyperlink r:id="rId1990" ref="N321"/>
    <hyperlink r:id="rId1991" ref="E322"/>
    <hyperlink r:id="rId1992" ref="F322"/>
    <hyperlink r:id="rId1993" ref="H322"/>
    <hyperlink r:id="rId1994" ref="J322"/>
    <hyperlink r:id="rId1995" ref="K322"/>
    <hyperlink r:id="rId1996" ref="L322"/>
    <hyperlink r:id="rId1997" ref="M322"/>
    <hyperlink r:id="rId1998" ref="N322"/>
    <hyperlink r:id="rId1999" ref="E323"/>
    <hyperlink r:id="rId2000" ref="F323"/>
    <hyperlink r:id="rId2001" ref="J323"/>
    <hyperlink r:id="rId2002" ref="K323"/>
    <hyperlink r:id="rId2003" ref="L323"/>
    <hyperlink r:id="rId2004" ref="M323"/>
    <hyperlink r:id="rId2005" ref="N323"/>
    <hyperlink r:id="rId2006" ref="E324"/>
    <hyperlink r:id="rId2007" ref="F324"/>
    <hyperlink r:id="rId2008" ref="H324"/>
    <hyperlink r:id="rId2009" ref="J324"/>
    <hyperlink r:id="rId2010" ref="K324"/>
    <hyperlink r:id="rId2011" ref="L324"/>
    <hyperlink r:id="rId2012" ref="M324"/>
    <hyperlink r:id="rId2013" ref="N324"/>
    <hyperlink r:id="rId2014" ref="E325"/>
    <hyperlink r:id="rId2015" ref="F325"/>
    <hyperlink r:id="rId2016" ref="H325"/>
    <hyperlink r:id="rId2017" ref="J325"/>
    <hyperlink r:id="rId2018" ref="K325"/>
    <hyperlink r:id="rId2019" ref="L325"/>
    <hyperlink r:id="rId2020" ref="M325"/>
    <hyperlink r:id="rId2021" ref="N325"/>
    <hyperlink r:id="rId2022" ref="E326"/>
    <hyperlink r:id="rId2023" ref="F326"/>
    <hyperlink r:id="rId2024" ref="H326"/>
    <hyperlink r:id="rId2025" ref="J326"/>
    <hyperlink r:id="rId2026" ref="K326"/>
    <hyperlink r:id="rId2027" ref="L326"/>
    <hyperlink r:id="rId2028" ref="M326"/>
    <hyperlink r:id="rId2029" ref="N326"/>
    <hyperlink r:id="rId2030" ref="E327"/>
    <hyperlink r:id="rId2031" ref="F327"/>
    <hyperlink r:id="rId2032" ref="H327"/>
    <hyperlink r:id="rId2033" ref="J327"/>
    <hyperlink r:id="rId2034" ref="K327"/>
    <hyperlink r:id="rId2035" ref="L327"/>
    <hyperlink r:id="rId2036" ref="M327"/>
    <hyperlink r:id="rId2037" ref="N327"/>
    <hyperlink r:id="rId2038" ref="E328"/>
    <hyperlink r:id="rId2039" ref="F328"/>
    <hyperlink r:id="rId2040" ref="J328"/>
    <hyperlink r:id="rId2041" ref="K328"/>
    <hyperlink r:id="rId2042" ref="L328"/>
    <hyperlink r:id="rId2043" ref="M328"/>
    <hyperlink r:id="rId2044" ref="N328"/>
    <hyperlink r:id="rId2045" ref="E329"/>
    <hyperlink r:id="rId2046" ref="F329"/>
    <hyperlink r:id="rId2047" ref="H329"/>
    <hyperlink r:id="rId2048" ref="J329"/>
    <hyperlink r:id="rId2049" ref="K329"/>
    <hyperlink r:id="rId2050" ref="L329"/>
    <hyperlink r:id="rId2051" ref="M329"/>
    <hyperlink r:id="rId2052" ref="N329"/>
    <hyperlink r:id="rId2053" ref="E330"/>
    <hyperlink r:id="rId2054" ref="F330"/>
    <hyperlink r:id="rId2055" ref="J330"/>
    <hyperlink r:id="rId2056" ref="K330"/>
    <hyperlink r:id="rId2057" ref="L330"/>
    <hyperlink r:id="rId2058" ref="M330"/>
    <hyperlink r:id="rId2059" ref="N330"/>
    <hyperlink r:id="rId2060" ref="E331"/>
    <hyperlink r:id="rId2061" ref="F331"/>
    <hyperlink r:id="rId2062" ref="J331"/>
    <hyperlink r:id="rId2063" ref="K331"/>
    <hyperlink r:id="rId2064" ref="L331"/>
    <hyperlink r:id="rId2065" ref="M331"/>
    <hyperlink r:id="rId2066" ref="N331"/>
    <hyperlink r:id="rId2067" ref="E332"/>
    <hyperlink r:id="rId2068" ref="F332"/>
    <hyperlink r:id="rId2069" ref="J332"/>
    <hyperlink r:id="rId2070" ref="K332"/>
    <hyperlink r:id="rId2071" ref="L332"/>
    <hyperlink r:id="rId2072" ref="M332"/>
    <hyperlink r:id="rId2073" ref="N332"/>
    <hyperlink r:id="rId2074" ref="E333"/>
    <hyperlink r:id="rId2075" ref="F333"/>
    <hyperlink r:id="rId2076" ref="H333"/>
    <hyperlink r:id="rId2077" ref="J333"/>
    <hyperlink r:id="rId2078" ref="K333"/>
    <hyperlink r:id="rId2079" ref="L333"/>
    <hyperlink r:id="rId2080" ref="M333"/>
    <hyperlink r:id="rId2081" ref="N333"/>
    <hyperlink r:id="rId2082" ref="E334"/>
    <hyperlink r:id="rId2083" ref="F334"/>
    <hyperlink r:id="rId2084" ref="J334"/>
    <hyperlink r:id="rId2085" ref="K334"/>
    <hyperlink r:id="rId2086" ref="L334"/>
    <hyperlink r:id="rId2087" ref="M334"/>
    <hyperlink r:id="rId2088" ref="N334"/>
    <hyperlink r:id="rId2089" ref="E335"/>
    <hyperlink r:id="rId2090" ref="F335"/>
    <hyperlink r:id="rId2091" ref="H335"/>
    <hyperlink r:id="rId2092" ref="J335"/>
    <hyperlink r:id="rId2093" ref="K335"/>
    <hyperlink r:id="rId2094" ref="L335"/>
    <hyperlink r:id="rId2095" ref="M335"/>
    <hyperlink r:id="rId2096" ref="N335"/>
    <hyperlink r:id="rId2097" ref="E336"/>
    <hyperlink r:id="rId2098" ref="F336"/>
    <hyperlink r:id="rId2099" ref="J336"/>
    <hyperlink r:id="rId2100" ref="K336"/>
    <hyperlink r:id="rId2101" ref="L336"/>
    <hyperlink r:id="rId2102" ref="M336"/>
    <hyperlink r:id="rId2103" ref="N336"/>
    <hyperlink r:id="rId2104" ref="E337"/>
    <hyperlink r:id="rId2105" ref="F337"/>
    <hyperlink r:id="rId2106" ref="J337"/>
    <hyperlink r:id="rId2107" ref="K337"/>
    <hyperlink r:id="rId2108" ref="L337"/>
    <hyperlink r:id="rId2109" ref="M337"/>
    <hyperlink r:id="rId2110" ref="N337"/>
    <hyperlink r:id="rId2111" ref="E338"/>
    <hyperlink r:id="rId2112" ref="F338"/>
    <hyperlink r:id="rId2113" ref="J338"/>
    <hyperlink r:id="rId2114" ref="K338"/>
    <hyperlink r:id="rId2115" ref="L338"/>
    <hyperlink r:id="rId2116" ref="M338"/>
    <hyperlink r:id="rId2117" ref="N338"/>
    <hyperlink r:id="rId2118" ref="E339"/>
    <hyperlink r:id="rId2119" ref="F339"/>
    <hyperlink r:id="rId2120" ref="J339"/>
    <hyperlink r:id="rId2121" ref="K339"/>
    <hyperlink r:id="rId2122" ref="L339"/>
    <hyperlink r:id="rId2123" ref="M339"/>
    <hyperlink r:id="rId2124" ref="N339"/>
    <hyperlink r:id="rId2125" ref="E340"/>
    <hyperlink r:id="rId2126" ref="F340"/>
    <hyperlink r:id="rId2127" ref="J340"/>
    <hyperlink r:id="rId2128" ref="K340"/>
    <hyperlink r:id="rId2129" ref="L340"/>
    <hyperlink r:id="rId2130" ref="M340"/>
    <hyperlink r:id="rId2131" ref="N340"/>
    <hyperlink r:id="rId2132" ref="E341"/>
    <hyperlink r:id="rId2133" ref="F341"/>
    <hyperlink r:id="rId2134" ref="J341"/>
    <hyperlink r:id="rId2135" ref="K341"/>
    <hyperlink r:id="rId2136" ref="L341"/>
    <hyperlink r:id="rId2137" ref="M341"/>
    <hyperlink r:id="rId2138" ref="N341"/>
    <hyperlink r:id="rId2139" ref="E342"/>
    <hyperlink r:id="rId2140" ref="F342"/>
    <hyperlink r:id="rId2141" ref="H342"/>
    <hyperlink r:id="rId2142" ref="J342"/>
    <hyperlink r:id="rId2143" ref="K342"/>
    <hyperlink r:id="rId2144" ref="L342"/>
    <hyperlink r:id="rId2145" ref="M342"/>
    <hyperlink r:id="rId2146" ref="N342"/>
    <hyperlink r:id="rId2147" ref="E343"/>
    <hyperlink r:id="rId2148" ref="F343"/>
    <hyperlink r:id="rId2149" ref="H343"/>
    <hyperlink r:id="rId2150" ref="J343"/>
    <hyperlink r:id="rId2151" ref="K343"/>
    <hyperlink r:id="rId2152" ref="L343"/>
    <hyperlink r:id="rId2153" ref="M343"/>
    <hyperlink r:id="rId2154" ref="E344"/>
    <hyperlink r:id="rId2155" ref="F344"/>
    <hyperlink r:id="rId2156" ref="H344"/>
    <hyperlink r:id="rId2157" ref="J344"/>
    <hyperlink r:id="rId2158" ref="K344"/>
    <hyperlink r:id="rId2159" ref="L344"/>
    <hyperlink r:id="rId2160" ref="M344"/>
    <hyperlink r:id="rId2161" ref="N344"/>
    <hyperlink r:id="rId2162" ref="E345"/>
    <hyperlink r:id="rId2163" ref="F345"/>
    <hyperlink r:id="rId2164" ref="H345"/>
    <hyperlink r:id="rId2165" ref="J345"/>
    <hyperlink r:id="rId2166" ref="K345"/>
    <hyperlink r:id="rId2167" ref="L345"/>
    <hyperlink r:id="rId2168" ref="M345"/>
    <hyperlink r:id="rId2169" ref="N345"/>
    <hyperlink r:id="rId2170" ref="E346"/>
    <hyperlink r:id="rId2171" ref="F346"/>
    <hyperlink r:id="rId2172" ref="H346"/>
    <hyperlink r:id="rId2173" ref="J346"/>
    <hyperlink r:id="rId2174" ref="K346"/>
    <hyperlink r:id="rId2175" ref="L346"/>
    <hyperlink r:id="rId2176" ref="M346"/>
    <hyperlink r:id="rId2177" ref="N346"/>
    <hyperlink r:id="rId2178" ref="E347"/>
    <hyperlink r:id="rId2179" ref="F347"/>
    <hyperlink r:id="rId2180" ref="J347"/>
    <hyperlink r:id="rId2181" ref="K347"/>
    <hyperlink r:id="rId2182" ref="L347"/>
    <hyperlink r:id="rId2183" ref="M347"/>
    <hyperlink r:id="rId2184" ref="N347"/>
    <hyperlink r:id="rId2185" ref="E348"/>
    <hyperlink r:id="rId2186" ref="F348"/>
    <hyperlink r:id="rId2187" ref="H348"/>
    <hyperlink r:id="rId2188" ref="J348"/>
    <hyperlink r:id="rId2189" ref="K348"/>
    <hyperlink r:id="rId2190" ref="L348"/>
    <hyperlink r:id="rId2191" ref="M348"/>
    <hyperlink r:id="rId2192" ref="N348"/>
    <hyperlink r:id="rId2193" ref="E349"/>
    <hyperlink r:id="rId2194" ref="F349"/>
    <hyperlink r:id="rId2195" ref="J349"/>
    <hyperlink r:id="rId2196" ref="K349"/>
    <hyperlink r:id="rId2197" ref="L349"/>
    <hyperlink r:id="rId2198" ref="M349"/>
    <hyperlink r:id="rId2199" ref="N349"/>
    <hyperlink r:id="rId2200" ref="E350"/>
    <hyperlink r:id="rId2201" ref="F350"/>
    <hyperlink r:id="rId2202" ref="J350"/>
    <hyperlink r:id="rId2203" ref="K350"/>
    <hyperlink r:id="rId2204" ref="L350"/>
    <hyperlink r:id="rId2205" ref="M350"/>
    <hyperlink r:id="rId2206" ref="N350"/>
    <hyperlink r:id="rId2207" ref="E351"/>
    <hyperlink r:id="rId2208" ref="F351"/>
    <hyperlink r:id="rId2209" ref="J351"/>
    <hyperlink r:id="rId2210" ref="K351"/>
    <hyperlink r:id="rId2211" ref="L351"/>
    <hyperlink r:id="rId2212" ref="M351"/>
    <hyperlink r:id="rId2213" ref="N351"/>
    <hyperlink r:id="rId2214" ref="E352"/>
    <hyperlink r:id="rId2215" ref="F352"/>
    <hyperlink r:id="rId2216" ref="H352"/>
    <hyperlink r:id="rId2217" ref="J352"/>
    <hyperlink r:id="rId2218" ref="K352"/>
    <hyperlink r:id="rId2219" ref="L352"/>
    <hyperlink r:id="rId2220" ref="M352"/>
    <hyperlink r:id="rId2221" ref="N352"/>
    <hyperlink r:id="rId2222" ref="E353"/>
    <hyperlink r:id="rId2223" ref="F353"/>
    <hyperlink r:id="rId2224" ref="J353"/>
    <hyperlink r:id="rId2225" ref="K353"/>
    <hyperlink r:id="rId2226" ref="L353"/>
    <hyperlink r:id="rId2227" ref="M353"/>
    <hyperlink r:id="rId2228" ref="N353"/>
    <hyperlink r:id="rId2229" ref="E354"/>
    <hyperlink r:id="rId2230" ref="F354"/>
    <hyperlink r:id="rId2231" ref="H354"/>
    <hyperlink r:id="rId2232" ref="J354"/>
    <hyperlink r:id="rId2233" ref="K354"/>
    <hyperlink r:id="rId2234" ref="L354"/>
    <hyperlink r:id="rId2235" ref="M354"/>
    <hyperlink r:id="rId2236" ref="N354"/>
    <hyperlink r:id="rId2237" ref="E355"/>
    <hyperlink r:id="rId2238" ref="F355"/>
    <hyperlink r:id="rId2239" ref="H355"/>
    <hyperlink r:id="rId2240" ref="J355"/>
    <hyperlink r:id="rId2241" ref="K355"/>
    <hyperlink r:id="rId2242" ref="L355"/>
    <hyperlink r:id="rId2243" ref="M355"/>
    <hyperlink r:id="rId2244" ref="N355"/>
    <hyperlink r:id="rId2245" ref="E356"/>
    <hyperlink r:id="rId2246" ref="F356"/>
    <hyperlink r:id="rId2247" ref="J356"/>
    <hyperlink r:id="rId2248" ref="K356"/>
    <hyperlink r:id="rId2249" ref="L356"/>
    <hyperlink r:id="rId2250" ref="M356"/>
    <hyperlink r:id="rId2251" ref="N356"/>
    <hyperlink r:id="rId2252" ref="E357"/>
    <hyperlink r:id="rId2253" ref="F357"/>
    <hyperlink r:id="rId2254" ref="J357"/>
    <hyperlink r:id="rId2255" ref="K357"/>
    <hyperlink r:id="rId2256" ref="L357"/>
    <hyperlink r:id="rId2257" ref="M357"/>
    <hyperlink r:id="rId2258" ref="N357"/>
    <hyperlink r:id="rId2259" ref="E358"/>
    <hyperlink r:id="rId2260" ref="F358"/>
    <hyperlink r:id="rId2261" ref="J358"/>
    <hyperlink r:id="rId2262" ref="K358"/>
    <hyperlink r:id="rId2263" ref="L358"/>
    <hyperlink r:id="rId2264" ref="M358"/>
    <hyperlink r:id="rId2265" ref="N358"/>
    <hyperlink r:id="rId2266" ref="E359"/>
    <hyperlink r:id="rId2267" ref="F359"/>
    <hyperlink r:id="rId2268" ref="H359"/>
    <hyperlink r:id="rId2269" ref="J359"/>
    <hyperlink r:id="rId2270" ref="K359"/>
    <hyperlink r:id="rId2271" ref="L359"/>
    <hyperlink r:id="rId2272" ref="M359"/>
    <hyperlink r:id="rId2273" ref="N359"/>
    <hyperlink r:id="rId2274" ref="E360"/>
    <hyperlink r:id="rId2275" ref="F360"/>
    <hyperlink r:id="rId2276" ref="J360"/>
    <hyperlink r:id="rId2277" ref="K360"/>
    <hyperlink r:id="rId2278" ref="L360"/>
    <hyperlink r:id="rId2279" ref="M360"/>
    <hyperlink r:id="rId2280" ref="N360"/>
    <hyperlink r:id="rId2281" ref="E361"/>
    <hyperlink r:id="rId2282" ref="F361"/>
    <hyperlink r:id="rId2283" ref="H361"/>
    <hyperlink r:id="rId2284" ref="J361"/>
    <hyperlink r:id="rId2285" ref="K361"/>
    <hyperlink r:id="rId2286" ref="L361"/>
    <hyperlink r:id="rId2287" ref="M361"/>
    <hyperlink r:id="rId2288" ref="N361"/>
    <hyperlink r:id="rId2289" ref="E362"/>
    <hyperlink r:id="rId2290" ref="F362"/>
    <hyperlink r:id="rId2291" ref="J362"/>
    <hyperlink r:id="rId2292" ref="K362"/>
    <hyperlink r:id="rId2293" ref="L362"/>
    <hyperlink r:id="rId2294" ref="M362"/>
    <hyperlink r:id="rId2295" ref="N362"/>
    <hyperlink r:id="rId2296" ref="E363"/>
    <hyperlink r:id="rId2297" ref="F363"/>
    <hyperlink r:id="rId2298" ref="H363"/>
    <hyperlink r:id="rId2299" ref="J363"/>
    <hyperlink r:id="rId2300" ref="K363"/>
    <hyperlink r:id="rId2301" ref="L363"/>
    <hyperlink r:id="rId2302" ref="M363"/>
    <hyperlink r:id="rId2303" ref="N363"/>
    <hyperlink r:id="rId2304" ref="E364"/>
    <hyperlink r:id="rId2305" ref="F364"/>
    <hyperlink r:id="rId2306" ref="J364"/>
    <hyperlink r:id="rId2307" ref="K364"/>
    <hyperlink r:id="rId2308" ref="L364"/>
    <hyperlink r:id="rId2309" ref="M364"/>
    <hyperlink r:id="rId2310" ref="N364"/>
    <hyperlink r:id="rId2311" ref="E365"/>
    <hyperlink r:id="rId2312" ref="F365"/>
    <hyperlink r:id="rId2313" ref="J365"/>
    <hyperlink r:id="rId2314" ref="K365"/>
    <hyperlink r:id="rId2315" ref="L365"/>
    <hyperlink r:id="rId2316" ref="M365"/>
    <hyperlink r:id="rId2317" ref="N365"/>
    <hyperlink r:id="rId2318" ref="E366"/>
    <hyperlink r:id="rId2319" ref="F366"/>
    <hyperlink r:id="rId2320" ref="J366"/>
    <hyperlink r:id="rId2321" ref="K366"/>
    <hyperlink r:id="rId2322" ref="L366"/>
    <hyperlink r:id="rId2323" ref="M366"/>
    <hyperlink r:id="rId2324" ref="N366"/>
    <hyperlink r:id="rId2325" ref="E367"/>
    <hyperlink r:id="rId2326" ref="F367"/>
    <hyperlink r:id="rId2327" ref="J367"/>
    <hyperlink r:id="rId2328" ref="K367"/>
    <hyperlink r:id="rId2329" ref="L367"/>
    <hyperlink r:id="rId2330" ref="M367"/>
    <hyperlink r:id="rId2331" ref="N367"/>
    <hyperlink r:id="rId2332" ref="E368"/>
    <hyperlink r:id="rId2333" ref="F368"/>
    <hyperlink r:id="rId2334" ref="J368"/>
    <hyperlink r:id="rId2335" ref="K368"/>
    <hyperlink r:id="rId2336" ref="L368"/>
    <hyperlink r:id="rId2337" ref="M368"/>
    <hyperlink r:id="rId2338" ref="N368"/>
    <hyperlink r:id="rId2339" ref="E369"/>
    <hyperlink r:id="rId2340" ref="F369"/>
    <hyperlink r:id="rId2341" ref="J369"/>
    <hyperlink r:id="rId2342" ref="K369"/>
    <hyperlink r:id="rId2343" ref="L369"/>
    <hyperlink r:id="rId2344" ref="M369"/>
    <hyperlink r:id="rId2345" ref="N369"/>
    <hyperlink r:id="rId2346" ref="E370"/>
    <hyperlink r:id="rId2347" ref="F370"/>
    <hyperlink r:id="rId2348" ref="J370"/>
    <hyperlink r:id="rId2349" ref="K370"/>
    <hyperlink r:id="rId2350" ref="L370"/>
    <hyperlink r:id="rId2351" ref="M370"/>
    <hyperlink r:id="rId2352" ref="N370"/>
    <hyperlink r:id="rId2353" ref="E371"/>
    <hyperlink r:id="rId2354" ref="F371"/>
    <hyperlink r:id="rId2355" ref="J371"/>
    <hyperlink r:id="rId2356" ref="K371"/>
    <hyperlink r:id="rId2357" ref="L371"/>
    <hyperlink r:id="rId2358" ref="M371"/>
    <hyperlink r:id="rId2359" ref="N371"/>
    <hyperlink r:id="rId2360" ref="E372"/>
    <hyperlink r:id="rId2361" ref="F372"/>
    <hyperlink r:id="rId2362" ref="J372"/>
    <hyperlink r:id="rId2363" ref="K372"/>
    <hyperlink r:id="rId2364" ref="L372"/>
    <hyperlink r:id="rId2365" ref="M372"/>
    <hyperlink r:id="rId2366" ref="N372"/>
    <hyperlink r:id="rId2367" ref="E373"/>
    <hyperlink r:id="rId2368" ref="F373"/>
    <hyperlink r:id="rId2369" ref="H373"/>
    <hyperlink r:id="rId2370" ref="J373"/>
    <hyperlink r:id="rId2371" ref="K373"/>
    <hyperlink r:id="rId2372" ref="L373"/>
    <hyperlink r:id="rId2373" ref="M373"/>
    <hyperlink r:id="rId2374" ref="N373"/>
    <hyperlink r:id="rId2375" ref="E374"/>
    <hyperlink r:id="rId2376" ref="F374"/>
    <hyperlink r:id="rId2377" ref="J374"/>
    <hyperlink r:id="rId2378" ref="K374"/>
    <hyperlink r:id="rId2379" ref="L374"/>
    <hyperlink r:id="rId2380" ref="M374"/>
    <hyperlink r:id="rId2381" ref="N374"/>
    <hyperlink r:id="rId2382" ref="E375"/>
    <hyperlink r:id="rId2383" ref="F375"/>
    <hyperlink r:id="rId2384" ref="J375"/>
    <hyperlink r:id="rId2385" ref="K375"/>
    <hyperlink r:id="rId2386" ref="L375"/>
    <hyperlink r:id="rId2387" ref="M375"/>
    <hyperlink r:id="rId2388" ref="N375"/>
    <hyperlink r:id="rId2389" ref="E376"/>
    <hyperlink r:id="rId2390" ref="F376"/>
    <hyperlink r:id="rId2391" ref="H376"/>
    <hyperlink r:id="rId2392" ref="J376"/>
    <hyperlink r:id="rId2393" ref="K376"/>
    <hyperlink r:id="rId2394" ref="L376"/>
    <hyperlink r:id="rId2395" ref="M376"/>
    <hyperlink r:id="rId2396" ref="N376"/>
    <hyperlink r:id="rId2397" ref="E377"/>
    <hyperlink r:id="rId2398" ref="F377"/>
    <hyperlink r:id="rId2399" ref="H377"/>
    <hyperlink r:id="rId2400" ref="J377"/>
    <hyperlink r:id="rId2401" ref="K377"/>
    <hyperlink r:id="rId2402" ref="L377"/>
    <hyperlink r:id="rId2403" ref="M377"/>
    <hyperlink r:id="rId2404" ref="N377"/>
    <hyperlink r:id="rId2405" ref="E378"/>
    <hyperlink r:id="rId2406" ref="F378"/>
    <hyperlink r:id="rId2407" ref="H378"/>
    <hyperlink r:id="rId2408" ref="J378"/>
    <hyperlink r:id="rId2409" ref="K378"/>
    <hyperlink r:id="rId2410" ref="L378"/>
    <hyperlink r:id="rId2411" ref="M378"/>
    <hyperlink r:id="rId2412" ref="N378"/>
    <hyperlink r:id="rId2413" ref="E379"/>
    <hyperlink r:id="rId2414" ref="F379"/>
    <hyperlink r:id="rId2415" ref="H379"/>
    <hyperlink r:id="rId2416" ref="J379"/>
    <hyperlink r:id="rId2417" ref="K379"/>
    <hyperlink r:id="rId2418" ref="L379"/>
    <hyperlink r:id="rId2419" ref="M379"/>
    <hyperlink r:id="rId2420" ref="N379"/>
    <hyperlink r:id="rId2421" ref="E380"/>
    <hyperlink r:id="rId2422" ref="F380"/>
    <hyperlink r:id="rId2423" ref="H380"/>
    <hyperlink r:id="rId2424" ref="J380"/>
    <hyperlink r:id="rId2425" ref="K380"/>
    <hyperlink r:id="rId2426" ref="L380"/>
    <hyperlink r:id="rId2427" ref="M380"/>
    <hyperlink r:id="rId2428" ref="N380"/>
    <hyperlink r:id="rId2429" ref="E381"/>
    <hyperlink r:id="rId2430" ref="F381"/>
    <hyperlink r:id="rId2431" ref="H381"/>
    <hyperlink r:id="rId2432" ref="J381"/>
    <hyperlink r:id="rId2433" ref="K381"/>
    <hyperlink r:id="rId2434" ref="L381"/>
    <hyperlink r:id="rId2435" ref="M381"/>
    <hyperlink r:id="rId2436" ref="N381"/>
    <hyperlink r:id="rId2437" ref="E382"/>
    <hyperlink r:id="rId2438" ref="F382"/>
    <hyperlink r:id="rId2439" ref="H382"/>
    <hyperlink r:id="rId2440" ref="J382"/>
    <hyperlink r:id="rId2441" ref="K382"/>
    <hyperlink r:id="rId2442" ref="L382"/>
    <hyperlink r:id="rId2443" ref="M382"/>
    <hyperlink r:id="rId2444" ref="N382"/>
    <hyperlink r:id="rId2445" ref="E383"/>
    <hyperlink r:id="rId2446" ref="F383"/>
    <hyperlink r:id="rId2447" ref="H383"/>
    <hyperlink r:id="rId2448" ref="J383"/>
    <hyperlink r:id="rId2449" ref="K383"/>
    <hyperlink r:id="rId2450" ref="L383"/>
    <hyperlink r:id="rId2451" ref="M383"/>
    <hyperlink r:id="rId2452" ref="N383"/>
    <hyperlink r:id="rId2453" ref="E384"/>
    <hyperlink r:id="rId2454" ref="F384"/>
    <hyperlink r:id="rId2455" ref="H384"/>
    <hyperlink r:id="rId2456" ref="J384"/>
    <hyperlink r:id="rId2457" ref="K384"/>
    <hyperlink r:id="rId2458" ref="L384"/>
    <hyperlink r:id="rId2459" ref="M384"/>
    <hyperlink r:id="rId2460" ref="N384"/>
    <hyperlink r:id="rId2461" ref="E385"/>
    <hyperlink r:id="rId2462" ref="F385"/>
    <hyperlink r:id="rId2463" ref="H385"/>
    <hyperlink r:id="rId2464" ref="J385"/>
    <hyperlink r:id="rId2465" ref="K385"/>
    <hyperlink r:id="rId2466" ref="L385"/>
    <hyperlink r:id="rId2467" ref="M385"/>
    <hyperlink r:id="rId2468" ref="N385"/>
    <hyperlink r:id="rId2469" ref="E386"/>
    <hyperlink r:id="rId2470" ref="F386"/>
    <hyperlink r:id="rId2471" ref="H386"/>
    <hyperlink r:id="rId2472" ref="J386"/>
    <hyperlink r:id="rId2473" ref="K386"/>
    <hyperlink r:id="rId2474" ref="L386"/>
    <hyperlink r:id="rId2475" ref="M386"/>
    <hyperlink r:id="rId2476" ref="N386"/>
    <hyperlink r:id="rId2477" ref="E387"/>
    <hyperlink r:id="rId2478" ref="F387"/>
    <hyperlink r:id="rId2479" ref="H387"/>
    <hyperlink r:id="rId2480" ref="J387"/>
    <hyperlink r:id="rId2481" ref="K387"/>
    <hyperlink r:id="rId2482" ref="L387"/>
    <hyperlink r:id="rId2483" ref="M387"/>
    <hyperlink r:id="rId2484" ref="N387"/>
    <hyperlink r:id="rId2485" ref="E388"/>
    <hyperlink r:id="rId2486" ref="F388"/>
    <hyperlink r:id="rId2487" ref="H388"/>
    <hyperlink r:id="rId2488" ref="J388"/>
    <hyperlink r:id="rId2489" ref="K388"/>
    <hyperlink r:id="rId2490" ref="L388"/>
    <hyperlink r:id="rId2491" ref="M388"/>
    <hyperlink r:id="rId2492" ref="N388"/>
    <hyperlink r:id="rId2493" ref="E389"/>
    <hyperlink r:id="rId2494" ref="F389"/>
    <hyperlink r:id="rId2495" ref="J389"/>
    <hyperlink r:id="rId2496" ref="K389"/>
    <hyperlink r:id="rId2497" ref="L389"/>
    <hyperlink r:id="rId2498" ref="M389"/>
    <hyperlink r:id="rId2499" ref="N389"/>
    <hyperlink r:id="rId2500" ref="E391"/>
    <hyperlink r:id="rId2501" ref="F391"/>
    <hyperlink r:id="rId2502" ref="J391"/>
    <hyperlink r:id="rId2503" ref="K391"/>
    <hyperlink r:id="rId2504" ref="L391"/>
    <hyperlink r:id="rId2505" ref="E395"/>
    <hyperlink r:id="rId2506" ref="F395"/>
    <hyperlink r:id="rId2507" ref="J395"/>
    <hyperlink r:id="rId2508" ref="K395"/>
    <hyperlink r:id="rId2509" ref="L395"/>
    <hyperlink r:id="rId2510" ref="M395"/>
    <hyperlink r:id="rId2511" ref="E396"/>
    <hyperlink r:id="rId2512" ref="F396"/>
    <hyperlink r:id="rId2513" ref="J396"/>
    <hyperlink r:id="rId2514" ref="K396"/>
    <hyperlink r:id="rId2515" ref="L396"/>
    <hyperlink r:id="rId2516" ref="M396"/>
    <hyperlink r:id="rId2517" ref="E397"/>
    <hyperlink r:id="rId2518" ref="F397"/>
    <hyperlink r:id="rId2519" ref="J397"/>
    <hyperlink r:id="rId2520" ref="K397"/>
    <hyperlink r:id="rId2521" ref="L397"/>
    <hyperlink r:id="rId2522" ref="M397"/>
    <hyperlink r:id="rId2523" ref="E398"/>
    <hyperlink r:id="rId2524" ref="F398"/>
    <hyperlink r:id="rId2525" ref="J398"/>
    <hyperlink r:id="rId2526" ref="K398"/>
    <hyperlink r:id="rId2527" ref="L398"/>
    <hyperlink r:id="rId2528" ref="M398"/>
    <hyperlink r:id="rId2529" ref="N398"/>
    <hyperlink r:id="rId2530" ref="E400"/>
    <hyperlink r:id="rId2531" ref="F400"/>
    <hyperlink r:id="rId2532" ref="H400"/>
    <hyperlink r:id="rId2533" ref="J400"/>
    <hyperlink r:id="rId2534" ref="K400"/>
    <hyperlink r:id="rId2535" ref="L400"/>
    <hyperlink r:id="rId2536" ref="N400"/>
    <hyperlink r:id="rId2537" ref="E401"/>
    <hyperlink r:id="rId2538" ref="F401"/>
    <hyperlink r:id="rId2539" ref="H401"/>
    <hyperlink r:id="rId2540" ref="J401"/>
    <hyperlink r:id="rId2541" ref="K401"/>
    <hyperlink r:id="rId2542" ref="L401"/>
    <hyperlink r:id="rId2543" ref="N401"/>
    <hyperlink r:id="rId2544" ref="E402"/>
    <hyperlink r:id="rId2545" ref="F402"/>
    <hyperlink r:id="rId2546" ref="H402"/>
    <hyperlink r:id="rId2547" ref="J402"/>
    <hyperlink r:id="rId2548" ref="K402"/>
    <hyperlink r:id="rId2549" ref="L402"/>
    <hyperlink r:id="rId2550" ref="M402"/>
    <hyperlink r:id="rId2551" ref="N402"/>
    <hyperlink r:id="rId2552" ref="E403"/>
    <hyperlink r:id="rId2553" ref="F403"/>
    <hyperlink r:id="rId2554" ref="H403"/>
    <hyperlink r:id="rId2555" ref="J403"/>
    <hyperlink r:id="rId2556" ref="K403"/>
    <hyperlink r:id="rId2557" ref="L403"/>
    <hyperlink r:id="rId2558" ref="M403"/>
    <hyperlink r:id="rId2559" ref="N403"/>
    <hyperlink r:id="rId2560" ref="E404"/>
    <hyperlink r:id="rId2561" ref="F404"/>
    <hyperlink r:id="rId2562" ref="H404"/>
    <hyperlink r:id="rId2563" ref="J404"/>
    <hyperlink r:id="rId2564" ref="K404"/>
    <hyperlink r:id="rId2565" ref="L404"/>
    <hyperlink r:id="rId2566" ref="M404"/>
    <hyperlink r:id="rId2567" ref="N404"/>
    <hyperlink r:id="rId2568" ref="E405"/>
    <hyperlink r:id="rId2569" ref="F405"/>
    <hyperlink r:id="rId2570" ref="H405"/>
    <hyperlink r:id="rId2571" ref="J405"/>
    <hyperlink r:id="rId2572" ref="K405"/>
    <hyperlink r:id="rId2573" ref="L405"/>
    <hyperlink r:id="rId2574" ref="M405"/>
    <hyperlink r:id="rId2575" ref="N405"/>
    <hyperlink r:id="rId2576" ref="E406"/>
    <hyperlink r:id="rId2577" ref="F406"/>
    <hyperlink r:id="rId2578" ref="J406"/>
    <hyperlink r:id="rId2579" ref="K406"/>
    <hyperlink r:id="rId2580" ref="L406"/>
    <hyperlink r:id="rId2581" ref="M406"/>
    <hyperlink r:id="rId2582" ref="E407"/>
    <hyperlink r:id="rId2583" ref="F407"/>
    <hyperlink r:id="rId2584" ref="H407"/>
    <hyperlink r:id="rId2585" ref="J407"/>
    <hyperlink r:id="rId2586" ref="K407"/>
    <hyperlink r:id="rId2587" ref="L407"/>
    <hyperlink r:id="rId2588" ref="M407"/>
    <hyperlink r:id="rId2589" ref="N407"/>
    <hyperlink r:id="rId2590" ref="E408"/>
    <hyperlink r:id="rId2591" ref="F408"/>
    <hyperlink r:id="rId2592" ref="H408"/>
    <hyperlink r:id="rId2593" ref="J408"/>
    <hyperlink r:id="rId2594" ref="K408"/>
    <hyperlink r:id="rId2595" ref="L408"/>
    <hyperlink r:id="rId2596" ref="M408"/>
    <hyperlink r:id="rId2597" ref="N408"/>
    <hyperlink r:id="rId2598" ref="E409"/>
    <hyperlink r:id="rId2599" ref="F409"/>
    <hyperlink r:id="rId2600" ref="H409"/>
    <hyperlink r:id="rId2601" ref="J409"/>
    <hyperlink r:id="rId2602" ref="K409"/>
    <hyperlink r:id="rId2603" ref="L409"/>
    <hyperlink r:id="rId2604" ref="M409"/>
    <hyperlink r:id="rId2605" ref="N409"/>
    <hyperlink r:id="rId2606" ref="E410"/>
    <hyperlink r:id="rId2607" ref="F410"/>
    <hyperlink r:id="rId2608" ref="H410"/>
    <hyperlink r:id="rId2609" ref="J410"/>
    <hyperlink r:id="rId2610" ref="K410"/>
    <hyperlink r:id="rId2611" ref="L410"/>
    <hyperlink r:id="rId2612" ref="M410"/>
    <hyperlink r:id="rId2613" ref="N410"/>
    <hyperlink r:id="rId2614" ref="E411"/>
    <hyperlink r:id="rId2615" ref="F411"/>
    <hyperlink r:id="rId2616" ref="J411"/>
    <hyperlink r:id="rId2617" ref="K411"/>
    <hyperlink r:id="rId2618" ref="L411"/>
    <hyperlink r:id="rId2619" ref="M411"/>
    <hyperlink r:id="rId2620" ref="E412"/>
    <hyperlink r:id="rId2621" ref="F412"/>
    <hyperlink r:id="rId2622" ref="J412"/>
    <hyperlink r:id="rId2623" ref="K412"/>
    <hyperlink r:id="rId2624" ref="L412"/>
    <hyperlink r:id="rId2625" ref="M412"/>
    <hyperlink r:id="rId2626" ref="E413"/>
    <hyperlink r:id="rId2627" ref="F413"/>
    <hyperlink r:id="rId2628" ref="J413"/>
    <hyperlink r:id="rId2629" ref="K413"/>
    <hyperlink r:id="rId2630" ref="L413"/>
    <hyperlink r:id="rId2631" ref="M413"/>
    <hyperlink r:id="rId2632" ref="N413"/>
    <hyperlink r:id="rId2633" ref="E414"/>
    <hyperlink r:id="rId2634" ref="F414"/>
    <hyperlink r:id="rId2635" ref="J414"/>
    <hyperlink r:id="rId2636" ref="K414"/>
    <hyperlink r:id="rId2637" ref="L414"/>
    <hyperlink r:id="rId2638" ref="E415"/>
    <hyperlink r:id="rId2639" ref="F415"/>
    <hyperlink r:id="rId2640" ref="J415"/>
    <hyperlink r:id="rId2641" ref="K415"/>
    <hyperlink r:id="rId2642" ref="L415"/>
    <hyperlink r:id="rId2643" ref="M415"/>
    <hyperlink r:id="rId2644" ref="E416"/>
    <hyperlink r:id="rId2645" ref="F416"/>
    <hyperlink r:id="rId2646" ref="J416"/>
    <hyperlink r:id="rId2647" ref="K416"/>
    <hyperlink r:id="rId2648" ref="L416"/>
    <hyperlink r:id="rId2649" ref="M416"/>
    <hyperlink r:id="rId2650" ref="E417"/>
    <hyperlink r:id="rId2651" ref="F417"/>
    <hyperlink r:id="rId2652" ref="J417"/>
    <hyperlink r:id="rId2653" ref="K417"/>
    <hyperlink r:id="rId2654" ref="L417"/>
    <hyperlink r:id="rId2655" ref="E418"/>
    <hyperlink r:id="rId2656" ref="F418"/>
    <hyperlink r:id="rId2657" ref="H418"/>
    <hyperlink r:id="rId2658" ref="J418"/>
    <hyperlink r:id="rId2659" ref="K418"/>
    <hyperlink r:id="rId2660" ref="L418"/>
    <hyperlink r:id="rId2661" ref="M418"/>
    <hyperlink r:id="rId2662" ref="E419"/>
    <hyperlink r:id="rId2663" ref="F419"/>
    <hyperlink r:id="rId2664" ref="J419"/>
    <hyperlink r:id="rId2665" ref="K419"/>
    <hyperlink r:id="rId2666" ref="L419"/>
    <hyperlink r:id="rId2667" ref="M419"/>
    <hyperlink r:id="rId2668" ref="E420"/>
    <hyperlink r:id="rId2669" ref="F420"/>
    <hyperlink r:id="rId2670" ref="J420"/>
    <hyperlink r:id="rId2671" ref="K420"/>
    <hyperlink r:id="rId2672" ref="L420"/>
    <hyperlink r:id="rId2673" ref="M420"/>
    <hyperlink r:id="rId2674" ref="E421"/>
    <hyperlink r:id="rId2675" ref="F421"/>
    <hyperlink r:id="rId2676" ref="J421"/>
    <hyperlink r:id="rId2677" ref="K421"/>
    <hyperlink r:id="rId2678" ref="L421"/>
    <hyperlink r:id="rId2679" ref="M421"/>
    <hyperlink r:id="rId2680" ref="E422"/>
    <hyperlink r:id="rId2681" ref="F422"/>
    <hyperlink r:id="rId2682" ref="J422"/>
    <hyperlink r:id="rId2683" ref="K422"/>
    <hyperlink r:id="rId2684" ref="L422"/>
    <hyperlink r:id="rId2685" ref="M422"/>
    <hyperlink r:id="rId2686" ref="E423"/>
    <hyperlink r:id="rId2687" ref="F423"/>
    <hyperlink r:id="rId2688" ref="J423"/>
    <hyperlink r:id="rId2689" ref="K423"/>
    <hyperlink r:id="rId2690" ref="L423"/>
    <hyperlink r:id="rId2691" ref="M423"/>
    <hyperlink r:id="rId2692" ref="E424"/>
    <hyperlink r:id="rId2693" ref="F424"/>
    <hyperlink r:id="rId2694" ref="J424"/>
    <hyperlink r:id="rId2695" ref="K424"/>
    <hyperlink r:id="rId2696" ref="L424"/>
    <hyperlink r:id="rId2697" ref="M424"/>
    <hyperlink r:id="rId2698" ref="E425"/>
    <hyperlink r:id="rId2699" ref="F425"/>
    <hyperlink r:id="rId2700" ref="J425"/>
    <hyperlink r:id="rId2701" ref="K425"/>
    <hyperlink r:id="rId2702" ref="L425"/>
    <hyperlink r:id="rId2703" ref="M425"/>
    <hyperlink r:id="rId2704" ref="E426"/>
    <hyperlink r:id="rId2705" ref="F426"/>
    <hyperlink r:id="rId2706" ref="J426"/>
    <hyperlink r:id="rId2707" ref="K426"/>
    <hyperlink r:id="rId2708" ref="L426"/>
    <hyperlink r:id="rId2709" ref="M426"/>
    <hyperlink r:id="rId2710" ref="E427"/>
    <hyperlink r:id="rId2711" ref="F427"/>
    <hyperlink r:id="rId2712" ref="J427"/>
    <hyperlink r:id="rId2713" ref="K427"/>
    <hyperlink r:id="rId2714" ref="L427"/>
    <hyperlink r:id="rId2715" ref="M427"/>
    <hyperlink r:id="rId2716" ref="E428"/>
    <hyperlink r:id="rId2717" ref="F428"/>
    <hyperlink r:id="rId2718" ref="J428"/>
    <hyperlink r:id="rId2719" ref="K428"/>
    <hyperlink r:id="rId2720" ref="L428"/>
    <hyperlink r:id="rId2721" ref="M428"/>
    <hyperlink r:id="rId2722" ref="E429"/>
    <hyperlink r:id="rId2723" ref="F429"/>
    <hyperlink r:id="rId2724" ref="J429"/>
    <hyperlink r:id="rId2725" ref="K429"/>
    <hyperlink r:id="rId2726" ref="L429"/>
    <hyperlink r:id="rId2727" ref="M429"/>
    <hyperlink r:id="rId2728" ref="E430"/>
    <hyperlink r:id="rId2729" ref="F430"/>
    <hyperlink r:id="rId2730" ref="J430"/>
    <hyperlink r:id="rId2731" ref="K430"/>
    <hyperlink r:id="rId2732" ref="L430"/>
    <hyperlink r:id="rId2733" ref="M430"/>
    <hyperlink r:id="rId2734" ref="E431"/>
    <hyperlink r:id="rId2735" ref="F431"/>
    <hyperlink r:id="rId2736" ref="J431"/>
    <hyperlink r:id="rId2737" ref="K431"/>
    <hyperlink r:id="rId2738" ref="L431"/>
    <hyperlink r:id="rId2739" ref="M431"/>
    <hyperlink r:id="rId2740" ref="E432"/>
    <hyperlink r:id="rId2741" ref="F432"/>
    <hyperlink r:id="rId2742" ref="J432"/>
    <hyperlink r:id="rId2743" ref="K432"/>
    <hyperlink r:id="rId2744" ref="L432"/>
    <hyperlink r:id="rId2745" ref="M432"/>
    <hyperlink r:id="rId2746" ref="E433"/>
    <hyperlink r:id="rId2747" ref="F433"/>
    <hyperlink r:id="rId2748" ref="J433"/>
    <hyperlink r:id="rId2749" ref="K433"/>
    <hyperlink r:id="rId2750" ref="L433"/>
    <hyperlink r:id="rId2751" ref="M433"/>
    <hyperlink r:id="rId2752" ref="E434"/>
    <hyperlink r:id="rId2753" ref="F434"/>
    <hyperlink r:id="rId2754" ref="J434"/>
    <hyperlink r:id="rId2755" ref="K434"/>
    <hyperlink r:id="rId2756" ref="L434"/>
    <hyperlink r:id="rId2757" ref="M434"/>
    <hyperlink r:id="rId2758" ref="E435"/>
    <hyperlink r:id="rId2759" ref="F435"/>
    <hyperlink r:id="rId2760" ref="J435"/>
    <hyperlink r:id="rId2761" ref="K435"/>
    <hyperlink r:id="rId2762" ref="L435"/>
    <hyperlink r:id="rId2763" ref="M435"/>
    <hyperlink r:id="rId2764" ref="E436"/>
    <hyperlink r:id="rId2765" ref="F436"/>
    <hyperlink r:id="rId2766" ref="J436"/>
    <hyperlink r:id="rId2767" ref="K436"/>
    <hyperlink r:id="rId2768" ref="L436"/>
    <hyperlink r:id="rId2769" ref="M436"/>
    <hyperlink r:id="rId2770" ref="E437"/>
    <hyperlink r:id="rId2771" ref="F437"/>
    <hyperlink r:id="rId2772" ref="J437"/>
    <hyperlink r:id="rId2773" ref="K437"/>
    <hyperlink r:id="rId2774" ref="L437"/>
    <hyperlink r:id="rId2775" ref="M437"/>
    <hyperlink r:id="rId2776" ref="E438"/>
    <hyperlink r:id="rId2777" ref="F438"/>
    <hyperlink r:id="rId2778" ref="J438"/>
    <hyperlink r:id="rId2779" ref="K438"/>
    <hyperlink r:id="rId2780" ref="L438"/>
    <hyperlink r:id="rId2781" ref="M438"/>
    <hyperlink r:id="rId2782" ref="E439"/>
    <hyperlink r:id="rId2783" ref="F439"/>
    <hyperlink r:id="rId2784" ref="J439"/>
    <hyperlink r:id="rId2785" ref="K439"/>
    <hyperlink r:id="rId2786" ref="L439"/>
    <hyperlink r:id="rId2787" ref="M439"/>
    <hyperlink r:id="rId2788" ref="E440"/>
    <hyperlink r:id="rId2789" ref="F440"/>
    <hyperlink r:id="rId2790" ref="H440"/>
    <hyperlink r:id="rId2791" ref="K440"/>
    <hyperlink r:id="rId2792" ref="L440"/>
    <hyperlink r:id="rId2793" ref="M440"/>
    <hyperlink r:id="rId2794" ref="E441"/>
    <hyperlink r:id="rId2795" ref="F441"/>
    <hyperlink r:id="rId2796" ref="J441"/>
    <hyperlink r:id="rId2797" ref="K441"/>
    <hyperlink r:id="rId2798" ref="L441"/>
    <hyperlink r:id="rId2799" ref="M441"/>
    <hyperlink r:id="rId2800" ref="E442"/>
    <hyperlink r:id="rId2801" ref="F442"/>
    <hyperlink r:id="rId2802" ref="H442"/>
    <hyperlink r:id="rId2803" ref="K442"/>
    <hyperlink r:id="rId2804" ref="L442"/>
    <hyperlink r:id="rId2805" ref="M442"/>
    <hyperlink r:id="rId2806" ref="E443"/>
    <hyperlink r:id="rId2807" ref="F443"/>
    <hyperlink r:id="rId2808" ref="H443"/>
    <hyperlink r:id="rId2809" ref="J443"/>
    <hyperlink r:id="rId2810" ref="K443"/>
    <hyperlink r:id="rId2811" ref="L443"/>
    <hyperlink r:id="rId2812" ref="M443"/>
    <hyperlink r:id="rId2813" ref="E444"/>
    <hyperlink r:id="rId2814" ref="F444"/>
    <hyperlink r:id="rId2815" ref="J444"/>
    <hyperlink r:id="rId2816" ref="K444"/>
    <hyperlink r:id="rId2817" ref="L444"/>
    <hyperlink r:id="rId2818" ref="M444"/>
    <hyperlink r:id="rId2819" ref="E445"/>
    <hyperlink r:id="rId2820" ref="F445"/>
    <hyperlink r:id="rId2821" ref="H445"/>
    <hyperlink r:id="rId2822" ref="J445"/>
    <hyperlink r:id="rId2823" ref="K445"/>
    <hyperlink r:id="rId2824" ref="L445"/>
    <hyperlink r:id="rId2825" ref="M445"/>
    <hyperlink r:id="rId2826" ref="N445"/>
    <hyperlink r:id="rId2827" ref="E446"/>
    <hyperlink r:id="rId2828" ref="F446"/>
    <hyperlink r:id="rId2829" ref="H446"/>
    <hyperlink r:id="rId2830" ref="J446"/>
    <hyperlink r:id="rId2831" ref="K446"/>
    <hyperlink r:id="rId2832" ref="M446"/>
    <hyperlink r:id="rId2833" ref="N446"/>
    <hyperlink r:id="rId2834" ref="E447"/>
    <hyperlink r:id="rId2835" ref="F447"/>
    <hyperlink r:id="rId2836" ref="J447"/>
    <hyperlink r:id="rId2837" ref="K447"/>
    <hyperlink r:id="rId2838" ref="L447"/>
    <hyperlink r:id="rId2839" ref="M447"/>
    <hyperlink r:id="rId2840" ref="N447"/>
    <hyperlink r:id="rId2841" ref="E448"/>
    <hyperlink r:id="rId2842" ref="F448"/>
    <hyperlink r:id="rId2843" ref="J448"/>
    <hyperlink r:id="rId2844" ref="K448"/>
    <hyperlink r:id="rId2845" ref="L448"/>
    <hyperlink r:id="rId2846" ref="M448"/>
    <hyperlink r:id="rId2847" ref="N448"/>
    <hyperlink r:id="rId2848" ref="E449"/>
    <hyperlink r:id="rId2849" ref="F449"/>
    <hyperlink r:id="rId2850" ref="J449"/>
    <hyperlink r:id="rId2851" ref="K449"/>
    <hyperlink r:id="rId2852" ref="L449"/>
    <hyperlink r:id="rId2853" ref="M449"/>
    <hyperlink r:id="rId2854" ref="N449"/>
    <hyperlink r:id="rId2855" ref="E450"/>
    <hyperlink r:id="rId2856" ref="F450"/>
    <hyperlink r:id="rId2857" ref="J450"/>
    <hyperlink r:id="rId2858" ref="K450"/>
    <hyperlink r:id="rId2859" ref="L450"/>
    <hyperlink r:id="rId2860" ref="M450"/>
    <hyperlink r:id="rId2861" ref="N450"/>
    <hyperlink r:id="rId2862" ref="E451"/>
    <hyperlink r:id="rId2863" ref="F451"/>
    <hyperlink r:id="rId2864" ref="J451"/>
    <hyperlink r:id="rId2865" ref="K451"/>
    <hyperlink r:id="rId2866" ref="L451"/>
    <hyperlink r:id="rId2867" ref="M451"/>
    <hyperlink r:id="rId2868" ref="N451"/>
    <hyperlink r:id="rId2869" ref="E452"/>
    <hyperlink r:id="rId2870" ref="F452"/>
    <hyperlink r:id="rId2871" ref="J452"/>
    <hyperlink r:id="rId2872" ref="K452"/>
    <hyperlink r:id="rId2873" ref="L452"/>
    <hyperlink r:id="rId2874" ref="M452"/>
    <hyperlink r:id="rId2875" ref="N452"/>
    <hyperlink r:id="rId2876" ref="E453"/>
    <hyperlink r:id="rId2877" ref="F453"/>
    <hyperlink r:id="rId2878" ref="J453"/>
    <hyperlink r:id="rId2879" ref="K453"/>
    <hyperlink r:id="rId2880" ref="L453"/>
    <hyperlink r:id="rId2881" ref="M453"/>
    <hyperlink r:id="rId2882" ref="N453"/>
    <hyperlink r:id="rId2883" ref="E454"/>
    <hyperlink r:id="rId2884" ref="F454"/>
    <hyperlink r:id="rId2885" ref="J454"/>
    <hyperlink r:id="rId2886" ref="K454"/>
    <hyperlink r:id="rId2887" ref="L454"/>
    <hyperlink r:id="rId2888" ref="M454"/>
    <hyperlink r:id="rId2889" ref="N454"/>
    <hyperlink r:id="rId2890" ref="E455"/>
    <hyperlink r:id="rId2891" ref="F455"/>
    <hyperlink r:id="rId2892" ref="J455"/>
    <hyperlink r:id="rId2893" ref="K455"/>
    <hyperlink r:id="rId2894" ref="L455"/>
    <hyperlink r:id="rId2895" ref="M455"/>
    <hyperlink r:id="rId2896" ref="N455"/>
    <hyperlink r:id="rId2897" ref="E456"/>
    <hyperlink r:id="rId2898" ref="F456"/>
    <hyperlink r:id="rId2899" ref="J456"/>
    <hyperlink r:id="rId2900" ref="K456"/>
    <hyperlink r:id="rId2901" ref="L456"/>
    <hyperlink r:id="rId2902" ref="N456"/>
    <hyperlink r:id="rId2903" ref="E457"/>
    <hyperlink r:id="rId2904" ref="F457"/>
    <hyperlink r:id="rId2905" ref="J457"/>
    <hyperlink r:id="rId2906" ref="K457"/>
    <hyperlink r:id="rId2907" ref="L457"/>
    <hyperlink r:id="rId2908" ref="M457"/>
    <hyperlink r:id="rId2909" ref="N457"/>
    <hyperlink r:id="rId2910" ref="E458"/>
    <hyperlink r:id="rId2911" ref="F458"/>
    <hyperlink r:id="rId2912" ref="J458"/>
    <hyperlink r:id="rId2913" ref="K458"/>
    <hyperlink r:id="rId2914" ref="L458"/>
    <hyperlink r:id="rId2915" ref="M458"/>
    <hyperlink r:id="rId2916" ref="N458"/>
    <hyperlink r:id="rId2917" ref="E459"/>
    <hyperlink r:id="rId2918" ref="F459"/>
    <hyperlink r:id="rId2919" ref="J459"/>
    <hyperlink r:id="rId2920" ref="K459"/>
    <hyperlink r:id="rId2921" ref="L459"/>
    <hyperlink r:id="rId2922" ref="M459"/>
    <hyperlink r:id="rId2923" ref="N459"/>
    <hyperlink r:id="rId2924" ref="E460"/>
    <hyperlink r:id="rId2925" ref="F460"/>
    <hyperlink r:id="rId2926" ref="J460"/>
    <hyperlink r:id="rId2927" ref="K460"/>
    <hyperlink r:id="rId2928" ref="L460"/>
    <hyperlink r:id="rId2929" ref="M460"/>
    <hyperlink r:id="rId2930" ref="N460"/>
    <hyperlink r:id="rId2931" ref="E461"/>
    <hyperlink r:id="rId2932" ref="F461"/>
    <hyperlink r:id="rId2933" ref="J461"/>
    <hyperlink r:id="rId2934" ref="K461"/>
    <hyperlink r:id="rId2935" ref="L461"/>
    <hyperlink r:id="rId2936" ref="M461"/>
    <hyperlink r:id="rId2937" ref="N461"/>
    <hyperlink r:id="rId2938" ref="E462"/>
    <hyperlink r:id="rId2939" ref="F462"/>
    <hyperlink r:id="rId2940" ref="J462"/>
    <hyperlink r:id="rId2941" ref="K462"/>
    <hyperlink r:id="rId2942" ref="L462"/>
    <hyperlink r:id="rId2943" ref="M462"/>
    <hyperlink r:id="rId2944" ref="E463"/>
    <hyperlink r:id="rId2945" ref="F463"/>
    <hyperlink r:id="rId2946" ref="J463"/>
    <hyperlink r:id="rId2947" ref="K463"/>
    <hyperlink r:id="rId2948" ref="L463"/>
    <hyperlink r:id="rId2949" ref="M463"/>
    <hyperlink r:id="rId2950" ref="N463"/>
    <hyperlink r:id="rId2951" ref="E464"/>
    <hyperlink r:id="rId2952" ref="F464"/>
    <hyperlink r:id="rId2953" ref="J464"/>
    <hyperlink r:id="rId2954" ref="K464"/>
    <hyperlink r:id="rId2955" ref="L464"/>
    <hyperlink r:id="rId2956" ref="M464"/>
    <hyperlink r:id="rId2957" ref="N464"/>
    <hyperlink r:id="rId2958" ref="E465"/>
    <hyperlink r:id="rId2959" ref="F465"/>
    <hyperlink r:id="rId2960" ref="J465"/>
    <hyperlink r:id="rId2961" ref="K465"/>
    <hyperlink r:id="rId2962" ref="L465"/>
    <hyperlink r:id="rId2963" ref="M465"/>
    <hyperlink r:id="rId2964" ref="N465"/>
    <hyperlink r:id="rId2965" ref="E466"/>
    <hyperlink r:id="rId2966" ref="F466"/>
    <hyperlink r:id="rId2967" ref="J466"/>
    <hyperlink r:id="rId2968" ref="K466"/>
    <hyperlink r:id="rId2969" ref="L466"/>
    <hyperlink r:id="rId2970" ref="M466"/>
    <hyperlink r:id="rId2971" ref="N466"/>
    <hyperlink r:id="rId2972" ref="E467"/>
    <hyperlink r:id="rId2973" ref="F467"/>
    <hyperlink r:id="rId2974" ref="J467"/>
    <hyperlink r:id="rId2975" ref="K467"/>
    <hyperlink r:id="rId2976" ref="L467"/>
    <hyperlink r:id="rId2977" ref="M467"/>
    <hyperlink r:id="rId2978" ref="E468"/>
    <hyperlink r:id="rId2979" ref="F468"/>
    <hyperlink r:id="rId2980" ref="J468"/>
    <hyperlink r:id="rId2981" ref="K468"/>
    <hyperlink r:id="rId2982" ref="L468"/>
    <hyperlink r:id="rId2983" ref="M468"/>
    <hyperlink r:id="rId2984" ref="N468"/>
    <hyperlink r:id="rId2985" ref="E469"/>
    <hyperlink r:id="rId2986" ref="F469"/>
    <hyperlink r:id="rId2987" ref="J469"/>
    <hyperlink r:id="rId2988" ref="K469"/>
    <hyperlink r:id="rId2989" ref="L469"/>
    <hyperlink r:id="rId2990" ref="M469"/>
    <hyperlink r:id="rId2991" ref="N469"/>
    <hyperlink r:id="rId2992" ref="E470"/>
    <hyperlink r:id="rId2993" ref="F470"/>
    <hyperlink r:id="rId2994" ref="J470"/>
    <hyperlink r:id="rId2995" ref="K470"/>
    <hyperlink r:id="rId2996" ref="L470"/>
    <hyperlink r:id="rId2997" ref="M470"/>
    <hyperlink r:id="rId2998" ref="N470"/>
    <hyperlink r:id="rId2999" ref="E471"/>
    <hyperlink r:id="rId3000" ref="F471"/>
    <hyperlink r:id="rId3001" ref="J471"/>
    <hyperlink r:id="rId3002" ref="K471"/>
    <hyperlink r:id="rId3003" ref="L471"/>
    <hyperlink r:id="rId3004" ref="M471"/>
    <hyperlink r:id="rId3005" ref="E472"/>
    <hyperlink r:id="rId3006" ref="F472"/>
    <hyperlink r:id="rId3007" ref="J472"/>
    <hyperlink r:id="rId3008" ref="K472"/>
    <hyperlink r:id="rId3009" ref="L472"/>
    <hyperlink r:id="rId3010" ref="M472"/>
    <hyperlink r:id="rId3011" ref="N472"/>
    <hyperlink r:id="rId3012" ref="E473"/>
    <hyperlink r:id="rId3013" ref="F473"/>
    <hyperlink r:id="rId3014" ref="J473"/>
    <hyperlink r:id="rId3015" ref="K473"/>
    <hyperlink r:id="rId3016" ref="L473"/>
    <hyperlink r:id="rId3017" ref="M473"/>
    <hyperlink r:id="rId3018" ref="N473"/>
    <hyperlink r:id="rId3019" ref="E474"/>
    <hyperlink r:id="rId3020" ref="F474"/>
    <hyperlink r:id="rId3021" ref="J474"/>
    <hyperlink r:id="rId3022" ref="K474"/>
    <hyperlink r:id="rId3023" ref="L474"/>
    <hyperlink r:id="rId3024" ref="M474"/>
    <hyperlink r:id="rId3025" ref="N474"/>
    <hyperlink r:id="rId3026" ref="E475"/>
    <hyperlink r:id="rId3027" ref="F475"/>
    <hyperlink r:id="rId3028" ref="J475"/>
    <hyperlink r:id="rId3029" ref="K475"/>
    <hyperlink r:id="rId3030" ref="L475"/>
    <hyperlink r:id="rId3031" ref="M475"/>
    <hyperlink r:id="rId3032" ref="N475"/>
    <hyperlink r:id="rId3033" ref="E476"/>
    <hyperlink r:id="rId3034" ref="F476"/>
    <hyperlink r:id="rId3035" ref="J476"/>
    <hyperlink r:id="rId3036" ref="K476"/>
    <hyperlink r:id="rId3037" ref="L476"/>
    <hyperlink r:id="rId3038" ref="M476"/>
    <hyperlink r:id="rId3039" ref="E477"/>
    <hyperlink r:id="rId3040" ref="F477"/>
    <hyperlink r:id="rId3041" ref="J477"/>
    <hyperlink r:id="rId3042" ref="K477"/>
    <hyperlink r:id="rId3043" ref="L477"/>
    <hyperlink r:id="rId3044" ref="M477"/>
    <hyperlink r:id="rId3045" ref="E478"/>
    <hyperlink r:id="rId3046" ref="F478"/>
    <hyperlink r:id="rId3047" ref="J478"/>
    <hyperlink r:id="rId3048" ref="K478"/>
    <hyperlink r:id="rId3049" ref="L478"/>
    <hyperlink r:id="rId3050" ref="M478"/>
    <hyperlink r:id="rId3051" ref="N478"/>
    <hyperlink r:id="rId3052" ref="E479"/>
    <hyperlink r:id="rId3053" ref="F479"/>
    <hyperlink r:id="rId3054" ref="J479"/>
    <hyperlink r:id="rId3055" ref="K479"/>
    <hyperlink r:id="rId3056" ref="L479"/>
    <hyperlink r:id="rId3057" ref="M479"/>
    <hyperlink r:id="rId3058" ref="N479"/>
    <hyperlink r:id="rId3059" ref="E480"/>
    <hyperlink r:id="rId3060" ref="F480"/>
    <hyperlink r:id="rId3061" ref="J480"/>
    <hyperlink r:id="rId3062" ref="K480"/>
    <hyperlink r:id="rId3063" ref="L480"/>
    <hyperlink r:id="rId3064" ref="M480"/>
    <hyperlink r:id="rId3065" ref="N480"/>
    <hyperlink r:id="rId3066" ref="E481"/>
    <hyperlink r:id="rId3067" ref="F481"/>
    <hyperlink r:id="rId3068" ref="J481"/>
    <hyperlink r:id="rId3069" ref="K481"/>
    <hyperlink r:id="rId3070" ref="L481"/>
    <hyperlink r:id="rId3071" ref="M481"/>
    <hyperlink r:id="rId3072" ref="N481"/>
    <hyperlink r:id="rId3073" ref="E482"/>
    <hyperlink r:id="rId3074" ref="F482"/>
    <hyperlink r:id="rId3075" ref="J482"/>
    <hyperlink r:id="rId3076" ref="K482"/>
    <hyperlink r:id="rId3077" ref="L482"/>
    <hyperlink r:id="rId3078" ref="M482"/>
    <hyperlink r:id="rId3079" ref="N482"/>
    <hyperlink r:id="rId3080" ref="E483"/>
    <hyperlink r:id="rId3081" ref="F483"/>
    <hyperlink r:id="rId3082" ref="J483"/>
    <hyperlink r:id="rId3083" ref="K483"/>
    <hyperlink r:id="rId3084" ref="L483"/>
    <hyperlink r:id="rId3085" ref="M483"/>
    <hyperlink r:id="rId3086" ref="N483"/>
    <hyperlink r:id="rId3087" ref="E484"/>
    <hyperlink r:id="rId3088" ref="F484"/>
    <hyperlink r:id="rId3089" ref="J484"/>
    <hyperlink r:id="rId3090" ref="K484"/>
    <hyperlink r:id="rId3091" ref="L484"/>
    <hyperlink r:id="rId3092" ref="M484"/>
    <hyperlink r:id="rId3093" ref="N484"/>
    <hyperlink r:id="rId3094" ref="E485"/>
    <hyperlink r:id="rId3095" ref="F485"/>
    <hyperlink r:id="rId3096" ref="J485"/>
    <hyperlink r:id="rId3097" ref="K485"/>
    <hyperlink r:id="rId3098" ref="L485"/>
    <hyperlink r:id="rId3099" ref="M485"/>
    <hyperlink r:id="rId3100" ref="N485"/>
    <hyperlink r:id="rId3101" ref="E486"/>
    <hyperlink r:id="rId3102" ref="F486"/>
    <hyperlink r:id="rId3103" ref="J486"/>
    <hyperlink r:id="rId3104" ref="K486"/>
    <hyperlink r:id="rId3105" ref="L486"/>
    <hyperlink r:id="rId3106" ref="M486"/>
    <hyperlink r:id="rId3107" ref="N486"/>
    <hyperlink r:id="rId3108" ref="E487"/>
    <hyperlink r:id="rId3109" ref="F487"/>
    <hyperlink r:id="rId3110" ref="J487"/>
    <hyperlink r:id="rId3111" ref="K487"/>
    <hyperlink r:id="rId3112" ref="L487"/>
    <hyperlink r:id="rId3113" ref="M487"/>
    <hyperlink r:id="rId3114" ref="N487"/>
    <hyperlink r:id="rId3115" ref="E488"/>
    <hyperlink r:id="rId3116" ref="F488"/>
    <hyperlink r:id="rId3117" ref="J488"/>
    <hyperlink r:id="rId3118" ref="K488"/>
    <hyperlink r:id="rId3119" ref="L488"/>
    <hyperlink r:id="rId3120" ref="M488"/>
    <hyperlink r:id="rId3121" ref="N488"/>
    <hyperlink r:id="rId3122" ref="E489"/>
    <hyperlink r:id="rId3123" ref="F489"/>
    <hyperlink r:id="rId3124" ref="J489"/>
    <hyperlink r:id="rId3125" ref="K489"/>
    <hyperlink r:id="rId3126" ref="L489"/>
    <hyperlink r:id="rId3127" ref="M489"/>
    <hyperlink r:id="rId3128" ref="N489"/>
    <hyperlink r:id="rId3129" ref="E490"/>
    <hyperlink r:id="rId3130" ref="F490"/>
    <hyperlink r:id="rId3131" ref="H490"/>
    <hyperlink r:id="rId3132" ref="J490"/>
    <hyperlink r:id="rId3133" ref="K490"/>
    <hyperlink r:id="rId3134" ref="L490"/>
    <hyperlink r:id="rId3135" ref="M490"/>
    <hyperlink r:id="rId3136" ref="N490"/>
    <hyperlink r:id="rId3137" ref="E491"/>
    <hyperlink r:id="rId3138" ref="F491"/>
    <hyperlink r:id="rId3139" ref="J491"/>
    <hyperlink r:id="rId3140" ref="K491"/>
    <hyperlink r:id="rId3141" ref="L491"/>
    <hyperlink r:id="rId3142" ref="M491"/>
    <hyperlink r:id="rId3143" ref="N491"/>
    <hyperlink r:id="rId3144" ref="E492"/>
    <hyperlink r:id="rId3145" ref="F492"/>
    <hyperlink r:id="rId3146" ref="J492"/>
    <hyperlink r:id="rId3147" ref="K492"/>
    <hyperlink r:id="rId3148" ref="L492"/>
    <hyperlink r:id="rId3149" ref="M492"/>
    <hyperlink r:id="rId3150" ref="N492"/>
    <hyperlink r:id="rId3151" ref="E493"/>
    <hyperlink r:id="rId3152" ref="F493"/>
    <hyperlink r:id="rId3153" ref="J493"/>
    <hyperlink r:id="rId3154" ref="K493"/>
    <hyperlink r:id="rId3155" ref="L493"/>
    <hyperlink r:id="rId3156" ref="M493"/>
    <hyperlink r:id="rId3157" ref="N493"/>
    <hyperlink r:id="rId3158" ref="E494"/>
    <hyperlink r:id="rId3159" ref="F494"/>
    <hyperlink r:id="rId3160" ref="J494"/>
    <hyperlink r:id="rId3161" ref="K494"/>
    <hyperlink r:id="rId3162" ref="L494"/>
    <hyperlink r:id="rId3163" ref="M494"/>
    <hyperlink r:id="rId3164" ref="N494"/>
    <hyperlink r:id="rId3165" ref="E495"/>
    <hyperlink r:id="rId3166" ref="F495"/>
    <hyperlink r:id="rId3167" ref="J495"/>
    <hyperlink r:id="rId3168" ref="K495"/>
    <hyperlink r:id="rId3169" ref="L495"/>
    <hyperlink r:id="rId3170" ref="M495"/>
    <hyperlink r:id="rId3171" ref="N495"/>
    <hyperlink r:id="rId3172" ref="E496"/>
    <hyperlink r:id="rId3173" ref="F496"/>
    <hyperlink r:id="rId3174" ref="J496"/>
    <hyperlink r:id="rId3175" ref="K496"/>
    <hyperlink r:id="rId3176" ref="L496"/>
    <hyperlink r:id="rId3177" ref="M496"/>
    <hyperlink r:id="rId3178" ref="N496"/>
    <hyperlink r:id="rId3179" ref="E497"/>
    <hyperlink r:id="rId3180" ref="F497"/>
    <hyperlink r:id="rId3181" ref="H497"/>
    <hyperlink r:id="rId3182" ref="J497"/>
    <hyperlink r:id="rId3183" ref="K497"/>
    <hyperlink r:id="rId3184" ref="L497"/>
    <hyperlink r:id="rId3185" ref="M497"/>
    <hyperlink r:id="rId3186" ref="N497"/>
    <hyperlink r:id="rId3187" ref="E498"/>
    <hyperlink r:id="rId3188" ref="F498"/>
    <hyperlink r:id="rId3189" ref="J498"/>
    <hyperlink r:id="rId3190" ref="K498"/>
    <hyperlink r:id="rId3191" ref="L498"/>
    <hyperlink r:id="rId3192" ref="M498"/>
    <hyperlink r:id="rId3193" ref="N498"/>
    <hyperlink r:id="rId3194" ref="E499"/>
    <hyperlink r:id="rId3195" ref="F499"/>
    <hyperlink r:id="rId3196" ref="J499"/>
    <hyperlink r:id="rId3197" ref="K499"/>
    <hyperlink r:id="rId3198" ref="L499"/>
    <hyperlink r:id="rId3199" ref="M499"/>
    <hyperlink r:id="rId3200" ref="N499"/>
    <hyperlink r:id="rId3201" ref="E500"/>
    <hyperlink r:id="rId3202" ref="F500"/>
    <hyperlink r:id="rId3203" ref="H500"/>
    <hyperlink r:id="rId3204" ref="J500"/>
    <hyperlink r:id="rId3205" ref="K500"/>
    <hyperlink r:id="rId3206" ref="L500"/>
    <hyperlink r:id="rId3207" ref="M500"/>
    <hyperlink r:id="rId3208" ref="N500"/>
    <hyperlink r:id="rId3209" ref="E501"/>
    <hyperlink r:id="rId3210" ref="F501"/>
    <hyperlink r:id="rId3211" ref="J501"/>
    <hyperlink r:id="rId3212" ref="K501"/>
    <hyperlink r:id="rId3213" ref="L501"/>
    <hyperlink r:id="rId3214" ref="M501"/>
    <hyperlink r:id="rId3215" ref="E502"/>
    <hyperlink r:id="rId3216" ref="F502"/>
    <hyperlink r:id="rId3217" ref="J502"/>
    <hyperlink r:id="rId3218" ref="K502"/>
    <hyperlink r:id="rId3219" ref="L502"/>
    <hyperlink r:id="rId3220" ref="M502"/>
    <hyperlink r:id="rId3221" ref="E503"/>
    <hyperlink r:id="rId3222" ref="F503"/>
    <hyperlink r:id="rId3223" ref="I503"/>
    <hyperlink r:id="rId3224" ref="J503"/>
    <hyperlink r:id="rId3225" ref="K503"/>
    <hyperlink r:id="rId3226" ref="L503"/>
    <hyperlink r:id="rId3227" ref="M503"/>
    <hyperlink r:id="rId3228" ref="N503"/>
    <hyperlink r:id="rId3229" ref="E504"/>
    <hyperlink r:id="rId3230" ref="F504"/>
    <hyperlink r:id="rId3231" ref="H504"/>
    <hyperlink r:id="rId3232" ref="J504"/>
    <hyperlink r:id="rId3233" ref="K504"/>
    <hyperlink r:id="rId3234" ref="L504"/>
    <hyperlink r:id="rId3235" ref="M504"/>
    <hyperlink r:id="rId3236" ref="N504"/>
    <hyperlink r:id="rId3237" ref="E505"/>
    <hyperlink r:id="rId3238" ref="F505"/>
    <hyperlink r:id="rId3239" ref="H505"/>
    <hyperlink r:id="rId3240" ref="J505"/>
    <hyperlink r:id="rId3241" ref="K505"/>
    <hyperlink r:id="rId3242" ref="L505"/>
    <hyperlink r:id="rId3243" ref="M505"/>
    <hyperlink r:id="rId3244" ref="N505"/>
    <hyperlink r:id="rId3245" ref="E506"/>
    <hyperlink r:id="rId3246" ref="F506"/>
    <hyperlink r:id="rId3247" ref="J506"/>
    <hyperlink r:id="rId3248" ref="K506"/>
    <hyperlink r:id="rId3249" ref="L506"/>
    <hyperlink r:id="rId3250" ref="M506"/>
    <hyperlink r:id="rId3251" ref="N506"/>
    <hyperlink r:id="rId3252" ref="E507"/>
    <hyperlink r:id="rId3253" ref="F507"/>
    <hyperlink r:id="rId3254" ref="J507"/>
    <hyperlink r:id="rId3255" ref="K507"/>
    <hyperlink r:id="rId3256" ref="L507"/>
    <hyperlink r:id="rId3257" ref="M507"/>
    <hyperlink r:id="rId3258" ref="N507"/>
    <hyperlink r:id="rId3259" ref="E508"/>
    <hyperlink r:id="rId3260" ref="F508"/>
    <hyperlink r:id="rId3261" ref="J508"/>
    <hyperlink r:id="rId3262" ref="K508"/>
    <hyperlink r:id="rId3263" ref="L508"/>
    <hyperlink r:id="rId3264" ref="N508"/>
    <hyperlink r:id="rId3265" ref="E509"/>
    <hyperlink r:id="rId3266" ref="F509"/>
    <hyperlink r:id="rId3267" ref="J509"/>
    <hyperlink r:id="rId3268" ref="K509"/>
    <hyperlink r:id="rId3269" ref="L509"/>
    <hyperlink r:id="rId3270" ref="M509"/>
    <hyperlink r:id="rId3271" ref="N509"/>
    <hyperlink r:id="rId3272" ref="E510"/>
    <hyperlink r:id="rId3273" ref="F510"/>
    <hyperlink r:id="rId3274" ref="J510"/>
    <hyperlink r:id="rId3275" ref="K510"/>
    <hyperlink r:id="rId3276" ref="L510"/>
    <hyperlink r:id="rId3277" ref="E511"/>
    <hyperlink r:id="rId3278" ref="F511"/>
    <hyperlink r:id="rId3279" ref="J511"/>
    <hyperlink r:id="rId3280" ref="K511"/>
    <hyperlink r:id="rId3281" ref="L511"/>
    <hyperlink r:id="rId3282" ref="M511"/>
    <hyperlink r:id="rId3283" ref="N511"/>
    <hyperlink r:id="rId3284" ref="E512"/>
    <hyperlink r:id="rId3285" ref="F512"/>
    <hyperlink r:id="rId3286" ref="J512"/>
    <hyperlink r:id="rId3287" ref="K512"/>
    <hyperlink r:id="rId3288" ref="L512"/>
    <hyperlink r:id="rId3289" ref="M512"/>
    <hyperlink r:id="rId3290" ref="N512"/>
    <hyperlink r:id="rId3291" ref="E513"/>
    <hyperlink r:id="rId3292" ref="F513"/>
    <hyperlink r:id="rId3293" ref="J513"/>
    <hyperlink r:id="rId3294" ref="K513"/>
    <hyperlink r:id="rId3295" ref="L513"/>
    <hyperlink r:id="rId3296" ref="M513"/>
    <hyperlink r:id="rId3297" ref="E514"/>
    <hyperlink r:id="rId3298" ref="F514"/>
    <hyperlink r:id="rId3299" ref="J514"/>
    <hyperlink r:id="rId3300" ref="L514"/>
    <hyperlink r:id="rId3301" ref="E515"/>
    <hyperlink r:id="rId3302" ref="F515"/>
    <hyperlink r:id="rId3303" ref="H515"/>
    <hyperlink r:id="rId3304" ref="J515"/>
    <hyperlink r:id="rId3305" ref="K515"/>
    <hyperlink r:id="rId3306" ref="L515"/>
    <hyperlink r:id="rId3307" ref="M515"/>
    <hyperlink r:id="rId3308" ref="N515"/>
    <hyperlink r:id="rId3309" ref="E516"/>
    <hyperlink r:id="rId3310" ref="F516"/>
    <hyperlink r:id="rId3311" ref="H516"/>
    <hyperlink r:id="rId3312" ref="J516"/>
    <hyperlink r:id="rId3313" ref="K516"/>
    <hyperlink r:id="rId3314" ref="L516"/>
    <hyperlink r:id="rId3315" ref="M516"/>
    <hyperlink r:id="rId3316" ref="N516"/>
    <hyperlink r:id="rId3317" ref="E517"/>
    <hyperlink r:id="rId3318" ref="F517"/>
    <hyperlink r:id="rId3319" ref="J517"/>
    <hyperlink r:id="rId3320" ref="K517"/>
    <hyperlink r:id="rId3321" ref="L517"/>
    <hyperlink r:id="rId3322" ref="M517"/>
    <hyperlink r:id="rId3323" ref="N517"/>
    <hyperlink r:id="rId3324" ref="E518"/>
    <hyperlink r:id="rId3325" ref="F518"/>
    <hyperlink r:id="rId3326" ref="J518"/>
    <hyperlink r:id="rId3327" ref="K518"/>
    <hyperlink r:id="rId3328" ref="L518"/>
    <hyperlink r:id="rId3329" ref="M518"/>
    <hyperlink r:id="rId3330" ref="N518"/>
    <hyperlink r:id="rId3331" ref="E519"/>
    <hyperlink r:id="rId3332" ref="F519"/>
    <hyperlink r:id="rId3333" ref="J519"/>
    <hyperlink r:id="rId3334" ref="K519"/>
    <hyperlink r:id="rId3335" ref="L519"/>
    <hyperlink r:id="rId3336" ref="M519"/>
    <hyperlink r:id="rId3337" ref="N519"/>
    <hyperlink r:id="rId3338" ref="E520"/>
    <hyperlink r:id="rId3339" ref="F520"/>
    <hyperlink r:id="rId3340" ref="J520"/>
    <hyperlink r:id="rId3341" ref="K520"/>
    <hyperlink r:id="rId3342" ref="L520"/>
    <hyperlink r:id="rId3343" ref="M520"/>
    <hyperlink r:id="rId3344" ref="N520"/>
    <hyperlink r:id="rId3345" ref="E521"/>
    <hyperlink r:id="rId3346" ref="F521"/>
    <hyperlink r:id="rId3347" ref="H521"/>
    <hyperlink r:id="rId3348" ref="J521"/>
    <hyperlink r:id="rId3349" ref="K521"/>
    <hyperlink r:id="rId3350" ref="L521"/>
    <hyperlink r:id="rId3351" ref="M521"/>
    <hyperlink r:id="rId3352" ref="N521"/>
    <hyperlink r:id="rId3353" ref="E522"/>
    <hyperlink r:id="rId3354" ref="F522"/>
    <hyperlink r:id="rId3355" ref="H522"/>
    <hyperlink r:id="rId3356" ref="J522"/>
    <hyperlink r:id="rId3357" ref="K522"/>
    <hyperlink r:id="rId3358" ref="L522"/>
    <hyperlink r:id="rId3359" ref="M522"/>
    <hyperlink r:id="rId3360" ref="N522"/>
    <hyperlink r:id="rId3361" ref="E523"/>
    <hyperlink r:id="rId3362" ref="F523"/>
    <hyperlink r:id="rId3363" ref="H523"/>
    <hyperlink r:id="rId3364" ref="J523"/>
    <hyperlink r:id="rId3365" ref="K523"/>
    <hyperlink r:id="rId3366" ref="L523"/>
    <hyperlink r:id="rId3367" ref="M523"/>
    <hyperlink r:id="rId3368" ref="N523"/>
    <hyperlink r:id="rId3369" ref="E524"/>
    <hyperlink r:id="rId3370" ref="F524"/>
    <hyperlink r:id="rId3371" ref="H524"/>
    <hyperlink r:id="rId3372" ref="J524"/>
    <hyperlink r:id="rId3373" ref="K524"/>
    <hyperlink r:id="rId3374" ref="L524"/>
    <hyperlink r:id="rId3375" ref="M524"/>
    <hyperlink r:id="rId3376" ref="N524"/>
    <hyperlink r:id="rId3377" ref="E525"/>
    <hyperlink r:id="rId3378" ref="F525"/>
    <hyperlink r:id="rId3379" ref="H525"/>
    <hyperlink r:id="rId3380" ref="J525"/>
    <hyperlink r:id="rId3381" ref="K525"/>
    <hyperlink r:id="rId3382" ref="L525"/>
    <hyperlink r:id="rId3383" ref="M525"/>
    <hyperlink r:id="rId3384" ref="N525"/>
    <hyperlink r:id="rId3385" ref="E526"/>
    <hyperlink r:id="rId3386" ref="F526"/>
    <hyperlink r:id="rId3387" ref="H526"/>
    <hyperlink r:id="rId3388" ref="J526"/>
    <hyperlink r:id="rId3389" ref="K526"/>
    <hyperlink r:id="rId3390" ref="L526"/>
    <hyperlink r:id="rId3391" ref="M526"/>
    <hyperlink r:id="rId3392" ref="N526"/>
    <hyperlink r:id="rId3393" ref="E527"/>
    <hyperlink r:id="rId3394" ref="F527"/>
    <hyperlink r:id="rId3395" ref="K527"/>
    <hyperlink r:id="rId3396" ref="L527"/>
    <hyperlink r:id="rId3397" ref="M527"/>
    <hyperlink r:id="rId3398" ref="E528"/>
    <hyperlink r:id="rId3399" ref="F528"/>
    <hyperlink r:id="rId3400" ref="H528"/>
    <hyperlink r:id="rId3401" ref="J528"/>
    <hyperlink r:id="rId3402" ref="K528"/>
    <hyperlink r:id="rId3403" ref="L528"/>
    <hyperlink r:id="rId3404" ref="M528"/>
    <hyperlink r:id="rId3405" ref="N528"/>
    <hyperlink r:id="rId3406" ref="E529"/>
    <hyperlink r:id="rId3407" ref="F529"/>
    <hyperlink r:id="rId3408" ref="J529"/>
    <hyperlink r:id="rId3409" ref="K529"/>
    <hyperlink r:id="rId3410" ref="L529"/>
    <hyperlink r:id="rId3411" ref="M529"/>
    <hyperlink r:id="rId3412" ref="E530"/>
    <hyperlink r:id="rId3413" ref="F530"/>
    <hyperlink r:id="rId3414" ref="J530"/>
    <hyperlink r:id="rId3415" ref="K530"/>
    <hyperlink r:id="rId3416" ref="L530"/>
    <hyperlink r:id="rId3417" ref="M530"/>
    <hyperlink r:id="rId3418" ref="N530"/>
    <hyperlink r:id="rId3419" ref="E531"/>
    <hyperlink r:id="rId3420" ref="F531"/>
    <hyperlink r:id="rId3421" ref="J531"/>
    <hyperlink r:id="rId3422" ref="K531"/>
    <hyperlink r:id="rId3423" ref="L531"/>
    <hyperlink r:id="rId3424" ref="M531"/>
    <hyperlink r:id="rId3425" ref="N531"/>
    <hyperlink r:id="rId3426" ref="E532"/>
    <hyperlink r:id="rId3427" ref="F532"/>
    <hyperlink r:id="rId3428" ref="H532"/>
    <hyperlink r:id="rId3429" ref="J532"/>
    <hyperlink r:id="rId3430" ref="K532"/>
    <hyperlink r:id="rId3431" ref="L532"/>
    <hyperlink r:id="rId3432" ref="M532"/>
    <hyperlink r:id="rId3433" ref="E533"/>
    <hyperlink r:id="rId3434" ref="F533"/>
    <hyperlink r:id="rId3435" ref="H533"/>
    <hyperlink r:id="rId3436" ref="J533"/>
    <hyperlink r:id="rId3437" ref="K533"/>
    <hyperlink r:id="rId3438" ref="L533"/>
    <hyperlink r:id="rId3439" ref="M533"/>
    <hyperlink r:id="rId3440" ref="E534"/>
    <hyperlink r:id="rId3441" ref="F534"/>
    <hyperlink r:id="rId3442" ref="H534"/>
    <hyperlink r:id="rId3443" ref="J534"/>
    <hyperlink r:id="rId3444" ref="K534"/>
    <hyperlink r:id="rId3445" ref="L534"/>
    <hyperlink r:id="rId3446" ref="M534"/>
    <hyperlink r:id="rId3447" ref="E535"/>
    <hyperlink r:id="rId3448" ref="F535"/>
    <hyperlink r:id="rId3449" ref="H535"/>
    <hyperlink r:id="rId3450" ref="J535"/>
    <hyperlink r:id="rId3451" ref="K535"/>
    <hyperlink r:id="rId3452" ref="L535"/>
    <hyperlink r:id="rId3453" ref="M535"/>
    <hyperlink r:id="rId3454" ref="E536"/>
    <hyperlink r:id="rId3455" ref="F536"/>
    <hyperlink r:id="rId3456" ref="H536"/>
    <hyperlink r:id="rId3457" ref="J536"/>
    <hyperlink r:id="rId3458" ref="K536"/>
    <hyperlink r:id="rId3459" ref="L536"/>
    <hyperlink r:id="rId3460" ref="M536"/>
    <hyperlink r:id="rId3461" ref="E537"/>
    <hyperlink r:id="rId3462" ref="F537"/>
    <hyperlink r:id="rId3463" ref="J537"/>
    <hyperlink r:id="rId3464" ref="K537"/>
    <hyperlink r:id="rId3465" ref="L537"/>
    <hyperlink r:id="rId3466" ref="M537"/>
    <hyperlink r:id="rId3467" ref="E538"/>
    <hyperlink r:id="rId3468" ref="F538"/>
    <hyperlink r:id="rId3469" ref="J538"/>
    <hyperlink r:id="rId3470" ref="K538"/>
    <hyperlink r:id="rId3471" ref="L538"/>
    <hyperlink r:id="rId3472" ref="M538"/>
    <hyperlink r:id="rId3473" ref="N538"/>
    <hyperlink r:id="rId3474" ref="E539"/>
    <hyperlink r:id="rId3475" ref="F539"/>
    <hyperlink r:id="rId3476" ref="H539"/>
    <hyperlink r:id="rId3477" ref="J539"/>
    <hyperlink r:id="rId3478" ref="K539"/>
    <hyperlink r:id="rId3479" ref="L539"/>
    <hyperlink r:id="rId3480" ref="M539"/>
    <hyperlink r:id="rId3481" ref="N539"/>
    <hyperlink r:id="rId3482" ref="E540"/>
    <hyperlink r:id="rId3483" ref="F540"/>
    <hyperlink r:id="rId3484" ref="H540"/>
    <hyperlink r:id="rId3485" ref="J540"/>
    <hyperlink r:id="rId3486" ref="K540"/>
    <hyperlink r:id="rId3487" ref="L540"/>
    <hyperlink r:id="rId3488" ref="M540"/>
    <hyperlink r:id="rId3489" ref="N540"/>
    <hyperlink r:id="rId3490" ref="E541"/>
    <hyperlink r:id="rId3491" ref="F541"/>
    <hyperlink r:id="rId3492" ref="H541"/>
    <hyperlink r:id="rId3493" ref="J541"/>
    <hyperlink r:id="rId3494" ref="K541"/>
    <hyperlink r:id="rId3495" ref="L541"/>
    <hyperlink r:id="rId3496" ref="M541"/>
    <hyperlink r:id="rId3497" ref="N541"/>
  </hyperlinks>
  <drawing r:id="rId349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2" max="2" width="87.63"/>
    <col customWidth="1" min="3" max="3" width="62.0"/>
    <col customWidth="1" min="4" max="4" width="39.5"/>
    <col customWidth="1" min="5" max="5" width="63.0"/>
    <col customWidth="1" min="6" max="6" width="46.88"/>
    <col customWidth="1" min="7" max="7" width="54.38"/>
    <col customWidth="1" min="8" max="8" width="91.0"/>
  </cols>
  <sheetData>
    <row r="1" ht="38.25" customHeight="1">
      <c r="A1" s="153" t="s">
        <v>11</v>
      </c>
      <c r="B1" s="154" t="s">
        <v>12005</v>
      </c>
      <c r="C1" s="153" t="s">
        <v>12006</v>
      </c>
      <c r="D1" s="154" t="s">
        <v>12007</v>
      </c>
      <c r="E1" s="154" t="s">
        <v>12008</v>
      </c>
      <c r="F1" s="154" t="s">
        <v>12009</v>
      </c>
      <c r="G1" s="154" t="s">
        <v>12010</v>
      </c>
      <c r="H1" s="154" t="s">
        <v>12011</v>
      </c>
      <c r="I1" s="155"/>
      <c r="J1" s="155"/>
      <c r="K1" s="155"/>
      <c r="L1" s="155"/>
      <c r="M1" s="155"/>
      <c r="N1" s="155"/>
      <c r="O1" s="155"/>
      <c r="P1" s="155"/>
      <c r="Q1" s="155"/>
      <c r="R1" s="155"/>
      <c r="S1" s="155"/>
      <c r="T1" s="155"/>
      <c r="U1" s="155"/>
      <c r="V1" s="155"/>
      <c r="W1" s="155"/>
      <c r="X1" s="155"/>
      <c r="Y1" s="155"/>
      <c r="Z1" s="155"/>
      <c r="AA1" s="155"/>
    </row>
    <row r="2" ht="585.0" customHeight="1">
      <c r="A2" s="156" t="s">
        <v>12012</v>
      </c>
      <c r="B2" s="156" t="s">
        <v>12013</v>
      </c>
      <c r="C2" s="156" t="s">
        <v>12014</v>
      </c>
      <c r="D2" s="156" t="s">
        <v>12015</v>
      </c>
      <c r="E2" s="156" t="s">
        <v>12016</v>
      </c>
      <c r="F2" s="156" t="s">
        <v>12017</v>
      </c>
      <c r="G2" s="156" t="s">
        <v>12018</v>
      </c>
      <c r="H2" s="156" t="s">
        <v>12019</v>
      </c>
      <c r="I2" s="155"/>
      <c r="J2" s="155"/>
      <c r="K2" s="155"/>
      <c r="L2" s="155"/>
    </row>
    <row r="3" ht="17.25" customHeight="1">
      <c r="C3" s="157"/>
      <c r="D3" s="155"/>
      <c r="E3" s="155"/>
      <c r="F3" s="155"/>
      <c r="H3" s="155"/>
      <c r="I3" s="155"/>
      <c r="J3" s="155"/>
      <c r="K3" s="155"/>
      <c r="L3" s="155"/>
    </row>
    <row r="4" ht="17.25" customHeight="1">
      <c r="A4" s="157"/>
      <c r="C4" s="155"/>
      <c r="D4" s="155"/>
      <c r="E4" s="155"/>
      <c r="F4" s="155"/>
      <c r="H4" s="155"/>
      <c r="I4" s="155"/>
      <c r="J4" s="155"/>
      <c r="K4" s="155"/>
      <c r="L4" s="155"/>
    </row>
    <row r="5" ht="17.25" customHeight="1">
      <c r="C5" s="155"/>
      <c r="D5" s="155"/>
      <c r="E5" s="155"/>
      <c r="F5" s="155"/>
      <c r="H5" s="155"/>
      <c r="I5" s="155"/>
      <c r="J5" s="155"/>
      <c r="K5" s="155"/>
      <c r="L5" s="155"/>
    </row>
    <row r="6" ht="17.25" customHeight="1">
      <c r="C6" s="155"/>
      <c r="D6" s="155"/>
      <c r="E6" s="155"/>
      <c r="F6" s="155"/>
      <c r="H6" s="155"/>
      <c r="I6" s="155"/>
      <c r="J6" s="155"/>
      <c r="K6" s="155"/>
      <c r="L6" s="155"/>
    </row>
    <row r="7" ht="17.25" customHeight="1">
      <c r="A7" s="158"/>
      <c r="B7" s="158"/>
      <c r="C7" s="155"/>
      <c r="D7" s="155"/>
      <c r="E7" s="155"/>
      <c r="F7" s="155"/>
      <c r="H7" s="155"/>
      <c r="I7" s="155"/>
      <c r="J7" s="155"/>
      <c r="K7" s="155"/>
      <c r="L7" s="155"/>
    </row>
    <row r="8" ht="17.25" customHeight="1">
      <c r="A8" s="158" t="s">
        <v>9252</v>
      </c>
      <c r="B8" s="158" t="s">
        <v>12020</v>
      </c>
      <c r="C8" s="158"/>
      <c r="D8" s="158"/>
      <c r="E8" s="155"/>
      <c r="F8" s="155"/>
      <c r="H8" s="155"/>
      <c r="I8" s="155"/>
      <c r="J8" s="155"/>
      <c r="K8" s="155"/>
      <c r="L8" s="155"/>
    </row>
    <row r="9" ht="17.25" customHeight="1">
      <c r="A9" s="14" t="s">
        <v>8778</v>
      </c>
      <c r="B9" s="14" t="s">
        <v>8790</v>
      </c>
      <c r="E9" s="155"/>
      <c r="F9" s="155"/>
      <c r="H9" s="155"/>
      <c r="I9" s="155"/>
      <c r="J9" s="155"/>
      <c r="K9" s="155"/>
      <c r="L9" s="155"/>
    </row>
    <row r="10" ht="17.25" customHeight="1">
      <c r="A10" s="14" t="s">
        <v>8793</v>
      </c>
      <c r="B10" s="14" t="s">
        <v>8804</v>
      </c>
      <c r="E10" s="155"/>
      <c r="F10" s="155"/>
      <c r="H10" s="155"/>
      <c r="I10" s="155"/>
      <c r="J10" s="155"/>
      <c r="K10" s="155"/>
      <c r="L10" s="155"/>
    </row>
    <row r="11" ht="17.25" customHeight="1">
      <c r="A11" s="14" t="s">
        <v>8809</v>
      </c>
      <c r="B11" s="14" t="s">
        <v>8820</v>
      </c>
      <c r="E11" s="155"/>
      <c r="F11" s="155"/>
      <c r="H11" s="155"/>
      <c r="I11" s="155"/>
      <c r="J11" s="155"/>
      <c r="K11" s="155"/>
      <c r="L11" s="155"/>
    </row>
    <row r="12" ht="17.25" customHeight="1">
      <c r="A12" s="14" t="s">
        <v>12021</v>
      </c>
      <c r="B12" s="14" t="s">
        <v>8834</v>
      </c>
      <c r="E12" s="155"/>
      <c r="F12" s="155"/>
      <c r="H12" s="155"/>
      <c r="I12" s="155"/>
      <c r="J12" s="155"/>
      <c r="K12" s="155"/>
      <c r="L12" s="155"/>
    </row>
    <row r="13" ht="17.25" customHeight="1">
      <c r="A13" s="14" t="s">
        <v>12022</v>
      </c>
      <c r="B13" s="14" t="s">
        <v>8850</v>
      </c>
      <c r="E13" s="155"/>
      <c r="F13" s="155"/>
      <c r="H13" s="155"/>
      <c r="I13" s="155"/>
      <c r="J13" s="155"/>
      <c r="K13" s="155"/>
      <c r="L13" s="155"/>
    </row>
    <row r="14" ht="17.25" customHeight="1">
      <c r="A14" s="14" t="s">
        <v>12023</v>
      </c>
      <c r="B14" s="14" t="s">
        <v>8864</v>
      </c>
      <c r="E14" s="155"/>
      <c r="F14" s="155"/>
      <c r="H14" s="155"/>
      <c r="I14" s="155"/>
      <c r="J14" s="155"/>
      <c r="K14" s="155"/>
      <c r="L14" s="155"/>
    </row>
    <row r="15" ht="17.25" customHeight="1">
      <c r="A15" s="14" t="s">
        <v>8866</v>
      </c>
      <c r="B15" s="14" t="s">
        <v>8877</v>
      </c>
      <c r="E15" s="155"/>
      <c r="F15" s="155"/>
      <c r="H15" s="155"/>
      <c r="I15" s="155"/>
      <c r="J15" s="155"/>
      <c r="K15" s="155"/>
      <c r="L15" s="155"/>
    </row>
    <row r="16" ht="17.25" customHeight="1">
      <c r="A16" s="14" t="s">
        <v>12024</v>
      </c>
      <c r="B16" s="14" t="s">
        <v>8891</v>
      </c>
      <c r="E16" s="155"/>
      <c r="F16" s="155"/>
      <c r="H16" s="155"/>
      <c r="I16" s="155"/>
      <c r="J16" s="155"/>
      <c r="K16" s="155"/>
      <c r="L16" s="155"/>
    </row>
    <row r="17" ht="17.25" customHeight="1">
      <c r="A17" s="14" t="s">
        <v>8894</v>
      </c>
      <c r="B17" s="14" t="s">
        <v>8905</v>
      </c>
      <c r="E17" s="155"/>
      <c r="F17" s="155"/>
      <c r="H17" s="155"/>
      <c r="I17" s="155"/>
      <c r="J17" s="155"/>
      <c r="K17" s="155"/>
      <c r="L17" s="155"/>
    </row>
    <row r="18" ht="17.25" customHeight="1">
      <c r="A18" s="14" t="s">
        <v>8910</v>
      </c>
      <c r="B18" s="14" t="s">
        <v>8921</v>
      </c>
      <c r="E18" s="155"/>
      <c r="F18" s="155"/>
      <c r="H18" s="155"/>
      <c r="I18" s="155"/>
      <c r="J18" s="155"/>
      <c r="K18" s="155"/>
      <c r="L18" s="155"/>
    </row>
    <row r="19" ht="17.25" customHeight="1">
      <c r="A19" s="14" t="s">
        <v>8926</v>
      </c>
      <c r="B19" s="14" t="s">
        <v>8937</v>
      </c>
      <c r="D19" s="155"/>
      <c r="E19" s="155"/>
      <c r="F19" s="155"/>
      <c r="H19" s="155"/>
      <c r="I19" s="155"/>
      <c r="J19" s="155"/>
      <c r="K19" s="155"/>
      <c r="L19" s="155"/>
    </row>
    <row r="20" ht="17.25" customHeight="1">
      <c r="A20" s="14" t="s">
        <v>8942</v>
      </c>
      <c r="B20" s="14" t="s">
        <v>8953</v>
      </c>
      <c r="D20" s="155"/>
      <c r="E20" s="155"/>
      <c r="F20" s="155"/>
      <c r="H20" s="155"/>
      <c r="I20" s="155"/>
      <c r="J20" s="155"/>
      <c r="K20" s="155"/>
      <c r="L20" s="155"/>
    </row>
    <row r="21" ht="17.25" customHeight="1">
      <c r="A21" s="14" t="s">
        <v>8958</v>
      </c>
      <c r="B21" s="14" t="s">
        <v>8969</v>
      </c>
      <c r="D21" s="155"/>
      <c r="E21" s="155"/>
      <c r="F21" s="155"/>
      <c r="H21" s="155"/>
      <c r="I21" s="155"/>
      <c r="J21" s="155"/>
      <c r="K21" s="155"/>
      <c r="L21" s="155"/>
    </row>
    <row r="22" ht="17.25" customHeight="1">
      <c r="A22" s="14" t="s">
        <v>8974</v>
      </c>
      <c r="B22" s="14" t="s">
        <v>8985</v>
      </c>
      <c r="D22" s="155"/>
      <c r="E22" s="155"/>
      <c r="F22" s="155"/>
      <c r="H22" s="155"/>
      <c r="I22" s="155"/>
      <c r="J22" s="155"/>
      <c r="K22" s="155"/>
      <c r="L22" s="155"/>
    </row>
    <row r="23" ht="17.25" customHeight="1">
      <c r="A23" s="14" t="s">
        <v>8987</v>
      </c>
      <c r="B23" s="14" t="s">
        <v>8998</v>
      </c>
      <c r="D23" s="155"/>
      <c r="E23" s="155"/>
      <c r="F23" s="155"/>
      <c r="H23" s="155"/>
      <c r="I23" s="155"/>
      <c r="J23" s="155"/>
      <c r="K23" s="155"/>
      <c r="L23" s="155"/>
    </row>
    <row r="24" ht="17.25" customHeight="1">
      <c r="A24" s="14" t="s">
        <v>9003</v>
      </c>
      <c r="B24" s="14" t="s">
        <v>9014</v>
      </c>
      <c r="D24" s="155"/>
      <c r="E24" s="155"/>
      <c r="F24" s="155"/>
      <c r="H24" s="155"/>
      <c r="I24" s="155"/>
      <c r="J24" s="155"/>
      <c r="K24" s="155"/>
      <c r="L24" s="155"/>
    </row>
    <row r="25" ht="17.25" customHeight="1">
      <c r="A25" s="14" t="s">
        <v>9018</v>
      </c>
      <c r="B25" s="14" t="s">
        <v>9029</v>
      </c>
      <c r="D25" s="155"/>
      <c r="E25" s="155"/>
      <c r="F25" s="155"/>
      <c r="H25" s="155"/>
      <c r="I25" s="155"/>
      <c r="J25" s="155"/>
      <c r="K25" s="155"/>
      <c r="L25" s="155"/>
    </row>
    <row r="26" ht="17.25" customHeight="1">
      <c r="A26" s="14" t="s">
        <v>9033</v>
      </c>
      <c r="B26" s="14" t="s">
        <v>9044</v>
      </c>
      <c r="D26" s="155"/>
      <c r="E26" s="155"/>
      <c r="F26" s="155"/>
      <c r="H26" s="155"/>
      <c r="I26" s="155"/>
      <c r="J26" s="155"/>
      <c r="K26" s="155"/>
      <c r="L26" s="155"/>
    </row>
    <row r="27" ht="17.25" customHeight="1">
      <c r="A27" s="14" t="s">
        <v>9046</v>
      </c>
      <c r="B27" s="14" t="s">
        <v>9057</v>
      </c>
      <c r="D27" s="155"/>
      <c r="E27" s="155"/>
      <c r="F27" s="155"/>
      <c r="H27" s="155"/>
      <c r="I27" s="155"/>
      <c r="J27" s="155"/>
      <c r="K27" s="155"/>
      <c r="L27" s="155"/>
    </row>
    <row r="28" ht="17.25" customHeight="1">
      <c r="A28" s="14" t="s">
        <v>12025</v>
      </c>
      <c r="B28" s="14" t="s">
        <v>9075</v>
      </c>
      <c r="D28" s="155"/>
      <c r="E28" s="155"/>
      <c r="F28" s="155"/>
      <c r="H28" s="155"/>
      <c r="I28" s="155"/>
      <c r="J28" s="155"/>
      <c r="K28" s="155"/>
      <c r="L28" s="155"/>
    </row>
    <row r="29" ht="17.25" customHeight="1">
      <c r="A29" s="14" t="s">
        <v>12026</v>
      </c>
      <c r="B29" s="14" t="s">
        <v>9092</v>
      </c>
      <c r="D29" s="155"/>
      <c r="E29" s="155"/>
      <c r="F29" s="155"/>
      <c r="H29" s="155"/>
      <c r="I29" s="155"/>
      <c r="J29" s="155"/>
      <c r="K29" s="155"/>
      <c r="L29" s="155"/>
    </row>
    <row r="30" ht="17.25" customHeight="1">
      <c r="A30" s="14" t="s">
        <v>12027</v>
      </c>
      <c r="B30" s="14" t="s">
        <v>9106</v>
      </c>
      <c r="D30" s="155"/>
      <c r="E30" s="155"/>
      <c r="F30" s="155"/>
      <c r="H30" s="155"/>
      <c r="I30" s="155"/>
      <c r="J30" s="155"/>
      <c r="K30" s="155"/>
      <c r="L30" s="155"/>
    </row>
    <row r="31" ht="17.25" customHeight="1">
      <c r="D31" s="155"/>
      <c r="E31" s="155"/>
      <c r="F31" s="155"/>
      <c r="H31" s="155"/>
      <c r="I31" s="155"/>
      <c r="J31" s="155"/>
      <c r="K31" s="155"/>
      <c r="L31" s="155"/>
    </row>
    <row r="32" ht="17.25" customHeight="1">
      <c r="D32" s="155"/>
      <c r="E32" s="155"/>
      <c r="F32" s="155"/>
      <c r="H32" s="155"/>
      <c r="I32" s="155"/>
      <c r="J32" s="155"/>
      <c r="K32" s="155"/>
      <c r="L32" s="155"/>
    </row>
    <row r="33" ht="17.25" customHeight="1">
      <c r="D33" s="155"/>
      <c r="E33" s="155"/>
      <c r="F33" s="155"/>
      <c r="H33" s="155"/>
      <c r="I33" s="155"/>
      <c r="J33" s="155"/>
      <c r="K33" s="155"/>
      <c r="L33" s="155"/>
    </row>
    <row r="34" ht="17.25" customHeight="1">
      <c r="D34" s="155"/>
      <c r="E34" s="155"/>
      <c r="F34" s="155"/>
      <c r="H34" s="155"/>
      <c r="I34" s="155"/>
      <c r="J34" s="155"/>
      <c r="K34" s="155"/>
      <c r="L34" s="155"/>
    </row>
    <row r="35" ht="17.25" customHeight="1">
      <c r="D35" s="155"/>
      <c r="E35" s="155"/>
      <c r="F35" s="155"/>
      <c r="H35" s="155"/>
      <c r="I35" s="155"/>
      <c r="J35" s="155"/>
      <c r="K35" s="155"/>
      <c r="L35" s="155"/>
    </row>
    <row r="36" ht="17.25" customHeight="1">
      <c r="D36" s="155"/>
      <c r="E36" s="155"/>
      <c r="F36" s="155"/>
      <c r="H36" s="155"/>
      <c r="I36" s="155"/>
      <c r="J36" s="155"/>
      <c r="K36" s="155"/>
      <c r="L36" s="155"/>
    </row>
    <row r="37" ht="17.25" customHeight="1">
      <c r="D37" s="155"/>
      <c r="E37" s="155"/>
      <c r="F37" s="155"/>
      <c r="H37" s="155"/>
      <c r="I37" s="155"/>
      <c r="J37" s="155"/>
      <c r="K37" s="155"/>
      <c r="L37" s="155"/>
    </row>
    <row r="38" ht="17.25" customHeight="1">
      <c r="D38" s="155"/>
      <c r="E38" s="155"/>
      <c r="F38" s="155"/>
      <c r="H38" s="155"/>
      <c r="I38" s="155"/>
      <c r="J38" s="155"/>
      <c r="K38" s="155"/>
      <c r="L38" s="155"/>
    </row>
    <row r="39" ht="17.25" customHeight="1">
      <c r="D39" s="155"/>
      <c r="E39" s="155"/>
      <c r="F39" s="155"/>
      <c r="H39" s="155"/>
      <c r="I39" s="155"/>
      <c r="J39" s="155"/>
      <c r="K39" s="155"/>
      <c r="L39" s="155"/>
    </row>
    <row r="40" ht="17.25" customHeight="1">
      <c r="D40" s="155"/>
      <c r="E40" s="155"/>
      <c r="F40" s="155"/>
      <c r="H40" s="155"/>
      <c r="I40" s="155"/>
      <c r="J40" s="155"/>
      <c r="K40" s="155"/>
      <c r="L40" s="155"/>
    </row>
    <row r="41" ht="17.25" customHeight="1">
      <c r="D41" s="155"/>
      <c r="E41" s="155"/>
      <c r="F41" s="155"/>
      <c r="H41" s="155"/>
      <c r="I41" s="155"/>
      <c r="J41" s="155"/>
      <c r="K41" s="155"/>
      <c r="L41" s="155"/>
    </row>
    <row r="42" ht="17.25" customHeight="1">
      <c r="D42" s="155"/>
      <c r="E42" s="155"/>
      <c r="F42" s="155"/>
      <c r="H42" s="155"/>
      <c r="I42" s="155"/>
      <c r="J42" s="155"/>
      <c r="K42" s="155"/>
      <c r="L42" s="155"/>
    </row>
    <row r="43" ht="17.25" customHeight="1">
      <c r="C43" s="155"/>
      <c r="D43" s="155"/>
      <c r="E43" s="155"/>
      <c r="F43" s="155"/>
      <c r="H43" s="155"/>
      <c r="I43" s="155"/>
      <c r="J43" s="155"/>
      <c r="K43" s="155"/>
      <c r="L43" s="155"/>
    </row>
    <row r="44" ht="17.25" customHeight="1">
      <c r="C44" s="155"/>
      <c r="D44" s="155"/>
      <c r="E44" s="155"/>
      <c r="F44" s="155"/>
      <c r="H44" s="155"/>
      <c r="I44" s="155"/>
      <c r="J44" s="155"/>
      <c r="K44" s="155"/>
      <c r="L44" s="155"/>
    </row>
    <row r="45" ht="17.25" customHeight="1">
      <c r="C45" s="155"/>
      <c r="D45" s="155"/>
      <c r="E45" s="155"/>
      <c r="F45" s="155"/>
      <c r="H45" s="155"/>
      <c r="I45" s="155"/>
      <c r="J45" s="155"/>
      <c r="K45" s="155"/>
      <c r="L45" s="155"/>
    </row>
    <row r="46" ht="17.25" customHeight="1">
      <c r="C46" s="155"/>
      <c r="D46" s="155"/>
      <c r="E46" s="155"/>
      <c r="F46" s="155"/>
      <c r="H46" s="155"/>
      <c r="I46" s="155"/>
      <c r="J46" s="155"/>
      <c r="K46" s="155"/>
      <c r="L46" s="155"/>
    </row>
    <row r="47" ht="17.25" customHeight="1">
      <c r="C47" s="155"/>
      <c r="D47" s="155"/>
      <c r="E47" s="155"/>
      <c r="F47" s="155"/>
      <c r="H47" s="155"/>
      <c r="I47" s="155"/>
      <c r="J47" s="155"/>
      <c r="K47" s="155"/>
      <c r="L47" s="155"/>
    </row>
    <row r="48" ht="17.25" customHeight="1">
      <c r="C48" s="155"/>
      <c r="D48" s="155"/>
      <c r="E48" s="155"/>
      <c r="F48" s="155"/>
      <c r="H48" s="155"/>
      <c r="I48" s="155"/>
      <c r="J48" s="155"/>
      <c r="K48" s="155"/>
      <c r="L48" s="155"/>
    </row>
    <row r="49" ht="17.25" customHeight="1">
      <c r="A49" s="155"/>
      <c r="B49" s="155"/>
      <c r="C49" s="155"/>
      <c r="D49" s="155"/>
      <c r="E49" s="155"/>
      <c r="F49" s="155"/>
      <c r="H49" s="155"/>
      <c r="I49" s="155"/>
      <c r="J49" s="155"/>
      <c r="K49" s="155"/>
      <c r="L49" s="155"/>
    </row>
    <row r="50" ht="17.25" customHeight="1">
      <c r="A50" s="155"/>
      <c r="B50" s="155"/>
      <c r="C50" s="155"/>
      <c r="D50" s="155"/>
      <c r="E50" s="155"/>
      <c r="F50" s="155"/>
      <c r="H50" s="155"/>
      <c r="I50" s="155"/>
      <c r="J50" s="155"/>
      <c r="K50" s="155"/>
      <c r="L50" s="155"/>
    </row>
    <row r="51" ht="17.25" customHeight="1">
      <c r="A51" s="155"/>
      <c r="B51" s="155"/>
      <c r="C51" s="155"/>
      <c r="D51" s="155"/>
      <c r="E51" s="155"/>
      <c r="F51" s="155"/>
      <c r="H51" s="155"/>
      <c r="I51" s="155"/>
      <c r="J51" s="155"/>
      <c r="K51" s="155"/>
      <c r="L51" s="155"/>
    </row>
    <row r="52" ht="17.25" customHeight="1">
      <c r="A52" s="155"/>
      <c r="B52" s="155"/>
      <c r="C52" s="155"/>
      <c r="D52" s="155"/>
      <c r="E52" s="155"/>
      <c r="F52" s="155"/>
      <c r="H52" s="155"/>
      <c r="I52" s="155"/>
      <c r="J52" s="155"/>
      <c r="K52" s="155"/>
      <c r="L52" s="155"/>
    </row>
    <row r="53" ht="17.25" customHeight="1">
      <c r="A53" s="155"/>
      <c r="B53" s="155"/>
      <c r="C53" s="155"/>
      <c r="D53" s="155"/>
      <c r="E53" s="155"/>
      <c r="F53" s="155"/>
      <c r="H53" s="155"/>
      <c r="I53" s="155"/>
      <c r="J53" s="155"/>
      <c r="K53" s="155"/>
      <c r="L53" s="155"/>
    </row>
    <row r="54" ht="17.25" customHeight="1">
      <c r="A54" s="155"/>
      <c r="B54" s="155"/>
      <c r="C54" s="155"/>
      <c r="D54" s="155"/>
      <c r="E54" s="155"/>
      <c r="F54" s="155"/>
      <c r="H54" s="155"/>
      <c r="I54" s="155"/>
      <c r="J54" s="155"/>
      <c r="K54" s="155"/>
      <c r="L54" s="155"/>
    </row>
    <row r="55" ht="17.25" customHeight="1">
      <c r="A55" s="155"/>
      <c r="B55" s="155"/>
      <c r="C55" s="155"/>
      <c r="D55" s="155"/>
      <c r="E55" s="155"/>
      <c r="F55" s="155"/>
      <c r="H55" s="155"/>
      <c r="I55" s="155"/>
      <c r="J55" s="155"/>
      <c r="K55" s="155"/>
      <c r="L55" s="155"/>
    </row>
    <row r="56" ht="17.25" customHeight="1">
      <c r="A56" s="155"/>
      <c r="B56" s="155"/>
      <c r="C56" s="155"/>
      <c r="D56" s="155"/>
      <c r="E56" s="155"/>
      <c r="F56" s="155"/>
      <c r="H56" s="155"/>
      <c r="I56" s="155"/>
      <c r="J56" s="155"/>
      <c r="K56" s="155"/>
      <c r="L56" s="155"/>
    </row>
    <row r="57" ht="17.25" customHeight="1">
      <c r="A57" s="155"/>
      <c r="B57" s="155"/>
      <c r="C57" s="155"/>
      <c r="D57" s="155"/>
      <c r="E57" s="155"/>
      <c r="F57" s="155"/>
      <c r="H57" s="155"/>
      <c r="I57" s="155"/>
      <c r="J57" s="155"/>
      <c r="K57" s="155"/>
      <c r="L57" s="155"/>
    </row>
    <row r="58" ht="17.25" customHeight="1">
      <c r="A58" s="155"/>
      <c r="B58" s="155"/>
      <c r="C58" s="155"/>
      <c r="D58" s="155"/>
      <c r="E58" s="155"/>
      <c r="F58" s="155"/>
      <c r="H58" s="155"/>
      <c r="I58" s="155"/>
      <c r="J58" s="155"/>
      <c r="K58" s="155"/>
      <c r="L58" s="155"/>
    </row>
    <row r="59" ht="17.25" customHeight="1">
      <c r="A59" s="155"/>
      <c r="B59" s="155"/>
      <c r="C59" s="155"/>
      <c r="D59" s="155"/>
      <c r="E59" s="155"/>
      <c r="F59" s="155"/>
      <c r="H59" s="155"/>
      <c r="I59" s="155"/>
      <c r="J59" s="155"/>
      <c r="K59" s="155"/>
      <c r="L59" s="155"/>
    </row>
    <row r="60" ht="17.25" customHeight="1">
      <c r="A60" s="155"/>
      <c r="B60" s="155"/>
      <c r="C60" s="155"/>
      <c r="D60" s="155"/>
      <c r="E60" s="155"/>
      <c r="F60" s="155"/>
      <c r="H60" s="155"/>
      <c r="I60" s="155"/>
      <c r="J60" s="155"/>
      <c r="K60" s="155"/>
      <c r="L60" s="155"/>
    </row>
    <row r="61" ht="17.25" customHeight="1">
      <c r="A61" s="155"/>
      <c r="B61" s="155"/>
      <c r="C61" s="155"/>
      <c r="D61" s="155"/>
      <c r="E61" s="155"/>
      <c r="F61" s="155"/>
      <c r="H61" s="155"/>
      <c r="I61" s="155"/>
      <c r="J61" s="155"/>
      <c r="K61" s="155"/>
      <c r="L61" s="155"/>
    </row>
    <row r="62" ht="17.25" customHeight="1">
      <c r="A62" s="155"/>
      <c r="B62" s="155"/>
      <c r="C62" s="155"/>
      <c r="D62" s="155"/>
      <c r="E62" s="155"/>
      <c r="F62" s="155"/>
      <c r="H62" s="155"/>
      <c r="I62" s="155"/>
      <c r="J62" s="155"/>
      <c r="K62" s="155"/>
      <c r="L62" s="155"/>
    </row>
    <row r="63" ht="17.25" customHeight="1">
      <c r="A63" s="155"/>
      <c r="B63" s="155"/>
      <c r="C63" s="155"/>
      <c r="D63" s="155"/>
      <c r="E63" s="155"/>
      <c r="F63" s="155"/>
      <c r="H63" s="155"/>
      <c r="I63" s="155"/>
      <c r="J63" s="155"/>
      <c r="K63" s="155"/>
      <c r="L63" s="155"/>
    </row>
    <row r="64" ht="17.25" customHeight="1">
      <c r="A64" s="155"/>
      <c r="B64" s="155"/>
      <c r="C64" s="155"/>
      <c r="D64" s="155"/>
      <c r="E64" s="155"/>
      <c r="F64" s="155"/>
      <c r="H64" s="155"/>
      <c r="I64" s="155"/>
      <c r="J64" s="155"/>
      <c r="K64" s="155"/>
      <c r="L64" s="155"/>
    </row>
    <row r="65" ht="17.25" customHeight="1">
      <c r="A65" s="155"/>
      <c r="B65" s="155"/>
      <c r="C65" s="155"/>
      <c r="D65" s="155"/>
      <c r="E65" s="155"/>
      <c r="F65" s="155"/>
      <c r="H65" s="155"/>
      <c r="I65" s="155"/>
      <c r="J65" s="155"/>
      <c r="K65" s="155"/>
      <c r="L65" s="155"/>
    </row>
    <row r="66" ht="17.25" customHeight="1">
      <c r="A66" s="155"/>
      <c r="B66" s="155"/>
      <c r="C66" s="155"/>
      <c r="D66" s="155"/>
      <c r="E66" s="155"/>
      <c r="F66" s="155"/>
      <c r="H66" s="155"/>
      <c r="I66" s="155"/>
      <c r="J66" s="155"/>
      <c r="K66" s="155"/>
      <c r="L66" s="155"/>
    </row>
    <row r="67" ht="17.25" customHeight="1">
      <c r="A67" s="155"/>
      <c r="B67" s="155"/>
      <c r="C67" s="155"/>
      <c r="D67" s="155"/>
      <c r="E67" s="155"/>
      <c r="F67" s="155"/>
      <c r="H67" s="155"/>
      <c r="I67" s="155"/>
      <c r="J67" s="155"/>
      <c r="K67" s="155"/>
      <c r="L67" s="155"/>
    </row>
    <row r="68" ht="17.25" customHeight="1">
      <c r="A68" s="155"/>
      <c r="B68" s="155"/>
      <c r="C68" s="155"/>
      <c r="D68" s="155"/>
      <c r="E68" s="155"/>
      <c r="F68" s="155"/>
      <c r="H68" s="155"/>
      <c r="I68" s="155"/>
      <c r="J68" s="155"/>
      <c r="K68" s="155"/>
      <c r="L68" s="155"/>
    </row>
    <row r="69" ht="17.25" customHeight="1">
      <c r="A69" s="155"/>
      <c r="B69" s="155"/>
      <c r="C69" s="155"/>
      <c r="D69" s="155"/>
      <c r="E69" s="155"/>
      <c r="F69" s="155"/>
      <c r="H69" s="155"/>
      <c r="I69" s="155"/>
      <c r="J69" s="155"/>
      <c r="K69" s="155"/>
      <c r="L69" s="155"/>
    </row>
    <row r="70" ht="17.25" customHeight="1">
      <c r="A70" s="155"/>
      <c r="B70" s="155"/>
      <c r="C70" s="155"/>
      <c r="D70" s="155"/>
      <c r="E70" s="155"/>
      <c r="F70" s="155"/>
      <c r="H70" s="155"/>
      <c r="I70" s="155"/>
      <c r="J70" s="155"/>
      <c r="K70" s="155"/>
      <c r="L70" s="155"/>
    </row>
    <row r="71" ht="17.25" customHeight="1">
      <c r="A71" s="155"/>
      <c r="B71" s="155"/>
      <c r="C71" s="155"/>
      <c r="D71" s="155"/>
      <c r="E71" s="155"/>
      <c r="F71" s="155"/>
      <c r="H71" s="155"/>
      <c r="I71" s="155"/>
      <c r="J71" s="155"/>
      <c r="K71" s="155"/>
      <c r="L71" s="155"/>
    </row>
    <row r="72" ht="17.25" customHeight="1">
      <c r="A72" s="155"/>
      <c r="B72" s="155"/>
      <c r="C72" s="155"/>
      <c r="D72" s="155"/>
      <c r="E72" s="155"/>
      <c r="F72" s="155"/>
      <c r="H72" s="155"/>
      <c r="I72" s="155"/>
      <c r="J72" s="155"/>
      <c r="K72" s="155"/>
      <c r="L72" s="155"/>
    </row>
    <row r="73" ht="17.25" customHeight="1">
      <c r="A73" s="155"/>
      <c r="B73" s="155"/>
      <c r="C73" s="155"/>
      <c r="D73" s="155"/>
      <c r="E73" s="155"/>
      <c r="F73" s="155"/>
      <c r="H73" s="155"/>
      <c r="I73" s="155"/>
      <c r="J73" s="155"/>
      <c r="K73" s="155"/>
      <c r="L73" s="155"/>
    </row>
    <row r="74" ht="17.25" customHeight="1">
      <c r="A74" s="155"/>
      <c r="B74" s="155"/>
      <c r="C74" s="155"/>
      <c r="D74" s="155"/>
      <c r="E74" s="155"/>
      <c r="F74" s="155"/>
      <c r="H74" s="155"/>
      <c r="I74" s="155"/>
      <c r="J74" s="155"/>
      <c r="K74" s="155"/>
      <c r="L74" s="155"/>
    </row>
    <row r="75" ht="17.25" customHeight="1">
      <c r="A75" s="155"/>
      <c r="B75" s="155"/>
      <c r="C75" s="155"/>
      <c r="D75" s="155"/>
      <c r="E75" s="155"/>
      <c r="F75" s="155"/>
      <c r="H75" s="155"/>
      <c r="I75" s="155"/>
      <c r="J75" s="155"/>
      <c r="K75" s="155"/>
      <c r="L75" s="155"/>
    </row>
    <row r="76" ht="17.25" customHeight="1">
      <c r="A76" s="155"/>
      <c r="B76" s="155"/>
      <c r="C76" s="155"/>
      <c r="D76" s="155"/>
      <c r="E76" s="155"/>
      <c r="F76" s="155"/>
      <c r="H76" s="155"/>
      <c r="I76" s="155"/>
      <c r="J76" s="155"/>
      <c r="K76" s="155"/>
      <c r="L76" s="155"/>
    </row>
    <row r="77" ht="17.25" customHeight="1">
      <c r="A77" s="155"/>
      <c r="B77" s="155"/>
      <c r="C77" s="155"/>
      <c r="D77" s="155"/>
      <c r="E77" s="155"/>
      <c r="F77" s="155"/>
      <c r="H77" s="155"/>
      <c r="I77" s="155"/>
      <c r="J77" s="155"/>
      <c r="K77" s="155"/>
      <c r="L77" s="155"/>
    </row>
    <row r="78" ht="17.25" customHeight="1">
      <c r="A78" s="155"/>
      <c r="B78" s="155"/>
      <c r="C78" s="155"/>
      <c r="D78" s="155"/>
      <c r="E78" s="155"/>
      <c r="F78" s="155"/>
      <c r="H78" s="155"/>
      <c r="I78" s="155"/>
      <c r="J78" s="155"/>
      <c r="K78" s="155"/>
      <c r="L78" s="155"/>
    </row>
    <row r="79" ht="17.25" customHeight="1">
      <c r="A79" s="155"/>
      <c r="B79" s="155"/>
      <c r="C79" s="155"/>
      <c r="D79" s="155"/>
      <c r="E79" s="155"/>
      <c r="F79" s="155"/>
      <c r="H79" s="155"/>
      <c r="I79" s="155"/>
      <c r="J79" s="155"/>
      <c r="K79" s="155"/>
      <c r="L79" s="155"/>
    </row>
    <row r="80" ht="17.25" customHeight="1">
      <c r="A80" s="155"/>
      <c r="B80" s="155"/>
      <c r="C80" s="155"/>
      <c r="D80" s="155"/>
      <c r="E80" s="155"/>
      <c r="F80" s="155"/>
      <c r="H80" s="155"/>
      <c r="I80" s="155"/>
      <c r="J80" s="155"/>
      <c r="K80" s="155"/>
      <c r="L80" s="155"/>
    </row>
    <row r="81" ht="17.25" customHeight="1">
      <c r="A81" s="155"/>
      <c r="B81" s="155"/>
      <c r="C81" s="155"/>
      <c r="D81" s="155"/>
      <c r="E81" s="155"/>
      <c r="F81" s="155"/>
      <c r="H81" s="155"/>
      <c r="I81" s="155"/>
      <c r="J81" s="155"/>
      <c r="K81" s="155"/>
      <c r="L81" s="155"/>
    </row>
    <row r="82" ht="17.25" customHeight="1">
      <c r="A82" s="155"/>
      <c r="B82" s="155"/>
      <c r="C82" s="155"/>
      <c r="D82" s="155"/>
      <c r="E82" s="155"/>
      <c r="F82" s="155"/>
      <c r="H82" s="155"/>
      <c r="I82" s="155"/>
      <c r="J82" s="155"/>
      <c r="K82" s="155"/>
      <c r="L82" s="155"/>
    </row>
    <row r="83" ht="17.25" customHeight="1">
      <c r="A83" s="155"/>
      <c r="B83" s="155"/>
      <c r="C83" s="155"/>
      <c r="D83" s="155"/>
      <c r="E83" s="155"/>
      <c r="F83" s="155"/>
      <c r="H83" s="155"/>
      <c r="I83" s="155"/>
      <c r="J83" s="155"/>
      <c r="K83" s="155"/>
      <c r="L83" s="155"/>
    </row>
    <row r="84" ht="17.25" customHeight="1">
      <c r="A84" s="155"/>
      <c r="B84" s="155"/>
      <c r="C84" s="155"/>
      <c r="D84" s="155"/>
      <c r="E84" s="155"/>
      <c r="F84" s="155"/>
      <c r="H84" s="155"/>
      <c r="I84" s="155"/>
      <c r="J84" s="155"/>
      <c r="K84" s="155"/>
      <c r="L84" s="155"/>
    </row>
    <row r="85" ht="17.25" customHeight="1">
      <c r="A85" s="155"/>
      <c r="B85" s="155"/>
      <c r="C85" s="155"/>
      <c r="D85" s="155"/>
      <c r="E85" s="155"/>
      <c r="F85" s="155"/>
      <c r="H85" s="155"/>
      <c r="I85" s="155"/>
      <c r="J85" s="155"/>
      <c r="K85" s="155"/>
      <c r="L85" s="155"/>
    </row>
    <row r="86" ht="17.25" customHeight="1">
      <c r="A86" s="155"/>
      <c r="B86" s="155"/>
      <c r="C86" s="155"/>
      <c r="D86" s="155"/>
      <c r="E86" s="155"/>
      <c r="F86" s="155"/>
      <c r="H86" s="155"/>
      <c r="I86" s="155"/>
      <c r="J86" s="155"/>
      <c r="K86" s="155"/>
      <c r="L86" s="155"/>
    </row>
    <row r="87" ht="17.25" customHeight="1">
      <c r="A87" s="155"/>
      <c r="B87" s="155"/>
      <c r="C87" s="155"/>
      <c r="D87" s="155"/>
      <c r="E87" s="155"/>
      <c r="F87" s="155"/>
      <c r="H87" s="155"/>
      <c r="I87" s="155"/>
      <c r="J87" s="155"/>
      <c r="K87" s="155"/>
      <c r="L87" s="155"/>
    </row>
    <row r="88" ht="17.25" customHeight="1">
      <c r="A88" s="155"/>
      <c r="B88" s="155"/>
      <c r="C88" s="155"/>
      <c r="D88" s="155"/>
      <c r="E88" s="155"/>
      <c r="F88" s="155"/>
      <c r="H88" s="155"/>
      <c r="I88" s="155"/>
      <c r="J88" s="155"/>
      <c r="K88" s="155"/>
      <c r="L88" s="155"/>
    </row>
    <row r="89" ht="17.25" customHeight="1">
      <c r="A89" s="155"/>
      <c r="B89" s="155"/>
      <c r="C89" s="155"/>
      <c r="D89" s="155"/>
      <c r="E89" s="155"/>
      <c r="F89" s="155"/>
      <c r="H89" s="155"/>
      <c r="I89" s="155"/>
      <c r="J89" s="155"/>
      <c r="K89" s="155"/>
      <c r="L89" s="155"/>
    </row>
    <row r="90" ht="17.25" customHeight="1">
      <c r="A90" s="155"/>
      <c r="B90" s="155"/>
      <c r="C90" s="155"/>
      <c r="D90" s="155"/>
      <c r="E90" s="155"/>
      <c r="F90" s="155"/>
      <c r="H90" s="155"/>
      <c r="I90" s="155"/>
      <c r="J90" s="155"/>
      <c r="K90" s="155"/>
      <c r="L90" s="155"/>
    </row>
    <row r="91" ht="17.25" customHeight="1">
      <c r="A91" s="155"/>
      <c r="B91" s="155"/>
      <c r="C91" s="155"/>
      <c r="D91" s="155"/>
      <c r="E91" s="155"/>
      <c r="F91" s="155"/>
      <c r="H91" s="155"/>
      <c r="I91" s="155"/>
      <c r="J91" s="155"/>
      <c r="K91" s="155"/>
      <c r="L91" s="155"/>
    </row>
    <row r="92" ht="17.25" customHeight="1">
      <c r="A92" s="155"/>
      <c r="B92" s="155"/>
      <c r="C92" s="155"/>
      <c r="D92" s="155"/>
      <c r="E92" s="155"/>
      <c r="F92" s="155"/>
      <c r="H92" s="155"/>
      <c r="I92" s="155"/>
      <c r="J92" s="155"/>
      <c r="K92" s="155"/>
      <c r="L92" s="155"/>
    </row>
    <row r="93" ht="17.25" customHeight="1">
      <c r="A93" s="155"/>
      <c r="B93" s="155"/>
      <c r="C93" s="155"/>
      <c r="D93" s="155"/>
      <c r="E93" s="155"/>
      <c r="F93" s="155"/>
      <c r="H93" s="155"/>
      <c r="I93" s="155"/>
      <c r="J93" s="155"/>
      <c r="K93" s="155"/>
      <c r="L93" s="155"/>
    </row>
    <row r="94" ht="17.25" customHeight="1">
      <c r="A94" s="155"/>
      <c r="B94" s="155"/>
      <c r="C94" s="155"/>
      <c r="D94" s="155"/>
      <c r="E94" s="155"/>
      <c r="F94" s="155"/>
      <c r="H94" s="155"/>
      <c r="I94" s="155"/>
      <c r="J94" s="155"/>
      <c r="K94" s="155"/>
      <c r="L94" s="155"/>
    </row>
    <row r="95" ht="17.25" customHeight="1">
      <c r="A95" s="155"/>
      <c r="B95" s="155"/>
      <c r="C95" s="155"/>
      <c r="D95" s="155"/>
      <c r="E95" s="155"/>
      <c r="F95" s="155"/>
      <c r="H95" s="155"/>
      <c r="I95" s="155"/>
      <c r="J95" s="155"/>
      <c r="K95" s="155"/>
      <c r="L95" s="155"/>
    </row>
    <row r="96" ht="17.25" customHeight="1">
      <c r="A96" s="155"/>
      <c r="B96" s="155"/>
      <c r="C96" s="155"/>
      <c r="D96" s="155"/>
      <c r="E96" s="155"/>
      <c r="F96" s="155"/>
      <c r="H96" s="155"/>
      <c r="I96" s="155"/>
      <c r="J96" s="155"/>
      <c r="K96" s="155"/>
      <c r="L96" s="155"/>
    </row>
    <row r="97" ht="17.25" customHeight="1">
      <c r="A97" s="155"/>
      <c r="B97" s="155"/>
      <c r="C97" s="155"/>
      <c r="D97" s="155"/>
      <c r="E97" s="155"/>
      <c r="F97" s="155"/>
      <c r="H97" s="155"/>
      <c r="I97" s="155"/>
      <c r="J97" s="155"/>
      <c r="K97" s="155"/>
      <c r="L97" s="155"/>
    </row>
    <row r="98" ht="17.25" customHeight="1">
      <c r="A98" s="155"/>
      <c r="B98" s="155"/>
      <c r="C98" s="155"/>
      <c r="D98" s="155"/>
      <c r="E98" s="155"/>
      <c r="F98" s="155"/>
      <c r="H98" s="155"/>
      <c r="I98" s="155"/>
      <c r="J98" s="155"/>
      <c r="K98" s="155"/>
      <c r="L98" s="155"/>
    </row>
    <row r="99" ht="17.25" customHeight="1">
      <c r="A99" s="155"/>
      <c r="B99" s="155"/>
      <c r="C99" s="155"/>
      <c r="D99" s="155"/>
      <c r="E99" s="155"/>
      <c r="F99" s="155"/>
      <c r="H99" s="155"/>
      <c r="I99" s="155"/>
      <c r="J99" s="155"/>
      <c r="K99" s="155"/>
      <c r="L99" s="155"/>
    </row>
    <row r="100" ht="17.25" customHeight="1">
      <c r="A100" s="155"/>
      <c r="B100" s="155"/>
      <c r="C100" s="155"/>
      <c r="D100" s="155"/>
      <c r="E100" s="155"/>
      <c r="F100" s="155"/>
      <c r="H100" s="155"/>
      <c r="I100" s="155"/>
      <c r="J100" s="155"/>
      <c r="K100" s="155"/>
      <c r="L100" s="155"/>
    </row>
    <row r="101" ht="17.25" customHeight="1">
      <c r="A101" s="155"/>
      <c r="B101" s="155"/>
      <c r="C101" s="155"/>
      <c r="D101" s="155"/>
      <c r="E101" s="155"/>
      <c r="F101" s="155"/>
      <c r="H101" s="155"/>
      <c r="I101" s="155"/>
      <c r="J101" s="155"/>
      <c r="K101" s="155"/>
      <c r="L101" s="155"/>
    </row>
    <row r="102" ht="17.25" customHeight="1">
      <c r="A102" s="155"/>
      <c r="B102" s="155"/>
      <c r="C102" s="155"/>
      <c r="D102" s="155"/>
      <c r="E102" s="155"/>
      <c r="F102" s="155"/>
      <c r="H102" s="155"/>
      <c r="I102" s="155"/>
      <c r="J102" s="155"/>
      <c r="K102" s="155"/>
      <c r="L102" s="155"/>
    </row>
    <row r="103" ht="17.25" customHeight="1">
      <c r="A103" s="155"/>
      <c r="B103" s="155"/>
      <c r="C103" s="155"/>
      <c r="D103" s="155"/>
      <c r="E103" s="155"/>
      <c r="F103" s="155"/>
      <c r="H103" s="155"/>
      <c r="I103" s="155"/>
      <c r="J103" s="155"/>
      <c r="K103" s="155"/>
      <c r="L103" s="155"/>
    </row>
    <row r="104" ht="17.25" customHeight="1">
      <c r="A104" s="155"/>
      <c r="B104" s="155"/>
      <c r="C104" s="155"/>
      <c r="D104" s="155"/>
      <c r="E104" s="155"/>
      <c r="F104" s="155"/>
      <c r="H104" s="155"/>
      <c r="I104" s="155"/>
      <c r="J104" s="155"/>
      <c r="K104" s="155"/>
      <c r="L104" s="155"/>
    </row>
    <row r="105" ht="17.25" customHeight="1">
      <c r="A105" s="155"/>
      <c r="B105" s="155"/>
      <c r="C105" s="155"/>
      <c r="D105" s="155"/>
      <c r="E105" s="155"/>
      <c r="F105" s="155"/>
      <c r="H105" s="155"/>
      <c r="I105" s="155"/>
      <c r="J105" s="155"/>
      <c r="K105" s="155"/>
      <c r="L105" s="155"/>
    </row>
    <row r="106" ht="17.25" customHeight="1">
      <c r="A106" s="155"/>
      <c r="B106" s="155"/>
      <c r="C106" s="155"/>
      <c r="D106" s="155"/>
      <c r="E106" s="155"/>
      <c r="F106" s="155"/>
      <c r="H106" s="155"/>
      <c r="I106" s="155"/>
      <c r="J106" s="155"/>
      <c r="K106" s="155"/>
      <c r="L106" s="155"/>
    </row>
    <row r="107" ht="17.25" customHeight="1">
      <c r="A107" s="155"/>
      <c r="B107" s="155"/>
      <c r="C107" s="155"/>
      <c r="D107" s="155"/>
      <c r="E107" s="155"/>
      <c r="F107" s="155"/>
      <c r="H107" s="155"/>
      <c r="I107" s="155"/>
      <c r="J107" s="155"/>
      <c r="K107" s="155"/>
      <c r="L107" s="155"/>
    </row>
    <row r="108" ht="17.25" customHeight="1">
      <c r="A108" s="155"/>
      <c r="B108" s="155"/>
      <c r="C108" s="155"/>
      <c r="D108" s="155"/>
      <c r="E108" s="155"/>
      <c r="F108" s="155"/>
      <c r="H108" s="155"/>
      <c r="I108" s="155"/>
      <c r="J108" s="155"/>
      <c r="K108" s="155"/>
      <c r="L108" s="155"/>
    </row>
    <row r="109" ht="17.25" customHeight="1">
      <c r="A109" s="155"/>
      <c r="B109" s="155"/>
      <c r="C109" s="155"/>
      <c r="D109" s="155"/>
      <c r="E109" s="155"/>
      <c r="F109" s="155"/>
      <c r="H109" s="155"/>
      <c r="I109" s="155"/>
      <c r="J109" s="155"/>
      <c r="K109" s="155"/>
      <c r="L109" s="155"/>
    </row>
    <row r="110" ht="17.25" customHeight="1">
      <c r="A110" s="155"/>
      <c r="B110" s="155"/>
      <c r="C110" s="155"/>
      <c r="D110" s="155"/>
      <c r="E110" s="155"/>
      <c r="F110" s="155"/>
      <c r="H110" s="155"/>
      <c r="I110" s="155"/>
      <c r="J110" s="155"/>
      <c r="K110" s="155"/>
      <c r="L110" s="155"/>
    </row>
    <row r="111" ht="17.25" customHeight="1">
      <c r="A111" s="155"/>
      <c r="B111" s="155"/>
      <c r="C111" s="155"/>
      <c r="D111" s="155"/>
      <c r="E111" s="155"/>
      <c r="F111" s="155"/>
      <c r="H111" s="155"/>
      <c r="I111" s="155"/>
      <c r="J111" s="155"/>
      <c r="K111" s="155"/>
      <c r="L111" s="155"/>
    </row>
    <row r="112" ht="17.25" customHeight="1">
      <c r="A112" s="155"/>
      <c r="B112" s="155"/>
      <c r="C112" s="155"/>
      <c r="D112" s="155"/>
      <c r="E112" s="155"/>
      <c r="F112" s="155"/>
      <c r="H112" s="155"/>
      <c r="I112" s="155"/>
      <c r="J112" s="155"/>
      <c r="K112" s="155"/>
      <c r="L112" s="155"/>
    </row>
    <row r="113" ht="17.25" customHeight="1">
      <c r="A113" s="155"/>
      <c r="B113" s="155"/>
      <c r="C113" s="155"/>
      <c r="D113" s="155"/>
      <c r="E113" s="155"/>
      <c r="F113" s="155"/>
      <c r="H113" s="155"/>
      <c r="I113" s="155"/>
      <c r="J113" s="155"/>
      <c r="K113" s="155"/>
      <c r="L113" s="155"/>
    </row>
    <row r="114" ht="17.25" customHeight="1">
      <c r="A114" s="155"/>
      <c r="B114" s="155"/>
      <c r="C114" s="155"/>
      <c r="D114" s="155"/>
      <c r="E114" s="155"/>
      <c r="F114" s="155"/>
      <c r="H114" s="155"/>
      <c r="I114" s="155"/>
      <c r="J114" s="155"/>
      <c r="K114" s="155"/>
      <c r="L114" s="155"/>
    </row>
    <row r="115" ht="17.25" customHeight="1">
      <c r="A115" s="155"/>
      <c r="B115" s="155"/>
      <c r="C115" s="155"/>
      <c r="D115" s="155"/>
      <c r="E115" s="155"/>
      <c r="F115" s="155"/>
      <c r="H115" s="155"/>
      <c r="I115" s="155"/>
      <c r="J115" s="155"/>
      <c r="K115" s="155"/>
      <c r="L115" s="155"/>
    </row>
    <row r="116" ht="17.25" customHeight="1">
      <c r="A116" s="155"/>
      <c r="B116" s="155"/>
      <c r="C116" s="155"/>
      <c r="D116" s="155"/>
      <c r="E116" s="155"/>
      <c r="F116" s="155"/>
      <c r="H116" s="155"/>
      <c r="I116" s="155"/>
      <c r="J116" s="155"/>
      <c r="K116" s="155"/>
      <c r="L116" s="155"/>
    </row>
    <row r="117" ht="17.25" customHeight="1">
      <c r="A117" s="155"/>
      <c r="B117" s="155"/>
      <c r="C117" s="155"/>
      <c r="D117" s="155"/>
      <c r="E117" s="155"/>
      <c r="F117" s="155"/>
      <c r="H117" s="155"/>
      <c r="I117" s="155"/>
      <c r="J117" s="155"/>
      <c r="K117" s="155"/>
      <c r="L117" s="155"/>
    </row>
    <row r="118" ht="17.25" customHeight="1">
      <c r="A118" s="155"/>
      <c r="B118" s="155"/>
      <c r="C118" s="155"/>
      <c r="D118" s="155"/>
      <c r="E118" s="155"/>
      <c r="F118" s="155"/>
      <c r="H118" s="155"/>
      <c r="I118" s="155"/>
      <c r="J118" s="155"/>
      <c r="K118" s="155"/>
      <c r="L118" s="155"/>
    </row>
    <row r="119" ht="17.25" customHeight="1">
      <c r="A119" s="155"/>
      <c r="B119" s="155"/>
      <c r="C119" s="155"/>
      <c r="D119" s="155"/>
      <c r="E119" s="155"/>
      <c r="F119" s="155"/>
      <c r="H119" s="155"/>
      <c r="I119" s="155"/>
      <c r="J119" s="155"/>
      <c r="K119" s="155"/>
      <c r="L119" s="155"/>
    </row>
    <row r="120" ht="17.25" customHeight="1">
      <c r="A120" s="155"/>
      <c r="B120" s="155"/>
      <c r="C120" s="155"/>
      <c r="D120" s="155"/>
      <c r="E120" s="155"/>
      <c r="F120" s="155"/>
      <c r="H120" s="155"/>
      <c r="I120" s="155"/>
      <c r="J120" s="155"/>
      <c r="K120" s="155"/>
      <c r="L120" s="155"/>
    </row>
    <row r="121" ht="17.25" customHeight="1">
      <c r="A121" s="155"/>
      <c r="B121" s="155"/>
      <c r="C121" s="155"/>
      <c r="D121" s="155"/>
      <c r="E121" s="155"/>
      <c r="F121" s="155"/>
      <c r="H121" s="155"/>
      <c r="I121" s="155"/>
      <c r="J121" s="155"/>
      <c r="K121" s="155"/>
      <c r="L121" s="155"/>
    </row>
    <row r="122" ht="17.25" customHeight="1">
      <c r="A122" s="155"/>
      <c r="B122" s="155"/>
      <c r="C122" s="155"/>
      <c r="D122" s="155"/>
      <c r="E122" s="155"/>
      <c r="F122" s="155"/>
      <c r="H122" s="155"/>
      <c r="I122" s="155"/>
      <c r="J122" s="155"/>
      <c r="K122" s="155"/>
      <c r="L122" s="155"/>
    </row>
    <row r="123" ht="17.25" customHeight="1">
      <c r="A123" s="155"/>
      <c r="B123" s="155"/>
      <c r="C123" s="155"/>
      <c r="D123" s="155"/>
      <c r="E123" s="155"/>
      <c r="F123" s="155"/>
      <c r="H123" s="155"/>
      <c r="I123" s="155"/>
      <c r="J123" s="155"/>
      <c r="K123" s="155"/>
      <c r="L123" s="155"/>
    </row>
    <row r="124" ht="17.25" customHeight="1">
      <c r="A124" s="155"/>
      <c r="B124" s="155"/>
      <c r="C124" s="155"/>
      <c r="D124" s="155"/>
      <c r="E124" s="155"/>
      <c r="F124" s="155"/>
      <c r="H124" s="155"/>
      <c r="I124" s="155"/>
      <c r="J124" s="155"/>
      <c r="K124" s="155"/>
      <c r="L124" s="155"/>
    </row>
    <row r="125" ht="17.25" customHeight="1">
      <c r="A125" s="155"/>
      <c r="B125" s="155"/>
      <c r="C125" s="155"/>
      <c r="D125" s="155"/>
      <c r="E125" s="155"/>
      <c r="F125" s="155"/>
      <c r="H125" s="155"/>
      <c r="I125" s="155"/>
      <c r="J125" s="155"/>
      <c r="K125" s="155"/>
      <c r="L125" s="155"/>
    </row>
    <row r="126" ht="17.25" customHeight="1">
      <c r="A126" s="155"/>
      <c r="B126" s="155"/>
      <c r="C126" s="155"/>
      <c r="D126" s="155"/>
      <c r="E126" s="155"/>
      <c r="F126" s="155"/>
      <c r="H126" s="155"/>
      <c r="I126" s="155"/>
      <c r="J126" s="155"/>
      <c r="K126" s="155"/>
      <c r="L126" s="155"/>
    </row>
    <row r="127" ht="17.25" customHeight="1">
      <c r="A127" s="155"/>
      <c r="B127" s="155"/>
      <c r="C127" s="155"/>
      <c r="D127" s="155"/>
      <c r="E127" s="155"/>
      <c r="F127" s="155"/>
      <c r="H127" s="155"/>
      <c r="I127" s="155"/>
      <c r="J127" s="155"/>
      <c r="K127" s="155"/>
      <c r="L127" s="155"/>
    </row>
    <row r="128" ht="17.25" customHeight="1">
      <c r="A128" s="155"/>
      <c r="B128" s="155"/>
      <c r="C128" s="155"/>
      <c r="D128" s="155"/>
      <c r="E128" s="155"/>
      <c r="F128" s="155"/>
      <c r="H128" s="155"/>
      <c r="I128" s="155"/>
      <c r="J128" s="155"/>
      <c r="K128" s="155"/>
      <c r="L128" s="155"/>
    </row>
    <row r="129" ht="17.25" customHeight="1">
      <c r="A129" s="155"/>
      <c r="B129" s="155"/>
      <c r="C129" s="155"/>
      <c r="D129" s="155"/>
      <c r="E129" s="155"/>
      <c r="F129" s="155"/>
      <c r="H129" s="155"/>
      <c r="I129" s="155"/>
      <c r="J129" s="155"/>
      <c r="K129" s="155"/>
      <c r="L129" s="155"/>
    </row>
    <row r="130" ht="17.25" customHeight="1">
      <c r="A130" s="155"/>
      <c r="B130" s="155"/>
      <c r="C130" s="155"/>
      <c r="D130" s="155"/>
      <c r="E130" s="155"/>
      <c r="F130" s="155"/>
      <c r="H130" s="155"/>
      <c r="I130" s="155"/>
      <c r="J130" s="155"/>
      <c r="K130" s="155"/>
      <c r="L130" s="155"/>
    </row>
    <row r="131" ht="17.25" customHeight="1">
      <c r="A131" s="155"/>
      <c r="B131" s="155"/>
      <c r="C131" s="155"/>
      <c r="D131" s="155"/>
      <c r="E131" s="155"/>
      <c r="F131" s="155"/>
      <c r="H131" s="155"/>
      <c r="I131" s="155"/>
      <c r="J131" s="155"/>
      <c r="K131" s="155"/>
      <c r="L131" s="155"/>
    </row>
    <row r="132" ht="17.25" customHeight="1">
      <c r="A132" s="155"/>
      <c r="B132" s="155"/>
      <c r="C132" s="155"/>
      <c r="D132" s="155"/>
      <c r="E132" s="155"/>
      <c r="F132" s="155"/>
      <c r="H132" s="155"/>
      <c r="I132" s="155"/>
      <c r="J132" s="155"/>
      <c r="K132" s="155"/>
      <c r="L132" s="155"/>
    </row>
    <row r="133" ht="17.25" customHeight="1">
      <c r="A133" s="155"/>
      <c r="B133" s="155"/>
      <c r="C133" s="155"/>
      <c r="D133" s="155"/>
      <c r="E133" s="155"/>
      <c r="F133" s="155"/>
      <c r="H133" s="155"/>
      <c r="I133" s="155"/>
      <c r="J133" s="155"/>
      <c r="K133" s="155"/>
      <c r="L133" s="155"/>
    </row>
    <row r="134" ht="17.25" customHeight="1">
      <c r="A134" s="155"/>
      <c r="B134" s="155"/>
      <c r="C134" s="155"/>
      <c r="D134" s="155"/>
      <c r="E134" s="155"/>
      <c r="F134" s="155"/>
      <c r="H134" s="155"/>
      <c r="I134" s="155"/>
      <c r="J134" s="155"/>
      <c r="K134" s="155"/>
      <c r="L134" s="155"/>
    </row>
    <row r="135" ht="17.25" customHeight="1">
      <c r="A135" s="155"/>
      <c r="B135" s="155"/>
      <c r="C135" s="155"/>
      <c r="D135" s="155"/>
      <c r="E135" s="155"/>
      <c r="F135" s="155"/>
      <c r="H135" s="155"/>
      <c r="I135" s="155"/>
      <c r="J135" s="155"/>
      <c r="K135" s="155"/>
      <c r="L135" s="155"/>
    </row>
    <row r="136" ht="17.25" customHeight="1">
      <c r="A136" s="155"/>
      <c r="B136" s="155"/>
      <c r="C136" s="155"/>
      <c r="D136" s="155"/>
      <c r="E136" s="155"/>
      <c r="F136" s="155"/>
      <c r="H136" s="155"/>
      <c r="I136" s="155"/>
      <c r="J136" s="155"/>
      <c r="K136" s="155"/>
      <c r="L136" s="155"/>
    </row>
    <row r="137" ht="17.25" customHeight="1">
      <c r="A137" s="155"/>
      <c r="B137" s="155"/>
      <c r="C137" s="155"/>
      <c r="D137" s="155"/>
      <c r="E137" s="155"/>
      <c r="F137" s="155"/>
      <c r="H137" s="155"/>
      <c r="I137" s="155"/>
      <c r="J137" s="155"/>
      <c r="K137" s="155"/>
      <c r="L137" s="155"/>
    </row>
    <row r="138" ht="17.25" customHeight="1">
      <c r="A138" s="155"/>
      <c r="B138" s="155"/>
      <c r="C138" s="155"/>
      <c r="D138" s="155"/>
      <c r="E138" s="155"/>
      <c r="F138" s="155"/>
      <c r="H138" s="155"/>
      <c r="I138" s="155"/>
      <c r="J138" s="155"/>
      <c r="K138" s="155"/>
      <c r="L138" s="155"/>
    </row>
    <row r="139" ht="17.25" customHeight="1">
      <c r="A139" s="155"/>
      <c r="B139" s="155"/>
      <c r="C139" s="155"/>
      <c r="D139" s="155"/>
      <c r="E139" s="155"/>
      <c r="F139" s="155"/>
      <c r="H139" s="155"/>
      <c r="I139" s="155"/>
      <c r="J139" s="155"/>
      <c r="K139" s="155"/>
      <c r="L139" s="155"/>
    </row>
    <row r="140" ht="17.25" customHeight="1">
      <c r="A140" s="155"/>
      <c r="B140" s="155"/>
      <c r="C140" s="155"/>
      <c r="D140" s="155"/>
      <c r="E140" s="155"/>
      <c r="F140" s="155"/>
      <c r="H140" s="155"/>
      <c r="I140" s="155"/>
      <c r="J140" s="155"/>
      <c r="K140" s="155"/>
      <c r="L140" s="155"/>
    </row>
    <row r="141" ht="17.25" customHeight="1">
      <c r="A141" s="155"/>
      <c r="B141" s="155"/>
      <c r="C141" s="155"/>
      <c r="D141" s="155"/>
      <c r="E141" s="155"/>
      <c r="F141" s="155"/>
      <c r="H141" s="155"/>
      <c r="I141" s="155"/>
      <c r="J141" s="155"/>
      <c r="K141" s="155"/>
      <c r="L141" s="155"/>
    </row>
    <row r="142" ht="17.25" customHeight="1">
      <c r="A142" s="155"/>
      <c r="B142" s="155"/>
      <c r="C142" s="155"/>
      <c r="D142" s="155"/>
      <c r="E142" s="155"/>
      <c r="F142" s="155"/>
      <c r="H142" s="155"/>
      <c r="I142" s="155"/>
      <c r="J142" s="155"/>
      <c r="K142" s="155"/>
      <c r="L142" s="155"/>
    </row>
    <row r="143" ht="17.25" customHeight="1">
      <c r="A143" s="155"/>
      <c r="B143" s="155"/>
      <c r="C143" s="155"/>
      <c r="D143" s="155"/>
      <c r="E143" s="155"/>
      <c r="F143" s="155"/>
      <c r="H143" s="155"/>
      <c r="I143" s="155"/>
      <c r="J143" s="155"/>
      <c r="K143" s="155"/>
      <c r="L143" s="155"/>
    </row>
    <row r="144" ht="17.25" customHeight="1">
      <c r="A144" s="155"/>
      <c r="B144" s="155"/>
      <c r="C144" s="155"/>
      <c r="D144" s="155"/>
      <c r="E144" s="155"/>
      <c r="F144" s="155"/>
      <c r="H144" s="155"/>
      <c r="I144" s="155"/>
      <c r="J144" s="155"/>
      <c r="K144" s="155"/>
      <c r="L144" s="155"/>
    </row>
    <row r="145" ht="17.25" customHeight="1">
      <c r="A145" s="155"/>
      <c r="B145" s="155"/>
      <c r="C145" s="155"/>
      <c r="D145" s="155"/>
      <c r="E145" s="155"/>
      <c r="F145" s="155"/>
      <c r="H145" s="155"/>
      <c r="I145" s="155"/>
      <c r="J145" s="155"/>
      <c r="K145" s="155"/>
      <c r="L145" s="155"/>
    </row>
    <row r="146" ht="17.25" customHeight="1">
      <c r="A146" s="155"/>
      <c r="B146" s="155"/>
      <c r="C146" s="155"/>
      <c r="D146" s="155"/>
      <c r="E146" s="155"/>
      <c r="F146" s="155"/>
      <c r="H146" s="155"/>
      <c r="I146" s="155"/>
      <c r="J146" s="155"/>
      <c r="K146" s="155"/>
      <c r="L146" s="155"/>
    </row>
    <row r="147" ht="17.25" customHeight="1">
      <c r="A147" s="155"/>
      <c r="B147" s="155"/>
      <c r="C147" s="155"/>
      <c r="D147" s="155"/>
      <c r="E147" s="155"/>
      <c r="F147" s="155"/>
      <c r="H147" s="155"/>
      <c r="I147" s="155"/>
      <c r="J147" s="155"/>
      <c r="K147" s="155"/>
      <c r="L147" s="155"/>
    </row>
    <row r="148" ht="17.25" customHeight="1">
      <c r="A148" s="155"/>
      <c r="B148" s="155"/>
      <c r="C148" s="155"/>
      <c r="D148" s="155"/>
      <c r="E148" s="155"/>
      <c r="F148" s="155"/>
      <c r="H148" s="155"/>
      <c r="I148" s="155"/>
      <c r="J148" s="155"/>
      <c r="K148" s="155"/>
      <c r="L148" s="155"/>
    </row>
    <row r="149" ht="17.25" customHeight="1">
      <c r="A149" s="155"/>
      <c r="B149" s="155"/>
      <c r="C149" s="155"/>
      <c r="D149" s="155"/>
      <c r="E149" s="155"/>
      <c r="F149" s="155"/>
      <c r="H149" s="155"/>
      <c r="I149" s="155"/>
      <c r="J149" s="155"/>
      <c r="K149" s="155"/>
      <c r="L149" s="155"/>
    </row>
    <row r="150" ht="17.25" customHeight="1">
      <c r="A150" s="155"/>
      <c r="B150" s="155"/>
      <c r="C150" s="155"/>
      <c r="D150" s="155"/>
      <c r="E150" s="155"/>
      <c r="F150" s="155"/>
      <c r="H150" s="155"/>
      <c r="I150" s="155"/>
      <c r="J150" s="155"/>
      <c r="K150" s="155"/>
      <c r="L150" s="155"/>
    </row>
    <row r="151" ht="17.25" customHeight="1">
      <c r="A151" s="155"/>
      <c r="B151" s="155"/>
      <c r="C151" s="155"/>
      <c r="D151" s="155"/>
      <c r="E151" s="155"/>
      <c r="F151" s="155"/>
      <c r="H151" s="155"/>
      <c r="I151" s="155"/>
      <c r="J151" s="155"/>
      <c r="K151" s="155"/>
      <c r="L151" s="155"/>
    </row>
    <row r="152" ht="17.25" customHeight="1">
      <c r="A152" s="155"/>
      <c r="B152" s="155"/>
      <c r="C152" s="155"/>
      <c r="D152" s="155"/>
      <c r="E152" s="155"/>
      <c r="F152" s="155"/>
      <c r="H152" s="155"/>
      <c r="I152" s="155"/>
      <c r="J152" s="155"/>
      <c r="K152" s="155"/>
      <c r="L152" s="155"/>
    </row>
    <row r="153" ht="17.25" customHeight="1">
      <c r="A153" s="155"/>
      <c r="B153" s="155"/>
      <c r="C153" s="155"/>
      <c r="D153" s="155"/>
      <c r="E153" s="155"/>
      <c r="F153" s="155"/>
      <c r="H153" s="155"/>
      <c r="I153" s="155"/>
      <c r="J153" s="155"/>
      <c r="K153" s="155"/>
      <c r="L153" s="155"/>
    </row>
    <row r="154" ht="17.25" customHeight="1">
      <c r="A154" s="155"/>
      <c r="B154" s="155"/>
      <c r="C154" s="155"/>
      <c r="D154" s="155"/>
      <c r="E154" s="155"/>
      <c r="F154" s="155"/>
      <c r="H154" s="155"/>
      <c r="I154" s="155"/>
      <c r="J154" s="155"/>
      <c r="K154" s="155"/>
      <c r="L154" s="155"/>
    </row>
    <row r="155" ht="17.25" customHeight="1">
      <c r="A155" s="155"/>
      <c r="B155" s="155"/>
      <c r="C155" s="155"/>
      <c r="D155" s="155"/>
      <c r="E155" s="155"/>
      <c r="F155" s="155"/>
      <c r="H155" s="155"/>
      <c r="I155" s="155"/>
      <c r="J155" s="155"/>
      <c r="K155" s="155"/>
      <c r="L155" s="155"/>
    </row>
    <row r="156" ht="17.25" customHeight="1">
      <c r="A156" s="155"/>
      <c r="B156" s="155"/>
      <c r="C156" s="155"/>
      <c r="D156" s="155"/>
      <c r="E156" s="155"/>
      <c r="F156" s="155"/>
      <c r="H156" s="155"/>
      <c r="I156" s="155"/>
      <c r="J156" s="155"/>
      <c r="K156" s="155"/>
      <c r="L156" s="155"/>
    </row>
    <row r="157" ht="17.25" customHeight="1">
      <c r="A157" s="155"/>
      <c r="B157" s="155"/>
      <c r="C157" s="155"/>
      <c r="D157" s="155"/>
      <c r="E157" s="155"/>
      <c r="F157" s="155"/>
      <c r="H157" s="155"/>
      <c r="I157" s="155"/>
      <c r="J157" s="155"/>
      <c r="K157" s="155"/>
      <c r="L157" s="155"/>
    </row>
    <row r="158" ht="17.25" customHeight="1">
      <c r="A158" s="155"/>
      <c r="B158" s="155"/>
      <c r="C158" s="155"/>
      <c r="D158" s="155"/>
      <c r="E158" s="155"/>
      <c r="F158" s="155"/>
      <c r="H158" s="155"/>
      <c r="I158" s="155"/>
      <c r="J158" s="155"/>
      <c r="K158" s="155"/>
      <c r="L158" s="155"/>
    </row>
    <row r="159" ht="17.25" customHeight="1">
      <c r="A159" s="155"/>
      <c r="B159" s="155"/>
      <c r="C159" s="155"/>
      <c r="D159" s="155"/>
      <c r="E159" s="155"/>
      <c r="F159" s="155"/>
      <c r="H159" s="155"/>
      <c r="I159" s="155"/>
      <c r="J159" s="155"/>
      <c r="K159" s="155"/>
      <c r="L159" s="155"/>
    </row>
    <row r="160" ht="17.25" customHeight="1">
      <c r="A160" s="155"/>
      <c r="B160" s="155"/>
      <c r="C160" s="155"/>
      <c r="D160" s="155"/>
      <c r="E160" s="155"/>
      <c r="F160" s="155"/>
      <c r="H160" s="155"/>
      <c r="I160" s="155"/>
      <c r="J160" s="155"/>
      <c r="K160" s="155"/>
      <c r="L160" s="155"/>
    </row>
    <row r="161" ht="17.25" customHeight="1">
      <c r="A161" s="155"/>
      <c r="B161" s="155"/>
      <c r="C161" s="155"/>
      <c r="D161" s="155"/>
      <c r="E161" s="155"/>
      <c r="F161" s="155"/>
      <c r="H161" s="155"/>
      <c r="I161" s="155"/>
      <c r="J161" s="155"/>
      <c r="K161" s="155"/>
      <c r="L161" s="155"/>
    </row>
    <row r="162" ht="17.25" customHeight="1">
      <c r="A162" s="155"/>
      <c r="B162" s="155"/>
      <c r="C162" s="155"/>
      <c r="D162" s="155"/>
      <c r="E162" s="155"/>
      <c r="F162" s="155"/>
      <c r="H162" s="155"/>
      <c r="I162" s="155"/>
      <c r="J162" s="155"/>
      <c r="K162" s="155"/>
      <c r="L162" s="155"/>
    </row>
    <row r="163" ht="17.25" customHeight="1">
      <c r="A163" s="155"/>
      <c r="B163" s="155"/>
      <c r="C163" s="155"/>
      <c r="D163" s="155"/>
      <c r="E163" s="155"/>
      <c r="F163" s="155"/>
      <c r="H163" s="155"/>
      <c r="I163" s="155"/>
      <c r="J163" s="155"/>
      <c r="K163" s="155"/>
      <c r="L163" s="155"/>
    </row>
    <row r="164" ht="17.25" customHeight="1">
      <c r="A164" s="155"/>
      <c r="B164" s="155"/>
      <c r="C164" s="155"/>
      <c r="D164" s="155"/>
      <c r="E164" s="155"/>
      <c r="F164" s="155"/>
      <c r="H164" s="155"/>
      <c r="I164" s="155"/>
      <c r="J164" s="155"/>
      <c r="K164" s="155"/>
      <c r="L164" s="155"/>
    </row>
    <row r="165" ht="17.25" customHeight="1">
      <c r="A165" s="155"/>
      <c r="B165" s="155"/>
      <c r="C165" s="155"/>
      <c r="D165" s="155"/>
      <c r="E165" s="155"/>
      <c r="F165" s="155"/>
      <c r="H165" s="155"/>
      <c r="I165" s="155"/>
      <c r="J165" s="155"/>
      <c r="K165" s="155"/>
      <c r="L165" s="155"/>
    </row>
    <row r="166" ht="17.25" customHeight="1">
      <c r="A166" s="155"/>
      <c r="B166" s="155"/>
      <c r="C166" s="155"/>
      <c r="D166" s="155"/>
      <c r="E166" s="155"/>
      <c r="F166" s="155"/>
      <c r="H166" s="155"/>
      <c r="I166" s="155"/>
      <c r="J166" s="155"/>
      <c r="K166" s="155"/>
      <c r="L166" s="155"/>
    </row>
    <row r="167" ht="17.25" customHeight="1">
      <c r="A167" s="155"/>
      <c r="B167" s="155"/>
      <c r="C167" s="155"/>
      <c r="D167" s="155"/>
      <c r="E167" s="155"/>
      <c r="F167" s="155"/>
      <c r="H167" s="155"/>
      <c r="I167" s="155"/>
      <c r="J167" s="155"/>
      <c r="K167" s="155"/>
      <c r="L167" s="155"/>
    </row>
    <row r="168" ht="17.25" customHeight="1">
      <c r="A168" s="155"/>
      <c r="B168" s="155"/>
      <c r="C168" s="155"/>
      <c r="D168" s="155"/>
      <c r="E168" s="155"/>
      <c r="F168" s="155"/>
      <c r="H168" s="155"/>
      <c r="I168" s="155"/>
      <c r="J168" s="155"/>
      <c r="K168" s="155"/>
      <c r="L168" s="155"/>
    </row>
    <row r="169" ht="17.25" customHeight="1">
      <c r="A169" s="155"/>
      <c r="B169" s="155"/>
      <c r="C169" s="155"/>
      <c r="D169" s="155"/>
      <c r="E169" s="155"/>
      <c r="F169" s="155"/>
      <c r="H169" s="155"/>
      <c r="I169" s="155"/>
      <c r="J169" s="155"/>
      <c r="K169" s="155"/>
      <c r="L169" s="155"/>
    </row>
    <row r="170" ht="17.25" customHeight="1">
      <c r="A170" s="155"/>
      <c r="B170" s="155"/>
      <c r="C170" s="155"/>
      <c r="D170" s="155"/>
      <c r="E170" s="155"/>
      <c r="F170" s="155"/>
      <c r="H170" s="155"/>
      <c r="I170" s="155"/>
      <c r="J170" s="155"/>
      <c r="K170" s="155"/>
      <c r="L170" s="155"/>
    </row>
    <row r="171" ht="17.25" customHeight="1">
      <c r="A171" s="155"/>
      <c r="B171" s="155"/>
      <c r="C171" s="155"/>
      <c r="D171" s="155"/>
      <c r="E171" s="155"/>
      <c r="F171" s="155"/>
      <c r="H171" s="155"/>
      <c r="I171" s="155"/>
      <c r="J171" s="155"/>
      <c r="K171" s="155"/>
      <c r="L171" s="155"/>
    </row>
    <row r="172" ht="17.25" customHeight="1">
      <c r="A172" s="155"/>
      <c r="B172" s="155"/>
      <c r="C172" s="155"/>
      <c r="D172" s="155"/>
      <c r="E172" s="155"/>
      <c r="F172" s="155"/>
      <c r="H172" s="155"/>
      <c r="I172" s="155"/>
      <c r="J172" s="155"/>
      <c r="K172" s="155"/>
      <c r="L172" s="155"/>
    </row>
    <row r="173" ht="17.25" customHeight="1">
      <c r="A173" s="155"/>
      <c r="B173" s="155"/>
      <c r="C173" s="155"/>
      <c r="D173" s="155"/>
      <c r="E173" s="155"/>
      <c r="F173" s="155"/>
      <c r="H173" s="155"/>
      <c r="I173" s="155"/>
      <c r="J173" s="155"/>
      <c r="K173" s="155"/>
      <c r="L173" s="155"/>
    </row>
    <row r="174" ht="17.25" customHeight="1">
      <c r="A174" s="155"/>
      <c r="B174" s="155"/>
      <c r="C174" s="155"/>
      <c r="D174" s="155"/>
      <c r="E174" s="155"/>
      <c r="F174" s="155"/>
      <c r="H174" s="155"/>
      <c r="I174" s="155"/>
      <c r="J174" s="155"/>
      <c r="K174" s="155"/>
      <c r="L174" s="155"/>
    </row>
    <row r="175" ht="17.25" customHeight="1">
      <c r="A175" s="155"/>
      <c r="B175" s="155"/>
      <c r="C175" s="155"/>
      <c r="D175" s="155"/>
      <c r="E175" s="155"/>
      <c r="F175" s="155"/>
      <c r="H175" s="155"/>
      <c r="I175" s="155"/>
      <c r="J175" s="155"/>
      <c r="K175" s="155"/>
      <c r="L175" s="155"/>
    </row>
    <row r="176" ht="17.25" customHeight="1">
      <c r="A176" s="155"/>
      <c r="B176" s="155"/>
      <c r="C176" s="155"/>
      <c r="D176" s="155"/>
      <c r="E176" s="155"/>
      <c r="F176" s="155"/>
      <c r="H176" s="155"/>
      <c r="I176" s="155"/>
      <c r="J176" s="155"/>
      <c r="K176" s="155"/>
      <c r="L176" s="155"/>
    </row>
    <row r="177" ht="17.25" customHeight="1">
      <c r="A177" s="155"/>
      <c r="B177" s="155"/>
      <c r="C177" s="155"/>
      <c r="D177" s="155"/>
      <c r="E177" s="155"/>
      <c r="F177" s="155"/>
      <c r="H177" s="155"/>
      <c r="I177" s="155"/>
      <c r="J177" s="155"/>
      <c r="K177" s="155"/>
      <c r="L177" s="155"/>
    </row>
    <row r="178" ht="17.25" customHeight="1">
      <c r="A178" s="155"/>
      <c r="B178" s="155"/>
      <c r="C178" s="155"/>
      <c r="D178" s="155"/>
      <c r="E178" s="155"/>
      <c r="F178" s="155"/>
      <c r="H178" s="155"/>
      <c r="I178" s="155"/>
      <c r="J178" s="155"/>
      <c r="K178" s="155"/>
      <c r="L178" s="155"/>
    </row>
    <row r="179" ht="17.25" customHeight="1">
      <c r="A179" s="155"/>
      <c r="B179" s="155"/>
      <c r="C179" s="155"/>
      <c r="D179" s="155"/>
      <c r="E179" s="155"/>
      <c r="F179" s="155"/>
      <c r="H179" s="155"/>
      <c r="I179" s="155"/>
      <c r="J179" s="155"/>
      <c r="K179" s="155"/>
      <c r="L179" s="155"/>
    </row>
    <row r="180" ht="17.25" customHeight="1">
      <c r="A180" s="155"/>
      <c r="B180" s="155"/>
      <c r="C180" s="155"/>
      <c r="D180" s="155"/>
      <c r="E180" s="155"/>
      <c r="F180" s="155"/>
      <c r="H180" s="155"/>
      <c r="I180" s="155"/>
      <c r="J180" s="155"/>
      <c r="K180" s="155"/>
      <c r="L180" s="155"/>
    </row>
    <row r="181" ht="17.25" customHeight="1">
      <c r="A181" s="155"/>
      <c r="B181" s="155"/>
      <c r="C181" s="155"/>
      <c r="D181" s="155"/>
      <c r="E181" s="155"/>
      <c r="F181" s="155"/>
      <c r="H181" s="155"/>
      <c r="I181" s="155"/>
      <c r="J181" s="155"/>
      <c r="K181" s="155"/>
      <c r="L181" s="155"/>
    </row>
    <row r="182" ht="17.25" customHeight="1">
      <c r="A182" s="155"/>
      <c r="B182" s="155"/>
      <c r="C182" s="155"/>
      <c r="D182" s="155"/>
      <c r="E182" s="155"/>
      <c r="F182" s="155"/>
      <c r="H182" s="155"/>
      <c r="I182" s="155"/>
      <c r="J182" s="155"/>
      <c r="K182" s="155"/>
      <c r="L182" s="155"/>
    </row>
    <row r="183" ht="17.25" customHeight="1">
      <c r="A183" s="155"/>
      <c r="B183" s="155"/>
      <c r="C183" s="155"/>
      <c r="D183" s="155"/>
      <c r="E183" s="155"/>
      <c r="F183" s="155"/>
      <c r="H183" s="155"/>
      <c r="I183" s="155"/>
      <c r="J183" s="155"/>
      <c r="K183" s="155"/>
      <c r="L183" s="155"/>
    </row>
    <row r="184" ht="17.25" customHeight="1">
      <c r="A184" s="155"/>
      <c r="B184" s="155"/>
      <c r="C184" s="155"/>
      <c r="D184" s="155"/>
      <c r="E184" s="155"/>
      <c r="F184" s="155"/>
      <c r="H184" s="155"/>
      <c r="I184" s="155"/>
      <c r="J184" s="155"/>
      <c r="K184" s="155"/>
      <c r="L184" s="155"/>
    </row>
    <row r="185" ht="17.25" customHeight="1">
      <c r="A185" s="155"/>
      <c r="B185" s="155"/>
      <c r="C185" s="155"/>
      <c r="D185" s="155"/>
      <c r="E185" s="155"/>
      <c r="F185" s="155"/>
      <c r="H185" s="155"/>
      <c r="I185" s="155"/>
      <c r="J185" s="155"/>
      <c r="K185" s="155"/>
      <c r="L185" s="155"/>
    </row>
    <row r="186" ht="17.25" customHeight="1">
      <c r="A186" s="155"/>
      <c r="B186" s="155"/>
      <c r="C186" s="155"/>
      <c r="D186" s="155"/>
      <c r="E186" s="155"/>
      <c r="F186" s="155"/>
      <c r="H186" s="155"/>
      <c r="I186" s="155"/>
      <c r="J186" s="155"/>
      <c r="K186" s="155"/>
      <c r="L186" s="155"/>
    </row>
    <row r="187" ht="17.25" customHeight="1">
      <c r="A187" s="155"/>
      <c r="B187" s="155"/>
      <c r="C187" s="155"/>
      <c r="D187" s="155"/>
      <c r="E187" s="155"/>
      <c r="F187" s="155"/>
      <c r="H187" s="155"/>
      <c r="I187" s="155"/>
      <c r="J187" s="155"/>
      <c r="K187" s="155"/>
      <c r="L187" s="155"/>
    </row>
    <row r="188" ht="17.25" customHeight="1">
      <c r="A188" s="155"/>
      <c r="B188" s="155"/>
      <c r="C188" s="155"/>
      <c r="D188" s="155"/>
      <c r="E188" s="155"/>
      <c r="F188" s="155"/>
      <c r="H188" s="155"/>
      <c r="I188" s="155"/>
      <c r="J188" s="155"/>
      <c r="K188" s="155"/>
      <c r="L188" s="155"/>
    </row>
    <row r="189" ht="17.25" customHeight="1">
      <c r="A189" s="155"/>
      <c r="B189" s="155"/>
      <c r="C189" s="155"/>
      <c r="D189" s="155"/>
      <c r="E189" s="155"/>
      <c r="F189" s="155"/>
      <c r="H189" s="155"/>
      <c r="I189" s="155"/>
      <c r="J189" s="155"/>
      <c r="K189" s="155"/>
      <c r="L189" s="155"/>
    </row>
    <row r="190" ht="17.25" customHeight="1">
      <c r="A190" s="155"/>
      <c r="B190" s="155"/>
      <c r="C190" s="155"/>
      <c r="D190" s="155"/>
      <c r="E190" s="155"/>
      <c r="F190" s="155"/>
      <c r="H190" s="155"/>
      <c r="I190" s="155"/>
      <c r="J190" s="155"/>
      <c r="K190" s="155"/>
      <c r="L190" s="155"/>
    </row>
    <row r="191" ht="17.25" customHeight="1">
      <c r="A191" s="155"/>
      <c r="B191" s="155"/>
      <c r="C191" s="155"/>
      <c r="D191" s="155"/>
      <c r="E191" s="155"/>
      <c r="F191" s="155"/>
      <c r="H191" s="155"/>
      <c r="I191" s="155"/>
      <c r="J191" s="155"/>
      <c r="K191" s="155"/>
      <c r="L191" s="155"/>
    </row>
    <row r="192" ht="17.25" customHeight="1">
      <c r="A192" s="155"/>
      <c r="B192" s="155"/>
      <c r="C192" s="155"/>
      <c r="D192" s="155"/>
      <c r="E192" s="155"/>
      <c r="F192" s="155"/>
      <c r="H192" s="155"/>
      <c r="I192" s="155"/>
      <c r="J192" s="155"/>
      <c r="K192" s="155"/>
      <c r="L192" s="155"/>
    </row>
    <row r="193" ht="17.25" customHeight="1">
      <c r="A193" s="155"/>
      <c r="B193" s="155"/>
      <c r="C193" s="155"/>
      <c r="D193" s="155"/>
      <c r="E193" s="155"/>
      <c r="F193" s="155"/>
      <c r="H193" s="155"/>
      <c r="I193" s="155"/>
      <c r="J193" s="155"/>
      <c r="K193" s="155"/>
      <c r="L193" s="155"/>
    </row>
    <row r="194" ht="17.25" customHeight="1">
      <c r="A194" s="155"/>
      <c r="B194" s="155"/>
      <c r="C194" s="155"/>
      <c r="D194" s="155"/>
      <c r="E194" s="155"/>
      <c r="F194" s="155"/>
      <c r="H194" s="155"/>
      <c r="I194" s="155"/>
      <c r="J194" s="155"/>
      <c r="K194" s="155"/>
      <c r="L194" s="155"/>
    </row>
    <row r="195" ht="17.25" customHeight="1">
      <c r="A195" s="155"/>
      <c r="B195" s="155"/>
      <c r="C195" s="155"/>
      <c r="D195" s="155"/>
      <c r="E195" s="155"/>
      <c r="F195" s="155"/>
      <c r="H195" s="155"/>
      <c r="I195" s="155"/>
      <c r="J195" s="155"/>
      <c r="K195" s="155"/>
      <c r="L195" s="155"/>
    </row>
    <row r="196" ht="17.25" customHeight="1">
      <c r="A196" s="155"/>
      <c r="B196" s="155"/>
      <c r="C196" s="155"/>
      <c r="D196" s="155"/>
      <c r="E196" s="155"/>
      <c r="F196" s="155"/>
      <c r="H196" s="155"/>
      <c r="I196" s="155"/>
      <c r="J196" s="155"/>
      <c r="K196" s="155"/>
      <c r="L196" s="155"/>
    </row>
    <row r="197" ht="17.25" customHeight="1">
      <c r="A197" s="155"/>
      <c r="B197" s="155"/>
      <c r="C197" s="155"/>
      <c r="D197" s="155"/>
      <c r="E197" s="155"/>
      <c r="F197" s="155"/>
      <c r="H197" s="155"/>
      <c r="I197" s="155"/>
      <c r="J197" s="155"/>
      <c r="K197" s="155"/>
      <c r="L197" s="155"/>
    </row>
    <row r="198" ht="17.25" customHeight="1">
      <c r="A198" s="155"/>
      <c r="B198" s="155"/>
      <c r="C198" s="155"/>
      <c r="D198" s="155"/>
      <c r="E198" s="155"/>
      <c r="F198" s="155"/>
      <c r="H198" s="155"/>
      <c r="I198" s="155"/>
      <c r="J198" s="155"/>
      <c r="K198" s="155"/>
      <c r="L198" s="155"/>
    </row>
    <row r="199" ht="17.25" customHeight="1">
      <c r="A199" s="155"/>
      <c r="B199" s="155"/>
      <c r="C199" s="155"/>
      <c r="D199" s="155"/>
      <c r="E199" s="155"/>
      <c r="F199" s="155"/>
      <c r="H199" s="155"/>
      <c r="I199" s="155"/>
      <c r="J199" s="155"/>
      <c r="K199" s="155"/>
      <c r="L199" s="155"/>
    </row>
    <row r="200" ht="17.25" customHeight="1">
      <c r="A200" s="155"/>
      <c r="B200" s="155"/>
      <c r="C200" s="155"/>
      <c r="D200" s="155"/>
      <c r="E200" s="155"/>
      <c r="F200" s="155"/>
      <c r="H200" s="155"/>
      <c r="I200" s="155"/>
      <c r="J200" s="155"/>
      <c r="K200" s="155"/>
      <c r="L200" s="155"/>
    </row>
    <row r="201" ht="17.25" customHeight="1">
      <c r="A201" s="155"/>
      <c r="B201" s="155"/>
      <c r="C201" s="155"/>
      <c r="D201" s="155"/>
      <c r="E201" s="155"/>
      <c r="F201" s="155"/>
      <c r="H201" s="155"/>
      <c r="I201" s="155"/>
      <c r="J201" s="155"/>
      <c r="K201" s="155"/>
      <c r="L201" s="155"/>
    </row>
    <row r="202" ht="17.25" customHeight="1">
      <c r="A202" s="155"/>
      <c r="B202" s="155"/>
      <c r="C202" s="155"/>
      <c r="D202" s="155"/>
      <c r="E202" s="155"/>
      <c r="F202" s="155"/>
      <c r="H202" s="155"/>
      <c r="I202" s="155"/>
      <c r="J202" s="155"/>
      <c r="K202" s="155"/>
      <c r="L202" s="155"/>
    </row>
    <row r="203" ht="17.25" customHeight="1">
      <c r="A203" s="155"/>
      <c r="B203" s="155"/>
      <c r="C203" s="155"/>
      <c r="D203" s="155"/>
      <c r="E203" s="155"/>
      <c r="F203" s="155"/>
      <c r="H203" s="155"/>
      <c r="I203" s="155"/>
      <c r="J203" s="155"/>
      <c r="K203" s="155"/>
      <c r="L203" s="155"/>
    </row>
    <row r="204" ht="17.25" customHeight="1">
      <c r="A204" s="155"/>
      <c r="B204" s="155"/>
      <c r="C204" s="155"/>
      <c r="D204" s="155"/>
      <c r="E204" s="155"/>
      <c r="F204" s="155"/>
      <c r="H204" s="155"/>
      <c r="I204" s="155"/>
      <c r="J204" s="155"/>
      <c r="K204" s="155"/>
      <c r="L204" s="155"/>
    </row>
    <row r="205" ht="17.25" customHeight="1">
      <c r="A205" s="155"/>
      <c r="B205" s="155"/>
      <c r="C205" s="155"/>
      <c r="D205" s="155"/>
      <c r="E205" s="155"/>
      <c r="F205" s="155"/>
      <c r="H205" s="155"/>
      <c r="I205" s="155"/>
      <c r="J205" s="155"/>
      <c r="K205" s="155"/>
      <c r="L205" s="155"/>
    </row>
    <row r="206" ht="17.25" customHeight="1">
      <c r="A206" s="155"/>
      <c r="B206" s="155"/>
      <c r="C206" s="155"/>
      <c r="D206" s="155"/>
      <c r="E206" s="155"/>
      <c r="F206" s="155"/>
      <c r="H206" s="155"/>
      <c r="I206" s="155"/>
      <c r="J206" s="155"/>
      <c r="K206" s="155"/>
      <c r="L206" s="155"/>
    </row>
    <row r="207" ht="17.25" customHeight="1">
      <c r="A207" s="155"/>
      <c r="B207" s="155"/>
      <c r="C207" s="155"/>
      <c r="D207" s="155"/>
      <c r="E207" s="155"/>
      <c r="F207" s="155"/>
      <c r="H207" s="155"/>
      <c r="I207" s="155"/>
      <c r="J207" s="155"/>
      <c r="K207" s="155"/>
      <c r="L207" s="155"/>
    </row>
    <row r="208" ht="17.25" customHeight="1">
      <c r="A208" s="155"/>
      <c r="B208" s="155"/>
      <c r="C208" s="155"/>
      <c r="D208" s="155"/>
      <c r="E208" s="155"/>
      <c r="F208" s="155"/>
      <c r="H208" s="155"/>
      <c r="I208" s="155"/>
      <c r="J208" s="155"/>
      <c r="K208" s="155"/>
      <c r="L208" s="155"/>
    </row>
    <row r="209" ht="17.25" customHeight="1">
      <c r="A209" s="155"/>
      <c r="B209" s="155"/>
      <c r="C209" s="155"/>
      <c r="D209" s="155"/>
      <c r="E209" s="155"/>
      <c r="F209" s="155"/>
      <c r="H209" s="155"/>
      <c r="I209" s="155"/>
      <c r="J209" s="155"/>
      <c r="K209" s="155"/>
      <c r="L209" s="155"/>
    </row>
    <row r="210" ht="17.25" customHeight="1">
      <c r="A210" s="155"/>
      <c r="B210" s="155"/>
      <c r="C210" s="155"/>
      <c r="D210" s="155"/>
      <c r="E210" s="155"/>
      <c r="F210" s="155"/>
      <c r="H210" s="155"/>
      <c r="I210" s="155"/>
      <c r="J210" s="155"/>
      <c r="K210" s="155"/>
      <c r="L210" s="155"/>
    </row>
    <row r="211" ht="17.25" customHeight="1">
      <c r="A211" s="155"/>
      <c r="B211" s="155"/>
      <c r="C211" s="155"/>
      <c r="D211" s="155"/>
      <c r="E211" s="155"/>
      <c r="F211" s="155"/>
      <c r="H211" s="155"/>
      <c r="I211" s="155"/>
      <c r="J211" s="155"/>
      <c r="K211" s="155"/>
      <c r="L211" s="155"/>
    </row>
    <row r="212" ht="17.25" customHeight="1">
      <c r="A212" s="155"/>
      <c r="B212" s="155"/>
      <c r="C212" s="155"/>
      <c r="D212" s="155"/>
      <c r="E212" s="155"/>
      <c r="F212" s="155"/>
      <c r="H212" s="155"/>
      <c r="I212" s="155"/>
      <c r="J212" s="155"/>
      <c r="K212" s="155"/>
      <c r="L212" s="155"/>
    </row>
    <row r="213" ht="17.25" customHeight="1">
      <c r="A213" s="155"/>
      <c r="B213" s="155"/>
      <c r="C213" s="155"/>
      <c r="D213" s="155"/>
      <c r="E213" s="155"/>
      <c r="F213" s="155"/>
      <c r="H213" s="155"/>
      <c r="I213" s="155"/>
      <c r="J213" s="155"/>
      <c r="K213" s="155"/>
      <c r="L213" s="155"/>
    </row>
    <row r="214" ht="17.25" customHeight="1">
      <c r="A214" s="155"/>
      <c r="B214" s="155"/>
      <c r="C214" s="155"/>
      <c r="D214" s="155"/>
      <c r="E214" s="155"/>
      <c r="F214" s="155"/>
      <c r="H214" s="155"/>
      <c r="I214" s="155"/>
      <c r="J214" s="155"/>
      <c r="K214" s="155"/>
      <c r="L214" s="155"/>
    </row>
    <row r="215" ht="17.25" customHeight="1">
      <c r="A215" s="155"/>
      <c r="B215" s="155"/>
      <c r="C215" s="155"/>
      <c r="D215" s="155"/>
      <c r="E215" s="155"/>
      <c r="F215" s="155"/>
      <c r="H215" s="155"/>
      <c r="I215" s="155"/>
      <c r="J215" s="155"/>
      <c r="K215" s="155"/>
      <c r="L215" s="155"/>
    </row>
    <row r="216" ht="17.25" customHeight="1">
      <c r="A216" s="155"/>
      <c r="B216" s="155"/>
      <c r="C216" s="155"/>
      <c r="D216" s="155"/>
      <c r="E216" s="155"/>
      <c r="F216" s="155"/>
      <c r="H216" s="155"/>
      <c r="I216" s="155"/>
      <c r="J216" s="155"/>
      <c r="K216" s="155"/>
      <c r="L216" s="155"/>
    </row>
    <row r="217" ht="17.25" customHeight="1">
      <c r="A217" s="155"/>
      <c r="B217" s="155"/>
      <c r="C217" s="155"/>
      <c r="D217" s="155"/>
      <c r="E217" s="155"/>
      <c r="F217" s="155"/>
      <c r="H217" s="155"/>
      <c r="I217" s="155"/>
      <c r="J217" s="155"/>
      <c r="K217" s="155"/>
      <c r="L217" s="155"/>
    </row>
    <row r="218" ht="17.25" customHeight="1">
      <c r="A218" s="155"/>
      <c r="B218" s="155"/>
      <c r="C218" s="155"/>
      <c r="D218" s="155"/>
      <c r="E218" s="155"/>
      <c r="F218" s="155"/>
      <c r="H218" s="155"/>
      <c r="I218" s="155"/>
      <c r="J218" s="155"/>
      <c r="K218" s="155"/>
      <c r="L218" s="155"/>
    </row>
    <row r="219" ht="17.25" customHeight="1">
      <c r="A219" s="155"/>
      <c r="B219" s="155"/>
      <c r="C219" s="155"/>
      <c r="D219" s="155"/>
      <c r="E219" s="155"/>
      <c r="F219" s="155"/>
      <c r="H219" s="155"/>
      <c r="I219" s="155"/>
      <c r="J219" s="155"/>
      <c r="K219" s="155"/>
      <c r="L219" s="155"/>
    </row>
    <row r="220" ht="17.25" customHeight="1">
      <c r="A220" s="155"/>
      <c r="B220" s="155"/>
      <c r="C220" s="155"/>
      <c r="D220" s="155"/>
      <c r="E220" s="155"/>
      <c r="F220" s="155"/>
      <c r="H220" s="155"/>
      <c r="I220" s="155"/>
      <c r="J220" s="155"/>
      <c r="K220" s="155"/>
      <c r="L220" s="155"/>
    </row>
    <row r="221" ht="17.25" customHeight="1">
      <c r="A221" s="155"/>
      <c r="B221" s="155"/>
      <c r="C221" s="155"/>
      <c r="D221" s="155"/>
      <c r="E221" s="155"/>
      <c r="F221" s="155"/>
      <c r="H221" s="155"/>
      <c r="I221" s="155"/>
      <c r="J221" s="155"/>
      <c r="K221" s="155"/>
      <c r="L221" s="155"/>
    </row>
    <row r="222" ht="17.25" customHeight="1">
      <c r="A222" s="155"/>
      <c r="B222" s="155"/>
      <c r="C222" s="155"/>
      <c r="D222" s="155"/>
      <c r="E222" s="155"/>
      <c r="F222" s="155"/>
      <c r="H222" s="155"/>
      <c r="I222" s="155"/>
      <c r="J222" s="155"/>
      <c r="K222" s="155"/>
      <c r="L222" s="155"/>
    </row>
    <row r="223" ht="17.25" customHeight="1">
      <c r="A223" s="155"/>
      <c r="B223" s="155"/>
      <c r="C223" s="155"/>
      <c r="D223" s="155"/>
      <c r="E223" s="155"/>
      <c r="F223" s="155"/>
      <c r="H223" s="155"/>
      <c r="I223" s="155"/>
      <c r="J223" s="155"/>
      <c r="K223" s="155"/>
      <c r="L223" s="155"/>
    </row>
    <row r="224" ht="17.25" customHeight="1">
      <c r="A224" s="155"/>
      <c r="B224" s="155"/>
      <c r="C224" s="155"/>
      <c r="D224" s="155"/>
      <c r="E224" s="155"/>
      <c r="F224" s="155"/>
      <c r="H224" s="155"/>
      <c r="I224" s="155"/>
      <c r="J224" s="155"/>
      <c r="K224" s="155"/>
      <c r="L224" s="155"/>
    </row>
    <row r="225" ht="17.25" customHeight="1">
      <c r="A225" s="155"/>
      <c r="B225" s="155"/>
      <c r="C225" s="155"/>
      <c r="D225" s="155"/>
      <c r="E225" s="155"/>
      <c r="F225" s="155"/>
      <c r="H225" s="155"/>
      <c r="I225" s="155"/>
      <c r="J225" s="155"/>
      <c r="K225" s="155"/>
      <c r="L225" s="155"/>
    </row>
    <row r="226" ht="17.25" customHeight="1">
      <c r="A226" s="155"/>
      <c r="B226" s="155"/>
      <c r="C226" s="155"/>
      <c r="D226" s="155"/>
      <c r="E226" s="155"/>
      <c r="F226" s="155"/>
      <c r="H226" s="155"/>
      <c r="I226" s="155"/>
      <c r="J226" s="155"/>
      <c r="K226" s="155"/>
      <c r="L226" s="155"/>
    </row>
    <row r="227" ht="17.25" customHeight="1">
      <c r="A227" s="155"/>
      <c r="B227" s="155"/>
      <c r="C227" s="155"/>
      <c r="D227" s="155"/>
      <c r="E227" s="155"/>
      <c r="F227" s="155"/>
      <c r="H227" s="155"/>
      <c r="I227" s="155"/>
      <c r="J227" s="155"/>
      <c r="K227" s="155"/>
      <c r="L227" s="155"/>
    </row>
    <row r="228" ht="17.25" customHeight="1">
      <c r="A228" s="155"/>
      <c r="B228" s="155"/>
      <c r="C228" s="155"/>
      <c r="D228" s="155"/>
      <c r="E228" s="155"/>
      <c r="F228" s="155"/>
      <c r="H228" s="155"/>
      <c r="I228" s="155"/>
      <c r="J228" s="155"/>
      <c r="K228" s="155"/>
      <c r="L228" s="155"/>
    </row>
    <row r="229" ht="17.25" customHeight="1">
      <c r="A229" s="155"/>
      <c r="B229" s="155"/>
      <c r="C229" s="155"/>
      <c r="D229" s="155"/>
      <c r="E229" s="155"/>
      <c r="F229" s="155"/>
      <c r="H229" s="155"/>
      <c r="I229" s="155"/>
      <c r="J229" s="155"/>
      <c r="K229" s="155"/>
      <c r="L229" s="155"/>
    </row>
    <row r="230" ht="17.25" customHeight="1">
      <c r="A230" s="155"/>
      <c r="B230" s="155"/>
      <c r="C230" s="155"/>
      <c r="D230" s="155"/>
      <c r="E230" s="155"/>
      <c r="F230" s="155"/>
      <c r="H230" s="155"/>
      <c r="I230" s="155"/>
      <c r="J230" s="155"/>
      <c r="K230" s="155"/>
      <c r="L230" s="155"/>
    </row>
    <row r="231" ht="17.25" customHeight="1">
      <c r="A231" s="155"/>
      <c r="B231" s="155"/>
      <c r="C231" s="155"/>
      <c r="D231" s="155"/>
      <c r="E231" s="155"/>
      <c r="F231" s="155"/>
      <c r="H231" s="155"/>
      <c r="I231" s="155"/>
      <c r="J231" s="155"/>
      <c r="K231" s="155"/>
      <c r="L231" s="155"/>
    </row>
    <row r="232" ht="17.25" customHeight="1">
      <c r="A232" s="155"/>
      <c r="B232" s="155"/>
      <c r="C232" s="155"/>
      <c r="D232" s="155"/>
      <c r="E232" s="155"/>
      <c r="F232" s="155"/>
      <c r="H232" s="155"/>
      <c r="I232" s="155"/>
      <c r="J232" s="155"/>
      <c r="K232" s="155"/>
      <c r="L232" s="155"/>
    </row>
    <row r="233" ht="17.25" customHeight="1">
      <c r="A233" s="155"/>
      <c r="B233" s="155"/>
      <c r="C233" s="155"/>
      <c r="D233" s="155"/>
      <c r="E233" s="155"/>
      <c r="F233" s="155"/>
      <c r="H233" s="155"/>
      <c r="I233" s="155"/>
      <c r="J233" s="155"/>
      <c r="K233" s="155"/>
      <c r="L233" s="155"/>
    </row>
    <row r="234" ht="17.25" customHeight="1">
      <c r="A234" s="155"/>
      <c r="B234" s="155"/>
      <c r="C234" s="155"/>
      <c r="D234" s="155"/>
      <c r="E234" s="155"/>
      <c r="F234" s="155"/>
      <c r="H234" s="155"/>
      <c r="I234" s="155"/>
      <c r="J234" s="155"/>
      <c r="K234" s="155"/>
      <c r="L234" s="155"/>
    </row>
    <row r="235" ht="17.25" customHeight="1">
      <c r="A235" s="155"/>
      <c r="B235" s="155"/>
      <c r="C235" s="155"/>
      <c r="D235" s="155"/>
      <c r="E235" s="155"/>
      <c r="F235" s="155"/>
      <c r="H235" s="155"/>
      <c r="I235" s="155"/>
      <c r="J235" s="155"/>
      <c r="K235" s="155"/>
      <c r="L235" s="155"/>
    </row>
    <row r="236" ht="17.25" customHeight="1">
      <c r="A236" s="155"/>
      <c r="B236" s="155"/>
      <c r="C236" s="155"/>
      <c r="D236" s="155"/>
      <c r="E236" s="155"/>
      <c r="F236" s="155"/>
      <c r="H236" s="155"/>
      <c r="I236" s="155"/>
      <c r="J236" s="155"/>
      <c r="K236" s="155"/>
      <c r="L236" s="155"/>
    </row>
    <row r="237" ht="17.25" customHeight="1">
      <c r="A237" s="155"/>
      <c r="B237" s="155"/>
      <c r="C237" s="155"/>
      <c r="D237" s="155"/>
      <c r="E237" s="155"/>
      <c r="F237" s="155"/>
      <c r="H237" s="155"/>
      <c r="I237" s="155"/>
      <c r="J237" s="155"/>
      <c r="K237" s="155"/>
      <c r="L237" s="155"/>
    </row>
    <row r="238" ht="17.25" customHeight="1">
      <c r="A238" s="155"/>
      <c r="B238" s="155"/>
      <c r="C238" s="155"/>
      <c r="D238" s="155"/>
      <c r="E238" s="155"/>
      <c r="F238" s="155"/>
      <c r="H238" s="155"/>
      <c r="I238" s="155"/>
      <c r="J238" s="155"/>
      <c r="K238" s="155"/>
      <c r="L238" s="155"/>
    </row>
    <row r="239" ht="17.25" customHeight="1">
      <c r="A239" s="155"/>
      <c r="B239" s="155"/>
      <c r="C239" s="155"/>
      <c r="D239" s="155"/>
      <c r="E239" s="155"/>
      <c r="F239" s="155"/>
      <c r="H239" s="155"/>
      <c r="I239" s="155"/>
      <c r="J239" s="155"/>
      <c r="K239" s="155"/>
      <c r="L239" s="155"/>
    </row>
    <row r="240" ht="17.25" customHeight="1">
      <c r="A240" s="155"/>
      <c r="B240" s="155"/>
      <c r="C240" s="155"/>
      <c r="D240" s="155"/>
      <c r="E240" s="155"/>
      <c r="F240" s="155"/>
      <c r="H240" s="155"/>
      <c r="I240" s="155"/>
      <c r="J240" s="155"/>
      <c r="K240" s="155"/>
      <c r="L240" s="155"/>
    </row>
    <row r="241" ht="17.25" customHeight="1">
      <c r="A241" s="155"/>
      <c r="B241" s="155"/>
      <c r="C241" s="155"/>
      <c r="D241" s="155"/>
      <c r="E241" s="155"/>
      <c r="F241" s="155"/>
      <c r="H241" s="155"/>
      <c r="I241" s="155"/>
      <c r="J241" s="155"/>
      <c r="K241" s="155"/>
      <c r="L241" s="155"/>
    </row>
    <row r="242" ht="17.25" customHeight="1">
      <c r="A242" s="155"/>
      <c r="B242" s="155"/>
      <c r="C242" s="155"/>
      <c r="D242" s="155"/>
      <c r="E242" s="155"/>
      <c r="F242" s="155"/>
      <c r="H242" s="155"/>
      <c r="I242" s="155"/>
      <c r="J242" s="155"/>
      <c r="K242" s="155"/>
      <c r="L242" s="155"/>
    </row>
    <row r="243" ht="17.25" customHeight="1">
      <c r="A243" s="155"/>
      <c r="B243" s="155"/>
      <c r="C243" s="155"/>
      <c r="D243" s="155"/>
      <c r="E243" s="155"/>
      <c r="F243" s="155"/>
      <c r="H243" s="155"/>
      <c r="I243" s="155"/>
      <c r="J243" s="155"/>
      <c r="K243" s="155"/>
      <c r="L243" s="155"/>
    </row>
    <row r="244" ht="17.25" customHeight="1">
      <c r="A244" s="155"/>
      <c r="B244" s="155"/>
      <c r="C244" s="155"/>
      <c r="D244" s="155"/>
      <c r="E244" s="155"/>
      <c r="F244" s="155"/>
      <c r="H244" s="155"/>
      <c r="I244" s="155"/>
      <c r="J244" s="155"/>
      <c r="K244" s="155"/>
      <c r="L244" s="155"/>
    </row>
    <row r="245" ht="17.25" customHeight="1">
      <c r="A245" s="155"/>
      <c r="B245" s="155"/>
      <c r="C245" s="155"/>
      <c r="D245" s="155"/>
      <c r="E245" s="155"/>
      <c r="F245" s="155"/>
      <c r="H245" s="155"/>
      <c r="I245" s="155"/>
      <c r="J245" s="155"/>
      <c r="K245" s="155"/>
      <c r="L245" s="155"/>
    </row>
    <row r="246" ht="17.25" customHeight="1">
      <c r="A246" s="155"/>
      <c r="B246" s="155"/>
      <c r="C246" s="155"/>
      <c r="D246" s="155"/>
      <c r="E246" s="155"/>
      <c r="F246" s="155"/>
      <c r="H246" s="155"/>
      <c r="I246" s="155"/>
      <c r="J246" s="155"/>
      <c r="K246" s="155"/>
      <c r="L246" s="155"/>
    </row>
    <row r="247" ht="17.25" customHeight="1">
      <c r="A247" s="155"/>
      <c r="B247" s="155"/>
      <c r="C247" s="155"/>
      <c r="D247" s="155"/>
      <c r="E247" s="155"/>
      <c r="F247" s="155"/>
      <c r="H247" s="155"/>
      <c r="I247" s="155"/>
      <c r="J247" s="155"/>
      <c r="K247" s="155"/>
      <c r="L247" s="155"/>
    </row>
    <row r="248" ht="17.25" customHeight="1">
      <c r="A248" s="155"/>
      <c r="B248" s="155"/>
      <c r="C248" s="155"/>
      <c r="D248" s="155"/>
      <c r="E248" s="155"/>
      <c r="F248" s="155"/>
      <c r="H248" s="155"/>
      <c r="I248" s="155"/>
      <c r="J248" s="155"/>
      <c r="K248" s="155"/>
      <c r="L248" s="155"/>
    </row>
    <row r="249" ht="17.25" customHeight="1">
      <c r="A249" s="155"/>
      <c r="B249" s="155"/>
      <c r="C249" s="155"/>
      <c r="D249" s="155"/>
      <c r="E249" s="155"/>
      <c r="F249" s="155"/>
      <c r="H249" s="155"/>
      <c r="I249" s="155"/>
      <c r="J249" s="155"/>
      <c r="K249" s="155"/>
      <c r="L249" s="155"/>
    </row>
    <row r="250" ht="17.25" customHeight="1">
      <c r="A250" s="155"/>
      <c r="B250" s="155"/>
      <c r="C250" s="155"/>
      <c r="D250" s="155"/>
      <c r="E250" s="155"/>
      <c r="F250" s="155"/>
      <c r="H250" s="155"/>
      <c r="I250" s="155"/>
      <c r="J250" s="155"/>
      <c r="K250" s="155"/>
      <c r="L250" s="155"/>
    </row>
    <row r="251" ht="17.25" customHeight="1">
      <c r="A251" s="155"/>
      <c r="B251" s="155"/>
      <c r="C251" s="155"/>
      <c r="D251" s="155"/>
      <c r="E251" s="155"/>
      <c r="F251" s="155"/>
      <c r="H251" s="155"/>
      <c r="I251" s="155"/>
      <c r="J251" s="155"/>
      <c r="K251" s="155"/>
      <c r="L251" s="155"/>
    </row>
    <row r="252" ht="17.25" customHeight="1">
      <c r="A252" s="155"/>
      <c r="B252" s="155"/>
      <c r="C252" s="155"/>
      <c r="D252" s="155"/>
      <c r="E252" s="155"/>
      <c r="F252" s="155"/>
      <c r="H252" s="155"/>
      <c r="I252" s="155"/>
      <c r="J252" s="155"/>
      <c r="K252" s="155"/>
      <c r="L252" s="155"/>
    </row>
    <row r="253" ht="17.25" customHeight="1">
      <c r="A253" s="155"/>
      <c r="B253" s="155"/>
      <c r="C253" s="155"/>
      <c r="D253" s="155"/>
      <c r="E253" s="155"/>
      <c r="F253" s="155"/>
      <c r="H253" s="155"/>
      <c r="I253" s="155"/>
      <c r="J253" s="155"/>
      <c r="K253" s="155"/>
      <c r="L253" s="155"/>
    </row>
    <row r="254" ht="17.25" customHeight="1">
      <c r="A254" s="155"/>
      <c r="B254" s="155"/>
      <c r="C254" s="155"/>
      <c r="D254" s="155"/>
      <c r="E254" s="155"/>
      <c r="F254" s="155"/>
      <c r="H254" s="155"/>
      <c r="I254" s="155"/>
      <c r="J254" s="155"/>
      <c r="K254" s="155"/>
      <c r="L254" s="155"/>
    </row>
    <row r="255" ht="17.25" customHeight="1">
      <c r="A255" s="155"/>
      <c r="B255" s="155"/>
      <c r="C255" s="155"/>
      <c r="D255" s="155"/>
      <c r="E255" s="155"/>
      <c r="F255" s="155"/>
      <c r="H255" s="155"/>
      <c r="I255" s="155"/>
      <c r="J255" s="155"/>
      <c r="K255" s="155"/>
      <c r="L255" s="155"/>
    </row>
    <row r="256" ht="17.25" customHeight="1">
      <c r="A256" s="155"/>
      <c r="B256" s="155"/>
      <c r="C256" s="155"/>
      <c r="D256" s="155"/>
      <c r="E256" s="155"/>
      <c r="F256" s="155"/>
      <c r="H256" s="155"/>
      <c r="I256" s="155"/>
      <c r="J256" s="155"/>
      <c r="K256" s="155"/>
      <c r="L256" s="155"/>
    </row>
    <row r="257" ht="17.25" customHeight="1">
      <c r="A257" s="155"/>
      <c r="B257" s="155"/>
      <c r="C257" s="155"/>
      <c r="D257" s="155"/>
      <c r="E257" s="155"/>
      <c r="F257" s="155"/>
      <c r="H257" s="155"/>
      <c r="I257" s="155"/>
      <c r="J257" s="155"/>
      <c r="K257" s="155"/>
      <c r="L257" s="155"/>
    </row>
    <row r="258" ht="17.25" customHeight="1">
      <c r="A258" s="155"/>
      <c r="B258" s="155"/>
      <c r="C258" s="155"/>
      <c r="D258" s="155"/>
      <c r="E258" s="155"/>
      <c r="F258" s="155"/>
      <c r="H258" s="155"/>
      <c r="I258" s="155"/>
      <c r="J258" s="155"/>
      <c r="K258" s="155"/>
      <c r="L258" s="155"/>
    </row>
    <row r="259" ht="17.25" customHeight="1">
      <c r="A259" s="155"/>
      <c r="B259" s="155"/>
      <c r="C259" s="155"/>
      <c r="D259" s="155"/>
      <c r="E259" s="155"/>
      <c r="F259" s="155"/>
      <c r="H259" s="155"/>
      <c r="I259" s="155"/>
      <c r="J259" s="155"/>
      <c r="K259" s="155"/>
      <c r="L259" s="155"/>
    </row>
    <row r="260" ht="17.25" customHeight="1">
      <c r="A260" s="155"/>
      <c r="B260" s="155"/>
      <c r="C260" s="155"/>
      <c r="D260" s="155"/>
      <c r="E260" s="155"/>
      <c r="F260" s="155"/>
      <c r="H260" s="155"/>
      <c r="I260" s="155"/>
      <c r="J260" s="155"/>
      <c r="K260" s="155"/>
      <c r="L260" s="155"/>
    </row>
    <row r="261" ht="17.25" customHeight="1">
      <c r="A261" s="155"/>
      <c r="B261" s="155"/>
      <c r="C261" s="155"/>
      <c r="D261" s="155"/>
      <c r="E261" s="155"/>
      <c r="F261" s="155"/>
      <c r="H261" s="155"/>
      <c r="I261" s="155"/>
      <c r="J261" s="155"/>
      <c r="K261" s="155"/>
      <c r="L261" s="155"/>
    </row>
    <row r="262" ht="17.25" customHeight="1">
      <c r="A262" s="155"/>
      <c r="B262" s="155"/>
      <c r="C262" s="155"/>
      <c r="D262" s="155"/>
      <c r="E262" s="155"/>
      <c r="F262" s="155"/>
      <c r="H262" s="155"/>
      <c r="I262" s="155"/>
      <c r="J262" s="155"/>
      <c r="K262" s="155"/>
      <c r="L262" s="155"/>
    </row>
    <row r="263" ht="17.25" customHeight="1">
      <c r="A263" s="155"/>
      <c r="B263" s="155"/>
      <c r="C263" s="155"/>
      <c r="D263" s="155"/>
      <c r="E263" s="155"/>
      <c r="F263" s="155"/>
      <c r="H263" s="155"/>
      <c r="I263" s="155"/>
      <c r="J263" s="155"/>
      <c r="K263" s="155"/>
      <c r="L263" s="155"/>
    </row>
    <row r="264" ht="17.25" customHeight="1">
      <c r="A264" s="155"/>
      <c r="B264" s="155"/>
      <c r="C264" s="155"/>
      <c r="D264" s="155"/>
      <c r="E264" s="155"/>
      <c r="F264" s="155"/>
      <c r="H264" s="155"/>
      <c r="I264" s="155"/>
      <c r="J264" s="155"/>
      <c r="K264" s="155"/>
      <c r="L264" s="155"/>
    </row>
    <row r="265" ht="17.25" customHeight="1">
      <c r="A265" s="155"/>
      <c r="B265" s="155"/>
      <c r="C265" s="155"/>
      <c r="D265" s="155"/>
      <c r="E265" s="155"/>
      <c r="F265" s="155"/>
      <c r="H265" s="155"/>
      <c r="I265" s="155"/>
      <c r="J265" s="155"/>
      <c r="K265" s="155"/>
      <c r="L265" s="155"/>
    </row>
    <row r="266" ht="17.25" customHeight="1">
      <c r="A266" s="155"/>
      <c r="B266" s="155"/>
      <c r="C266" s="155"/>
      <c r="D266" s="155"/>
      <c r="E266" s="155"/>
      <c r="F266" s="155"/>
      <c r="H266" s="155"/>
      <c r="I266" s="155"/>
      <c r="J266" s="155"/>
      <c r="K266" s="155"/>
      <c r="L266" s="155"/>
    </row>
    <row r="267" ht="17.25" customHeight="1">
      <c r="A267" s="155"/>
      <c r="B267" s="155"/>
      <c r="C267" s="155"/>
      <c r="D267" s="155"/>
      <c r="E267" s="155"/>
      <c r="F267" s="155"/>
      <c r="H267" s="155"/>
      <c r="I267" s="155"/>
      <c r="J267" s="155"/>
      <c r="K267" s="155"/>
      <c r="L267" s="155"/>
    </row>
    <row r="268" ht="17.25" customHeight="1">
      <c r="A268" s="155"/>
      <c r="B268" s="155"/>
      <c r="C268" s="155"/>
      <c r="D268" s="155"/>
      <c r="E268" s="155"/>
      <c r="F268" s="155"/>
      <c r="H268" s="155"/>
      <c r="I268" s="155"/>
      <c r="J268" s="155"/>
      <c r="K268" s="155"/>
      <c r="L268" s="155"/>
    </row>
    <row r="269" ht="17.25" customHeight="1">
      <c r="A269" s="155"/>
      <c r="B269" s="155"/>
      <c r="C269" s="155"/>
      <c r="D269" s="155"/>
      <c r="E269" s="155"/>
      <c r="F269" s="155"/>
      <c r="H269" s="155"/>
      <c r="I269" s="155"/>
      <c r="J269" s="155"/>
      <c r="K269" s="155"/>
      <c r="L269" s="155"/>
    </row>
    <row r="270" ht="17.25" customHeight="1">
      <c r="A270" s="155"/>
      <c r="B270" s="155"/>
      <c r="C270" s="155"/>
      <c r="D270" s="155"/>
      <c r="E270" s="155"/>
      <c r="F270" s="155"/>
      <c r="H270" s="155"/>
      <c r="I270" s="155"/>
      <c r="J270" s="155"/>
      <c r="K270" s="155"/>
      <c r="L270" s="155"/>
    </row>
    <row r="271" ht="17.25" customHeight="1">
      <c r="A271" s="155"/>
      <c r="B271" s="155"/>
      <c r="C271" s="155"/>
      <c r="D271" s="155"/>
      <c r="E271" s="155"/>
      <c r="F271" s="155"/>
      <c r="H271" s="155"/>
      <c r="I271" s="155"/>
      <c r="J271" s="155"/>
      <c r="K271" s="155"/>
      <c r="L271" s="155"/>
    </row>
    <row r="272" ht="17.25" customHeight="1">
      <c r="A272" s="155"/>
      <c r="B272" s="155"/>
      <c r="C272" s="155"/>
      <c r="D272" s="155"/>
      <c r="E272" s="155"/>
      <c r="F272" s="155"/>
      <c r="H272" s="155"/>
      <c r="I272" s="155"/>
      <c r="J272" s="155"/>
      <c r="K272" s="155"/>
      <c r="L272" s="155"/>
    </row>
    <row r="273" ht="17.25" customHeight="1">
      <c r="A273" s="155"/>
      <c r="B273" s="155"/>
      <c r="C273" s="155"/>
      <c r="D273" s="155"/>
      <c r="E273" s="155"/>
      <c r="F273" s="155"/>
      <c r="H273" s="155"/>
      <c r="I273" s="155"/>
      <c r="J273" s="155"/>
      <c r="K273" s="155"/>
      <c r="L273" s="155"/>
    </row>
    <row r="274" ht="17.25" customHeight="1">
      <c r="A274" s="155"/>
      <c r="B274" s="155"/>
      <c r="C274" s="155"/>
      <c r="D274" s="155"/>
      <c r="E274" s="155"/>
      <c r="F274" s="155"/>
      <c r="H274" s="155"/>
      <c r="I274" s="155"/>
      <c r="J274" s="155"/>
      <c r="K274" s="155"/>
      <c r="L274" s="155"/>
    </row>
    <row r="275" ht="17.25" customHeight="1">
      <c r="A275" s="155"/>
      <c r="B275" s="155"/>
      <c r="C275" s="155"/>
      <c r="D275" s="155"/>
      <c r="E275" s="155"/>
      <c r="F275" s="155"/>
      <c r="H275" s="155"/>
      <c r="I275" s="155"/>
      <c r="J275" s="155"/>
      <c r="K275" s="155"/>
      <c r="L275" s="155"/>
    </row>
    <row r="276" ht="17.25" customHeight="1">
      <c r="A276" s="155"/>
      <c r="B276" s="155"/>
      <c r="C276" s="155"/>
      <c r="D276" s="155"/>
      <c r="E276" s="155"/>
      <c r="F276" s="155"/>
      <c r="H276" s="155"/>
      <c r="I276" s="155"/>
      <c r="J276" s="155"/>
      <c r="K276" s="155"/>
      <c r="L276" s="155"/>
    </row>
    <row r="277" ht="17.25" customHeight="1">
      <c r="A277" s="155"/>
      <c r="B277" s="155"/>
      <c r="C277" s="155"/>
      <c r="D277" s="155"/>
      <c r="E277" s="155"/>
      <c r="F277" s="155"/>
      <c r="H277" s="155"/>
      <c r="I277" s="155"/>
      <c r="J277" s="155"/>
      <c r="K277" s="155"/>
      <c r="L277" s="155"/>
    </row>
    <row r="278" ht="17.25" customHeight="1">
      <c r="A278" s="155"/>
      <c r="B278" s="155"/>
      <c r="C278" s="155"/>
      <c r="D278" s="155"/>
      <c r="E278" s="155"/>
      <c r="F278" s="155"/>
      <c r="H278" s="155"/>
      <c r="I278" s="155"/>
      <c r="J278" s="155"/>
      <c r="K278" s="155"/>
      <c r="L278" s="155"/>
    </row>
    <row r="279" ht="17.25" customHeight="1">
      <c r="A279" s="155"/>
      <c r="B279" s="155"/>
      <c r="C279" s="155"/>
      <c r="D279" s="155"/>
      <c r="E279" s="155"/>
      <c r="F279" s="155"/>
      <c r="H279" s="155"/>
      <c r="I279" s="155"/>
      <c r="J279" s="155"/>
      <c r="K279" s="155"/>
      <c r="L279" s="155"/>
    </row>
    <row r="280" ht="17.25" customHeight="1">
      <c r="A280" s="155"/>
      <c r="B280" s="155"/>
      <c r="C280" s="155"/>
      <c r="D280" s="155"/>
      <c r="E280" s="155"/>
      <c r="F280" s="155"/>
      <c r="H280" s="155"/>
      <c r="I280" s="155"/>
      <c r="J280" s="155"/>
      <c r="K280" s="155"/>
      <c r="L280" s="155"/>
    </row>
    <row r="281" ht="17.25" customHeight="1">
      <c r="A281" s="155"/>
      <c r="B281" s="155"/>
      <c r="C281" s="155"/>
      <c r="D281" s="155"/>
      <c r="E281" s="155"/>
      <c r="F281" s="155"/>
      <c r="H281" s="155"/>
      <c r="I281" s="155"/>
      <c r="J281" s="155"/>
      <c r="K281" s="155"/>
      <c r="L281" s="155"/>
    </row>
    <row r="282" ht="17.25" customHeight="1">
      <c r="A282" s="155"/>
      <c r="B282" s="155"/>
      <c r="C282" s="155"/>
      <c r="D282" s="155"/>
      <c r="E282" s="155"/>
      <c r="F282" s="155"/>
      <c r="H282" s="155"/>
      <c r="I282" s="155"/>
      <c r="J282" s="155"/>
      <c r="K282" s="155"/>
      <c r="L282" s="155"/>
    </row>
    <row r="283" ht="17.25" customHeight="1">
      <c r="A283" s="155"/>
      <c r="B283" s="155"/>
      <c r="C283" s="155"/>
      <c r="D283" s="155"/>
      <c r="E283" s="155"/>
      <c r="F283" s="155"/>
      <c r="H283" s="155"/>
      <c r="I283" s="155"/>
      <c r="J283" s="155"/>
      <c r="K283" s="155"/>
      <c r="L283" s="155"/>
    </row>
    <row r="284" ht="17.25" customHeight="1">
      <c r="A284" s="155"/>
      <c r="B284" s="155"/>
      <c r="C284" s="155"/>
      <c r="D284" s="155"/>
      <c r="E284" s="155"/>
      <c r="F284" s="155"/>
      <c r="H284" s="155"/>
      <c r="I284" s="155"/>
      <c r="J284" s="155"/>
      <c r="K284" s="155"/>
      <c r="L284" s="155"/>
    </row>
    <row r="285" ht="17.25" customHeight="1">
      <c r="A285" s="155"/>
      <c r="B285" s="155"/>
      <c r="C285" s="155"/>
      <c r="D285" s="155"/>
      <c r="E285" s="155"/>
      <c r="F285" s="155"/>
      <c r="H285" s="155"/>
      <c r="I285" s="155"/>
      <c r="J285" s="155"/>
      <c r="K285" s="155"/>
      <c r="L285" s="155"/>
    </row>
    <row r="286" ht="17.25" customHeight="1">
      <c r="A286" s="155"/>
      <c r="B286" s="155"/>
      <c r="C286" s="155"/>
      <c r="D286" s="155"/>
      <c r="E286" s="155"/>
      <c r="F286" s="155"/>
      <c r="H286" s="155"/>
      <c r="I286" s="155"/>
      <c r="J286" s="155"/>
      <c r="K286" s="155"/>
      <c r="L286" s="155"/>
    </row>
    <row r="287" ht="17.25" customHeight="1">
      <c r="A287" s="155"/>
      <c r="B287" s="155"/>
      <c r="C287" s="155"/>
      <c r="D287" s="155"/>
      <c r="E287" s="155"/>
      <c r="F287" s="155"/>
      <c r="H287" s="155"/>
      <c r="I287" s="155"/>
      <c r="J287" s="155"/>
      <c r="K287" s="155"/>
      <c r="L287" s="155"/>
    </row>
    <row r="288" ht="17.25" customHeight="1">
      <c r="A288" s="155"/>
      <c r="B288" s="155"/>
      <c r="C288" s="155"/>
      <c r="D288" s="155"/>
      <c r="E288" s="155"/>
      <c r="F288" s="155"/>
      <c r="H288" s="155"/>
      <c r="I288" s="155"/>
      <c r="J288" s="155"/>
      <c r="K288" s="155"/>
      <c r="L288" s="155"/>
    </row>
    <row r="289" ht="17.25" customHeight="1">
      <c r="A289" s="155"/>
      <c r="B289" s="155"/>
      <c r="C289" s="155"/>
      <c r="D289" s="155"/>
      <c r="E289" s="155"/>
      <c r="F289" s="155"/>
      <c r="H289" s="155"/>
      <c r="I289" s="155"/>
      <c r="J289" s="155"/>
      <c r="K289" s="155"/>
      <c r="L289" s="155"/>
    </row>
    <row r="290" ht="17.25" customHeight="1">
      <c r="A290" s="155"/>
      <c r="B290" s="155"/>
      <c r="C290" s="155"/>
      <c r="D290" s="155"/>
      <c r="E290" s="155"/>
      <c r="F290" s="155"/>
      <c r="H290" s="155"/>
      <c r="I290" s="155"/>
      <c r="J290" s="155"/>
      <c r="K290" s="155"/>
      <c r="L290" s="155"/>
    </row>
    <row r="291" ht="17.25" customHeight="1">
      <c r="A291" s="155"/>
      <c r="B291" s="155"/>
      <c r="C291" s="155"/>
      <c r="D291" s="155"/>
      <c r="E291" s="155"/>
      <c r="F291" s="155"/>
      <c r="H291" s="155"/>
      <c r="I291" s="155"/>
      <c r="J291" s="155"/>
      <c r="K291" s="155"/>
      <c r="L291" s="155"/>
    </row>
    <row r="292" ht="17.25" customHeight="1">
      <c r="A292" s="155"/>
      <c r="B292" s="155"/>
      <c r="C292" s="155"/>
      <c r="D292" s="155"/>
      <c r="E292" s="155"/>
      <c r="F292" s="155"/>
      <c r="H292" s="155"/>
      <c r="I292" s="155"/>
      <c r="J292" s="155"/>
      <c r="K292" s="155"/>
      <c r="L292" s="155"/>
    </row>
    <row r="293" ht="17.25" customHeight="1">
      <c r="A293" s="155"/>
      <c r="B293" s="155"/>
      <c r="C293" s="155"/>
      <c r="D293" s="155"/>
      <c r="E293" s="155"/>
      <c r="F293" s="155"/>
      <c r="H293" s="155"/>
      <c r="I293" s="155"/>
      <c r="J293" s="155"/>
      <c r="K293" s="155"/>
      <c r="L293" s="155"/>
    </row>
    <row r="294" ht="17.25" customHeight="1">
      <c r="A294" s="155"/>
      <c r="B294" s="155"/>
      <c r="C294" s="155"/>
      <c r="D294" s="155"/>
      <c r="E294" s="155"/>
      <c r="F294" s="155"/>
      <c r="H294" s="155"/>
      <c r="I294" s="155"/>
      <c r="J294" s="155"/>
      <c r="K294" s="155"/>
      <c r="L294" s="155"/>
    </row>
    <row r="295" ht="17.25" customHeight="1">
      <c r="A295" s="155"/>
      <c r="B295" s="155"/>
      <c r="C295" s="155"/>
      <c r="D295" s="155"/>
      <c r="E295" s="155"/>
      <c r="F295" s="155"/>
      <c r="H295" s="155"/>
      <c r="I295" s="155"/>
      <c r="J295" s="155"/>
      <c r="K295" s="155"/>
      <c r="L295" s="155"/>
    </row>
    <row r="296" ht="17.25" customHeight="1">
      <c r="A296" s="155"/>
      <c r="B296" s="155"/>
      <c r="C296" s="155"/>
      <c r="D296" s="155"/>
      <c r="E296" s="155"/>
      <c r="F296" s="155"/>
      <c r="H296" s="155"/>
      <c r="I296" s="155"/>
      <c r="J296" s="155"/>
      <c r="K296" s="155"/>
      <c r="L296" s="155"/>
    </row>
    <row r="297" ht="17.25" customHeight="1">
      <c r="A297" s="155"/>
      <c r="B297" s="155"/>
      <c r="C297" s="155"/>
      <c r="D297" s="155"/>
      <c r="E297" s="155"/>
      <c r="F297" s="155"/>
      <c r="H297" s="155"/>
      <c r="I297" s="155"/>
      <c r="J297" s="155"/>
      <c r="K297" s="155"/>
      <c r="L297" s="155"/>
    </row>
    <row r="298" ht="17.25" customHeight="1">
      <c r="A298" s="155"/>
      <c r="B298" s="155"/>
      <c r="C298" s="155"/>
      <c r="D298" s="155"/>
      <c r="E298" s="155"/>
      <c r="F298" s="155"/>
      <c r="H298" s="155"/>
      <c r="I298" s="155"/>
      <c r="J298" s="155"/>
      <c r="K298" s="155"/>
      <c r="L298" s="155"/>
    </row>
    <row r="299" ht="17.25" customHeight="1">
      <c r="A299" s="155"/>
      <c r="B299" s="155"/>
      <c r="C299" s="155"/>
      <c r="D299" s="155"/>
      <c r="E299" s="155"/>
      <c r="F299" s="155"/>
      <c r="H299" s="155"/>
      <c r="I299" s="155"/>
      <c r="J299" s="155"/>
      <c r="K299" s="155"/>
      <c r="L299" s="155"/>
    </row>
    <row r="300" ht="17.25" customHeight="1">
      <c r="A300" s="155"/>
      <c r="B300" s="155"/>
      <c r="C300" s="155"/>
      <c r="D300" s="155"/>
      <c r="E300" s="155"/>
      <c r="F300" s="155"/>
      <c r="H300" s="155"/>
      <c r="I300" s="155"/>
      <c r="J300" s="155"/>
      <c r="K300" s="155"/>
      <c r="L300" s="155"/>
    </row>
    <row r="301" ht="17.25" customHeight="1">
      <c r="A301" s="155"/>
      <c r="B301" s="155"/>
      <c r="C301" s="155"/>
      <c r="D301" s="155"/>
      <c r="E301" s="155"/>
      <c r="F301" s="155"/>
      <c r="H301" s="155"/>
      <c r="I301" s="155"/>
      <c r="J301" s="155"/>
      <c r="K301" s="155"/>
      <c r="L301" s="155"/>
    </row>
    <row r="302" ht="17.25" customHeight="1">
      <c r="A302" s="155"/>
      <c r="B302" s="155"/>
      <c r="C302" s="155"/>
      <c r="D302" s="155"/>
      <c r="E302" s="155"/>
      <c r="F302" s="155"/>
      <c r="H302" s="155"/>
      <c r="I302" s="155"/>
      <c r="J302" s="155"/>
      <c r="K302" s="155"/>
      <c r="L302" s="155"/>
    </row>
    <row r="303" ht="17.25" customHeight="1">
      <c r="A303" s="155"/>
      <c r="B303" s="155"/>
      <c r="C303" s="155"/>
      <c r="D303" s="155"/>
      <c r="E303" s="155"/>
      <c r="F303" s="155"/>
      <c r="H303" s="155"/>
      <c r="I303" s="155"/>
      <c r="J303" s="155"/>
      <c r="K303" s="155"/>
      <c r="L303" s="155"/>
    </row>
    <row r="304" ht="17.25" customHeight="1">
      <c r="A304" s="155"/>
      <c r="B304" s="155"/>
      <c r="C304" s="155"/>
      <c r="D304" s="155"/>
      <c r="E304" s="155"/>
      <c r="F304" s="155"/>
      <c r="H304" s="155"/>
      <c r="I304" s="155"/>
      <c r="J304" s="155"/>
      <c r="K304" s="155"/>
      <c r="L304" s="155"/>
    </row>
    <row r="305" ht="17.25" customHeight="1">
      <c r="A305" s="155"/>
      <c r="B305" s="155"/>
      <c r="C305" s="155"/>
      <c r="D305" s="155"/>
      <c r="E305" s="155"/>
      <c r="F305" s="155"/>
      <c r="H305" s="155"/>
      <c r="I305" s="155"/>
      <c r="J305" s="155"/>
      <c r="K305" s="155"/>
      <c r="L305" s="155"/>
    </row>
    <row r="306" ht="17.25" customHeight="1">
      <c r="A306" s="155"/>
      <c r="B306" s="155"/>
      <c r="C306" s="155"/>
      <c r="D306" s="155"/>
      <c r="E306" s="155"/>
      <c r="F306" s="155"/>
      <c r="H306" s="155"/>
      <c r="I306" s="155"/>
      <c r="J306" s="155"/>
      <c r="K306" s="155"/>
      <c r="L306" s="155"/>
    </row>
    <row r="307" ht="17.25" customHeight="1">
      <c r="A307" s="155"/>
      <c r="B307" s="155"/>
      <c r="C307" s="155"/>
      <c r="D307" s="155"/>
      <c r="E307" s="155"/>
      <c r="F307" s="155"/>
      <c r="H307" s="155"/>
      <c r="I307" s="155"/>
      <c r="J307" s="155"/>
      <c r="K307" s="155"/>
      <c r="L307" s="155"/>
    </row>
    <row r="308" ht="17.25" customHeight="1">
      <c r="A308" s="155"/>
      <c r="B308" s="155"/>
      <c r="C308" s="155"/>
      <c r="D308" s="155"/>
      <c r="E308" s="155"/>
      <c r="F308" s="155"/>
      <c r="H308" s="155"/>
      <c r="I308" s="155"/>
      <c r="J308" s="155"/>
      <c r="K308" s="155"/>
      <c r="L308" s="155"/>
    </row>
    <row r="309" ht="17.25" customHeight="1">
      <c r="A309" s="155"/>
      <c r="B309" s="155"/>
      <c r="C309" s="155"/>
      <c r="D309" s="155"/>
      <c r="E309" s="155"/>
      <c r="F309" s="155"/>
      <c r="H309" s="155"/>
      <c r="I309" s="155"/>
      <c r="J309" s="155"/>
      <c r="K309" s="155"/>
      <c r="L309" s="155"/>
    </row>
    <row r="310" ht="17.25" customHeight="1">
      <c r="A310" s="155"/>
      <c r="B310" s="155"/>
      <c r="C310" s="155"/>
      <c r="D310" s="155"/>
      <c r="E310" s="155"/>
      <c r="F310" s="155"/>
      <c r="H310" s="155"/>
      <c r="I310" s="155"/>
      <c r="J310" s="155"/>
      <c r="K310" s="155"/>
      <c r="L310" s="155"/>
    </row>
    <row r="311" ht="17.25" customHeight="1">
      <c r="A311" s="155"/>
      <c r="B311" s="155"/>
      <c r="C311" s="155"/>
      <c r="D311" s="155"/>
      <c r="E311" s="155"/>
      <c r="F311" s="155"/>
      <c r="H311" s="155"/>
      <c r="I311" s="155"/>
      <c r="J311" s="155"/>
      <c r="K311" s="155"/>
      <c r="L311" s="155"/>
    </row>
    <row r="312" ht="17.25" customHeight="1">
      <c r="A312" s="155"/>
      <c r="B312" s="155"/>
      <c r="C312" s="155"/>
      <c r="D312" s="155"/>
      <c r="E312" s="155"/>
      <c r="F312" s="155"/>
      <c r="H312" s="155"/>
      <c r="I312" s="155"/>
      <c r="J312" s="155"/>
      <c r="K312" s="155"/>
      <c r="L312" s="155"/>
    </row>
    <row r="313" ht="17.25" customHeight="1">
      <c r="A313" s="155"/>
      <c r="B313" s="155"/>
      <c r="C313" s="155"/>
      <c r="D313" s="155"/>
      <c r="E313" s="155"/>
      <c r="F313" s="155"/>
      <c r="H313" s="155"/>
      <c r="I313" s="155"/>
      <c r="J313" s="155"/>
      <c r="K313" s="155"/>
      <c r="L313" s="155"/>
    </row>
    <row r="314" ht="17.25" customHeight="1">
      <c r="A314" s="155"/>
      <c r="B314" s="155"/>
      <c r="C314" s="155"/>
      <c r="D314" s="155"/>
      <c r="E314" s="155"/>
      <c r="F314" s="155"/>
      <c r="H314" s="155"/>
      <c r="I314" s="155"/>
      <c r="J314" s="155"/>
      <c r="K314" s="155"/>
      <c r="L314" s="155"/>
    </row>
    <row r="315" ht="17.25" customHeight="1">
      <c r="A315" s="155"/>
      <c r="B315" s="155"/>
      <c r="C315" s="155"/>
      <c r="D315" s="155"/>
      <c r="E315" s="155"/>
      <c r="F315" s="155"/>
      <c r="H315" s="155"/>
      <c r="I315" s="155"/>
      <c r="J315" s="155"/>
      <c r="K315" s="155"/>
      <c r="L315" s="155"/>
    </row>
    <row r="316" ht="17.25" customHeight="1">
      <c r="A316" s="155"/>
      <c r="B316" s="155"/>
      <c r="C316" s="155"/>
      <c r="D316" s="155"/>
      <c r="E316" s="155"/>
      <c r="F316" s="155"/>
      <c r="H316" s="155"/>
      <c r="I316" s="155"/>
      <c r="J316" s="155"/>
      <c r="K316" s="155"/>
      <c r="L316" s="155"/>
    </row>
    <row r="317" ht="17.25" customHeight="1">
      <c r="A317" s="155"/>
      <c r="B317" s="155"/>
      <c r="C317" s="155"/>
      <c r="D317" s="155"/>
      <c r="E317" s="155"/>
      <c r="F317" s="155"/>
      <c r="H317" s="155"/>
      <c r="I317" s="155"/>
      <c r="J317" s="155"/>
      <c r="K317" s="155"/>
      <c r="L317" s="155"/>
    </row>
    <row r="318" ht="17.25" customHeight="1">
      <c r="A318" s="155"/>
      <c r="B318" s="155"/>
      <c r="C318" s="155"/>
      <c r="D318" s="155"/>
      <c r="E318" s="155"/>
      <c r="F318" s="155"/>
      <c r="H318" s="155"/>
      <c r="I318" s="155"/>
      <c r="J318" s="155"/>
      <c r="K318" s="155"/>
      <c r="L318" s="155"/>
    </row>
    <row r="319" ht="17.25" customHeight="1">
      <c r="A319" s="155"/>
      <c r="B319" s="155"/>
      <c r="C319" s="155"/>
      <c r="D319" s="155"/>
      <c r="E319" s="155"/>
      <c r="F319" s="155"/>
      <c r="H319" s="155"/>
      <c r="I319" s="155"/>
      <c r="J319" s="155"/>
      <c r="K319" s="155"/>
      <c r="L319" s="155"/>
    </row>
    <row r="320" ht="17.25" customHeight="1">
      <c r="A320" s="155"/>
      <c r="B320" s="155"/>
      <c r="C320" s="155"/>
      <c r="D320" s="155"/>
      <c r="E320" s="155"/>
      <c r="F320" s="155"/>
      <c r="H320" s="155"/>
      <c r="I320" s="155"/>
      <c r="J320" s="155"/>
      <c r="K320" s="155"/>
      <c r="L320" s="155"/>
    </row>
    <row r="321" ht="17.25" customHeight="1">
      <c r="A321" s="155"/>
      <c r="B321" s="155"/>
      <c r="C321" s="155"/>
      <c r="D321" s="155"/>
      <c r="E321" s="155"/>
      <c r="F321" s="155"/>
      <c r="H321" s="155"/>
      <c r="I321" s="155"/>
      <c r="J321" s="155"/>
      <c r="K321" s="155"/>
      <c r="L321" s="155"/>
    </row>
    <row r="322" ht="17.25" customHeight="1">
      <c r="A322" s="155"/>
      <c r="B322" s="155"/>
      <c r="C322" s="155"/>
      <c r="D322" s="155"/>
      <c r="E322" s="155"/>
      <c r="F322" s="155"/>
      <c r="H322" s="155"/>
      <c r="I322" s="155"/>
      <c r="J322" s="155"/>
      <c r="K322" s="155"/>
      <c r="L322" s="155"/>
    </row>
    <row r="323" ht="17.25" customHeight="1">
      <c r="A323" s="155"/>
      <c r="B323" s="155"/>
      <c r="C323" s="155"/>
      <c r="D323" s="155"/>
      <c r="E323" s="155"/>
      <c r="F323" s="155"/>
      <c r="H323" s="155"/>
      <c r="I323" s="155"/>
      <c r="J323" s="155"/>
      <c r="K323" s="155"/>
      <c r="L323" s="155"/>
    </row>
    <row r="324" ht="17.25" customHeight="1">
      <c r="A324" s="155"/>
      <c r="B324" s="155"/>
      <c r="C324" s="155"/>
      <c r="D324" s="155"/>
      <c r="E324" s="155"/>
      <c r="F324" s="155"/>
      <c r="H324" s="155"/>
      <c r="I324" s="155"/>
      <c r="J324" s="155"/>
      <c r="K324" s="155"/>
      <c r="L324" s="155"/>
    </row>
    <row r="325" ht="17.25" customHeight="1">
      <c r="A325" s="155"/>
      <c r="B325" s="155"/>
      <c r="C325" s="155"/>
      <c r="D325" s="155"/>
      <c r="E325" s="155"/>
      <c r="F325" s="155"/>
      <c r="H325" s="155"/>
      <c r="I325" s="155"/>
      <c r="J325" s="155"/>
      <c r="K325" s="155"/>
      <c r="L325" s="155"/>
    </row>
    <row r="326" ht="17.25" customHeight="1">
      <c r="A326" s="155"/>
      <c r="B326" s="155"/>
      <c r="C326" s="155"/>
      <c r="D326" s="155"/>
      <c r="E326" s="155"/>
      <c r="F326" s="155"/>
      <c r="H326" s="155"/>
      <c r="I326" s="155"/>
      <c r="J326" s="155"/>
      <c r="K326" s="155"/>
      <c r="L326" s="155"/>
    </row>
    <row r="327" ht="17.25" customHeight="1">
      <c r="A327" s="155"/>
      <c r="B327" s="155"/>
      <c r="C327" s="155"/>
      <c r="D327" s="155"/>
      <c r="E327" s="155"/>
      <c r="F327" s="155"/>
      <c r="H327" s="155"/>
      <c r="I327" s="155"/>
      <c r="J327" s="155"/>
      <c r="K327" s="155"/>
      <c r="L327" s="155"/>
    </row>
    <row r="328" ht="17.25" customHeight="1">
      <c r="A328" s="155"/>
      <c r="B328" s="155"/>
      <c r="C328" s="155"/>
      <c r="D328" s="155"/>
      <c r="E328" s="155"/>
      <c r="F328" s="155"/>
      <c r="H328" s="155"/>
      <c r="I328" s="155"/>
      <c r="J328" s="155"/>
      <c r="K328" s="155"/>
      <c r="L328" s="155"/>
    </row>
    <row r="329" ht="17.25" customHeight="1">
      <c r="A329" s="155"/>
      <c r="B329" s="155"/>
      <c r="C329" s="155"/>
      <c r="D329" s="155"/>
      <c r="E329" s="155"/>
      <c r="F329" s="155"/>
      <c r="H329" s="155"/>
      <c r="I329" s="155"/>
      <c r="J329" s="155"/>
      <c r="K329" s="155"/>
      <c r="L329" s="155"/>
    </row>
    <row r="330" ht="17.25" customHeight="1">
      <c r="A330" s="155"/>
      <c r="B330" s="155"/>
      <c r="C330" s="155"/>
      <c r="D330" s="155"/>
      <c r="E330" s="155"/>
      <c r="F330" s="155"/>
      <c r="H330" s="155"/>
      <c r="I330" s="155"/>
      <c r="J330" s="155"/>
      <c r="K330" s="155"/>
      <c r="L330" s="155"/>
    </row>
    <row r="331" ht="17.25" customHeight="1">
      <c r="A331" s="155"/>
      <c r="B331" s="155"/>
      <c r="C331" s="155"/>
      <c r="D331" s="155"/>
      <c r="E331" s="155"/>
      <c r="F331" s="155"/>
      <c r="H331" s="155"/>
      <c r="I331" s="155"/>
      <c r="J331" s="155"/>
      <c r="K331" s="155"/>
      <c r="L331" s="155"/>
    </row>
    <row r="332" ht="17.25" customHeight="1">
      <c r="A332" s="155"/>
      <c r="B332" s="155"/>
      <c r="C332" s="155"/>
      <c r="D332" s="155"/>
      <c r="E332" s="155"/>
      <c r="F332" s="155"/>
      <c r="H332" s="155"/>
      <c r="I332" s="155"/>
      <c r="J332" s="155"/>
      <c r="K332" s="155"/>
      <c r="L332" s="155"/>
    </row>
    <row r="333" ht="17.25" customHeight="1">
      <c r="A333" s="155"/>
      <c r="B333" s="155"/>
      <c r="C333" s="155"/>
      <c r="D333" s="155"/>
      <c r="E333" s="155"/>
      <c r="F333" s="155"/>
      <c r="H333" s="155"/>
      <c r="I333" s="155"/>
      <c r="J333" s="155"/>
      <c r="K333" s="155"/>
      <c r="L333" s="155"/>
    </row>
    <row r="334" ht="17.25" customHeight="1">
      <c r="A334" s="155"/>
      <c r="B334" s="155"/>
      <c r="C334" s="155"/>
      <c r="D334" s="155"/>
      <c r="E334" s="155"/>
      <c r="F334" s="155"/>
      <c r="H334" s="155"/>
      <c r="I334" s="155"/>
      <c r="J334" s="155"/>
      <c r="K334" s="155"/>
      <c r="L334" s="155"/>
    </row>
    <row r="335" ht="17.25" customHeight="1">
      <c r="A335" s="155"/>
      <c r="B335" s="155"/>
      <c r="C335" s="155"/>
      <c r="D335" s="155"/>
      <c r="E335" s="155"/>
      <c r="F335" s="155"/>
      <c r="H335" s="155"/>
      <c r="I335" s="155"/>
      <c r="J335" s="155"/>
      <c r="K335" s="155"/>
      <c r="L335" s="155"/>
    </row>
    <row r="336" ht="17.25" customHeight="1">
      <c r="A336" s="155"/>
      <c r="B336" s="155"/>
      <c r="C336" s="155"/>
      <c r="D336" s="155"/>
      <c r="E336" s="155"/>
      <c r="F336" s="155"/>
      <c r="H336" s="155"/>
      <c r="I336" s="155"/>
      <c r="J336" s="155"/>
      <c r="K336" s="155"/>
      <c r="L336" s="155"/>
    </row>
    <row r="337" ht="17.25" customHeight="1">
      <c r="A337" s="155"/>
      <c r="B337" s="155"/>
      <c r="C337" s="155"/>
      <c r="D337" s="155"/>
      <c r="E337" s="155"/>
      <c r="F337" s="155"/>
      <c r="H337" s="155"/>
      <c r="I337" s="155"/>
      <c r="J337" s="155"/>
      <c r="K337" s="155"/>
      <c r="L337" s="155"/>
    </row>
    <row r="338" ht="17.25" customHeight="1">
      <c r="A338" s="155"/>
      <c r="B338" s="155"/>
      <c r="C338" s="155"/>
      <c r="D338" s="155"/>
      <c r="E338" s="155"/>
      <c r="F338" s="155"/>
      <c r="H338" s="155"/>
      <c r="I338" s="155"/>
      <c r="J338" s="155"/>
      <c r="K338" s="155"/>
      <c r="L338" s="155"/>
    </row>
    <row r="339" ht="17.25" customHeight="1">
      <c r="A339" s="155"/>
      <c r="B339" s="155"/>
      <c r="C339" s="155"/>
      <c r="D339" s="155"/>
      <c r="E339" s="155"/>
      <c r="F339" s="155"/>
      <c r="H339" s="155"/>
      <c r="I339" s="155"/>
      <c r="J339" s="155"/>
      <c r="K339" s="155"/>
      <c r="L339" s="155"/>
    </row>
    <row r="340" ht="17.25" customHeight="1">
      <c r="A340" s="155"/>
      <c r="B340" s="155"/>
      <c r="C340" s="155"/>
      <c r="D340" s="155"/>
      <c r="E340" s="155"/>
      <c r="F340" s="155"/>
      <c r="H340" s="155"/>
      <c r="I340" s="155"/>
      <c r="J340" s="155"/>
      <c r="K340" s="155"/>
      <c r="L340" s="155"/>
    </row>
    <row r="341" ht="17.25" customHeight="1">
      <c r="A341" s="155"/>
      <c r="B341" s="155"/>
      <c r="C341" s="155"/>
      <c r="D341" s="155"/>
      <c r="E341" s="155"/>
      <c r="F341" s="155"/>
      <c r="H341" s="155"/>
      <c r="I341" s="155"/>
      <c r="J341" s="155"/>
      <c r="K341" s="155"/>
      <c r="L341" s="155"/>
    </row>
    <row r="342" ht="17.25" customHeight="1">
      <c r="A342" s="155"/>
      <c r="B342" s="155"/>
      <c r="C342" s="155"/>
      <c r="D342" s="155"/>
      <c r="E342" s="155"/>
      <c r="F342" s="155"/>
      <c r="H342" s="155"/>
      <c r="I342" s="155"/>
      <c r="J342" s="155"/>
      <c r="K342" s="155"/>
      <c r="L342" s="155"/>
    </row>
    <row r="343" ht="17.25" customHeight="1">
      <c r="A343" s="155"/>
      <c r="B343" s="155"/>
      <c r="C343" s="155"/>
      <c r="D343" s="155"/>
      <c r="E343" s="155"/>
      <c r="F343" s="155"/>
      <c r="H343" s="155"/>
      <c r="I343" s="155"/>
      <c r="J343" s="155"/>
      <c r="K343" s="155"/>
      <c r="L343" s="155"/>
    </row>
    <row r="344" ht="17.25" customHeight="1">
      <c r="A344" s="155"/>
      <c r="B344" s="155"/>
      <c r="C344" s="155"/>
      <c r="D344" s="155"/>
      <c r="E344" s="155"/>
      <c r="F344" s="155"/>
      <c r="H344" s="155"/>
      <c r="I344" s="155"/>
      <c r="J344" s="155"/>
      <c r="K344" s="155"/>
      <c r="L344" s="155"/>
    </row>
    <row r="345" ht="17.25" customHeight="1">
      <c r="A345" s="155"/>
      <c r="B345" s="155"/>
      <c r="C345" s="155"/>
      <c r="D345" s="155"/>
      <c r="E345" s="155"/>
      <c r="F345" s="155"/>
      <c r="H345" s="155"/>
      <c r="I345" s="155"/>
      <c r="J345" s="155"/>
      <c r="K345" s="155"/>
      <c r="L345" s="155"/>
    </row>
    <row r="346" ht="17.25" customHeight="1">
      <c r="A346" s="155"/>
      <c r="B346" s="155"/>
      <c r="C346" s="155"/>
      <c r="D346" s="155"/>
      <c r="E346" s="155"/>
      <c r="F346" s="155"/>
      <c r="H346" s="155"/>
      <c r="I346" s="155"/>
      <c r="J346" s="155"/>
      <c r="K346" s="155"/>
      <c r="L346" s="155"/>
    </row>
    <row r="347" ht="17.25" customHeight="1">
      <c r="A347" s="155"/>
      <c r="B347" s="155"/>
      <c r="C347" s="155"/>
      <c r="D347" s="155"/>
      <c r="E347" s="155"/>
      <c r="F347" s="155"/>
      <c r="H347" s="155"/>
      <c r="I347" s="155"/>
      <c r="J347" s="155"/>
      <c r="K347" s="155"/>
      <c r="L347" s="155"/>
    </row>
    <row r="348" ht="17.25" customHeight="1">
      <c r="A348" s="155"/>
      <c r="B348" s="155"/>
      <c r="C348" s="155"/>
      <c r="D348" s="155"/>
      <c r="E348" s="155"/>
      <c r="F348" s="155"/>
      <c r="H348" s="155"/>
      <c r="I348" s="155"/>
      <c r="J348" s="155"/>
      <c r="K348" s="155"/>
      <c r="L348" s="155"/>
    </row>
    <row r="349" ht="17.25" customHeight="1">
      <c r="A349" s="155"/>
      <c r="B349" s="155"/>
      <c r="C349" s="155"/>
      <c r="D349" s="155"/>
      <c r="E349" s="155"/>
      <c r="F349" s="155"/>
      <c r="H349" s="155"/>
      <c r="I349" s="155"/>
      <c r="J349" s="155"/>
      <c r="K349" s="155"/>
      <c r="L349" s="155"/>
    </row>
    <row r="350" ht="17.25" customHeight="1">
      <c r="A350" s="155"/>
      <c r="B350" s="155"/>
      <c r="C350" s="155"/>
      <c r="D350" s="155"/>
      <c r="E350" s="155"/>
      <c r="F350" s="155"/>
      <c r="H350" s="155"/>
      <c r="I350" s="155"/>
      <c r="J350" s="155"/>
      <c r="K350" s="155"/>
      <c r="L350" s="155"/>
    </row>
    <row r="351" ht="17.25" customHeight="1">
      <c r="A351" s="155"/>
      <c r="B351" s="155"/>
      <c r="C351" s="155"/>
      <c r="D351" s="155"/>
      <c r="E351" s="155"/>
      <c r="F351" s="155"/>
      <c r="H351" s="155"/>
      <c r="I351" s="155"/>
      <c r="J351" s="155"/>
      <c r="K351" s="155"/>
      <c r="L351" s="155"/>
    </row>
    <row r="352" ht="17.25" customHeight="1">
      <c r="A352" s="155"/>
      <c r="B352" s="155"/>
      <c r="C352" s="155"/>
      <c r="D352" s="155"/>
      <c r="E352" s="155"/>
      <c r="F352" s="155"/>
      <c r="H352" s="155"/>
      <c r="I352" s="155"/>
      <c r="J352" s="155"/>
      <c r="K352" s="155"/>
      <c r="L352" s="155"/>
    </row>
    <row r="353" ht="17.25" customHeight="1">
      <c r="A353" s="155"/>
      <c r="B353" s="155"/>
      <c r="C353" s="155"/>
      <c r="D353" s="155"/>
      <c r="E353" s="155"/>
      <c r="F353" s="155"/>
      <c r="H353" s="155"/>
      <c r="I353" s="155"/>
      <c r="J353" s="155"/>
      <c r="K353" s="155"/>
      <c r="L353" s="155"/>
    </row>
    <row r="354" ht="17.25" customHeight="1">
      <c r="A354" s="155"/>
      <c r="B354" s="155"/>
      <c r="C354" s="155"/>
      <c r="D354" s="155"/>
      <c r="E354" s="155"/>
      <c r="F354" s="155"/>
      <c r="H354" s="155"/>
      <c r="I354" s="155"/>
      <c r="J354" s="155"/>
      <c r="K354" s="155"/>
      <c r="L354" s="155"/>
    </row>
    <row r="355" ht="17.25" customHeight="1">
      <c r="A355" s="155"/>
      <c r="B355" s="155"/>
      <c r="C355" s="155"/>
      <c r="D355" s="155"/>
      <c r="E355" s="155"/>
      <c r="F355" s="155"/>
      <c r="H355" s="155"/>
      <c r="I355" s="155"/>
      <c r="J355" s="155"/>
      <c r="K355" s="155"/>
      <c r="L355" s="155"/>
    </row>
    <row r="356" ht="17.25" customHeight="1">
      <c r="A356" s="155"/>
      <c r="B356" s="155"/>
      <c r="C356" s="155"/>
      <c r="D356" s="155"/>
      <c r="E356" s="155"/>
      <c r="F356" s="155"/>
      <c r="H356" s="155"/>
      <c r="I356" s="155"/>
      <c r="J356" s="155"/>
      <c r="K356" s="155"/>
      <c r="L356" s="155"/>
    </row>
    <row r="357" ht="17.25" customHeight="1">
      <c r="A357" s="155"/>
      <c r="B357" s="155"/>
      <c r="C357" s="155"/>
      <c r="D357" s="155"/>
      <c r="E357" s="155"/>
      <c r="F357" s="155"/>
      <c r="H357" s="155"/>
      <c r="I357" s="155"/>
      <c r="J357" s="155"/>
      <c r="K357" s="155"/>
      <c r="L357" s="155"/>
    </row>
    <row r="358" ht="17.25" customHeight="1">
      <c r="A358" s="155"/>
      <c r="B358" s="155"/>
      <c r="C358" s="155"/>
      <c r="D358" s="155"/>
      <c r="E358" s="155"/>
      <c r="F358" s="155"/>
      <c r="H358" s="155"/>
      <c r="I358" s="155"/>
      <c r="J358" s="155"/>
      <c r="K358" s="155"/>
      <c r="L358" s="155"/>
    </row>
    <row r="359" ht="17.25" customHeight="1">
      <c r="A359" s="155"/>
      <c r="B359" s="155"/>
      <c r="C359" s="155"/>
      <c r="D359" s="155"/>
      <c r="E359" s="155"/>
      <c r="F359" s="155"/>
      <c r="H359" s="155"/>
      <c r="I359" s="155"/>
      <c r="J359" s="155"/>
      <c r="K359" s="155"/>
      <c r="L359" s="155"/>
    </row>
    <row r="360" ht="17.25" customHeight="1">
      <c r="A360" s="155"/>
      <c r="B360" s="155"/>
      <c r="C360" s="155"/>
      <c r="D360" s="155"/>
      <c r="E360" s="155"/>
      <c r="F360" s="155"/>
      <c r="H360" s="155"/>
      <c r="I360" s="155"/>
      <c r="J360" s="155"/>
      <c r="K360" s="155"/>
      <c r="L360" s="155"/>
    </row>
    <row r="361" ht="17.25" customHeight="1">
      <c r="A361" s="155"/>
      <c r="B361" s="155"/>
      <c r="C361" s="155"/>
      <c r="D361" s="155"/>
      <c r="E361" s="155"/>
      <c r="F361" s="155"/>
      <c r="H361" s="155"/>
      <c r="I361" s="155"/>
      <c r="J361" s="155"/>
      <c r="K361" s="155"/>
      <c r="L361" s="155"/>
    </row>
    <row r="362" ht="17.25" customHeight="1">
      <c r="A362" s="155"/>
      <c r="B362" s="155"/>
      <c r="C362" s="155"/>
      <c r="D362" s="155"/>
      <c r="E362" s="155"/>
      <c r="F362" s="155"/>
      <c r="H362" s="155"/>
      <c r="I362" s="155"/>
      <c r="J362" s="155"/>
      <c r="K362" s="155"/>
      <c r="L362" s="155"/>
    </row>
    <row r="363" ht="17.25" customHeight="1">
      <c r="A363" s="155"/>
      <c r="B363" s="155"/>
      <c r="C363" s="155"/>
      <c r="D363" s="155"/>
      <c r="E363" s="155"/>
      <c r="F363" s="155"/>
      <c r="H363" s="155"/>
      <c r="I363" s="155"/>
      <c r="J363" s="155"/>
      <c r="K363" s="155"/>
      <c r="L363" s="155"/>
    </row>
    <row r="364" ht="17.25" customHeight="1">
      <c r="A364" s="155"/>
      <c r="B364" s="155"/>
      <c r="C364" s="155"/>
      <c r="D364" s="155"/>
      <c r="E364" s="155"/>
      <c r="F364" s="155"/>
      <c r="H364" s="155"/>
      <c r="I364" s="155"/>
      <c r="J364" s="155"/>
      <c r="K364" s="155"/>
      <c r="L364" s="155"/>
    </row>
    <row r="365" ht="17.25" customHeight="1">
      <c r="A365" s="155"/>
      <c r="B365" s="155"/>
      <c r="C365" s="155"/>
      <c r="D365" s="155"/>
      <c r="E365" s="155"/>
      <c r="F365" s="155"/>
      <c r="H365" s="155"/>
      <c r="I365" s="155"/>
      <c r="J365" s="155"/>
      <c r="K365" s="155"/>
      <c r="L365" s="155"/>
    </row>
    <row r="366" ht="17.25" customHeight="1">
      <c r="A366" s="155"/>
      <c r="B366" s="155"/>
      <c r="C366" s="155"/>
      <c r="D366" s="155"/>
      <c r="E366" s="155"/>
      <c r="F366" s="155"/>
      <c r="H366" s="155"/>
      <c r="I366" s="155"/>
      <c r="J366" s="155"/>
      <c r="K366" s="155"/>
      <c r="L366" s="155"/>
    </row>
    <row r="367" ht="17.25" customHeight="1">
      <c r="A367" s="155"/>
      <c r="B367" s="155"/>
      <c r="C367" s="155"/>
      <c r="D367" s="155"/>
      <c r="E367" s="155"/>
      <c r="F367" s="155"/>
      <c r="H367" s="155"/>
      <c r="I367" s="155"/>
      <c r="J367" s="155"/>
      <c r="K367" s="155"/>
      <c r="L367" s="155"/>
    </row>
    <row r="368" ht="17.25" customHeight="1">
      <c r="A368" s="155"/>
      <c r="B368" s="155"/>
      <c r="C368" s="155"/>
      <c r="D368" s="155"/>
      <c r="E368" s="155"/>
      <c r="F368" s="155"/>
      <c r="H368" s="155"/>
      <c r="I368" s="155"/>
      <c r="J368" s="155"/>
      <c r="K368" s="155"/>
      <c r="L368" s="155"/>
    </row>
    <row r="369" ht="17.25" customHeight="1">
      <c r="A369" s="155"/>
      <c r="B369" s="155"/>
      <c r="C369" s="155"/>
      <c r="D369" s="155"/>
      <c r="E369" s="155"/>
      <c r="F369" s="155"/>
      <c r="H369" s="155"/>
      <c r="I369" s="155"/>
      <c r="J369" s="155"/>
      <c r="K369" s="155"/>
      <c r="L369" s="155"/>
    </row>
    <row r="370" ht="17.25" customHeight="1">
      <c r="A370" s="155"/>
      <c r="B370" s="155"/>
      <c r="C370" s="155"/>
      <c r="D370" s="155"/>
      <c r="E370" s="155"/>
      <c r="F370" s="155"/>
      <c r="H370" s="155"/>
      <c r="I370" s="155"/>
      <c r="J370" s="155"/>
      <c r="K370" s="155"/>
      <c r="L370" s="155"/>
    </row>
    <row r="371" ht="17.25" customHeight="1">
      <c r="A371" s="155"/>
      <c r="B371" s="155"/>
      <c r="C371" s="155"/>
      <c r="D371" s="155"/>
      <c r="E371" s="155"/>
      <c r="F371" s="155"/>
      <c r="H371" s="155"/>
      <c r="I371" s="155"/>
      <c r="J371" s="155"/>
      <c r="K371" s="155"/>
      <c r="L371" s="155"/>
    </row>
    <row r="372" ht="17.25" customHeight="1">
      <c r="A372" s="155"/>
      <c r="B372" s="155"/>
      <c r="C372" s="155"/>
      <c r="D372" s="155"/>
      <c r="E372" s="155"/>
      <c r="F372" s="155"/>
      <c r="H372" s="155"/>
      <c r="I372" s="155"/>
      <c r="J372" s="155"/>
      <c r="K372" s="155"/>
      <c r="L372" s="155"/>
    </row>
    <row r="373" ht="17.25" customHeight="1">
      <c r="A373" s="155"/>
      <c r="B373" s="155"/>
      <c r="C373" s="155"/>
      <c r="D373" s="155"/>
      <c r="E373" s="155"/>
      <c r="F373" s="155"/>
      <c r="H373" s="155"/>
      <c r="I373" s="155"/>
      <c r="J373" s="155"/>
      <c r="K373" s="155"/>
      <c r="L373" s="155"/>
    </row>
    <row r="374" ht="17.25" customHeight="1">
      <c r="A374" s="155"/>
      <c r="B374" s="155"/>
      <c r="C374" s="155"/>
      <c r="D374" s="155"/>
      <c r="E374" s="155"/>
      <c r="F374" s="155"/>
      <c r="H374" s="155"/>
      <c r="I374" s="155"/>
      <c r="J374" s="155"/>
      <c r="K374" s="155"/>
      <c r="L374" s="155"/>
    </row>
    <row r="375" ht="17.25" customHeight="1">
      <c r="A375" s="155"/>
      <c r="B375" s="155"/>
      <c r="C375" s="155"/>
      <c r="D375" s="155"/>
      <c r="E375" s="155"/>
      <c r="F375" s="155"/>
      <c r="H375" s="155"/>
      <c r="I375" s="155"/>
      <c r="J375" s="155"/>
      <c r="K375" s="155"/>
      <c r="L375" s="155"/>
    </row>
    <row r="376" ht="17.25" customHeight="1">
      <c r="A376" s="155"/>
      <c r="B376" s="155"/>
      <c r="C376" s="155"/>
      <c r="D376" s="155"/>
      <c r="E376" s="155"/>
      <c r="F376" s="155"/>
      <c r="H376" s="155"/>
      <c r="I376" s="155"/>
      <c r="J376" s="155"/>
      <c r="K376" s="155"/>
      <c r="L376" s="155"/>
    </row>
    <row r="377" ht="17.25" customHeight="1">
      <c r="A377" s="155"/>
      <c r="B377" s="155"/>
      <c r="C377" s="155"/>
      <c r="D377" s="155"/>
      <c r="E377" s="155"/>
      <c r="F377" s="155"/>
      <c r="H377" s="155"/>
      <c r="I377" s="155"/>
      <c r="J377" s="155"/>
      <c r="K377" s="155"/>
      <c r="L377" s="155"/>
    </row>
    <row r="378" ht="17.25" customHeight="1">
      <c r="A378" s="155"/>
      <c r="B378" s="155"/>
      <c r="C378" s="155"/>
      <c r="D378" s="155"/>
      <c r="E378" s="155"/>
      <c r="F378" s="155"/>
      <c r="H378" s="155"/>
      <c r="I378" s="155"/>
      <c r="J378" s="155"/>
      <c r="K378" s="155"/>
      <c r="L378" s="155"/>
    </row>
    <row r="379" ht="17.25" customHeight="1">
      <c r="A379" s="155"/>
      <c r="B379" s="155"/>
      <c r="C379" s="155"/>
      <c r="D379" s="155"/>
      <c r="E379" s="155"/>
      <c r="F379" s="155"/>
      <c r="H379" s="155"/>
      <c r="I379" s="155"/>
      <c r="J379" s="155"/>
      <c r="K379" s="155"/>
      <c r="L379" s="155"/>
    </row>
    <row r="380" ht="17.25" customHeight="1">
      <c r="A380" s="155"/>
      <c r="B380" s="155"/>
      <c r="C380" s="155"/>
      <c r="D380" s="155"/>
      <c r="E380" s="155"/>
      <c r="F380" s="155"/>
      <c r="H380" s="155"/>
      <c r="I380" s="155"/>
      <c r="J380" s="155"/>
      <c r="K380" s="155"/>
      <c r="L380" s="155"/>
    </row>
    <row r="381" ht="17.25" customHeight="1">
      <c r="A381" s="155"/>
      <c r="B381" s="155"/>
      <c r="C381" s="155"/>
      <c r="D381" s="155"/>
      <c r="E381" s="155"/>
      <c r="F381" s="155"/>
      <c r="H381" s="155"/>
      <c r="I381" s="155"/>
      <c r="J381" s="155"/>
      <c r="K381" s="155"/>
      <c r="L381" s="155"/>
    </row>
    <row r="382" ht="17.25" customHeight="1">
      <c r="A382" s="155"/>
      <c r="B382" s="155"/>
      <c r="C382" s="155"/>
      <c r="D382" s="155"/>
      <c r="E382" s="155"/>
      <c r="F382" s="155"/>
      <c r="H382" s="155"/>
      <c r="I382" s="155"/>
      <c r="J382" s="155"/>
      <c r="K382" s="155"/>
      <c r="L382" s="155"/>
    </row>
    <row r="383" ht="17.25" customHeight="1">
      <c r="A383" s="155"/>
      <c r="B383" s="155"/>
      <c r="C383" s="155"/>
      <c r="D383" s="155"/>
      <c r="E383" s="155"/>
      <c r="F383" s="155"/>
      <c r="H383" s="155"/>
      <c r="I383" s="155"/>
      <c r="J383" s="155"/>
      <c r="K383" s="155"/>
      <c r="L383" s="155"/>
    </row>
    <row r="384" ht="17.25" customHeight="1">
      <c r="A384" s="155"/>
      <c r="B384" s="155"/>
      <c r="C384" s="155"/>
      <c r="D384" s="155"/>
      <c r="E384" s="155"/>
      <c r="F384" s="155"/>
      <c r="H384" s="155"/>
      <c r="I384" s="155"/>
      <c r="J384" s="155"/>
      <c r="K384" s="155"/>
      <c r="L384" s="155"/>
    </row>
    <row r="385" ht="17.25" customHeight="1">
      <c r="A385" s="155"/>
      <c r="B385" s="155"/>
      <c r="C385" s="155"/>
      <c r="D385" s="155"/>
      <c r="E385" s="155"/>
      <c r="F385" s="155"/>
      <c r="H385" s="155"/>
      <c r="I385" s="155"/>
      <c r="J385" s="155"/>
      <c r="K385" s="155"/>
      <c r="L385" s="155"/>
    </row>
    <row r="386" ht="17.25" customHeight="1">
      <c r="A386" s="155"/>
      <c r="B386" s="155"/>
      <c r="C386" s="155"/>
      <c r="D386" s="155"/>
      <c r="E386" s="155"/>
      <c r="F386" s="155"/>
      <c r="H386" s="155"/>
      <c r="I386" s="155"/>
      <c r="J386" s="155"/>
      <c r="K386" s="155"/>
      <c r="L386" s="155"/>
    </row>
    <row r="387" ht="17.25" customHeight="1">
      <c r="A387" s="155"/>
      <c r="B387" s="155"/>
      <c r="C387" s="155"/>
      <c r="D387" s="155"/>
      <c r="E387" s="155"/>
      <c r="F387" s="155"/>
      <c r="H387" s="155"/>
      <c r="I387" s="155"/>
      <c r="J387" s="155"/>
      <c r="K387" s="155"/>
      <c r="L387" s="155"/>
    </row>
    <row r="388" ht="17.25" customHeight="1">
      <c r="A388" s="155"/>
      <c r="B388" s="155"/>
      <c r="C388" s="155"/>
      <c r="D388" s="155"/>
      <c r="E388" s="155"/>
      <c r="F388" s="155"/>
      <c r="H388" s="155"/>
      <c r="I388" s="155"/>
      <c r="J388" s="155"/>
      <c r="K388" s="155"/>
      <c r="L388" s="155"/>
    </row>
    <row r="389" ht="17.25" customHeight="1">
      <c r="A389" s="155"/>
      <c r="B389" s="155"/>
      <c r="C389" s="155"/>
      <c r="D389" s="155"/>
      <c r="E389" s="155"/>
      <c r="F389" s="155"/>
      <c r="H389" s="155"/>
      <c r="I389" s="155"/>
      <c r="J389" s="155"/>
      <c r="K389" s="155"/>
      <c r="L389" s="155"/>
    </row>
    <row r="390" ht="17.25" customHeight="1">
      <c r="A390" s="155"/>
      <c r="B390" s="155"/>
      <c r="C390" s="155"/>
      <c r="D390" s="155"/>
      <c r="E390" s="155"/>
      <c r="F390" s="155"/>
      <c r="H390" s="155"/>
      <c r="I390" s="155"/>
      <c r="J390" s="155"/>
      <c r="K390" s="155"/>
      <c r="L390" s="155"/>
    </row>
    <row r="391" ht="17.25" customHeight="1">
      <c r="A391" s="155"/>
      <c r="B391" s="155"/>
      <c r="C391" s="155"/>
      <c r="D391" s="155"/>
      <c r="E391" s="155"/>
      <c r="F391" s="155"/>
      <c r="H391" s="155"/>
      <c r="I391" s="155"/>
      <c r="J391" s="155"/>
      <c r="K391" s="155"/>
      <c r="L391" s="155"/>
    </row>
    <row r="392" ht="17.25" customHeight="1">
      <c r="A392" s="155"/>
      <c r="B392" s="155"/>
      <c r="C392" s="155"/>
      <c r="D392" s="155"/>
      <c r="E392" s="155"/>
      <c r="F392" s="155"/>
      <c r="H392" s="155"/>
      <c r="I392" s="155"/>
      <c r="J392" s="155"/>
      <c r="K392" s="155"/>
      <c r="L392" s="155"/>
    </row>
    <row r="393" ht="17.25" customHeight="1">
      <c r="A393" s="155"/>
      <c r="B393" s="155"/>
      <c r="C393" s="155"/>
      <c r="D393" s="155"/>
      <c r="E393" s="155"/>
      <c r="F393" s="155"/>
      <c r="H393" s="155"/>
      <c r="I393" s="155"/>
      <c r="J393" s="155"/>
      <c r="K393" s="155"/>
      <c r="L393" s="155"/>
    </row>
    <row r="394" ht="17.25" customHeight="1">
      <c r="A394" s="155"/>
      <c r="B394" s="155"/>
      <c r="C394" s="155"/>
      <c r="D394" s="155"/>
      <c r="E394" s="155"/>
      <c r="F394" s="155"/>
      <c r="H394" s="155"/>
      <c r="I394" s="155"/>
      <c r="J394" s="155"/>
      <c r="K394" s="155"/>
      <c r="L394" s="155"/>
    </row>
    <row r="395" ht="17.25" customHeight="1">
      <c r="A395" s="155"/>
      <c r="B395" s="155"/>
      <c r="C395" s="155"/>
      <c r="D395" s="155"/>
      <c r="E395" s="155"/>
      <c r="F395" s="155"/>
      <c r="H395" s="155"/>
      <c r="I395" s="155"/>
      <c r="J395" s="155"/>
      <c r="K395" s="155"/>
      <c r="L395" s="155"/>
    </row>
    <row r="396" ht="17.25" customHeight="1">
      <c r="A396" s="155"/>
      <c r="B396" s="155"/>
      <c r="C396" s="155"/>
      <c r="D396" s="155"/>
      <c r="E396" s="155"/>
      <c r="F396" s="155"/>
      <c r="H396" s="155"/>
      <c r="I396" s="155"/>
      <c r="J396" s="155"/>
      <c r="K396" s="155"/>
      <c r="L396" s="155"/>
    </row>
    <row r="397" ht="17.25" customHeight="1">
      <c r="A397" s="155"/>
      <c r="B397" s="155"/>
      <c r="C397" s="155"/>
      <c r="D397" s="155"/>
      <c r="E397" s="155"/>
      <c r="F397" s="155"/>
      <c r="H397" s="155"/>
      <c r="I397" s="155"/>
      <c r="J397" s="155"/>
      <c r="K397" s="155"/>
      <c r="L397" s="155"/>
    </row>
    <row r="398" ht="17.25" customHeight="1">
      <c r="A398" s="155"/>
      <c r="B398" s="155"/>
      <c r="C398" s="155"/>
      <c r="D398" s="155"/>
      <c r="E398" s="155"/>
      <c r="F398" s="155"/>
      <c r="H398" s="155"/>
      <c r="I398" s="155"/>
      <c r="J398" s="155"/>
      <c r="K398" s="155"/>
      <c r="L398" s="155"/>
    </row>
    <row r="399" ht="17.25" customHeight="1">
      <c r="A399" s="155"/>
      <c r="B399" s="155"/>
      <c r="C399" s="155"/>
      <c r="D399" s="155"/>
      <c r="E399" s="155"/>
      <c r="F399" s="155"/>
      <c r="H399" s="155"/>
      <c r="I399" s="155"/>
      <c r="J399" s="155"/>
      <c r="K399" s="155"/>
      <c r="L399" s="155"/>
    </row>
    <row r="400" ht="17.25" customHeight="1">
      <c r="A400" s="155"/>
      <c r="B400" s="155"/>
      <c r="C400" s="155"/>
      <c r="D400" s="155"/>
      <c r="E400" s="155"/>
      <c r="F400" s="155"/>
      <c r="H400" s="155"/>
      <c r="I400" s="155"/>
      <c r="J400" s="155"/>
      <c r="K400" s="155"/>
      <c r="L400" s="155"/>
    </row>
    <row r="401" ht="17.25" customHeight="1">
      <c r="A401" s="155"/>
      <c r="B401" s="155"/>
      <c r="C401" s="155"/>
      <c r="D401" s="155"/>
      <c r="E401" s="155"/>
      <c r="F401" s="155"/>
      <c r="H401" s="155"/>
      <c r="I401" s="155"/>
      <c r="J401" s="155"/>
      <c r="K401" s="155"/>
      <c r="L401" s="155"/>
    </row>
    <row r="402" ht="17.25" customHeight="1">
      <c r="A402" s="155"/>
      <c r="B402" s="155"/>
      <c r="C402" s="155"/>
      <c r="D402" s="155"/>
      <c r="E402" s="155"/>
      <c r="F402" s="155"/>
      <c r="H402" s="155"/>
      <c r="I402" s="155"/>
      <c r="J402" s="155"/>
      <c r="K402" s="155"/>
      <c r="L402" s="155"/>
    </row>
    <row r="403" ht="17.25" customHeight="1">
      <c r="A403" s="155"/>
      <c r="B403" s="155"/>
      <c r="C403" s="155"/>
      <c r="D403" s="155"/>
      <c r="E403" s="155"/>
      <c r="F403" s="155"/>
      <c r="H403" s="155"/>
      <c r="I403" s="155"/>
      <c r="J403" s="155"/>
      <c r="K403" s="155"/>
      <c r="L403" s="155"/>
    </row>
    <row r="404" ht="17.25" customHeight="1">
      <c r="A404" s="155"/>
      <c r="B404" s="155"/>
      <c r="C404" s="155"/>
      <c r="D404" s="155"/>
      <c r="E404" s="155"/>
      <c r="F404" s="155"/>
      <c r="H404" s="155"/>
      <c r="I404" s="155"/>
      <c r="J404" s="155"/>
      <c r="K404" s="155"/>
      <c r="L404" s="155"/>
    </row>
    <row r="405" ht="17.25" customHeight="1">
      <c r="A405" s="155"/>
      <c r="B405" s="155"/>
      <c r="C405" s="155"/>
      <c r="D405" s="155"/>
      <c r="E405" s="155"/>
      <c r="F405" s="155"/>
      <c r="H405" s="155"/>
      <c r="I405" s="155"/>
      <c r="J405" s="155"/>
      <c r="K405" s="155"/>
      <c r="L405" s="155"/>
    </row>
    <row r="406" ht="17.25" customHeight="1">
      <c r="A406" s="155"/>
      <c r="B406" s="155"/>
      <c r="C406" s="155"/>
      <c r="D406" s="155"/>
      <c r="E406" s="155"/>
      <c r="F406" s="155"/>
      <c r="H406" s="155"/>
      <c r="I406" s="155"/>
      <c r="J406" s="155"/>
      <c r="K406" s="155"/>
      <c r="L406" s="155"/>
    </row>
    <row r="407" ht="17.25" customHeight="1">
      <c r="A407" s="155"/>
      <c r="B407" s="155"/>
      <c r="C407" s="155"/>
      <c r="D407" s="155"/>
      <c r="E407" s="155"/>
      <c r="F407" s="155"/>
      <c r="H407" s="155"/>
      <c r="I407" s="155"/>
      <c r="J407" s="155"/>
      <c r="K407" s="155"/>
      <c r="L407" s="155"/>
    </row>
    <row r="408" ht="17.25" customHeight="1">
      <c r="A408" s="155"/>
      <c r="B408" s="155"/>
      <c r="C408" s="155"/>
      <c r="D408" s="155"/>
      <c r="E408" s="155"/>
      <c r="F408" s="155"/>
      <c r="H408" s="155"/>
      <c r="I408" s="155"/>
      <c r="J408" s="155"/>
      <c r="K408" s="155"/>
      <c r="L408" s="155"/>
    </row>
    <row r="409" ht="17.25" customHeight="1">
      <c r="A409" s="155"/>
      <c r="B409" s="155"/>
      <c r="C409" s="155"/>
      <c r="D409" s="155"/>
      <c r="E409" s="155"/>
      <c r="F409" s="155"/>
      <c r="H409" s="155"/>
      <c r="I409" s="155"/>
      <c r="J409" s="155"/>
      <c r="K409" s="155"/>
      <c r="L409" s="155"/>
    </row>
    <row r="410" ht="17.25" customHeight="1">
      <c r="A410" s="155"/>
      <c r="B410" s="155"/>
      <c r="C410" s="155"/>
      <c r="D410" s="155"/>
      <c r="E410" s="155"/>
      <c r="F410" s="155"/>
      <c r="H410" s="155"/>
      <c r="I410" s="155"/>
      <c r="J410" s="155"/>
      <c r="K410" s="155"/>
      <c r="L410" s="155"/>
    </row>
    <row r="411" ht="17.25" customHeight="1">
      <c r="A411" s="155"/>
      <c r="B411" s="155"/>
      <c r="C411" s="155"/>
      <c r="D411" s="155"/>
      <c r="E411" s="155"/>
      <c r="F411" s="155"/>
      <c r="H411" s="155"/>
      <c r="I411" s="155"/>
      <c r="J411" s="155"/>
      <c r="K411" s="155"/>
      <c r="L411" s="155"/>
    </row>
    <row r="412" ht="17.25" customHeight="1">
      <c r="A412" s="155"/>
      <c r="B412" s="155"/>
      <c r="C412" s="155"/>
      <c r="D412" s="155"/>
      <c r="E412" s="155"/>
      <c r="F412" s="155"/>
      <c r="H412" s="155"/>
      <c r="I412" s="155"/>
      <c r="J412" s="155"/>
      <c r="K412" s="155"/>
      <c r="L412" s="155"/>
    </row>
    <row r="413" ht="17.25" customHeight="1">
      <c r="A413" s="155"/>
      <c r="B413" s="155"/>
      <c r="C413" s="155"/>
      <c r="D413" s="155"/>
      <c r="E413" s="155"/>
      <c r="F413" s="155"/>
      <c r="H413" s="155"/>
      <c r="I413" s="155"/>
      <c r="J413" s="155"/>
      <c r="K413" s="155"/>
      <c r="L413" s="155"/>
    </row>
    <row r="414" ht="17.25" customHeight="1">
      <c r="A414" s="155"/>
      <c r="B414" s="155"/>
      <c r="C414" s="155"/>
      <c r="D414" s="155"/>
      <c r="E414" s="155"/>
      <c r="F414" s="155"/>
      <c r="H414" s="155"/>
      <c r="I414" s="155"/>
      <c r="J414" s="155"/>
      <c r="K414" s="155"/>
      <c r="L414" s="155"/>
    </row>
    <row r="415" ht="17.25" customHeight="1">
      <c r="A415" s="155"/>
      <c r="B415" s="155"/>
      <c r="C415" s="155"/>
      <c r="D415" s="155"/>
      <c r="E415" s="155"/>
      <c r="F415" s="155"/>
      <c r="H415" s="155"/>
      <c r="I415" s="155"/>
      <c r="J415" s="155"/>
      <c r="K415" s="155"/>
      <c r="L415" s="155"/>
    </row>
    <row r="416" ht="17.25" customHeight="1">
      <c r="A416" s="155"/>
      <c r="B416" s="155"/>
      <c r="C416" s="155"/>
      <c r="D416" s="155"/>
      <c r="E416" s="155"/>
      <c r="F416" s="155"/>
      <c r="H416" s="155"/>
      <c r="I416" s="155"/>
      <c r="J416" s="155"/>
      <c r="K416" s="155"/>
      <c r="L416" s="155"/>
    </row>
    <row r="417" ht="17.25" customHeight="1">
      <c r="A417" s="155"/>
      <c r="B417" s="155"/>
      <c r="C417" s="155"/>
      <c r="D417" s="155"/>
      <c r="E417" s="155"/>
      <c r="F417" s="155"/>
      <c r="H417" s="155"/>
      <c r="I417" s="155"/>
      <c r="J417" s="155"/>
      <c r="K417" s="155"/>
      <c r="L417" s="155"/>
    </row>
    <row r="418" ht="17.25" customHeight="1">
      <c r="A418" s="155"/>
      <c r="B418" s="155"/>
      <c r="C418" s="155"/>
      <c r="D418" s="155"/>
      <c r="E418" s="155"/>
      <c r="F418" s="155"/>
      <c r="H418" s="155"/>
      <c r="I418" s="155"/>
      <c r="J418" s="155"/>
      <c r="K418" s="155"/>
      <c r="L418" s="155"/>
    </row>
    <row r="419" ht="17.25" customHeight="1">
      <c r="A419" s="155"/>
      <c r="B419" s="155"/>
      <c r="C419" s="155"/>
      <c r="D419" s="155"/>
      <c r="E419" s="155"/>
      <c r="F419" s="155"/>
      <c r="H419" s="155"/>
      <c r="I419" s="155"/>
      <c r="J419" s="155"/>
      <c r="K419" s="155"/>
      <c r="L419" s="155"/>
    </row>
    <row r="420" ht="17.25" customHeight="1">
      <c r="A420" s="155"/>
      <c r="B420" s="155"/>
      <c r="C420" s="155"/>
      <c r="D420" s="155"/>
      <c r="E420" s="155"/>
      <c r="F420" s="155"/>
      <c r="H420" s="155"/>
      <c r="I420" s="155"/>
      <c r="J420" s="155"/>
      <c r="K420" s="155"/>
      <c r="L420" s="155"/>
    </row>
    <row r="421" ht="17.25" customHeight="1">
      <c r="A421" s="155"/>
      <c r="B421" s="155"/>
      <c r="C421" s="155"/>
      <c r="D421" s="155"/>
      <c r="E421" s="155"/>
      <c r="F421" s="155"/>
      <c r="H421" s="155"/>
      <c r="I421" s="155"/>
      <c r="J421" s="155"/>
      <c r="K421" s="155"/>
      <c r="L421" s="155"/>
    </row>
    <row r="422" ht="17.25" customHeight="1">
      <c r="A422" s="155"/>
      <c r="B422" s="155"/>
      <c r="C422" s="155"/>
      <c r="D422" s="155"/>
      <c r="E422" s="155"/>
      <c r="F422" s="155"/>
      <c r="H422" s="155"/>
      <c r="I422" s="155"/>
      <c r="J422" s="155"/>
      <c r="K422" s="155"/>
      <c r="L422" s="155"/>
    </row>
    <row r="423" ht="17.25" customHeight="1">
      <c r="A423" s="155"/>
      <c r="B423" s="155"/>
      <c r="C423" s="155"/>
      <c r="D423" s="155"/>
      <c r="E423" s="155"/>
      <c r="F423" s="155"/>
      <c r="H423" s="155"/>
      <c r="I423" s="155"/>
      <c r="J423" s="155"/>
      <c r="K423" s="155"/>
      <c r="L423" s="155"/>
    </row>
    <row r="424" ht="17.25" customHeight="1">
      <c r="A424" s="155"/>
      <c r="B424" s="155"/>
      <c r="C424" s="155"/>
      <c r="D424" s="155"/>
      <c r="E424" s="155"/>
      <c r="F424" s="155"/>
      <c r="H424" s="155"/>
      <c r="I424" s="155"/>
      <c r="J424" s="155"/>
      <c r="K424" s="155"/>
      <c r="L424" s="155"/>
    </row>
    <row r="425" ht="17.25" customHeight="1">
      <c r="A425" s="155"/>
      <c r="B425" s="155"/>
      <c r="C425" s="155"/>
      <c r="D425" s="155"/>
      <c r="E425" s="155"/>
      <c r="F425" s="155"/>
      <c r="H425" s="155"/>
      <c r="I425" s="155"/>
      <c r="J425" s="155"/>
      <c r="K425" s="155"/>
      <c r="L425" s="155"/>
    </row>
    <row r="426" ht="17.25" customHeight="1">
      <c r="A426" s="155"/>
      <c r="B426" s="155"/>
      <c r="C426" s="155"/>
      <c r="D426" s="155"/>
      <c r="E426" s="155"/>
      <c r="F426" s="155"/>
      <c r="H426" s="155"/>
      <c r="I426" s="155"/>
      <c r="J426" s="155"/>
      <c r="K426" s="155"/>
      <c r="L426" s="155"/>
    </row>
    <row r="427" ht="17.25" customHeight="1">
      <c r="A427" s="155"/>
      <c r="B427" s="155"/>
      <c r="C427" s="155"/>
      <c r="D427" s="155"/>
      <c r="E427" s="155"/>
      <c r="F427" s="155"/>
      <c r="H427" s="155"/>
      <c r="I427" s="155"/>
      <c r="J427" s="155"/>
      <c r="K427" s="155"/>
      <c r="L427" s="155"/>
    </row>
    <row r="428" ht="17.25" customHeight="1">
      <c r="A428" s="155"/>
      <c r="B428" s="155"/>
      <c r="C428" s="155"/>
      <c r="D428" s="155"/>
      <c r="E428" s="155"/>
      <c r="F428" s="155"/>
      <c r="H428" s="155"/>
      <c r="I428" s="155"/>
      <c r="J428" s="155"/>
      <c r="K428" s="155"/>
      <c r="L428" s="155"/>
    </row>
    <row r="429" ht="17.25" customHeight="1">
      <c r="A429" s="155"/>
      <c r="B429" s="155"/>
      <c r="C429" s="155"/>
      <c r="D429" s="155"/>
      <c r="E429" s="155"/>
      <c r="F429" s="155"/>
      <c r="H429" s="155"/>
      <c r="I429" s="155"/>
      <c r="J429" s="155"/>
      <c r="K429" s="155"/>
      <c r="L429" s="155"/>
    </row>
    <row r="430" ht="17.25" customHeight="1">
      <c r="A430" s="155"/>
      <c r="B430" s="155"/>
      <c r="C430" s="155"/>
      <c r="D430" s="155"/>
      <c r="E430" s="155"/>
      <c r="F430" s="155"/>
      <c r="H430" s="155"/>
      <c r="I430" s="155"/>
      <c r="J430" s="155"/>
      <c r="K430" s="155"/>
      <c r="L430" s="155"/>
    </row>
    <row r="431" ht="17.25" customHeight="1">
      <c r="A431" s="155"/>
      <c r="B431" s="155"/>
      <c r="C431" s="155"/>
      <c r="D431" s="155"/>
      <c r="E431" s="155"/>
      <c r="F431" s="155"/>
      <c r="H431" s="155"/>
      <c r="I431" s="155"/>
      <c r="J431" s="155"/>
      <c r="K431" s="155"/>
      <c r="L431" s="155"/>
    </row>
    <row r="432" ht="17.25" customHeight="1">
      <c r="A432" s="155"/>
      <c r="B432" s="155"/>
      <c r="C432" s="155"/>
      <c r="D432" s="155"/>
      <c r="E432" s="155"/>
      <c r="F432" s="155"/>
      <c r="H432" s="155"/>
      <c r="I432" s="155"/>
      <c r="J432" s="155"/>
      <c r="K432" s="155"/>
      <c r="L432" s="155"/>
    </row>
    <row r="433" ht="17.25" customHeight="1">
      <c r="A433" s="155"/>
      <c r="B433" s="155"/>
      <c r="C433" s="155"/>
      <c r="D433" s="155"/>
      <c r="E433" s="155"/>
      <c r="F433" s="155"/>
      <c r="H433" s="155"/>
      <c r="I433" s="155"/>
      <c r="J433" s="155"/>
      <c r="K433" s="155"/>
      <c r="L433" s="155"/>
    </row>
    <row r="434" ht="17.25" customHeight="1">
      <c r="A434" s="155"/>
      <c r="B434" s="155"/>
      <c r="C434" s="155"/>
      <c r="D434" s="155"/>
      <c r="E434" s="155"/>
      <c r="F434" s="155"/>
      <c r="H434" s="155"/>
      <c r="I434" s="155"/>
      <c r="J434" s="155"/>
      <c r="K434" s="155"/>
      <c r="L434" s="155"/>
    </row>
    <row r="435" ht="17.25" customHeight="1">
      <c r="A435" s="155"/>
      <c r="B435" s="155"/>
      <c r="C435" s="155"/>
      <c r="D435" s="155"/>
      <c r="E435" s="155"/>
      <c r="F435" s="155"/>
      <c r="H435" s="155"/>
      <c r="I435" s="155"/>
      <c r="J435" s="155"/>
      <c r="K435" s="155"/>
      <c r="L435" s="155"/>
    </row>
    <row r="436" ht="17.25" customHeight="1">
      <c r="A436" s="155"/>
      <c r="B436" s="155"/>
      <c r="C436" s="155"/>
      <c r="D436" s="155"/>
      <c r="E436" s="155"/>
      <c r="F436" s="155"/>
      <c r="H436" s="155"/>
      <c r="I436" s="155"/>
      <c r="J436" s="155"/>
      <c r="K436" s="155"/>
      <c r="L436" s="155"/>
    </row>
    <row r="437" ht="17.25" customHeight="1">
      <c r="A437" s="155"/>
      <c r="B437" s="155"/>
      <c r="C437" s="155"/>
      <c r="D437" s="155"/>
      <c r="E437" s="155"/>
      <c r="F437" s="155"/>
      <c r="H437" s="155"/>
      <c r="I437" s="155"/>
      <c r="J437" s="155"/>
      <c r="K437" s="155"/>
      <c r="L437" s="155"/>
    </row>
    <row r="438" ht="17.25" customHeight="1">
      <c r="A438" s="155"/>
      <c r="B438" s="155"/>
      <c r="C438" s="155"/>
      <c r="D438" s="155"/>
      <c r="E438" s="155"/>
      <c r="F438" s="155"/>
      <c r="H438" s="155"/>
      <c r="I438" s="155"/>
      <c r="J438" s="155"/>
      <c r="K438" s="155"/>
      <c r="L438" s="155"/>
    </row>
    <row r="439" ht="17.25" customHeight="1">
      <c r="A439" s="155"/>
      <c r="B439" s="155"/>
      <c r="C439" s="155"/>
      <c r="D439" s="155"/>
      <c r="E439" s="155"/>
      <c r="F439" s="155"/>
      <c r="H439" s="155"/>
      <c r="I439" s="155"/>
      <c r="J439" s="155"/>
      <c r="K439" s="155"/>
      <c r="L439" s="155"/>
    </row>
    <row r="440" ht="17.25" customHeight="1">
      <c r="A440" s="155"/>
      <c r="B440" s="155"/>
      <c r="C440" s="155"/>
      <c r="D440" s="155"/>
      <c r="E440" s="155"/>
      <c r="F440" s="155"/>
      <c r="H440" s="155"/>
      <c r="I440" s="155"/>
      <c r="J440" s="155"/>
      <c r="K440" s="155"/>
      <c r="L440" s="155"/>
    </row>
    <row r="441" ht="17.25" customHeight="1">
      <c r="A441" s="155"/>
      <c r="B441" s="155"/>
      <c r="C441" s="155"/>
      <c r="D441" s="155"/>
      <c r="E441" s="155"/>
      <c r="F441" s="155"/>
      <c r="H441" s="155"/>
      <c r="I441" s="155"/>
      <c r="J441" s="155"/>
      <c r="K441" s="155"/>
      <c r="L441" s="155"/>
    </row>
    <row r="442" ht="17.25" customHeight="1">
      <c r="A442" s="155"/>
      <c r="B442" s="155"/>
      <c r="C442" s="155"/>
      <c r="D442" s="155"/>
      <c r="E442" s="155"/>
      <c r="F442" s="155"/>
      <c r="H442" s="155"/>
      <c r="I442" s="155"/>
      <c r="J442" s="155"/>
      <c r="K442" s="155"/>
      <c r="L442" s="155"/>
    </row>
    <row r="443" ht="17.25" customHeight="1">
      <c r="A443" s="155"/>
      <c r="B443" s="155"/>
      <c r="C443" s="155"/>
      <c r="D443" s="155"/>
      <c r="E443" s="155"/>
      <c r="F443" s="155"/>
      <c r="H443" s="155"/>
      <c r="I443" s="155"/>
      <c r="J443" s="155"/>
      <c r="K443" s="155"/>
      <c r="L443" s="155"/>
    </row>
    <row r="444" ht="17.25" customHeight="1">
      <c r="A444" s="155"/>
      <c r="B444" s="155"/>
      <c r="C444" s="155"/>
      <c r="D444" s="155"/>
      <c r="E444" s="155"/>
      <c r="F444" s="155"/>
      <c r="H444" s="155"/>
      <c r="I444" s="155"/>
      <c r="J444" s="155"/>
      <c r="K444" s="155"/>
      <c r="L444" s="155"/>
    </row>
    <row r="445" ht="17.25" customHeight="1">
      <c r="A445" s="155"/>
      <c r="B445" s="155"/>
      <c r="C445" s="155"/>
      <c r="D445" s="155"/>
      <c r="E445" s="155"/>
      <c r="F445" s="155"/>
      <c r="H445" s="155"/>
      <c r="I445" s="155"/>
      <c r="J445" s="155"/>
      <c r="K445" s="155"/>
      <c r="L445" s="155"/>
    </row>
    <row r="446" ht="17.25" customHeight="1">
      <c r="A446" s="155"/>
      <c r="B446" s="155"/>
      <c r="C446" s="155"/>
      <c r="D446" s="155"/>
      <c r="E446" s="155"/>
      <c r="F446" s="155"/>
      <c r="H446" s="155"/>
      <c r="I446" s="155"/>
      <c r="J446" s="155"/>
      <c r="K446" s="155"/>
      <c r="L446" s="155"/>
    </row>
    <row r="447" ht="17.25" customHeight="1">
      <c r="A447" s="155"/>
      <c r="B447" s="155"/>
      <c r="C447" s="155"/>
      <c r="D447" s="155"/>
      <c r="E447" s="155"/>
      <c r="F447" s="155"/>
      <c r="H447" s="155"/>
      <c r="I447" s="155"/>
      <c r="J447" s="155"/>
      <c r="K447" s="155"/>
      <c r="L447" s="155"/>
    </row>
    <row r="448" ht="17.25" customHeight="1">
      <c r="A448" s="155"/>
      <c r="B448" s="155"/>
      <c r="C448" s="155"/>
      <c r="D448" s="155"/>
      <c r="E448" s="155"/>
      <c r="F448" s="155"/>
      <c r="H448" s="155"/>
      <c r="I448" s="155"/>
      <c r="J448" s="155"/>
      <c r="K448" s="155"/>
      <c r="L448" s="155"/>
    </row>
    <row r="449" ht="17.25" customHeight="1">
      <c r="A449" s="155"/>
      <c r="B449" s="155"/>
      <c r="C449" s="155"/>
      <c r="D449" s="155"/>
      <c r="E449" s="155"/>
      <c r="F449" s="155"/>
      <c r="H449" s="155"/>
      <c r="I449" s="155"/>
      <c r="J449" s="155"/>
      <c r="K449" s="155"/>
      <c r="L449" s="155"/>
    </row>
    <row r="450" ht="17.25" customHeight="1">
      <c r="A450" s="155"/>
      <c r="B450" s="155"/>
      <c r="C450" s="155"/>
      <c r="D450" s="155"/>
      <c r="E450" s="155"/>
      <c r="F450" s="155"/>
      <c r="H450" s="155"/>
      <c r="I450" s="155"/>
      <c r="J450" s="155"/>
      <c r="K450" s="155"/>
      <c r="L450" s="155"/>
    </row>
    <row r="451" ht="17.25" customHeight="1">
      <c r="A451" s="155"/>
      <c r="B451" s="155"/>
      <c r="C451" s="155"/>
      <c r="D451" s="155"/>
      <c r="E451" s="155"/>
      <c r="F451" s="155"/>
      <c r="H451" s="155"/>
      <c r="I451" s="155"/>
      <c r="J451" s="155"/>
      <c r="K451" s="155"/>
      <c r="L451" s="155"/>
    </row>
    <row r="452" ht="17.25" customHeight="1">
      <c r="A452" s="155"/>
      <c r="B452" s="155"/>
      <c r="C452" s="155"/>
      <c r="D452" s="155"/>
      <c r="E452" s="155"/>
      <c r="F452" s="155"/>
      <c r="H452" s="155"/>
      <c r="I452" s="155"/>
      <c r="J452" s="155"/>
      <c r="K452" s="155"/>
      <c r="L452" s="155"/>
    </row>
    <row r="453" ht="17.25" customHeight="1">
      <c r="A453" s="155"/>
      <c r="B453" s="155"/>
      <c r="C453" s="155"/>
      <c r="D453" s="155"/>
      <c r="E453" s="155"/>
      <c r="F453" s="155"/>
      <c r="H453" s="155"/>
      <c r="I453" s="155"/>
      <c r="J453" s="155"/>
      <c r="K453" s="155"/>
      <c r="L453" s="155"/>
    </row>
    <row r="454" ht="17.25" customHeight="1">
      <c r="A454" s="155"/>
      <c r="B454" s="155"/>
      <c r="C454" s="155"/>
      <c r="D454" s="155"/>
      <c r="E454" s="155"/>
      <c r="F454" s="155"/>
      <c r="H454" s="155"/>
      <c r="I454" s="155"/>
      <c r="J454" s="155"/>
      <c r="K454" s="155"/>
      <c r="L454" s="155"/>
    </row>
    <row r="455" ht="17.25" customHeight="1">
      <c r="A455" s="155"/>
      <c r="B455" s="155"/>
      <c r="C455" s="155"/>
      <c r="D455" s="155"/>
      <c r="E455" s="155"/>
      <c r="F455" s="155"/>
      <c r="H455" s="155"/>
      <c r="I455" s="155"/>
      <c r="J455" s="155"/>
      <c r="K455" s="155"/>
      <c r="L455" s="155"/>
    </row>
    <row r="456" ht="17.25" customHeight="1">
      <c r="A456" s="155"/>
      <c r="B456" s="155"/>
      <c r="C456" s="155"/>
      <c r="D456" s="155"/>
      <c r="E456" s="155"/>
      <c r="F456" s="155"/>
      <c r="H456" s="155"/>
      <c r="I456" s="155"/>
      <c r="J456" s="155"/>
      <c r="K456" s="155"/>
      <c r="L456" s="155"/>
    </row>
    <row r="457" ht="17.25" customHeight="1">
      <c r="A457" s="155"/>
      <c r="B457" s="155"/>
      <c r="C457" s="155"/>
      <c r="D457" s="155"/>
      <c r="E457" s="155"/>
      <c r="F457" s="155"/>
      <c r="H457" s="155"/>
      <c r="I457" s="155"/>
      <c r="J457" s="155"/>
      <c r="K457" s="155"/>
      <c r="L457" s="155"/>
    </row>
    <row r="458" ht="17.25" customHeight="1">
      <c r="A458" s="155"/>
      <c r="B458" s="155"/>
      <c r="C458" s="155"/>
      <c r="D458" s="155"/>
      <c r="E458" s="155"/>
      <c r="F458" s="155"/>
      <c r="H458" s="155"/>
      <c r="I458" s="155"/>
      <c r="J458" s="155"/>
      <c r="K458" s="155"/>
      <c r="L458" s="155"/>
    </row>
    <row r="459" ht="17.25" customHeight="1">
      <c r="A459" s="155"/>
      <c r="B459" s="155"/>
      <c r="C459" s="155"/>
      <c r="D459" s="155"/>
      <c r="E459" s="155"/>
      <c r="F459" s="155"/>
      <c r="H459" s="155"/>
      <c r="I459" s="155"/>
      <c r="J459" s="155"/>
      <c r="K459" s="155"/>
      <c r="L459" s="155"/>
    </row>
    <row r="460" ht="17.25" customHeight="1">
      <c r="A460" s="155"/>
      <c r="B460" s="155"/>
      <c r="C460" s="155"/>
      <c r="D460" s="155"/>
      <c r="E460" s="155"/>
      <c r="F460" s="155"/>
      <c r="H460" s="155"/>
      <c r="I460" s="155"/>
      <c r="J460" s="155"/>
      <c r="K460" s="155"/>
      <c r="L460" s="155"/>
    </row>
    <row r="461" ht="17.25" customHeight="1">
      <c r="A461" s="155"/>
      <c r="B461" s="155"/>
      <c r="C461" s="155"/>
      <c r="D461" s="155"/>
      <c r="E461" s="155"/>
      <c r="F461" s="155"/>
      <c r="H461" s="155"/>
      <c r="I461" s="155"/>
      <c r="J461" s="155"/>
      <c r="K461" s="155"/>
      <c r="L461" s="155"/>
    </row>
    <row r="462" ht="17.25" customHeight="1">
      <c r="A462" s="155"/>
      <c r="B462" s="155"/>
      <c r="C462" s="155"/>
      <c r="D462" s="155"/>
      <c r="E462" s="155"/>
      <c r="F462" s="155"/>
      <c r="H462" s="155"/>
      <c r="I462" s="155"/>
      <c r="J462" s="155"/>
      <c r="K462" s="155"/>
      <c r="L462" s="155"/>
    </row>
    <row r="463" ht="17.25" customHeight="1">
      <c r="A463" s="155"/>
      <c r="B463" s="155"/>
      <c r="C463" s="155"/>
      <c r="D463" s="155"/>
      <c r="E463" s="155"/>
      <c r="F463" s="155"/>
      <c r="H463" s="155"/>
      <c r="I463" s="155"/>
      <c r="J463" s="155"/>
      <c r="K463" s="155"/>
      <c r="L463" s="155"/>
    </row>
    <row r="464" ht="17.25" customHeight="1">
      <c r="A464" s="155"/>
      <c r="B464" s="155"/>
      <c r="C464" s="155"/>
      <c r="D464" s="155"/>
      <c r="E464" s="155"/>
      <c r="F464" s="155"/>
      <c r="H464" s="155"/>
      <c r="I464" s="155"/>
      <c r="J464" s="155"/>
      <c r="K464" s="155"/>
      <c r="L464" s="155"/>
    </row>
    <row r="465" ht="17.25" customHeight="1">
      <c r="A465" s="155"/>
      <c r="B465" s="155"/>
      <c r="C465" s="155"/>
      <c r="D465" s="155"/>
      <c r="E465" s="155"/>
      <c r="F465" s="155"/>
      <c r="H465" s="155"/>
      <c r="I465" s="155"/>
      <c r="J465" s="155"/>
      <c r="K465" s="155"/>
      <c r="L465" s="155"/>
    </row>
    <row r="466" ht="17.25" customHeight="1">
      <c r="A466" s="155"/>
      <c r="B466" s="155"/>
      <c r="C466" s="155"/>
      <c r="D466" s="155"/>
      <c r="E466" s="155"/>
      <c r="F466" s="155"/>
      <c r="H466" s="155"/>
      <c r="I466" s="155"/>
      <c r="J466" s="155"/>
      <c r="K466" s="155"/>
      <c r="L466" s="155"/>
    </row>
    <row r="467" ht="17.25" customHeight="1">
      <c r="A467" s="155"/>
      <c r="B467" s="155"/>
      <c r="C467" s="155"/>
      <c r="D467" s="155"/>
      <c r="E467" s="155"/>
      <c r="F467" s="155"/>
      <c r="H467" s="155"/>
      <c r="I467" s="155"/>
      <c r="J467" s="155"/>
      <c r="K467" s="155"/>
      <c r="L467" s="155"/>
    </row>
    <row r="468" ht="17.25" customHeight="1">
      <c r="A468" s="155"/>
      <c r="B468" s="155"/>
      <c r="C468" s="155"/>
      <c r="D468" s="155"/>
      <c r="E468" s="155"/>
      <c r="F468" s="155"/>
      <c r="H468" s="155"/>
      <c r="I468" s="155"/>
      <c r="J468" s="155"/>
      <c r="K468" s="155"/>
      <c r="L468" s="155"/>
    </row>
    <row r="469" ht="17.25" customHeight="1">
      <c r="A469" s="155"/>
      <c r="B469" s="155"/>
      <c r="C469" s="155"/>
      <c r="D469" s="155"/>
      <c r="E469" s="155"/>
      <c r="F469" s="155"/>
      <c r="H469" s="155"/>
      <c r="I469" s="155"/>
      <c r="J469" s="155"/>
      <c r="K469" s="155"/>
      <c r="L469" s="155"/>
    </row>
    <row r="470" ht="17.25" customHeight="1">
      <c r="A470" s="155"/>
      <c r="B470" s="155"/>
      <c r="C470" s="155"/>
      <c r="D470" s="155"/>
      <c r="E470" s="155"/>
      <c r="F470" s="155"/>
      <c r="H470" s="155"/>
      <c r="I470" s="155"/>
      <c r="J470" s="155"/>
      <c r="K470" s="155"/>
      <c r="L470" s="155"/>
    </row>
    <row r="471" ht="17.25" customHeight="1">
      <c r="A471" s="155"/>
      <c r="B471" s="155"/>
      <c r="C471" s="155"/>
      <c r="D471" s="155"/>
      <c r="E471" s="155"/>
      <c r="F471" s="155"/>
      <c r="H471" s="155"/>
      <c r="I471" s="155"/>
      <c r="J471" s="155"/>
      <c r="K471" s="155"/>
      <c r="L471" s="155"/>
    </row>
    <row r="472" ht="17.25" customHeight="1">
      <c r="A472" s="155"/>
      <c r="B472" s="155"/>
      <c r="C472" s="155"/>
      <c r="D472" s="155"/>
      <c r="E472" s="155"/>
      <c r="F472" s="155"/>
      <c r="H472" s="155"/>
      <c r="I472" s="155"/>
      <c r="J472" s="155"/>
      <c r="K472" s="155"/>
      <c r="L472" s="155"/>
    </row>
    <row r="473" ht="17.25" customHeight="1">
      <c r="A473" s="155"/>
      <c r="B473" s="155"/>
      <c r="C473" s="155"/>
      <c r="D473" s="155"/>
      <c r="E473" s="155"/>
      <c r="F473" s="155"/>
      <c r="H473" s="155"/>
      <c r="I473" s="155"/>
      <c r="J473" s="155"/>
      <c r="K473" s="155"/>
      <c r="L473" s="155"/>
    </row>
    <row r="474" ht="17.25" customHeight="1">
      <c r="A474" s="155"/>
      <c r="B474" s="155"/>
      <c r="C474" s="155"/>
      <c r="D474" s="155"/>
      <c r="E474" s="155"/>
      <c r="F474" s="155"/>
      <c r="H474" s="155"/>
      <c r="I474" s="155"/>
      <c r="J474" s="155"/>
      <c r="K474" s="155"/>
      <c r="L474" s="155"/>
    </row>
    <row r="475" ht="17.25" customHeight="1">
      <c r="A475" s="155"/>
      <c r="B475" s="155"/>
      <c r="C475" s="155"/>
      <c r="D475" s="155"/>
      <c r="E475" s="155"/>
      <c r="F475" s="155"/>
      <c r="H475" s="155"/>
      <c r="I475" s="155"/>
      <c r="J475" s="155"/>
      <c r="K475" s="155"/>
      <c r="L475" s="155"/>
    </row>
    <row r="476" ht="17.25" customHeight="1">
      <c r="A476" s="155"/>
      <c r="B476" s="155"/>
      <c r="C476" s="155"/>
      <c r="D476" s="155"/>
      <c r="E476" s="155"/>
      <c r="F476" s="155"/>
      <c r="H476" s="155"/>
      <c r="I476" s="155"/>
      <c r="J476" s="155"/>
      <c r="K476" s="155"/>
      <c r="L476" s="155"/>
    </row>
    <row r="477" ht="17.25" customHeight="1">
      <c r="A477" s="155"/>
      <c r="B477" s="155"/>
      <c r="C477" s="155"/>
      <c r="D477" s="155"/>
      <c r="E477" s="155"/>
      <c r="F477" s="155"/>
      <c r="H477" s="155"/>
      <c r="I477" s="155"/>
      <c r="J477" s="155"/>
      <c r="K477" s="155"/>
      <c r="L477" s="155"/>
    </row>
    <row r="478" ht="17.25" customHeight="1">
      <c r="A478" s="155"/>
      <c r="B478" s="155"/>
      <c r="C478" s="155"/>
      <c r="D478" s="155"/>
      <c r="E478" s="155"/>
      <c r="F478" s="155"/>
      <c r="H478" s="155"/>
      <c r="I478" s="155"/>
      <c r="J478" s="155"/>
      <c r="K478" s="155"/>
      <c r="L478" s="155"/>
    </row>
    <row r="479" ht="17.25" customHeight="1">
      <c r="A479" s="155"/>
      <c r="B479" s="155"/>
      <c r="C479" s="155"/>
      <c r="D479" s="155"/>
      <c r="E479" s="155"/>
      <c r="F479" s="155"/>
      <c r="H479" s="155"/>
      <c r="I479" s="155"/>
      <c r="J479" s="155"/>
      <c r="K479" s="155"/>
      <c r="L479" s="155"/>
    </row>
    <row r="480" ht="17.25" customHeight="1">
      <c r="A480" s="155"/>
      <c r="B480" s="155"/>
      <c r="C480" s="155"/>
      <c r="D480" s="155"/>
      <c r="E480" s="155"/>
      <c r="F480" s="155"/>
      <c r="H480" s="155"/>
      <c r="I480" s="155"/>
      <c r="J480" s="155"/>
      <c r="K480" s="155"/>
      <c r="L480" s="155"/>
    </row>
    <row r="481" ht="17.25" customHeight="1">
      <c r="A481" s="155"/>
      <c r="B481" s="155"/>
      <c r="C481" s="155"/>
      <c r="D481" s="155"/>
      <c r="E481" s="155"/>
      <c r="F481" s="155"/>
      <c r="H481" s="155"/>
      <c r="I481" s="155"/>
      <c r="J481" s="155"/>
      <c r="K481" s="155"/>
      <c r="L481" s="155"/>
    </row>
    <row r="482" ht="17.25" customHeight="1">
      <c r="A482" s="155"/>
      <c r="B482" s="155"/>
      <c r="C482" s="155"/>
      <c r="D482" s="155"/>
      <c r="E482" s="155"/>
      <c r="F482" s="155"/>
      <c r="H482" s="155"/>
      <c r="I482" s="155"/>
      <c r="J482" s="155"/>
      <c r="K482" s="155"/>
      <c r="L482" s="155"/>
    </row>
    <row r="483" ht="17.25" customHeight="1">
      <c r="A483" s="155"/>
      <c r="B483" s="155"/>
      <c r="C483" s="155"/>
      <c r="D483" s="155"/>
      <c r="E483" s="155"/>
      <c r="F483" s="155"/>
      <c r="H483" s="155"/>
      <c r="I483" s="155"/>
      <c r="J483" s="155"/>
      <c r="K483" s="155"/>
      <c r="L483" s="155"/>
    </row>
    <row r="484" ht="17.25" customHeight="1">
      <c r="A484" s="155"/>
      <c r="B484" s="155"/>
      <c r="C484" s="155"/>
      <c r="D484" s="155"/>
      <c r="E484" s="155"/>
      <c r="F484" s="155"/>
      <c r="H484" s="155"/>
      <c r="I484" s="155"/>
      <c r="J484" s="155"/>
      <c r="K484" s="155"/>
      <c r="L484" s="155"/>
    </row>
    <row r="485" ht="17.25" customHeight="1">
      <c r="A485" s="155"/>
      <c r="B485" s="155"/>
      <c r="C485" s="155"/>
      <c r="D485" s="155"/>
      <c r="E485" s="155"/>
      <c r="F485" s="155"/>
      <c r="H485" s="155"/>
      <c r="I485" s="155"/>
      <c r="J485" s="155"/>
      <c r="K485" s="155"/>
      <c r="L485" s="155"/>
    </row>
    <row r="486" ht="17.25" customHeight="1">
      <c r="A486" s="155"/>
      <c r="B486" s="155"/>
      <c r="C486" s="155"/>
      <c r="D486" s="155"/>
      <c r="E486" s="155"/>
      <c r="F486" s="155"/>
      <c r="H486" s="155"/>
      <c r="I486" s="155"/>
      <c r="J486" s="155"/>
      <c r="K486" s="155"/>
      <c r="L486" s="155"/>
    </row>
    <row r="487" ht="17.25" customHeight="1">
      <c r="A487" s="155"/>
      <c r="B487" s="155"/>
      <c r="C487" s="155"/>
      <c r="D487" s="155"/>
      <c r="E487" s="155"/>
      <c r="F487" s="155"/>
      <c r="H487" s="155"/>
      <c r="I487" s="155"/>
      <c r="J487" s="155"/>
      <c r="K487" s="155"/>
      <c r="L487" s="155"/>
    </row>
    <row r="488" ht="17.25" customHeight="1">
      <c r="A488" s="155"/>
      <c r="B488" s="155"/>
      <c r="C488" s="155"/>
      <c r="D488" s="155"/>
      <c r="E488" s="155"/>
      <c r="F488" s="155"/>
      <c r="H488" s="155"/>
      <c r="I488" s="155"/>
      <c r="J488" s="155"/>
      <c r="K488" s="155"/>
      <c r="L488" s="155"/>
    </row>
    <row r="489" ht="17.25" customHeight="1">
      <c r="A489" s="155"/>
      <c r="B489" s="155"/>
      <c r="C489" s="155"/>
      <c r="D489" s="155"/>
      <c r="E489" s="155"/>
      <c r="F489" s="155"/>
      <c r="H489" s="155"/>
      <c r="I489" s="155"/>
      <c r="J489" s="155"/>
      <c r="K489" s="155"/>
      <c r="L489" s="155"/>
    </row>
    <row r="490" ht="17.25" customHeight="1">
      <c r="A490" s="155"/>
      <c r="B490" s="155"/>
      <c r="C490" s="155"/>
      <c r="D490" s="155"/>
      <c r="E490" s="155"/>
      <c r="F490" s="155"/>
      <c r="H490" s="155"/>
      <c r="I490" s="155"/>
      <c r="J490" s="155"/>
      <c r="K490" s="155"/>
      <c r="L490" s="155"/>
    </row>
    <row r="491" ht="17.25" customHeight="1">
      <c r="A491" s="155"/>
      <c r="B491" s="155"/>
      <c r="C491" s="155"/>
      <c r="D491" s="155"/>
      <c r="E491" s="155"/>
      <c r="F491" s="155"/>
      <c r="H491" s="155"/>
      <c r="I491" s="155"/>
      <c r="J491" s="155"/>
      <c r="K491" s="155"/>
      <c r="L491" s="155"/>
    </row>
    <row r="492" ht="17.25" customHeight="1">
      <c r="A492" s="155"/>
      <c r="B492" s="155"/>
      <c r="C492" s="155"/>
      <c r="D492" s="155"/>
      <c r="E492" s="155"/>
      <c r="F492" s="155"/>
      <c r="H492" s="155"/>
      <c r="I492" s="155"/>
      <c r="J492" s="155"/>
      <c r="K492" s="155"/>
      <c r="L492" s="155"/>
    </row>
    <row r="493" ht="17.25" customHeight="1">
      <c r="A493" s="155"/>
      <c r="B493" s="155"/>
      <c r="C493" s="155"/>
      <c r="D493" s="155"/>
      <c r="E493" s="155"/>
      <c r="F493" s="155"/>
      <c r="H493" s="155"/>
      <c r="I493" s="155"/>
      <c r="J493" s="155"/>
      <c r="K493" s="155"/>
      <c r="L493" s="155"/>
    </row>
    <row r="494" ht="17.25" customHeight="1">
      <c r="A494" s="155"/>
      <c r="B494" s="155"/>
      <c r="C494" s="155"/>
      <c r="D494" s="155"/>
      <c r="E494" s="155"/>
      <c r="F494" s="155"/>
      <c r="H494" s="155"/>
      <c r="I494" s="155"/>
      <c r="J494" s="155"/>
      <c r="K494" s="155"/>
      <c r="L494" s="155"/>
    </row>
    <row r="495" ht="17.25" customHeight="1">
      <c r="A495" s="155"/>
      <c r="B495" s="155"/>
      <c r="C495" s="155"/>
      <c r="D495" s="155"/>
      <c r="E495" s="155"/>
      <c r="F495" s="155"/>
      <c r="H495" s="155"/>
      <c r="I495" s="155"/>
      <c r="J495" s="155"/>
      <c r="K495" s="155"/>
      <c r="L495" s="155"/>
    </row>
    <row r="496" ht="17.25" customHeight="1">
      <c r="A496" s="155"/>
      <c r="B496" s="155"/>
      <c r="C496" s="155"/>
      <c r="D496" s="155"/>
      <c r="E496" s="155"/>
      <c r="F496" s="155"/>
      <c r="H496" s="155"/>
      <c r="I496" s="155"/>
      <c r="J496" s="155"/>
      <c r="K496" s="155"/>
      <c r="L496" s="155"/>
    </row>
    <row r="497" ht="17.25" customHeight="1">
      <c r="A497" s="155"/>
      <c r="B497" s="155"/>
      <c r="C497" s="155"/>
      <c r="D497" s="155"/>
      <c r="E497" s="155"/>
      <c r="F497" s="155"/>
      <c r="H497" s="155"/>
      <c r="I497" s="155"/>
      <c r="J497" s="155"/>
      <c r="K497" s="155"/>
      <c r="L497" s="155"/>
    </row>
    <row r="498" ht="17.25" customHeight="1">
      <c r="A498" s="155"/>
      <c r="B498" s="155"/>
      <c r="C498" s="155"/>
      <c r="D498" s="155"/>
      <c r="E498" s="155"/>
      <c r="F498" s="155"/>
      <c r="H498" s="155"/>
      <c r="I498" s="155"/>
      <c r="J498" s="155"/>
      <c r="K498" s="155"/>
      <c r="L498" s="155"/>
    </row>
    <row r="499" ht="17.25" customHeight="1">
      <c r="A499" s="155"/>
      <c r="B499" s="155"/>
      <c r="C499" s="155"/>
      <c r="D499" s="155"/>
      <c r="E499" s="155"/>
      <c r="F499" s="155"/>
      <c r="H499" s="155"/>
      <c r="I499" s="155"/>
      <c r="J499" s="155"/>
      <c r="K499" s="155"/>
      <c r="L499" s="155"/>
    </row>
    <row r="500" ht="17.25" customHeight="1">
      <c r="A500" s="155"/>
      <c r="B500" s="155"/>
      <c r="C500" s="155"/>
      <c r="D500" s="155"/>
      <c r="E500" s="155"/>
      <c r="F500" s="155"/>
      <c r="H500" s="155"/>
      <c r="I500" s="155"/>
      <c r="J500" s="155"/>
      <c r="K500" s="155"/>
      <c r="L500" s="155"/>
    </row>
    <row r="501" ht="17.25" customHeight="1">
      <c r="A501" s="155"/>
      <c r="B501" s="155"/>
      <c r="C501" s="155"/>
      <c r="D501" s="155"/>
      <c r="E501" s="155"/>
      <c r="F501" s="155"/>
      <c r="H501" s="155"/>
      <c r="I501" s="155"/>
      <c r="J501" s="155"/>
      <c r="K501" s="155"/>
      <c r="L501" s="155"/>
    </row>
    <row r="502" ht="17.25" customHeight="1">
      <c r="A502" s="155"/>
      <c r="B502" s="155"/>
      <c r="C502" s="155"/>
      <c r="D502" s="155"/>
      <c r="E502" s="155"/>
      <c r="F502" s="155"/>
      <c r="H502" s="155"/>
      <c r="I502" s="155"/>
      <c r="J502" s="155"/>
      <c r="K502" s="155"/>
      <c r="L502" s="155"/>
    </row>
    <row r="503" ht="17.25" customHeight="1">
      <c r="A503" s="155"/>
      <c r="B503" s="155"/>
      <c r="C503" s="155"/>
      <c r="D503" s="155"/>
      <c r="E503" s="155"/>
      <c r="F503" s="155"/>
      <c r="H503" s="155"/>
      <c r="I503" s="155"/>
      <c r="J503" s="155"/>
      <c r="K503" s="155"/>
      <c r="L503" s="155"/>
    </row>
    <row r="504" ht="17.25" customHeight="1">
      <c r="A504" s="155"/>
      <c r="B504" s="155"/>
      <c r="C504" s="155"/>
      <c r="D504" s="155"/>
      <c r="E504" s="155"/>
      <c r="F504" s="155"/>
      <c r="H504" s="155"/>
      <c r="I504" s="155"/>
      <c r="J504" s="155"/>
      <c r="K504" s="155"/>
      <c r="L504" s="155"/>
    </row>
    <row r="505" ht="17.25" customHeight="1">
      <c r="A505" s="155"/>
      <c r="B505" s="155"/>
      <c r="C505" s="155"/>
      <c r="D505" s="155"/>
      <c r="E505" s="155"/>
      <c r="F505" s="155"/>
      <c r="H505" s="155"/>
      <c r="I505" s="155"/>
      <c r="J505" s="155"/>
      <c r="K505" s="155"/>
      <c r="L505" s="155"/>
    </row>
    <row r="506" ht="17.25" customHeight="1">
      <c r="A506" s="155"/>
      <c r="B506" s="155"/>
      <c r="C506" s="155"/>
      <c r="D506" s="155"/>
      <c r="E506" s="155"/>
      <c r="F506" s="155"/>
      <c r="H506" s="155"/>
      <c r="I506" s="155"/>
      <c r="J506" s="155"/>
      <c r="K506" s="155"/>
      <c r="L506" s="155"/>
    </row>
    <row r="507" ht="17.25" customHeight="1">
      <c r="A507" s="155"/>
      <c r="B507" s="155"/>
      <c r="C507" s="155"/>
      <c r="D507" s="155"/>
      <c r="E507" s="155"/>
      <c r="F507" s="155"/>
      <c r="H507" s="155"/>
      <c r="I507" s="155"/>
      <c r="J507" s="155"/>
      <c r="K507" s="155"/>
      <c r="L507" s="155"/>
    </row>
    <row r="508" ht="17.25" customHeight="1">
      <c r="A508" s="155"/>
      <c r="B508" s="155"/>
      <c r="C508" s="155"/>
      <c r="D508" s="155"/>
      <c r="E508" s="155"/>
      <c r="F508" s="155"/>
      <c r="H508" s="155"/>
      <c r="I508" s="155"/>
      <c r="J508" s="155"/>
      <c r="K508" s="155"/>
      <c r="L508" s="155"/>
    </row>
    <row r="509" ht="17.25" customHeight="1">
      <c r="A509" s="155"/>
      <c r="B509" s="155"/>
      <c r="C509" s="155"/>
      <c r="D509" s="155"/>
      <c r="E509" s="155"/>
      <c r="F509" s="155"/>
      <c r="H509" s="155"/>
      <c r="I509" s="155"/>
      <c r="J509" s="155"/>
      <c r="K509" s="155"/>
      <c r="L509" s="155"/>
    </row>
    <row r="510" ht="17.25" customHeight="1">
      <c r="A510" s="155"/>
      <c r="B510" s="155"/>
      <c r="C510" s="155"/>
      <c r="D510" s="155"/>
      <c r="E510" s="155"/>
      <c r="F510" s="155"/>
      <c r="H510" s="155"/>
      <c r="I510" s="155"/>
      <c r="J510" s="155"/>
      <c r="K510" s="155"/>
      <c r="L510" s="155"/>
    </row>
    <row r="511" ht="17.25" customHeight="1">
      <c r="A511" s="155"/>
      <c r="B511" s="155"/>
      <c r="C511" s="155"/>
      <c r="D511" s="155"/>
      <c r="E511" s="155"/>
      <c r="F511" s="155"/>
      <c r="H511" s="155"/>
      <c r="I511" s="155"/>
      <c r="J511" s="155"/>
      <c r="K511" s="155"/>
      <c r="L511" s="155"/>
    </row>
    <row r="512" ht="17.25" customHeight="1">
      <c r="A512" s="155"/>
      <c r="B512" s="155"/>
      <c r="C512" s="155"/>
      <c r="D512" s="155"/>
      <c r="E512" s="155"/>
      <c r="F512" s="155"/>
      <c r="H512" s="155"/>
      <c r="I512" s="155"/>
      <c r="J512" s="155"/>
      <c r="K512" s="155"/>
      <c r="L512" s="155"/>
    </row>
    <row r="513" ht="17.25" customHeight="1">
      <c r="A513" s="155"/>
      <c r="B513" s="155"/>
      <c r="C513" s="155"/>
      <c r="D513" s="155"/>
      <c r="E513" s="155"/>
      <c r="F513" s="155"/>
      <c r="H513" s="155"/>
      <c r="I513" s="155"/>
      <c r="J513" s="155"/>
      <c r="K513" s="155"/>
      <c r="L513" s="155"/>
    </row>
    <row r="514" ht="17.25" customHeight="1">
      <c r="A514" s="155"/>
      <c r="B514" s="155"/>
      <c r="C514" s="155"/>
      <c r="D514" s="155"/>
      <c r="E514" s="155"/>
      <c r="F514" s="155"/>
      <c r="H514" s="155"/>
      <c r="I514" s="155"/>
      <c r="J514" s="155"/>
      <c r="K514" s="155"/>
      <c r="L514" s="155"/>
    </row>
    <row r="515" ht="17.25" customHeight="1">
      <c r="A515" s="155"/>
      <c r="B515" s="155"/>
      <c r="C515" s="155"/>
      <c r="D515" s="155"/>
      <c r="E515" s="155"/>
      <c r="F515" s="155"/>
      <c r="H515" s="155"/>
      <c r="I515" s="155"/>
      <c r="J515" s="155"/>
      <c r="K515" s="155"/>
      <c r="L515" s="155"/>
    </row>
    <row r="516" ht="17.25" customHeight="1">
      <c r="A516" s="155"/>
      <c r="B516" s="155"/>
      <c r="C516" s="155"/>
      <c r="D516" s="155"/>
      <c r="E516" s="155"/>
      <c r="F516" s="155"/>
      <c r="H516" s="155"/>
      <c r="I516" s="155"/>
      <c r="J516" s="155"/>
      <c r="K516" s="155"/>
      <c r="L516" s="155"/>
    </row>
    <row r="517" ht="17.25" customHeight="1">
      <c r="A517" s="155"/>
      <c r="B517" s="155"/>
      <c r="C517" s="155"/>
      <c r="D517" s="155"/>
      <c r="E517" s="155"/>
      <c r="F517" s="155"/>
      <c r="H517" s="155"/>
      <c r="I517" s="155"/>
      <c r="J517" s="155"/>
      <c r="K517" s="155"/>
      <c r="L517" s="155"/>
    </row>
    <row r="518" ht="17.25" customHeight="1">
      <c r="A518" s="155"/>
      <c r="B518" s="155"/>
      <c r="C518" s="155"/>
      <c r="D518" s="155"/>
      <c r="E518" s="155"/>
      <c r="F518" s="155"/>
      <c r="H518" s="155"/>
      <c r="I518" s="155"/>
      <c r="J518" s="155"/>
      <c r="K518" s="155"/>
      <c r="L518" s="155"/>
    </row>
    <row r="519" ht="17.25" customHeight="1">
      <c r="A519" s="155"/>
      <c r="B519" s="155"/>
      <c r="C519" s="155"/>
      <c r="D519" s="155"/>
      <c r="E519" s="155"/>
      <c r="F519" s="155"/>
      <c r="H519" s="155"/>
      <c r="I519" s="155"/>
      <c r="J519" s="155"/>
      <c r="K519" s="155"/>
      <c r="L519" s="155"/>
    </row>
    <row r="520" ht="17.25" customHeight="1">
      <c r="A520" s="155"/>
      <c r="B520" s="155"/>
      <c r="C520" s="155"/>
      <c r="D520" s="155"/>
      <c r="E520" s="155"/>
      <c r="F520" s="155"/>
      <c r="H520" s="155"/>
      <c r="I520" s="155"/>
      <c r="J520" s="155"/>
      <c r="K520" s="155"/>
      <c r="L520" s="155"/>
    </row>
    <row r="521" ht="17.25" customHeight="1">
      <c r="A521" s="155"/>
      <c r="B521" s="155"/>
      <c r="C521" s="155"/>
      <c r="D521" s="155"/>
      <c r="E521" s="155"/>
      <c r="F521" s="155"/>
      <c r="H521" s="155"/>
      <c r="I521" s="155"/>
      <c r="J521" s="155"/>
      <c r="K521" s="155"/>
      <c r="L521" s="155"/>
    </row>
    <row r="522" ht="17.25" customHeight="1">
      <c r="A522" s="155"/>
      <c r="B522" s="155"/>
      <c r="C522" s="155"/>
      <c r="D522" s="155"/>
      <c r="E522" s="155"/>
      <c r="F522" s="155"/>
      <c r="H522" s="155"/>
      <c r="I522" s="155"/>
      <c r="J522" s="155"/>
      <c r="K522" s="155"/>
      <c r="L522" s="155"/>
    </row>
    <row r="523" ht="17.25" customHeight="1">
      <c r="A523" s="155"/>
      <c r="B523" s="155"/>
      <c r="C523" s="155"/>
      <c r="D523" s="155"/>
      <c r="E523" s="155"/>
      <c r="F523" s="155"/>
      <c r="H523" s="155"/>
      <c r="I523" s="155"/>
      <c r="J523" s="155"/>
      <c r="K523" s="155"/>
      <c r="L523" s="155"/>
    </row>
    <row r="524" ht="17.25" customHeight="1">
      <c r="A524" s="155"/>
      <c r="B524" s="155"/>
      <c r="C524" s="155"/>
      <c r="D524" s="155"/>
      <c r="E524" s="155"/>
      <c r="F524" s="155"/>
      <c r="H524" s="155"/>
      <c r="I524" s="155"/>
      <c r="J524" s="155"/>
      <c r="K524" s="155"/>
      <c r="L524" s="155"/>
    </row>
    <row r="525" ht="17.25" customHeight="1">
      <c r="A525" s="155"/>
      <c r="B525" s="155"/>
      <c r="C525" s="155"/>
      <c r="D525" s="155"/>
      <c r="E525" s="155"/>
      <c r="F525" s="155"/>
      <c r="H525" s="155"/>
      <c r="I525" s="155"/>
      <c r="J525" s="155"/>
      <c r="K525" s="155"/>
      <c r="L525" s="155"/>
    </row>
    <row r="526" ht="17.25" customHeight="1">
      <c r="A526" s="155"/>
      <c r="B526" s="155"/>
      <c r="C526" s="155"/>
      <c r="D526" s="155"/>
      <c r="E526" s="155"/>
      <c r="F526" s="155"/>
      <c r="H526" s="155"/>
      <c r="I526" s="155"/>
      <c r="J526" s="155"/>
      <c r="K526" s="155"/>
      <c r="L526" s="155"/>
    </row>
    <row r="527" ht="17.25" customHeight="1">
      <c r="A527" s="155"/>
      <c r="B527" s="155"/>
      <c r="C527" s="155"/>
      <c r="D527" s="155"/>
      <c r="E527" s="155"/>
      <c r="F527" s="155"/>
      <c r="H527" s="155"/>
      <c r="I527" s="155"/>
      <c r="J527" s="155"/>
      <c r="K527" s="155"/>
      <c r="L527" s="155"/>
    </row>
    <row r="528" ht="17.25" customHeight="1">
      <c r="A528" s="155"/>
      <c r="B528" s="155"/>
      <c r="C528" s="155"/>
      <c r="D528" s="155"/>
      <c r="E528" s="155"/>
      <c r="F528" s="155"/>
      <c r="H528" s="155"/>
      <c r="I528" s="155"/>
      <c r="J528" s="155"/>
      <c r="K528" s="155"/>
      <c r="L528" s="155"/>
    </row>
    <row r="529" ht="17.25" customHeight="1">
      <c r="A529" s="155"/>
      <c r="B529" s="155"/>
      <c r="C529" s="155"/>
      <c r="D529" s="155"/>
      <c r="E529" s="155"/>
      <c r="F529" s="155"/>
      <c r="H529" s="155"/>
      <c r="I529" s="155"/>
      <c r="J529" s="155"/>
      <c r="K529" s="155"/>
      <c r="L529" s="155"/>
    </row>
    <row r="530" ht="17.25" customHeight="1">
      <c r="A530" s="155"/>
      <c r="B530" s="155"/>
      <c r="C530" s="155"/>
      <c r="D530" s="155"/>
      <c r="E530" s="155"/>
      <c r="F530" s="155"/>
      <c r="H530" s="155"/>
      <c r="I530" s="155"/>
      <c r="J530" s="155"/>
      <c r="K530" s="155"/>
      <c r="L530" s="155"/>
    </row>
    <row r="531" ht="17.25" customHeight="1">
      <c r="A531" s="155"/>
      <c r="B531" s="155"/>
      <c r="C531" s="155"/>
      <c r="D531" s="155"/>
      <c r="E531" s="155"/>
      <c r="F531" s="155"/>
      <c r="H531" s="155"/>
      <c r="I531" s="155"/>
      <c r="J531" s="155"/>
      <c r="K531" s="155"/>
      <c r="L531" s="155"/>
    </row>
    <row r="532" ht="17.25" customHeight="1">
      <c r="A532" s="155"/>
      <c r="B532" s="155"/>
      <c r="C532" s="155"/>
      <c r="D532" s="155"/>
      <c r="E532" s="155"/>
      <c r="F532" s="155"/>
      <c r="H532" s="155"/>
      <c r="I532" s="155"/>
      <c r="J532" s="155"/>
      <c r="K532" s="155"/>
      <c r="L532" s="155"/>
    </row>
    <row r="533" ht="17.25" customHeight="1">
      <c r="A533" s="155"/>
      <c r="B533" s="155"/>
      <c r="C533" s="155"/>
      <c r="D533" s="155"/>
      <c r="E533" s="155"/>
      <c r="F533" s="155"/>
      <c r="H533" s="155"/>
      <c r="I533" s="155"/>
      <c r="J533" s="155"/>
      <c r="K533" s="155"/>
      <c r="L533" s="155"/>
    </row>
    <row r="534" ht="17.25" customHeight="1">
      <c r="A534" s="155"/>
      <c r="B534" s="155"/>
      <c r="C534" s="155"/>
      <c r="D534" s="155"/>
      <c r="E534" s="155"/>
      <c r="F534" s="155"/>
      <c r="H534" s="155"/>
      <c r="I534" s="155"/>
      <c r="J534" s="155"/>
      <c r="K534" s="155"/>
      <c r="L534" s="155"/>
    </row>
    <row r="535" ht="17.25" customHeight="1">
      <c r="A535" s="155"/>
      <c r="B535" s="155"/>
      <c r="C535" s="155"/>
      <c r="D535" s="155"/>
      <c r="E535" s="155"/>
      <c r="F535" s="155"/>
      <c r="H535" s="155"/>
      <c r="I535" s="155"/>
      <c r="J535" s="155"/>
      <c r="K535" s="155"/>
      <c r="L535" s="155"/>
    </row>
    <row r="536" ht="17.25" customHeight="1">
      <c r="A536" s="155"/>
      <c r="B536" s="155"/>
      <c r="C536" s="155"/>
      <c r="D536" s="155"/>
      <c r="E536" s="155"/>
      <c r="F536" s="155"/>
      <c r="H536" s="155"/>
      <c r="I536" s="155"/>
      <c r="J536" s="155"/>
      <c r="K536" s="155"/>
      <c r="L536" s="155"/>
    </row>
    <row r="537" ht="17.25" customHeight="1">
      <c r="A537" s="155"/>
      <c r="B537" s="155"/>
      <c r="C537" s="155"/>
      <c r="D537" s="155"/>
      <c r="E537" s="155"/>
      <c r="F537" s="155"/>
      <c r="H537" s="155"/>
      <c r="I537" s="155"/>
      <c r="J537" s="155"/>
      <c r="K537" s="155"/>
      <c r="L537" s="155"/>
    </row>
    <row r="538" ht="17.25" customHeight="1">
      <c r="A538" s="155"/>
      <c r="B538" s="155"/>
      <c r="C538" s="155"/>
      <c r="D538" s="155"/>
      <c r="E538" s="155"/>
      <c r="F538" s="155"/>
      <c r="H538" s="155"/>
      <c r="I538" s="155"/>
      <c r="J538" s="155"/>
      <c r="K538" s="155"/>
      <c r="L538" s="155"/>
    </row>
    <row r="539" ht="17.25" customHeight="1">
      <c r="A539" s="155"/>
      <c r="B539" s="155"/>
      <c r="C539" s="155"/>
      <c r="D539" s="155"/>
      <c r="E539" s="155"/>
      <c r="F539" s="155"/>
      <c r="H539" s="155"/>
      <c r="I539" s="155"/>
      <c r="J539" s="155"/>
      <c r="K539" s="155"/>
      <c r="L539" s="155"/>
    </row>
    <row r="540" ht="17.25" customHeight="1">
      <c r="A540" s="155"/>
      <c r="B540" s="155"/>
      <c r="C540" s="155"/>
      <c r="D540" s="155"/>
      <c r="E540" s="155"/>
      <c r="F540" s="155"/>
      <c r="H540" s="155"/>
      <c r="I540" s="155"/>
      <c r="J540" s="155"/>
      <c r="K540" s="155"/>
      <c r="L540" s="155"/>
    </row>
    <row r="541" ht="17.25" customHeight="1">
      <c r="A541" s="155"/>
      <c r="B541" s="155"/>
      <c r="C541" s="155"/>
      <c r="D541" s="155"/>
      <c r="E541" s="155"/>
      <c r="F541" s="155"/>
      <c r="H541" s="155"/>
      <c r="I541" s="155"/>
      <c r="J541" s="155"/>
      <c r="K541" s="155"/>
      <c r="L541" s="155"/>
    </row>
    <row r="542" ht="17.25" customHeight="1">
      <c r="A542" s="155"/>
      <c r="B542" s="155"/>
      <c r="C542" s="155"/>
      <c r="D542" s="155"/>
      <c r="E542" s="155"/>
      <c r="F542" s="155"/>
      <c r="H542" s="155"/>
      <c r="I542" s="155"/>
      <c r="J542" s="155"/>
      <c r="K542" s="155"/>
      <c r="L542" s="155"/>
    </row>
    <row r="543" ht="17.25" customHeight="1">
      <c r="A543" s="155"/>
      <c r="B543" s="155"/>
      <c r="C543" s="155"/>
      <c r="D543" s="155"/>
      <c r="E543" s="155"/>
      <c r="F543" s="155"/>
      <c r="H543" s="155"/>
      <c r="I543" s="155"/>
      <c r="J543" s="155"/>
      <c r="K543" s="155"/>
      <c r="L543" s="155"/>
    </row>
    <row r="544" ht="17.25" customHeight="1">
      <c r="A544" s="155"/>
      <c r="B544" s="155"/>
      <c r="C544" s="155"/>
      <c r="D544" s="155"/>
      <c r="E544" s="155"/>
      <c r="F544" s="155"/>
      <c r="H544" s="155"/>
      <c r="I544" s="155"/>
      <c r="J544" s="155"/>
      <c r="K544" s="155"/>
      <c r="L544" s="155"/>
    </row>
    <row r="545" ht="17.25" customHeight="1">
      <c r="A545" s="155"/>
      <c r="B545" s="155"/>
      <c r="C545" s="155"/>
      <c r="D545" s="155"/>
      <c r="E545" s="155"/>
      <c r="F545" s="155"/>
      <c r="H545" s="155"/>
      <c r="I545" s="155"/>
      <c r="J545" s="155"/>
      <c r="K545" s="155"/>
      <c r="L545" s="155"/>
    </row>
    <row r="546" ht="17.25" customHeight="1">
      <c r="A546" s="155"/>
      <c r="B546" s="155"/>
      <c r="C546" s="155"/>
      <c r="D546" s="155"/>
      <c r="E546" s="155"/>
      <c r="F546" s="155"/>
      <c r="H546" s="155"/>
      <c r="I546" s="155"/>
      <c r="J546" s="155"/>
      <c r="K546" s="155"/>
      <c r="L546" s="155"/>
    </row>
    <row r="547" ht="17.25" customHeight="1">
      <c r="A547" s="155"/>
      <c r="B547" s="155"/>
      <c r="C547" s="155"/>
      <c r="D547" s="155"/>
      <c r="E547" s="155"/>
      <c r="F547" s="155"/>
      <c r="H547" s="155"/>
      <c r="I547" s="155"/>
      <c r="J547" s="155"/>
      <c r="K547" s="155"/>
      <c r="L547" s="155"/>
    </row>
    <row r="548" ht="17.25" customHeight="1">
      <c r="A548" s="155"/>
      <c r="B548" s="155"/>
      <c r="C548" s="155"/>
      <c r="D548" s="155"/>
      <c r="E548" s="155"/>
      <c r="F548" s="155"/>
      <c r="H548" s="155"/>
      <c r="I548" s="155"/>
      <c r="J548" s="155"/>
      <c r="K548" s="155"/>
      <c r="L548" s="155"/>
    </row>
    <row r="549" ht="17.25" customHeight="1">
      <c r="A549" s="155"/>
      <c r="B549" s="155"/>
      <c r="C549" s="155"/>
      <c r="D549" s="155"/>
      <c r="E549" s="155"/>
      <c r="F549" s="155"/>
      <c r="H549" s="155"/>
      <c r="I549" s="155"/>
      <c r="J549" s="155"/>
      <c r="K549" s="155"/>
      <c r="L549" s="155"/>
    </row>
    <row r="550" ht="17.25" customHeight="1">
      <c r="A550" s="155"/>
      <c r="B550" s="155"/>
      <c r="C550" s="155"/>
      <c r="D550" s="155"/>
      <c r="E550" s="155"/>
      <c r="F550" s="155"/>
      <c r="H550" s="155"/>
      <c r="I550" s="155"/>
      <c r="J550" s="155"/>
      <c r="K550" s="155"/>
      <c r="L550" s="155"/>
    </row>
    <row r="551" ht="17.25" customHeight="1">
      <c r="A551" s="155"/>
      <c r="B551" s="155"/>
      <c r="C551" s="155"/>
      <c r="D551" s="155"/>
      <c r="E551" s="155"/>
      <c r="F551" s="155"/>
      <c r="H551" s="155"/>
      <c r="I551" s="155"/>
      <c r="J551" s="155"/>
      <c r="K551" s="155"/>
      <c r="L551" s="155"/>
    </row>
    <row r="552" ht="17.25" customHeight="1">
      <c r="A552" s="155"/>
      <c r="B552" s="155"/>
      <c r="C552" s="155"/>
      <c r="D552" s="155"/>
      <c r="E552" s="155"/>
      <c r="F552" s="155"/>
      <c r="H552" s="155"/>
      <c r="I552" s="155"/>
      <c r="J552" s="155"/>
      <c r="K552" s="155"/>
      <c r="L552" s="155"/>
    </row>
    <row r="553" ht="17.25" customHeight="1">
      <c r="A553" s="155"/>
      <c r="B553" s="155"/>
      <c r="C553" s="155"/>
      <c r="D553" s="155"/>
      <c r="E553" s="155"/>
      <c r="F553" s="155"/>
      <c r="H553" s="155"/>
      <c r="I553" s="155"/>
      <c r="J553" s="155"/>
      <c r="K553" s="155"/>
      <c r="L553" s="155"/>
    </row>
    <row r="554" ht="17.25" customHeight="1">
      <c r="A554" s="155"/>
      <c r="B554" s="155"/>
      <c r="C554" s="155"/>
      <c r="D554" s="155"/>
      <c r="E554" s="155"/>
      <c r="F554" s="155"/>
      <c r="H554" s="155"/>
      <c r="I554" s="155"/>
      <c r="J554" s="155"/>
      <c r="K554" s="155"/>
      <c r="L554" s="155"/>
    </row>
    <row r="555" ht="17.25" customHeight="1">
      <c r="A555" s="155"/>
      <c r="B555" s="155"/>
      <c r="C555" s="155"/>
      <c r="D555" s="155"/>
      <c r="E555" s="155"/>
      <c r="F555" s="155"/>
      <c r="H555" s="155"/>
      <c r="I555" s="155"/>
      <c r="J555" s="155"/>
      <c r="K555" s="155"/>
      <c r="L555" s="155"/>
    </row>
    <row r="556" ht="17.25" customHeight="1">
      <c r="A556" s="155"/>
      <c r="B556" s="155"/>
      <c r="C556" s="155"/>
      <c r="D556" s="155"/>
      <c r="E556" s="155"/>
      <c r="F556" s="155"/>
      <c r="H556" s="155"/>
      <c r="I556" s="155"/>
      <c r="J556" s="155"/>
      <c r="K556" s="155"/>
      <c r="L556" s="155"/>
    </row>
    <row r="557" ht="17.25" customHeight="1">
      <c r="A557" s="155"/>
      <c r="B557" s="155"/>
      <c r="C557" s="155"/>
      <c r="D557" s="155"/>
      <c r="E557" s="155"/>
      <c r="F557" s="155"/>
      <c r="H557" s="155"/>
      <c r="I557" s="155"/>
      <c r="J557" s="155"/>
      <c r="K557" s="155"/>
      <c r="L557" s="155"/>
    </row>
    <row r="558" ht="17.25" customHeight="1">
      <c r="A558" s="155"/>
      <c r="B558" s="155"/>
      <c r="C558" s="155"/>
      <c r="D558" s="155"/>
      <c r="E558" s="155"/>
      <c r="F558" s="155"/>
      <c r="H558" s="155"/>
      <c r="I558" s="155"/>
      <c r="J558" s="155"/>
      <c r="K558" s="155"/>
      <c r="L558" s="155"/>
    </row>
    <row r="559" ht="17.25" customHeight="1">
      <c r="A559" s="155"/>
      <c r="B559" s="155"/>
      <c r="C559" s="155"/>
      <c r="D559" s="155"/>
      <c r="E559" s="155"/>
      <c r="F559" s="155"/>
      <c r="H559" s="155"/>
      <c r="I559" s="155"/>
      <c r="J559" s="155"/>
      <c r="K559" s="155"/>
      <c r="L559" s="155"/>
    </row>
    <row r="560" ht="17.25" customHeight="1">
      <c r="A560" s="155"/>
      <c r="B560" s="155"/>
      <c r="C560" s="155"/>
      <c r="D560" s="155"/>
      <c r="E560" s="155"/>
      <c r="F560" s="155"/>
      <c r="H560" s="155"/>
      <c r="I560" s="155"/>
      <c r="J560" s="155"/>
      <c r="K560" s="155"/>
      <c r="L560" s="155"/>
    </row>
    <row r="561" ht="17.25" customHeight="1">
      <c r="A561" s="155"/>
      <c r="B561" s="155"/>
      <c r="C561" s="155"/>
      <c r="D561" s="155"/>
      <c r="E561" s="155"/>
      <c r="F561" s="155"/>
      <c r="H561" s="155"/>
      <c r="I561" s="155"/>
      <c r="J561" s="155"/>
      <c r="K561" s="155"/>
      <c r="L561" s="155"/>
    </row>
    <row r="562" ht="17.25" customHeight="1">
      <c r="A562" s="155"/>
      <c r="B562" s="155"/>
      <c r="C562" s="155"/>
      <c r="D562" s="155"/>
      <c r="E562" s="155"/>
      <c r="F562" s="155"/>
      <c r="H562" s="155"/>
      <c r="I562" s="155"/>
      <c r="J562" s="155"/>
      <c r="K562" s="155"/>
      <c r="L562" s="155"/>
    </row>
    <row r="563" ht="17.25" customHeight="1">
      <c r="A563" s="155"/>
      <c r="B563" s="155"/>
      <c r="C563" s="155"/>
      <c r="D563" s="155"/>
      <c r="E563" s="155"/>
      <c r="F563" s="155"/>
      <c r="H563" s="155"/>
      <c r="I563" s="155"/>
      <c r="J563" s="155"/>
      <c r="K563" s="155"/>
      <c r="L563" s="155"/>
    </row>
    <row r="564" ht="17.25" customHeight="1">
      <c r="A564" s="155"/>
      <c r="B564" s="155"/>
      <c r="C564" s="155"/>
      <c r="D564" s="155"/>
      <c r="E564" s="155"/>
      <c r="F564" s="155"/>
      <c r="H564" s="155"/>
      <c r="I564" s="155"/>
      <c r="J564" s="155"/>
      <c r="K564" s="155"/>
      <c r="L564" s="155"/>
    </row>
    <row r="565" ht="17.25" customHeight="1">
      <c r="A565" s="155"/>
      <c r="B565" s="155"/>
      <c r="C565" s="155"/>
      <c r="D565" s="155"/>
      <c r="E565" s="155"/>
      <c r="F565" s="155"/>
      <c r="H565" s="155"/>
      <c r="I565" s="155"/>
      <c r="J565" s="155"/>
      <c r="K565" s="155"/>
      <c r="L565" s="155"/>
    </row>
    <row r="566" ht="17.25" customHeight="1">
      <c r="A566" s="155"/>
      <c r="B566" s="155"/>
      <c r="C566" s="155"/>
      <c r="D566" s="155"/>
      <c r="E566" s="155"/>
      <c r="F566" s="155"/>
      <c r="H566" s="155"/>
      <c r="I566" s="155"/>
      <c r="J566" s="155"/>
      <c r="K566" s="155"/>
      <c r="L566" s="155"/>
    </row>
    <row r="567" ht="17.25" customHeight="1">
      <c r="A567" s="155"/>
      <c r="B567" s="155"/>
      <c r="C567" s="155"/>
      <c r="D567" s="155"/>
      <c r="E567" s="155"/>
      <c r="F567" s="155"/>
      <c r="H567" s="155"/>
      <c r="I567" s="155"/>
      <c r="J567" s="155"/>
      <c r="K567" s="155"/>
      <c r="L567" s="155"/>
    </row>
    <row r="568" ht="17.25" customHeight="1">
      <c r="A568" s="155"/>
      <c r="B568" s="155"/>
      <c r="C568" s="155"/>
      <c r="D568" s="155"/>
      <c r="E568" s="155"/>
      <c r="F568" s="155"/>
      <c r="H568" s="155"/>
      <c r="I568" s="155"/>
      <c r="J568" s="155"/>
      <c r="K568" s="155"/>
      <c r="L568" s="155"/>
    </row>
    <row r="569" ht="17.25" customHeight="1">
      <c r="A569" s="155"/>
      <c r="B569" s="155"/>
      <c r="C569" s="155"/>
      <c r="D569" s="155"/>
      <c r="E569" s="155"/>
      <c r="F569" s="155"/>
      <c r="H569" s="155"/>
      <c r="I569" s="155"/>
      <c r="J569" s="155"/>
      <c r="K569" s="155"/>
      <c r="L569" s="155"/>
    </row>
    <row r="570" ht="17.25" customHeight="1">
      <c r="A570" s="155"/>
      <c r="B570" s="155"/>
      <c r="C570" s="155"/>
      <c r="D570" s="155"/>
      <c r="E570" s="155"/>
      <c r="F570" s="155"/>
      <c r="H570" s="155"/>
      <c r="I570" s="155"/>
      <c r="J570" s="155"/>
      <c r="K570" s="155"/>
      <c r="L570" s="155"/>
    </row>
    <row r="571" ht="17.25" customHeight="1">
      <c r="A571" s="155"/>
      <c r="B571" s="155"/>
      <c r="C571" s="155"/>
      <c r="D571" s="155"/>
      <c r="E571" s="155"/>
      <c r="F571" s="155"/>
      <c r="H571" s="155"/>
      <c r="I571" s="155"/>
      <c r="J571" s="155"/>
      <c r="K571" s="155"/>
      <c r="L571" s="155"/>
    </row>
    <row r="572" ht="17.25" customHeight="1">
      <c r="A572" s="155"/>
      <c r="B572" s="155"/>
      <c r="C572" s="155"/>
      <c r="D572" s="155"/>
      <c r="E572" s="155"/>
      <c r="F572" s="155"/>
      <c r="H572" s="155"/>
      <c r="I572" s="155"/>
      <c r="J572" s="155"/>
      <c r="K572" s="155"/>
      <c r="L572" s="155"/>
    </row>
    <row r="573" ht="17.25" customHeight="1">
      <c r="A573" s="155"/>
      <c r="B573" s="155"/>
      <c r="C573" s="155"/>
      <c r="D573" s="155"/>
      <c r="E573" s="155"/>
      <c r="F573" s="155"/>
      <c r="H573" s="155"/>
      <c r="I573" s="155"/>
      <c r="J573" s="155"/>
      <c r="K573" s="155"/>
      <c r="L573" s="155"/>
    </row>
    <row r="574" ht="17.25" customHeight="1">
      <c r="A574" s="155"/>
      <c r="B574" s="155"/>
      <c r="C574" s="155"/>
      <c r="D574" s="155"/>
      <c r="E574" s="155"/>
      <c r="F574" s="155"/>
      <c r="H574" s="155"/>
      <c r="I574" s="155"/>
      <c r="J574" s="155"/>
      <c r="K574" s="155"/>
      <c r="L574" s="155"/>
    </row>
    <row r="575" ht="17.25" customHeight="1">
      <c r="A575" s="155"/>
      <c r="B575" s="155"/>
      <c r="C575" s="155"/>
      <c r="D575" s="155"/>
      <c r="E575" s="155"/>
      <c r="F575" s="155"/>
      <c r="H575" s="155"/>
      <c r="I575" s="155"/>
      <c r="J575" s="155"/>
      <c r="K575" s="155"/>
      <c r="L575" s="155"/>
    </row>
    <row r="576" ht="17.25" customHeight="1">
      <c r="A576" s="155"/>
      <c r="B576" s="155"/>
      <c r="C576" s="155"/>
      <c r="D576" s="155"/>
      <c r="E576" s="155"/>
      <c r="F576" s="155"/>
      <c r="H576" s="155"/>
      <c r="I576" s="155"/>
      <c r="J576" s="155"/>
      <c r="K576" s="155"/>
      <c r="L576" s="155"/>
    </row>
    <row r="577" ht="17.25" customHeight="1">
      <c r="A577" s="155"/>
      <c r="B577" s="155"/>
      <c r="C577" s="155"/>
      <c r="D577" s="155"/>
      <c r="E577" s="155"/>
      <c r="F577" s="155"/>
      <c r="H577" s="155"/>
      <c r="I577" s="155"/>
      <c r="J577" s="155"/>
      <c r="K577" s="155"/>
      <c r="L577" s="155"/>
    </row>
    <row r="578" ht="17.25" customHeight="1">
      <c r="A578" s="155"/>
      <c r="B578" s="155"/>
      <c r="C578" s="155"/>
      <c r="D578" s="155"/>
      <c r="E578" s="155"/>
      <c r="F578" s="155"/>
      <c r="H578" s="155"/>
      <c r="I578" s="155"/>
      <c r="J578" s="155"/>
      <c r="K578" s="155"/>
      <c r="L578" s="155"/>
    </row>
    <row r="579" ht="17.25" customHeight="1">
      <c r="A579" s="155"/>
      <c r="B579" s="155"/>
      <c r="C579" s="155"/>
      <c r="D579" s="155"/>
      <c r="E579" s="155"/>
      <c r="F579" s="155"/>
      <c r="H579" s="155"/>
      <c r="I579" s="155"/>
      <c r="J579" s="155"/>
      <c r="K579" s="155"/>
      <c r="L579" s="155"/>
    </row>
    <row r="580" ht="17.25" customHeight="1">
      <c r="A580" s="155"/>
      <c r="B580" s="155"/>
      <c r="C580" s="155"/>
      <c r="D580" s="155"/>
      <c r="E580" s="155"/>
      <c r="F580" s="155"/>
      <c r="H580" s="155"/>
      <c r="I580" s="155"/>
      <c r="J580" s="155"/>
      <c r="K580" s="155"/>
      <c r="L580" s="155"/>
    </row>
    <row r="581" ht="17.25" customHeight="1">
      <c r="A581" s="155"/>
      <c r="B581" s="155"/>
      <c r="C581" s="155"/>
      <c r="D581" s="155"/>
      <c r="E581" s="155"/>
      <c r="F581" s="155"/>
      <c r="H581" s="155"/>
      <c r="I581" s="155"/>
      <c r="J581" s="155"/>
      <c r="K581" s="155"/>
      <c r="L581" s="155"/>
    </row>
    <row r="582" ht="17.25" customHeight="1">
      <c r="A582" s="155"/>
      <c r="B582" s="155"/>
      <c r="C582" s="155"/>
      <c r="D582" s="155"/>
      <c r="E582" s="155"/>
      <c r="F582" s="155"/>
      <c r="H582" s="155"/>
      <c r="I582" s="155"/>
      <c r="J582" s="155"/>
      <c r="K582" s="155"/>
      <c r="L582" s="155"/>
    </row>
    <row r="583" ht="17.25" customHeight="1">
      <c r="A583" s="155"/>
      <c r="B583" s="155"/>
      <c r="C583" s="155"/>
      <c r="D583" s="155"/>
      <c r="E583" s="155"/>
      <c r="F583" s="155"/>
      <c r="H583" s="155"/>
      <c r="I583" s="155"/>
      <c r="J583" s="155"/>
      <c r="K583" s="155"/>
      <c r="L583" s="155"/>
    </row>
    <row r="584" ht="17.25" customHeight="1">
      <c r="A584" s="155"/>
      <c r="B584" s="155"/>
      <c r="C584" s="155"/>
      <c r="D584" s="155"/>
      <c r="E584" s="155"/>
      <c r="F584" s="155"/>
      <c r="H584" s="155"/>
      <c r="I584" s="155"/>
      <c r="J584" s="155"/>
      <c r="K584" s="155"/>
      <c r="L584" s="155"/>
    </row>
    <row r="585" ht="17.25" customHeight="1">
      <c r="A585" s="155"/>
      <c r="B585" s="155"/>
      <c r="C585" s="155"/>
      <c r="D585" s="155"/>
      <c r="E585" s="155"/>
      <c r="F585" s="155"/>
      <c r="H585" s="155"/>
      <c r="I585" s="155"/>
      <c r="J585" s="155"/>
      <c r="K585" s="155"/>
      <c r="L585" s="155"/>
    </row>
    <row r="586" ht="17.25" customHeight="1">
      <c r="A586" s="155"/>
      <c r="B586" s="155"/>
      <c r="C586" s="155"/>
      <c r="D586" s="155"/>
      <c r="E586" s="155"/>
      <c r="F586" s="155"/>
      <c r="H586" s="155"/>
      <c r="I586" s="155"/>
      <c r="J586" s="155"/>
      <c r="K586" s="155"/>
      <c r="L586" s="155"/>
    </row>
    <row r="587" ht="17.25" customHeight="1">
      <c r="A587" s="155"/>
      <c r="B587" s="155"/>
      <c r="C587" s="155"/>
      <c r="D587" s="155"/>
      <c r="E587" s="155"/>
      <c r="F587" s="155"/>
      <c r="H587" s="155"/>
      <c r="I587" s="155"/>
      <c r="J587" s="155"/>
      <c r="K587" s="155"/>
      <c r="L587" s="155"/>
    </row>
    <row r="588" ht="17.25" customHeight="1">
      <c r="A588" s="155"/>
      <c r="B588" s="155"/>
      <c r="C588" s="155"/>
      <c r="D588" s="155"/>
      <c r="E588" s="155"/>
      <c r="F588" s="155"/>
      <c r="H588" s="155"/>
      <c r="I588" s="155"/>
      <c r="J588" s="155"/>
      <c r="K588" s="155"/>
      <c r="L588" s="155"/>
    </row>
    <row r="589" ht="17.25" customHeight="1">
      <c r="A589" s="155"/>
      <c r="B589" s="155"/>
      <c r="C589" s="155"/>
      <c r="D589" s="155"/>
      <c r="E589" s="155"/>
      <c r="F589" s="155"/>
      <c r="H589" s="155"/>
      <c r="I589" s="155"/>
      <c r="J589" s="155"/>
      <c r="K589" s="155"/>
      <c r="L589" s="155"/>
    </row>
    <row r="590" ht="17.25" customHeight="1">
      <c r="A590" s="155"/>
      <c r="B590" s="155"/>
      <c r="C590" s="155"/>
      <c r="D590" s="155"/>
      <c r="E590" s="155"/>
      <c r="F590" s="155"/>
      <c r="H590" s="155"/>
      <c r="I590" s="155"/>
      <c r="J590" s="155"/>
      <c r="K590" s="155"/>
      <c r="L590" s="155"/>
    </row>
    <row r="591" ht="17.25" customHeight="1">
      <c r="A591" s="155"/>
      <c r="B591" s="155"/>
      <c r="C591" s="155"/>
      <c r="D591" s="155"/>
      <c r="E591" s="155"/>
      <c r="F591" s="155"/>
      <c r="H591" s="155"/>
      <c r="I591" s="155"/>
      <c r="J591" s="155"/>
      <c r="K591" s="155"/>
      <c r="L591" s="155"/>
    </row>
    <row r="592" ht="17.25" customHeight="1">
      <c r="A592" s="155"/>
      <c r="B592" s="155"/>
      <c r="C592" s="155"/>
      <c r="D592" s="155"/>
      <c r="E592" s="155"/>
      <c r="F592" s="155"/>
      <c r="H592" s="155"/>
      <c r="I592" s="155"/>
      <c r="J592" s="155"/>
      <c r="K592" s="155"/>
      <c r="L592" s="155"/>
    </row>
    <row r="593" ht="17.25" customHeight="1">
      <c r="A593" s="155"/>
      <c r="B593" s="155"/>
      <c r="C593" s="155"/>
      <c r="D593" s="155"/>
      <c r="E593" s="155"/>
      <c r="F593" s="155"/>
      <c r="H593" s="155"/>
      <c r="I593" s="155"/>
      <c r="J593" s="155"/>
      <c r="K593" s="155"/>
      <c r="L593" s="155"/>
    </row>
    <row r="594" ht="17.25" customHeight="1">
      <c r="A594" s="155"/>
      <c r="B594" s="155"/>
      <c r="C594" s="155"/>
      <c r="D594" s="155"/>
      <c r="E594" s="155"/>
      <c r="F594" s="155"/>
      <c r="H594" s="155"/>
      <c r="I594" s="155"/>
      <c r="J594" s="155"/>
      <c r="K594" s="155"/>
      <c r="L594" s="155"/>
    </row>
    <row r="595" ht="17.25" customHeight="1">
      <c r="A595" s="155"/>
      <c r="B595" s="155"/>
      <c r="C595" s="155"/>
      <c r="D595" s="155"/>
      <c r="E595" s="155"/>
      <c r="F595" s="155"/>
      <c r="H595" s="155"/>
      <c r="I595" s="155"/>
      <c r="J595" s="155"/>
      <c r="K595" s="155"/>
      <c r="L595" s="155"/>
    </row>
    <row r="596" ht="17.25" customHeight="1">
      <c r="A596" s="155"/>
      <c r="B596" s="155"/>
      <c r="C596" s="155"/>
      <c r="D596" s="155"/>
      <c r="E596" s="155"/>
      <c r="F596" s="155"/>
      <c r="H596" s="155"/>
      <c r="I596" s="155"/>
      <c r="J596" s="155"/>
      <c r="K596" s="155"/>
      <c r="L596" s="155"/>
    </row>
    <row r="597" ht="17.25" customHeight="1">
      <c r="A597" s="155"/>
      <c r="B597" s="155"/>
      <c r="C597" s="155"/>
      <c r="D597" s="155"/>
      <c r="E597" s="155"/>
      <c r="F597" s="155"/>
      <c r="H597" s="155"/>
      <c r="I597" s="155"/>
      <c r="J597" s="155"/>
      <c r="K597" s="155"/>
      <c r="L597" s="155"/>
    </row>
    <row r="598" ht="17.25" customHeight="1">
      <c r="A598" s="155"/>
      <c r="B598" s="155"/>
      <c r="C598" s="155"/>
      <c r="D598" s="155"/>
      <c r="E598" s="155"/>
      <c r="F598" s="155"/>
      <c r="H598" s="155"/>
      <c r="I598" s="155"/>
      <c r="J598" s="155"/>
      <c r="K598" s="155"/>
      <c r="L598" s="155"/>
    </row>
    <row r="599" ht="17.25" customHeight="1">
      <c r="A599" s="155"/>
      <c r="B599" s="155"/>
      <c r="C599" s="155"/>
      <c r="D599" s="155"/>
      <c r="E599" s="155"/>
      <c r="F599" s="155"/>
      <c r="H599" s="155"/>
      <c r="I599" s="155"/>
      <c r="J599" s="155"/>
      <c r="K599" s="155"/>
      <c r="L599" s="155"/>
    </row>
    <row r="600" ht="17.25" customHeight="1">
      <c r="A600" s="155"/>
      <c r="B600" s="155"/>
      <c r="C600" s="155"/>
      <c r="D600" s="155"/>
      <c r="E600" s="155"/>
      <c r="F600" s="155"/>
      <c r="H600" s="155"/>
      <c r="I600" s="155"/>
      <c r="J600" s="155"/>
      <c r="K600" s="155"/>
      <c r="L600" s="155"/>
    </row>
    <row r="601" ht="17.25" customHeight="1">
      <c r="A601" s="155"/>
      <c r="B601" s="155"/>
      <c r="C601" s="155"/>
      <c r="D601" s="155"/>
      <c r="E601" s="155"/>
      <c r="F601" s="155"/>
      <c r="H601" s="155"/>
      <c r="I601" s="155"/>
      <c r="J601" s="155"/>
      <c r="K601" s="155"/>
      <c r="L601" s="155"/>
    </row>
    <row r="602" ht="17.25" customHeight="1">
      <c r="A602" s="155"/>
      <c r="B602" s="155"/>
      <c r="C602" s="155"/>
      <c r="D602" s="155"/>
      <c r="E602" s="155"/>
      <c r="F602" s="155"/>
      <c r="H602" s="155"/>
      <c r="I602" s="155"/>
      <c r="J602" s="155"/>
      <c r="K602" s="155"/>
      <c r="L602" s="155"/>
    </row>
    <row r="603" ht="17.25" customHeight="1">
      <c r="A603" s="155"/>
      <c r="B603" s="155"/>
      <c r="C603" s="155"/>
      <c r="D603" s="155"/>
      <c r="E603" s="155"/>
      <c r="F603" s="155"/>
      <c r="H603" s="155"/>
      <c r="I603" s="155"/>
      <c r="J603" s="155"/>
      <c r="K603" s="155"/>
      <c r="L603" s="155"/>
    </row>
    <row r="604" ht="17.25" customHeight="1">
      <c r="A604" s="155"/>
      <c r="B604" s="155"/>
      <c r="C604" s="155"/>
      <c r="D604" s="155"/>
      <c r="E604" s="155"/>
      <c r="F604" s="155"/>
      <c r="H604" s="155"/>
      <c r="I604" s="155"/>
      <c r="J604" s="155"/>
      <c r="K604" s="155"/>
      <c r="L604" s="155"/>
    </row>
    <row r="605" ht="17.25" customHeight="1">
      <c r="A605" s="155"/>
      <c r="B605" s="155"/>
      <c r="C605" s="155"/>
      <c r="D605" s="155"/>
      <c r="E605" s="155"/>
      <c r="F605" s="155"/>
      <c r="H605" s="155"/>
      <c r="I605" s="155"/>
      <c r="J605" s="155"/>
      <c r="K605" s="155"/>
      <c r="L605" s="155"/>
    </row>
    <row r="606" ht="17.25" customHeight="1">
      <c r="A606" s="155"/>
      <c r="B606" s="155"/>
      <c r="C606" s="155"/>
      <c r="D606" s="155"/>
      <c r="E606" s="155"/>
      <c r="F606" s="155"/>
      <c r="H606" s="155"/>
      <c r="I606" s="155"/>
      <c r="J606" s="155"/>
      <c r="K606" s="155"/>
      <c r="L606" s="155"/>
    </row>
    <row r="607" ht="17.25" customHeight="1">
      <c r="A607" s="155"/>
      <c r="B607" s="155"/>
      <c r="C607" s="155"/>
      <c r="D607" s="155"/>
      <c r="E607" s="155"/>
      <c r="F607" s="155"/>
      <c r="H607" s="155"/>
      <c r="I607" s="155"/>
      <c r="J607" s="155"/>
      <c r="K607" s="155"/>
      <c r="L607" s="155"/>
    </row>
    <row r="608" ht="17.25" customHeight="1">
      <c r="A608" s="155"/>
      <c r="B608" s="155"/>
      <c r="C608" s="155"/>
      <c r="D608" s="155"/>
      <c r="E608" s="155"/>
      <c r="F608" s="155"/>
      <c r="H608" s="155"/>
      <c r="I608" s="155"/>
      <c r="J608" s="155"/>
      <c r="K608" s="155"/>
      <c r="L608" s="155"/>
    </row>
    <row r="609" ht="17.25" customHeight="1">
      <c r="A609" s="155"/>
      <c r="B609" s="155"/>
      <c r="C609" s="155"/>
      <c r="D609" s="155"/>
      <c r="E609" s="155"/>
      <c r="F609" s="155"/>
      <c r="H609" s="155"/>
      <c r="I609" s="155"/>
      <c r="J609" s="155"/>
      <c r="K609" s="155"/>
      <c r="L609" s="155"/>
    </row>
    <row r="610" ht="17.25" customHeight="1">
      <c r="A610" s="155"/>
      <c r="B610" s="155"/>
      <c r="C610" s="155"/>
      <c r="D610" s="155"/>
      <c r="E610" s="155"/>
      <c r="F610" s="155"/>
      <c r="H610" s="155"/>
      <c r="I610" s="155"/>
      <c r="J610" s="155"/>
      <c r="K610" s="155"/>
      <c r="L610" s="155"/>
    </row>
    <row r="611" ht="17.25" customHeight="1">
      <c r="A611" s="155"/>
      <c r="B611" s="155"/>
      <c r="C611" s="155"/>
      <c r="D611" s="155"/>
      <c r="E611" s="155"/>
      <c r="F611" s="155"/>
      <c r="H611" s="155"/>
      <c r="I611" s="155"/>
      <c r="J611" s="155"/>
      <c r="K611" s="155"/>
      <c r="L611" s="155"/>
    </row>
    <row r="612" ht="17.25" customHeight="1">
      <c r="A612" s="155"/>
      <c r="B612" s="155"/>
      <c r="C612" s="155"/>
      <c r="D612" s="155"/>
      <c r="E612" s="155"/>
      <c r="F612" s="155"/>
      <c r="H612" s="155"/>
      <c r="I612" s="155"/>
      <c r="J612" s="155"/>
      <c r="K612" s="155"/>
      <c r="L612" s="155"/>
    </row>
    <row r="613" ht="17.25" customHeight="1">
      <c r="A613" s="155"/>
      <c r="B613" s="155"/>
      <c r="C613" s="155"/>
      <c r="D613" s="155"/>
      <c r="E613" s="155"/>
      <c r="F613" s="155"/>
      <c r="H613" s="155"/>
      <c r="I613" s="155"/>
      <c r="J613" s="155"/>
      <c r="K613" s="155"/>
      <c r="L613" s="155"/>
    </row>
    <row r="614" ht="17.25" customHeight="1">
      <c r="A614" s="155"/>
      <c r="B614" s="155"/>
      <c r="C614" s="155"/>
      <c r="D614" s="155"/>
      <c r="E614" s="155"/>
      <c r="F614" s="155"/>
      <c r="H614" s="155"/>
      <c r="I614" s="155"/>
      <c r="J614" s="155"/>
      <c r="K614" s="155"/>
      <c r="L614" s="155"/>
    </row>
    <row r="615" ht="17.25" customHeight="1">
      <c r="A615" s="155"/>
      <c r="B615" s="155"/>
      <c r="C615" s="155"/>
      <c r="D615" s="155"/>
      <c r="E615" s="155"/>
      <c r="F615" s="155"/>
      <c r="H615" s="155"/>
      <c r="I615" s="155"/>
      <c r="J615" s="155"/>
      <c r="K615" s="155"/>
      <c r="L615" s="155"/>
    </row>
    <row r="616" ht="17.25" customHeight="1">
      <c r="A616" s="155"/>
      <c r="B616" s="155"/>
      <c r="C616" s="155"/>
      <c r="D616" s="155"/>
      <c r="E616" s="155"/>
      <c r="F616" s="155"/>
      <c r="H616" s="155"/>
      <c r="I616" s="155"/>
      <c r="J616" s="155"/>
      <c r="K616" s="155"/>
      <c r="L616" s="155"/>
    </row>
    <row r="617" ht="17.25" customHeight="1">
      <c r="A617" s="155"/>
      <c r="B617" s="155"/>
      <c r="C617" s="155"/>
      <c r="D617" s="155"/>
      <c r="E617" s="155"/>
      <c r="F617" s="155"/>
      <c r="H617" s="155"/>
      <c r="I617" s="155"/>
      <c r="J617" s="155"/>
      <c r="K617" s="155"/>
      <c r="L617" s="155"/>
    </row>
    <row r="618" ht="17.25" customHeight="1">
      <c r="A618" s="155"/>
      <c r="B618" s="155"/>
      <c r="C618" s="155"/>
      <c r="D618" s="155"/>
      <c r="E618" s="155"/>
      <c r="F618" s="155"/>
      <c r="H618" s="155"/>
      <c r="I618" s="155"/>
      <c r="J618" s="155"/>
      <c r="K618" s="155"/>
      <c r="L618" s="155"/>
    </row>
    <row r="619" ht="17.25" customHeight="1">
      <c r="A619" s="155"/>
      <c r="B619" s="155"/>
      <c r="C619" s="155"/>
      <c r="D619" s="155"/>
      <c r="E619" s="155"/>
      <c r="F619" s="155"/>
      <c r="H619" s="155"/>
      <c r="I619" s="155"/>
      <c r="J619" s="155"/>
      <c r="K619" s="155"/>
      <c r="L619" s="155"/>
    </row>
    <row r="620" ht="17.25" customHeight="1">
      <c r="A620" s="155"/>
      <c r="B620" s="155"/>
      <c r="C620" s="155"/>
      <c r="D620" s="155"/>
      <c r="E620" s="155"/>
      <c r="F620" s="155"/>
      <c r="H620" s="155"/>
      <c r="I620" s="155"/>
      <c r="J620" s="155"/>
      <c r="K620" s="155"/>
      <c r="L620" s="155"/>
    </row>
    <row r="621" ht="17.25" customHeight="1">
      <c r="A621" s="155"/>
      <c r="B621" s="155"/>
      <c r="C621" s="155"/>
      <c r="D621" s="155"/>
      <c r="E621" s="155"/>
      <c r="F621" s="155"/>
      <c r="H621" s="155"/>
      <c r="I621" s="155"/>
      <c r="J621" s="155"/>
      <c r="K621" s="155"/>
      <c r="L621" s="155"/>
    </row>
    <row r="622" ht="17.25" customHeight="1">
      <c r="A622" s="155"/>
      <c r="B622" s="155"/>
      <c r="C622" s="155"/>
      <c r="D622" s="155"/>
      <c r="E622" s="155"/>
      <c r="F622" s="155"/>
      <c r="H622" s="155"/>
      <c r="I622" s="155"/>
      <c r="J622" s="155"/>
      <c r="K622" s="155"/>
      <c r="L622" s="155"/>
    </row>
    <row r="623" ht="17.25" customHeight="1">
      <c r="A623" s="155"/>
      <c r="B623" s="155"/>
      <c r="C623" s="155"/>
      <c r="D623" s="155"/>
      <c r="E623" s="155"/>
      <c r="F623" s="155"/>
      <c r="H623" s="155"/>
      <c r="I623" s="155"/>
      <c r="J623" s="155"/>
      <c r="K623" s="155"/>
      <c r="L623" s="155"/>
    </row>
    <row r="624" ht="17.25" customHeight="1">
      <c r="A624" s="155"/>
      <c r="B624" s="155"/>
      <c r="C624" s="155"/>
      <c r="D624" s="155"/>
      <c r="E624" s="155"/>
      <c r="F624" s="155"/>
      <c r="H624" s="155"/>
      <c r="I624" s="155"/>
      <c r="J624" s="155"/>
      <c r="K624" s="155"/>
      <c r="L624" s="155"/>
    </row>
    <row r="625" ht="17.25" customHeight="1">
      <c r="A625" s="155"/>
      <c r="B625" s="155"/>
      <c r="C625" s="155"/>
      <c r="D625" s="155"/>
      <c r="E625" s="155"/>
      <c r="F625" s="155"/>
      <c r="H625" s="155"/>
      <c r="I625" s="155"/>
      <c r="J625" s="155"/>
      <c r="K625" s="155"/>
      <c r="L625" s="155"/>
    </row>
    <row r="626" ht="17.25" customHeight="1">
      <c r="A626" s="155"/>
      <c r="B626" s="155"/>
      <c r="C626" s="155"/>
      <c r="D626" s="155"/>
      <c r="E626" s="155"/>
      <c r="F626" s="155"/>
      <c r="H626" s="155"/>
      <c r="I626" s="155"/>
      <c r="J626" s="155"/>
      <c r="K626" s="155"/>
      <c r="L626" s="155"/>
    </row>
    <row r="627" ht="17.25" customHeight="1">
      <c r="A627" s="155"/>
      <c r="B627" s="155"/>
      <c r="C627" s="155"/>
      <c r="D627" s="155"/>
      <c r="E627" s="155"/>
      <c r="F627" s="155"/>
      <c r="H627" s="155"/>
      <c r="I627" s="155"/>
      <c r="J627" s="155"/>
      <c r="K627" s="155"/>
      <c r="L627" s="155"/>
    </row>
    <row r="628" ht="17.25" customHeight="1">
      <c r="A628" s="155"/>
      <c r="B628" s="155"/>
      <c r="C628" s="155"/>
      <c r="D628" s="155"/>
      <c r="E628" s="155"/>
      <c r="F628" s="155"/>
      <c r="H628" s="155"/>
      <c r="I628" s="155"/>
      <c r="J628" s="155"/>
      <c r="K628" s="155"/>
      <c r="L628" s="155"/>
    </row>
    <row r="629" ht="17.25" customHeight="1">
      <c r="A629" s="155"/>
      <c r="B629" s="155"/>
      <c r="C629" s="155"/>
      <c r="D629" s="155"/>
      <c r="E629" s="155"/>
      <c r="F629" s="155"/>
      <c r="H629" s="155"/>
      <c r="I629" s="155"/>
      <c r="J629" s="155"/>
      <c r="K629" s="155"/>
      <c r="L629" s="155"/>
    </row>
    <row r="630" ht="17.25" customHeight="1">
      <c r="A630" s="155"/>
      <c r="B630" s="155"/>
      <c r="C630" s="155"/>
      <c r="D630" s="155"/>
      <c r="E630" s="155"/>
      <c r="F630" s="155"/>
      <c r="H630" s="155"/>
      <c r="I630" s="155"/>
      <c r="J630" s="155"/>
      <c r="K630" s="155"/>
      <c r="L630" s="155"/>
    </row>
    <row r="631" ht="17.25" customHeight="1">
      <c r="A631" s="155"/>
      <c r="B631" s="155"/>
      <c r="C631" s="155"/>
      <c r="D631" s="155"/>
      <c r="E631" s="155"/>
      <c r="F631" s="155"/>
      <c r="H631" s="155"/>
      <c r="I631" s="155"/>
      <c r="J631" s="155"/>
      <c r="K631" s="155"/>
      <c r="L631" s="155"/>
    </row>
    <row r="632" ht="17.25" customHeight="1">
      <c r="A632" s="155"/>
      <c r="B632" s="155"/>
      <c r="C632" s="155"/>
      <c r="D632" s="155"/>
      <c r="E632" s="155"/>
      <c r="F632" s="155"/>
      <c r="H632" s="155"/>
      <c r="I632" s="155"/>
      <c r="J632" s="155"/>
      <c r="K632" s="155"/>
      <c r="L632" s="155"/>
    </row>
    <row r="633" ht="17.25" customHeight="1">
      <c r="A633" s="155"/>
      <c r="B633" s="155"/>
      <c r="C633" s="155"/>
      <c r="D633" s="155"/>
      <c r="E633" s="155"/>
      <c r="F633" s="155"/>
      <c r="H633" s="155"/>
      <c r="I633" s="155"/>
      <c r="J633" s="155"/>
      <c r="K633" s="155"/>
      <c r="L633" s="155"/>
    </row>
    <row r="634" ht="17.25" customHeight="1">
      <c r="A634" s="155"/>
      <c r="B634" s="155"/>
      <c r="C634" s="155"/>
      <c r="D634" s="155"/>
      <c r="E634" s="155"/>
      <c r="F634" s="155"/>
      <c r="H634" s="155"/>
      <c r="I634" s="155"/>
      <c r="J634" s="155"/>
      <c r="K634" s="155"/>
      <c r="L634" s="155"/>
    </row>
    <row r="635" ht="17.25" customHeight="1">
      <c r="A635" s="155"/>
      <c r="B635" s="155"/>
      <c r="C635" s="155"/>
      <c r="D635" s="155"/>
      <c r="E635" s="155"/>
      <c r="F635" s="155"/>
      <c r="H635" s="155"/>
      <c r="I635" s="155"/>
      <c r="J635" s="155"/>
      <c r="K635" s="155"/>
      <c r="L635" s="155"/>
    </row>
    <row r="636" ht="17.25" customHeight="1">
      <c r="A636" s="155"/>
      <c r="B636" s="155"/>
      <c r="C636" s="155"/>
      <c r="D636" s="155"/>
      <c r="E636" s="155"/>
      <c r="F636" s="155"/>
      <c r="H636" s="155"/>
      <c r="I636" s="155"/>
      <c r="J636" s="155"/>
      <c r="K636" s="155"/>
      <c r="L636" s="155"/>
    </row>
    <row r="637" ht="17.25" customHeight="1">
      <c r="A637" s="155"/>
      <c r="B637" s="155"/>
      <c r="C637" s="155"/>
      <c r="D637" s="155"/>
      <c r="E637" s="155"/>
      <c r="F637" s="155"/>
      <c r="H637" s="155"/>
      <c r="I637" s="155"/>
      <c r="J637" s="155"/>
      <c r="K637" s="155"/>
      <c r="L637" s="155"/>
    </row>
    <row r="638" ht="17.25" customHeight="1">
      <c r="A638" s="155"/>
      <c r="B638" s="155"/>
      <c r="C638" s="155"/>
      <c r="D638" s="155"/>
      <c r="E638" s="155"/>
      <c r="F638" s="155"/>
      <c r="H638" s="155"/>
      <c r="I638" s="155"/>
      <c r="J638" s="155"/>
      <c r="K638" s="155"/>
      <c r="L638" s="155"/>
    </row>
    <row r="639" ht="17.25" customHeight="1">
      <c r="A639" s="155"/>
      <c r="B639" s="155"/>
      <c r="C639" s="155"/>
      <c r="D639" s="155"/>
      <c r="E639" s="155"/>
      <c r="F639" s="155"/>
      <c r="H639" s="155"/>
      <c r="I639" s="155"/>
      <c r="J639" s="155"/>
      <c r="K639" s="155"/>
      <c r="L639" s="155"/>
    </row>
    <row r="640" ht="17.25" customHeight="1">
      <c r="A640" s="155"/>
      <c r="B640" s="155"/>
      <c r="C640" s="155"/>
      <c r="D640" s="155"/>
      <c r="E640" s="155"/>
      <c r="F640" s="155"/>
      <c r="H640" s="155"/>
      <c r="I640" s="155"/>
      <c r="J640" s="155"/>
      <c r="K640" s="155"/>
      <c r="L640" s="155"/>
    </row>
    <row r="641" ht="17.25" customHeight="1">
      <c r="A641" s="155"/>
      <c r="B641" s="155"/>
      <c r="C641" s="155"/>
      <c r="D641" s="155"/>
      <c r="E641" s="155"/>
      <c r="F641" s="155"/>
      <c r="H641" s="155"/>
      <c r="I641" s="155"/>
      <c r="J641" s="155"/>
      <c r="K641" s="155"/>
      <c r="L641" s="155"/>
    </row>
    <row r="642" ht="17.25" customHeight="1">
      <c r="A642" s="155"/>
      <c r="B642" s="155"/>
      <c r="C642" s="155"/>
      <c r="D642" s="155"/>
      <c r="E642" s="155"/>
      <c r="F642" s="155"/>
      <c r="H642" s="155"/>
      <c r="I642" s="155"/>
      <c r="J642" s="155"/>
      <c r="K642" s="155"/>
      <c r="L642" s="155"/>
    </row>
    <row r="643" ht="17.25" customHeight="1">
      <c r="A643" s="155"/>
      <c r="B643" s="155"/>
      <c r="C643" s="155"/>
      <c r="D643" s="155"/>
      <c r="E643" s="155"/>
      <c r="F643" s="155"/>
      <c r="H643" s="155"/>
      <c r="I643" s="155"/>
      <c r="J643" s="155"/>
      <c r="K643" s="155"/>
      <c r="L643" s="155"/>
    </row>
    <row r="644" ht="17.25" customHeight="1">
      <c r="A644" s="155"/>
      <c r="B644" s="155"/>
      <c r="C644" s="155"/>
      <c r="D644" s="155"/>
      <c r="E644" s="155"/>
      <c r="F644" s="155"/>
      <c r="H644" s="155"/>
      <c r="I644" s="155"/>
      <c r="J644" s="155"/>
      <c r="K644" s="155"/>
      <c r="L644" s="155"/>
    </row>
    <row r="645" ht="17.25" customHeight="1">
      <c r="A645" s="155"/>
      <c r="B645" s="155"/>
      <c r="C645" s="155"/>
      <c r="D645" s="155"/>
      <c r="E645" s="155"/>
      <c r="F645" s="155"/>
      <c r="H645" s="155"/>
      <c r="I645" s="155"/>
      <c r="J645" s="155"/>
      <c r="K645" s="155"/>
      <c r="L645" s="155"/>
    </row>
    <row r="646" ht="17.25" customHeight="1">
      <c r="A646" s="155"/>
      <c r="B646" s="155"/>
      <c r="C646" s="155"/>
      <c r="D646" s="155"/>
      <c r="E646" s="155"/>
      <c r="F646" s="155"/>
      <c r="H646" s="155"/>
      <c r="I646" s="155"/>
      <c r="J646" s="155"/>
      <c r="K646" s="155"/>
      <c r="L646" s="155"/>
    </row>
    <row r="647" ht="17.25" customHeight="1">
      <c r="A647" s="155"/>
      <c r="B647" s="155"/>
      <c r="C647" s="155"/>
      <c r="D647" s="155"/>
      <c r="E647" s="155"/>
      <c r="F647" s="155"/>
      <c r="H647" s="155"/>
      <c r="I647" s="155"/>
      <c r="J647" s="155"/>
      <c r="K647" s="155"/>
      <c r="L647" s="155"/>
    </row>
    <row r="648" ht="17.25" customHeight="1">
      <c r="A648" s="155"/>
      <c r="B648" s="155"/>
      <c r="C648" s="155"/>
      <c r="D648" s="155"/>
      <c r="E648" s="155"/>
      <c r="F648" s="155"/>
      <c r="H648" s="155"/>
      <c r="I648" s="155"/>
      <c r="J648" s="155"/>
      <c r="K648" s="155"/>
      <c r="L648" s="155"/>
    </row>
    <row r="649" ht="17.25" customHeight="1">
      <c r="A649" s="155"/>
      <c r="B649" s="155"/>
      <c r="C649" s="155"/>
      <c r="D649" s="155"/>
      <c r="E649" s="155"/>
      <c r="F649" s="155"/>
      <c r="H649" s="155"/>
      <c r="I649" s="155"/>
      <c r="J649" s="155"/>
      <c r="K649" s="155"/>
      <c r="L649" s="155"/>
    </row>
    <row r="650" ht="17.25" customHeight="1">
      <c r="A650" s="155"/>
      <c r="B650" s="155"/>
      <c r="C650" s="155"/>
      <c r="D650" s="155"/>
      <c r="E650" s="155"/>
      <c r="F650" s="155"/>
      <c r="H650" s="155"/>
      <c r="I650" s="155"/>
      <c r="J650" s="155"/>
      <c r="K650" s="155"/>
      <c r="L650" s="155"/>
    </row>
    <row r="651" ht="17.25" customHeight="1">
      <c r="A651" s="155"/>
      <c r="B651" s="155"/>
      <c r="C651" s="155"/>
      <c r="D651" s="155"/>
      <c r="E651" s="155"/>
      <c r="F651" s="155"/>
      <c r="H651" s="155"/>
      <c r="I651" s="155"/>
      <c r="J651" s="155"/>
      <c r="K651" s="155"/>
      <c r="L651" s="155"/>
    </row>
    <row r="652" ht="17.25" customHeight="1">
      <c r="A652" s="155"/>
      <c r="B652" s="155"/>
      <c r="C652" s="155"/>
      <c r="D652" s="155"/>
      <c r="E652" s="155"/>
      <c r="F652" s="155"/>
      <c r="H652" s="155"/>
      <c r="I652" s="155"/>
      <c r="J652" s="155"/>
      <c r="K652" s="155"/>
      <c r="L652" s="155"/>
    </row>
    <row r="653" ht="17.25" customHeight="1">
      <c r="A653" s="155"/>
      <c r="B653" s="155"/>
      <c r="C653" s="155"/>
      <c r="D653" s="155"/>
      <c r="E653" s="155"/>
      <c r="F653" s="155"/>
      <c r="H653" s="155"/>
      <c r="I653" s="155"/>
      <c r="J653" s="155"/>
      <c r="K653" s="155"/>
      <c r="L653" s="155"/>
    </row>
    <row r="654" ht="17.25" customHeight="1">
      <c r="A654" s="155"/>
      <c r="B654" s="155"/>
      <c r="C654" s="155"/>
      <c r="D654" s="155"/>
      <c r="E654" s="155"/>
      <c r="F654" s="155"/>
      <c r="H654" s="155"/>
      <c r="I654" s="155"/>
      <c r="J654" s="155"/>
      <c r="K654" s="155"/>
      <c r="L654" s="155"/>
    </row>
    <row r="655" ht="17.25" customHeight="1">
      <c r="A655" s="155"/>
      <c r="B655" s="155"/>
      <c r="C655" s="155"/>
      <c r="D655" s="155"/>
      <c r="E655" s="155"/>
      <c r="F655" s="155"/>
      <c r="H655" s="155"/>
      <c r="I655" s="155"/>
      <c r="J655" s="155"/>
      <c r="K655" s="155"/>
      <c r="L655" s="155"/>
    </row>
    <row r="656" ht="17.25" customHeight="1">
      <c r="A656" s="155"/>
      <c r="B656" s="155"/>
      <c r="C656" s="155"/>
      <c r="D656" s="155"/>
      <c r="E656" s="155"/>
      <c r="F656" s="155"/>
      <c r="H656" s="155"/>
      <c r="I656" s="155"/>
      <c r="J656" s="155"/>
      <c r="K656" s="155"/>
      <c r="L656" s="155"/>
    </row>
    <row r="657" ht="17.25" customHeight="1">
      <c r="A657" s="155"/>
      <c r="B657" s="155"/>
      <c r="C657" s="155"/>
      <c r="D657" s="155"/>
      <c r="E657" s="155"/>
      <c r="F657" s="155"/>
      <c r="H657" s="155"/>
      <c r="I657" s="155"/>
      <c r="J657" s="155"/>
      <c r="K657" s="155"/>
      <c r="L657" s="155"/>
    </row>
    <row r="658" ht="17.25" customHeight="1">
      <c r="A658" s="155"/>
      <c r="B658" s="155"/>
      <c r="C658" s="155"/>
      <c r="D658" s="155"/>
      <c r="E658" s="155"/>
      <c r="F658" s="155"/>
      <c r="H658" s="155"/>
      <c r="I658" s="155"/>
      <c r="J658" s="155"/>
      <c r="K658" s="155"/>
      <c r="L658" s="155"/>
    </row>
    <row r="659" ht="17.25" customHeight="1">
      <c r="A659" s="155"/>
      <c r="B659" s="155"/>
      <c r="C659" s="155"/>
      <c r="D659" s="155"/>
      <c r="E659" s="155"/>
      <c r="F659" s="155"/>
      <c r="H659" s="155"/>
      <c r="I659" s="155"/>
      <c r="J659" s="155"/>
      <c r="K659" s="155"/>
      <c r="L659" s="155"/>
    </row>
    <row r="660" ht="17.25" customHeight="1">
      <c r="A660" s="155"/>
      <c r="B660" s="155"/>
      <c r="C660" s="155"/>
      <c r="D660" s="155"/>
      <c r="E660" s="155"/>
      <c r="F660" s="155"/>
      <c r="H660" s="155"/>
      <c r="I660" s="155"/>
      <c r="J660" s="155"/>
      <c r="K660" s="155"/>
      <c r="L660" s="155"/>
    </row>
    <row r="661" ht="17.25" customHeight="1">
      <c r="A661" s="155"/>
      <c r="B661" s="155"/>
      <c r="C661" s="155"/>
      <c r="D661" s="155"/>
      <c r="E661" s="155"/>
      <c r="F661" s="155"/>
      <c r="H661" s="155"/>
      <c r="I661" s="155"/>
      <c r="J661" s="155"/>
      <c r="K661" s="155"/>
      <c r="L661" s="155"/>
    </row>
    <row r="662" ht="17.25" customHeight="1">
      <c r="A662" s="155"/>
      <c r="B662" s="155"/>
      <c r="C662" s="155"/>
      <c r="D662" s="155"/>
      <c r="E662" s="155"/>
      <c r="F662" s="155"/>
      <c r="H662" s="155"/>
      <c r="I662" s="155"/>
      <c r="J662" s="155"/>
      <c r="K662" s="155"/>
      <c r="L662" s="155"/>
    </row>
    <row r="663" ht="17.25" customHeight="1">
      <c r="A663" s="155"/>
      <c r="B663" s="155"/>
      <c r="C663" s="155"/>
      <c r="D663" s="155"/>
      <c r="E663" s="155"/>
      <c r="F663" s="155"/>
      <c r="H663" s="155"/>
      <c r="I663" s="155"/>
      <c r="J663" s="155"/>
      <c r="K663" s="155"/>
      <c r="L663" s="155"/>
    </row>
    <row r="664" ht="17.25" customHeight="1">
      <c r="A664" s="155"/>
      <c r="B664" s="155"/>
      <c r="C664" s="155"/>
      <c r="D664" s="155"/>
      <c r="E664" s="155"/>
      <c r="F664" s="155"/>
      <c r="H664" s="155"/>
      <c r="I664" s="155"/>
      <c r="J664" s="155"/>
      <c r="K664" s="155"/>
      <c r="L664" s="155"/>
    </row>
    <row r="665" ht="17.25" customHeight="1">
      <c r="A665" s="155"/>
      <c r="B665" s="155"/>
      <c r="C665" s="155"/>
      <c r="D665" s="155"/>
      <c r="E665" s="155"/>
      <c r="F665" s="155"/>
      <c r="H665" s="155"/>
      <c r="I665" s="155"/>
      <c r="J665" s="155"/>
      <c r="K665" s="155"/>
      <c r="L665" s="155"/>
    </row>
    <row r="666" ht="17.25" customHeight="1">
      <c r="A666" s="155"/>
      <c r="B666" s="155"/>
      <c r="C666" s="155"/>
      <c r="D666" s="155"/>
      <c r="E666" s="155"/>
      <c r="F666" s="155"/>
      <c r="H666" s="155"/>
      <c r="I666" s="155"/>
      <c r="J666" s="155"/>
      <c r="K666" s="155"/>
      <c r="L666" s="155"/>
    </row>
    <row r="667" ht="17.25" customHeight="1">
      <c r="A667" s="155"/>
      <c r="B667" s="155"/>
      <c r="C667" s="155"/>
      <c r="D667" s="155"/>
      <c r="E667" s="155"/>
      <c r="F667" s="155"/>
      <c r="H667" s="155"/>
      <c r="I667" s="155"/>
      <c r="J667" s="155"/>
      <c r="K667" s="155"/>
      <c r="L667" s="155"/>
    </row>
    <row r="668" ht="17.25" customHeight="1">
      <c r="A668" s="155"/>
      <c r="B668" s="155"/>
      <c r="C668" s="155"/>
      <c r="D668" s="155"/>
      <c r="E668" s="155"/>
      <c r="F668" s="155"/>
      <c r="H668" s="155"/>
      <c r="I668" s="155"/>
      <c r="J668" s="155"/>
      <c r="K668" s="155"/>
      <c r="L668" s="155"/>
    </row>
    <row r="669" ht="17.25" customHeight="1">
      <c r="A669" s="155"/>
      <c r="B669" s="155"/>
      <c r="C669" s="155"/>
      <c r="D669" s="155"/>
      <c r="E669" s="155"/>
      <c r="F669" s="155"/>
      <c r="H669" s="155"/>
      <c r="I669" s="155"/>
      <c r="J669" s="155"/>
      <c r="K669" s="155"/>
      <c r="L669" s="155"/>
    </row>
    <row r="670" ht="17.25" customHeight="1">
      <c r="A670" s="155"/>
      <c r="B670" s="155"/>
      <c r="C670" s="155"/>
      <c r="D670" s="155"/>
      <c r="E670" s="155"/>
      <c r="F670" s="155"/>
      <c r="H670" s="155"/>
      <c r="I670" s="155"/>
      <c r="J670" s="155"/>
      <c r="K670" s="155"/>
      <c r="L670" s="155"/>
    </row>
    <row r="671" ht="17.25" customHeight="1">
      <c r="A671" s="155"/>
      <c r="B671" s="155"/>
      <c r="C671" s="155"/>
      <c r="D671" s="155"/>
      <c r="E671" s="155"/>
      <c r="F671" s="155"/>
      <c r="H671" s="155"/>
      <c r="I671" s="155"/>
      <c r="J671" s="155"/>
      <c r="K671" s="155"/>
      <c r="L671" s="155"/>
    </row>
    <row r="672" ht="17.25" customHeight="1">
      <c r="A672" s="155"/>
      <c r="B672" s="155"/>
      <c r="C672" s="155"/>
      <c r="D672" s="155"/>
      <c r="E672" s="155"/>
      <c r="F672" s="155"/>
      <c r="H672" s="155"/>
      <c r="I672" s="155"/>
      <c r="J672" s="155"/>
      <c r="K672" s="155"/>
      <c r="L672" s="155"/>
    </row>
    <row r="673" ht="17.25" customHeight="1">
      <c r="A673" s="155"/>
      <c r="B673" s="155"/>
      <c r="C673" s="155"/>
      <c r="D673" s="155"/>
      <c r="E673" s="155"/>
      <c r="F673" s="155"/>
      <c r="H673" s="155"/>
      <c r="I673" s="155"/>
      <c r="J673" s="155"/>
      <c r="K673" s="155"/>
      <c r="L673" s="155"/>
    </row>
    <row r="674" ht="17.25" customHeight="1">
      <c r="A674" s="155"/>
      <c r="B674" s="155"/>
      <c r="C674" s="155"/>
      <c r="D674" s="155"/>
      <c r="E674" s="155"/>
      <c r="F674" s="155"/>
      <c r="H674" s="155"/>
      <c r="I674" s="155"/>
      <c r="J674" s="155"/>
      <c r="K674" s="155"/>
      <c r="L674" s="155"/>
    </row>
    <row r="675" ht="17.25" customHeight="1">
      <c r="A675" s="155"/>
      <c r="B675" s="155"/>
      <c r="C675" s="155"/>
      <c r="D675" s="155"/>
      <c r="E675" s="155"/>
      <c r="F675" s="155"/>
      <c r="H675" s="155"/>
      <c r="I675" s="155"/>
      <c r="J675" s="155"/>
      <c r="K675" s="155"/>
      <c r="L675" s="155"/>
    </row>
    <row r="676" ht="17.25" customHeight="1">
      <c r="A676" s="155"/>
      <c r="B676" s="155"/>
      <c r="C676" s="155"/>
      <c r="D676" s="155"/>
      <c r="E676" s="155"/>
      <c r="F676" s="155"/>
      <c r="H676" s="155"/>
      <c r="I676" s="155"/>
      <c r="J676" s="155"/>
      <c r="K676" s="155"/>
      <c r="L676" s="155"/>
    </row>
    <row r="677" ht="17.25" customHeight="1">
      <c r="A677" s="155"/>
      <c r="B677" s="155"/>
      <c r="C677" s="155"/>
      <c r="D677" s="155"/>
      <c r="E677" s="155"/>
      <c r="F677" s="155"/>
      <c r="H677" s="155"/>
      <c r="I677" s="155"/>
      <c r="J677" s="155"/>
      <c r="K677" s="155"/>
      <c r="L677" s="155"/>
    </row>
    <row r="678" ht="17.25" customHeight="1">
      <c r="A678" s="155"/>
      <c r="B678" s="155"/>
      <c r="C678" s="155"/>
      <c r="D678" s="155"/>
      <c r="E678" s="155"/>
      <c r="F678" s="155"/>
      <c r="H678" s="155"/>
      <c r="I678" s="155"/>
      <c r="J678" s="155"/>
      <c r="K678" s="155"/>
      <c r="L678" s="155"/>
    </row>
    <row r="679" ht="17.25" customHeight="1">
      <c r="A679" s="155"/>
      <c r="B679" s="155"/>
      <c r="C679" s="155"/>
      <c r="D679" s="155"/>
      <c r="E679" s="155"/>
      <c r="F679" s="155"/>
      <c r="H679" s="155"/>
      <c r="I679" s="155"/>
      <c r="J679" s="155"/>
      <c r="K679" s="155"/>
      <c r="L679" s="155"/>
    </row>
    <row r="680" ht="17.25" customHeight="1">
      <c r="A680" s="155"/>
      <c r="B680" s="155"/>
      <c r="C680" s="155"/>
      <c r="D680" s="155"/>
      <c r="E680" s="155"/>
      <c r="F680" s="155"/>
      <c r="H680" s="155"/>
      <c r="I680" s="155"/>
      <c r="J680" s="155"/>
      <c r="K680" s="155"/>
      <c r="L680" s="155"/>
    </row>
    <row r="681" ht="17.25" customHeight="1">
      <c r="A681" s="155"/>
      <c r="B681" s="155"/>
      <c r="C681" s="155"/>
      <c r="D681" s="155"/>
      <c r="E681" s="155"/>
      <c r="F681" s="155"/>
      <c r="H681" s="155"/>
      <c r="I681" s="155"/>
      <c r="J681" s="155"/>
      <c r="K681" s="155"/>
      <c r="L681" s="155"/>
    </row>
    <row r="682" ht="17.25" customHeight="1">
      <c r="A682" s="155"/>
      <c r="B682" s="155"/>
      <c r="C682" s="155"/>
      <c r="D682" s="155"/>
      <c r="E682" s="155"/>
      <c r="F682" s="155"/>
      <c r="H682" s="155"/>
      <c r="I682" s="155"/>
      <c r="J682" s="155"/>
      <c r="K682" s="155"/>
      <c r="L682" s="155"/>
    </row>
    <row r="683" ht="17.25" customHeight="1">
      <c r="A683" s="155"/>
      <c r="B683" s="155"/>
      <c r="C683" s="155"/>
      <c r="D683" s="155"/>
      <c r="E683" s="155"/>
      <c r="F683" s="155"/>
      <c r="H683" s="155"/>
      <c r="I683" s="155"/>
      <c r="J683" s="155"/>
      <c r="K683" s="155"/>
      <c r="L683" s="155"/>
    </row>
    <row r="684" ht="17.25" customHeight="1">
      <c r="A684" s="155"/>
      <c r="B684" s="155"/>
      <c r="C684" s="155"/>
      <c r="D684" s="155"/>
      <c r="E684" s="155"/>
      <c r="F684" s="155"/>
      <c r="H684" s="155"/>
      <c r="I684" s="155"/>
      <c r="J684" s="155"/>
      <c r="K684" s="155"/>
      <c r="L684" s="155"/>
    </row>
    <row r="685" ht="17.25" customHeight="1">
      <c r="A685" s="155"/>
      <c r="B685" s="155"/>
      <c r="C685" s="155"/>
      <c r="D685" s="155"/>
      <c r="E685" s="155"/>
      <c r="F685" s="155"/>
      <c r="H685" s="155"/>
      <c r="I685" s="155"/>
      <c r="J685" s="155"/>
      <c r="K685" s="155"/>
      <c r="L685" s="155"/>
    </row>
    <row r="686" ht="17.25" customHeight="1">
      <c r="A686" s="155"/>
      <c r="B686" s="155"/>
      <c r="C686" s="155"/>
      <c r="D686" s="155"/>
      <c r="E686" s="155"/>
      <c r="F686" s="155"/>
      <c r="H686" s="155"/>
      <c r="I686" s="155"/>
      <c r="J686" s="155"/>
      <c r="K686" s="155"/>
      <c r="L686" s="155"/>
    </row>
    <row r="687" ht="17.25" customHeight="1">
      <c r="A687" s="155"/>
      <c r="B687" s="155"/>
      <c r="C687" s="155"/>
      <c r="D687" s="155"/>
      <c r="E687" s="155"/>
      <c r="F687" s="155"/>
      <c r="H687" s="155"/>
      <c r="I687" s="155"/>
      <c r="J687" s="155"/>
      <c r="K687" s="155"/>
      <c r="L687" s="155"/>
    </row>
    <row r="688" ht="17.25" customHeight="1">
      <c r="A688" s="155"/>
      <c r="B688" s="155"/>
      <c r="C688" s="155"/>
      <c r="D688" s="155"/>
      <c r="E688" s="155"/>
      <c r="F688" s="155"/>
      <c r="H688" s="155"/>
      <c r="I688" s="155"/>
      <c r="J688" s="155"/>
      <c r="K688" s="155"/>
      <c r="L688" s="155"/>
    </row>
    <row r="689" ht="17.25" customHeight="1">
      <c r="A689" s="155"/>
      <c r="B689" s="155"/>
      <c r="C689" s="155"/>
      <c r="D689" s="155"/>
      <c r="E689" s="155"/>
      <c r="F689" s="155"/>
      <c r="H689" s="155"/>
      <c r="I689" s="155"/>
      <c r="J689" s="155"/>
      <c r="K689" s="155"/>
      <c r="L689" s="155"/>
    </row>
    <row r="690" ht="17.25" customHeight="1">
      <c r="A690" s="155"/>
      <c r="B690" s="155"/>
      <c r="C690" s="155"/>
      <c r="D690" s="155"/>
      <c r="E690" s="155"/>
      <c r="F690" s="155"/>
      <c r="H690" s="155"/>
      <c r="I690" s="155"/>
      <c r="J690" s="155"/>
      <c r="K690" s="155"/>
      <c r="L690" s="155"/>
    </row>
    <row r="691" ht="17.25" customHeight="1">
      <c r="A691" s="155"/>
      <c r="B691" s="155"/>
      <c r="C691" s="155"/>
      <c r="D691" s="155"/>
      <c r="E691" s="155"/>
      <c r="F691" s="155"/>
      <c r="H691" s="155"/>
      <c r="I691" s="155"/>
      <c r="J691" s="155"/>
      <c r="K691" s="155"/>
      <c r="L691" s="155"/>
    </row>
    <row r="692" ht="17.25" customHeight="1">
      <c r="A692" s="155"/>
      <c r="B692" s="155"/>
      <c r="C692" s="155"/>
      <c r="D692" s="155"/>
      <c r="E692" s="155"/>
      <c r="F692" s="155"/>
      <c r="H692" s="155"/>
      <c r="I692" s="155"/>
      <c r="J692" s="155"/>
      <c r="K692" s="155"/>
      <c r="L692" s="155"/>
    </row>
    <row r="693" ht="17.25" customHeight="1">
      <c r="A693" s="155"/>
      <c r="B693" s="155"/>
      <c r="C693" s="155"/>
      <c r="D693" s="155"/>
      <c r="E693" s="155"/>
      <c r="F693" s="155"/>
      <c r="H693" s="155"/>
      <c r="I693" s="155"/>
      <c r="J693" s="155"/>
      <c r="K693" s="155"/>
      <c r="L693" s="155"/>
    </row>
    <row r="694" ht="17.25" customHeight="1">
      <c r="A694" s="155"/>
      <c r="B694" s="155"/>
      <c r="C694" s="155"/>
      <c r="D694" s="155"/>
      <c r="E694" s="155"/>
      <c r="F694" s="155"/>
      <c r="H694" s="155"/>
      <c r="I694" s="155"/>
      <c r="J694" s="155"/>
      <c r="K694" s="155"/>
      <c r="L694" s="155"/>
    </row>
    <row r="695" ht="17.25" customHeight="1">
      <c r="A695" s="155"/>
      <c r="B695" s="155"/>
      <c r="C695" s="155"/>
      <c r="D695" s="155"/>
      <c r="E695" s="155"/>
      <c r="F695" s="155"/>
      <c r="H695" s="155"/>
      <c r="I695" s="155"/>
      <c r="J695" s="155"/>
      <c r="K695" s="155"/>
      <c r="L695" s="155"/>
    </row>
    <row r="696" ht="17.25" customHeight="1">
      <c r="A696" s="155"/>
      <c r="B696" s="155"/>
      <c r="C696" s="155"/>
      <c r="D696" s="155"/>
      <c r="E696" s="155"/>
      <c r="F696" s="155"/>
      <c r="H696" s="155"/>
      <c r="I696" s="155"/>
      <c r="J696" s="155"/>
      <c r="K696" s="155"/>
      <c r="L696" s="155"/>
    </row>
    <row r="697" ht="17.25" customHeight="1">
      <c r="A697" s="155"/>
      <c r="B697" s="155"/>
      <c r="C697" s="155"/>
      <c r="D697" s="155"/>
      <c r="E697" s="155"/>
      <c r="F697" s="155"/>
      <c r="H697" s="155"/>
      <c r="I697" s="155"/>
      <c r="J697" s="155"/>
      <c r="K697" s="155"/>
      <c r="L697" s="155"/>
    </row>
    <row r="698" ht="17.25" customHeight="1">
      <c r="A698" s="155"/>
      <c r="B698" s="155"/>
      <c r="C698" s="155"/>
      <c r="D698" s="155"/>
      <c r="E698" s="155"/>
      <c r="F698" s="155"/>
      <c r="H698" s="155"/>
      <c r="I698" s="155"/>
      <c r="J698" s="155"/>
      <c r="K698" s="155"/>
      <c r="L698" s="155"/>
    </row>
    <row r="699" ht="17.25" customHeight="1">
      <c r="A699" s="155"/>
      <c r="B699" s="155"/>
      <c r="C699" s="155"/>
      <c r="D699" s="155"/>
      <c r="E699" s="155"/>
      <c r="F699" s="155"/>
      <c r="H699" s="155"/>
      <c r="I699" s="155"/>
      <c r="J699" s="155"/>
      <c r="K699" s="155"/>
      <c r="L699" s="155"/>
    </row>
    <row r="700" ht="17.25" customHeight="1">
      <c r="A700" s="155"/>
      <c r="B700" s="155"/>
      <c r="C700" s="155"/>
      <c r="D700" s="155"/>
      <c r="E700" s="155"/>
      <c r="F700" s="155"/>
      <c r="H700" s="155"/>
      <c r="I700" s="155"/>
      <c r="J700" s="155"/>
      <c r="K700" s="155"/>
      <c r="L700" s="155"/>
    </row>
    <row r="701" ht="17.25" customHeight="1">
      <c r="A701" s="155"/>
      <c r="B701" s="155"/>
      <c r="C701" s="155"/>
      <c r="D701" s="155"/>
      <c r="E701" s="155"/>
      <c r="F701" s="155"/>
      <c r="H701" s="155"/>
      <c r="I701" s="155"/>
      <c r="J701" s="155"/>
      <c r="K701" s="155"/>
      <c r="L701" s="155"/>
    </row>
    <row r="702" ht="17.25" customHeight="1">
      <c r="A702" s="155"/>
      <c r="B702" s="155"/>
      <c r="C702" s="155"/>
      <c r="D702" s="155"/>
      <c r="E702" s="155"/>
      <c r="F702" s="155"/>
      <c r="H702" s="155"/>
      <c r="I702" s="155"/>
      <c r="J702" s="155"/>
      <c r="K702" s="155"/>
      <c r="L702" s="155"/>
    </row>
    <row r="703" ht="17.25" customHeight="1">
      <c r="A703" s="155"/>
      <c r="B703" s="155"/>
      <c r="C703" s="155"/>
      <c r="D703" s="155"/>
      <c r="E703" s="155"/>
      <c r="F703" s="155"/>
      <c r="H703" s="155"/>
      <c r="I703" s="155"/>
      <c r="J703" s="155"/>
      <c r="K703" s="155"/>
      <c r="L703" s="155"/>
    </row>
    <row r="704" ht="17.25" customHeight="1">
      <c r="A704" s="155"/>
      <c r="B704" s="155"/>
      <c r="C704" s="155"/>
      <c r="D704" s="155"/>
      <c r="E704" s="155"/>
      <c r="F704" s="155"/>
      <c r="H704" s="155"/>
      <c r="I704" s="155"/>
      <c r="J704" s="155"/>
      <c r="K704" s="155"/>
      <c r="L704" s="155"/>
    </row>
    <row r="705" ht="17.25" customHeight="1">
      <c r="A705" s="155"/>
      <c r="B705" s="155"/>
      <c r="C705" s="155"/>
      <c r="D705" s="155"/>
      <c r="E705" s="155"/>
      <c r="F705" s="155"/>
      <c r="H705" s="155"/>
      <c r="I705" s="155"/>
      <c r="J705" s="155"/>
      <c r="K705" s="155"/>
      <c r="L705" s="155"/>
    </row>
    <row r="706" ht="17.25" customHeight="1">
      <c r="A706" s="155"/>
      <c r="B706" s="155"/>
      <c r="C706" s="155"/>
      <c r="D706" s="155"/>
      <c r="E706" s="155"/>
      <c r="F706" s="155"/>
      <c r="H706" s="155"/>
      <c r="I706" s="155"/>
      <c r="J706" s="155"/>
      <c r="K706" s="155"/>
      <c r="L706" s="155"/>
    </row>
    <row r="707" ht="17.25" customHeight="1">
      <c r="A707" s="155"/>
      <c r="B707" s="155"/>
      <c r="C707" s="155"/>
      <c r="D707" s="155"/>
      <c r="E707" s="155"/>
      <c r="F707" s="155"/>
      <c r="H707" s="155"/>
      <c r="I707" s="155"/>
      <c r="J707" s="155"/>
      <c r="K707" s="155"/>
      <c r="L707" s="155"/>
    </row>
    <row r="708" ht="17.25" customHeight="1">
      <c r="A708" s="155"/>
      <c r="B708" s="155"/>
      <c r="C708" s="155"/>
      <c r="D708" s="155"/>
      <c r="E708" s="155"/>
      <c r="F708" s="155"/>
      <c r="H708" s="155"/>
      <c r="I708" s="155"/>
      <c r="J708" s="155"/>
      <c r="K708" s="155"/>
      <c r="L708" s="155"/>
    </row>
    <row r="709" ht="17.25" customHeight="1">
      <c r="A709" s="155"/>
      <c r="B709" s="155"/>
      <c r="C709" s="155"/>
      <c r="D709" s="155"/>
      <c r="E709" s="155"/>
      <c r="F709" s="155"/>
      <c r="H709" s="155"/>
      <c r="I709" s="155"/>
      <c r="J709" s="155"/>
      <c r="K709" s="155"/>
      <c r="L709" s="155"/>
    </row>
    <row r="710" ht="17.25" customHeight="1">
      <c r="A710" s="155"/>
      <c r="B710" s="155"/>
      <c r="C710" s="155"/>
      <c r="D710" s="155"/>
      <c r="E710" s="155"/>
      <c r="F710" s="155"/>
      <c r="H710" s="155"/>
      <c r="I710" s="155"/>
      <c r="J710" s="155"/>
      <c r="K710" s="155"/>
      <c r="L710" s="155"/>
    </row>
    <row r="711" ht="17.25" customHeight="1">
      <c r="A711" s="155"/>
      <c r="B711" s="155"/>
      <c r="C711" s="155"/>
      <c r="D711" s="155"/>
      <c r="E711" s="155"/>
      <c r="F711" s="155"/>
      <c r="H711" s="155"/>
      <c r="I711" s="155"/>
      <c r="J711" s="155"/>
      <c r="K711" s="155"/>
      <c r="L711" s="155"/>
    </row>
    <row r="712" ht="17.25" customHeight="1">
      <c r="A712" s="155"/>
      <c r="B712" s="155"/>
      <c r="C712" s="155"/>
      <c r="D712" s="155"/>
      <c r="E712" s="155"/>
      <c r="F712" s="155"/>
      <c r="H712" s="155"/>
      <c r="I712" s="155"/>
      <c r="J712" s="155"/>
      <c r="K712" s="155"/>
      <c r="L712" s="155"/>
    </row>
    <row r="713" ht="17.25" customHeight="1">
      <c r="A713" s="155"/>
      <c r="B713" s="155"/>
      <c r="C713" s="155"/>
      <c r="D713" s="155"/>
      <c r="E713" s="155"/>
      <c r="F713" s="155"/>
      <c r="H713" s="155"/>
      <c r="I713" s="155"/>
      <c r="J713" s="155"/>
      <c r="K713" s="155"/>
      <c r="L713" s="155"/>
    </row>
    <row r="714" ht="17.25" customHeight="1">
      <c r="A714" s="155"/>
      <c r="B714" s="155"/>
      <c r="C714" s="155"/>
      <c r="D714" s="155"/>
      <c r="E714" s="155"/>
      <c r="F714" s="155"/>
      <c r="H714" s="155"/>
      <c r="I714" s="155"/>
      <c r="J714" s="155"/>
      <c r="K714" s="155"/>
      <c r="L714" s="155"/>
    </row>
    <row r="715" ht="17.25" customHeight="1">
      <c r="A715" s="155"/>
      <c r="B715" s="155"/>
      <c r="C715" s="155"/>
      <c r="D715" s="155"/>
      <c r="E715" s="155"/>
      <c r="F715" s="155"/>
      <c r="H715" s="155"/>
      <c r="I715" s="155"/>
      <c r="J715" s="155"/>
      <c r="K715" s="155"/>
      <c r="L715" s="155"/>
    </row>
    <row r="716" ht="17.25" customHeight="1">
      <c r="A716" s="155"/>
      <c r="B716" s="155"/>
      <c r="C716" s="155"/>
      <c r="D716" s="155"/>
      <c r="E716" s="155"/>
      <c r="F716" s="155"/>
      <c r="H716" s="155"/>
      <c r="I716" s="155"/>
      <c r="J716" s="155"/>
      <c r="K716" s="155"/>
      <c r="L716" s="155"/>
    </row>
    <row r="717" ht="17.25" customHeight="1">
      <c r="A717" s="155"/>
      <c r="B717" s="155"/>
      <c r="C717" s="155"/>
      <c r="D717" s="155"/>
      <c r="E717" s="155"/>
      <c r="F717" s="155"/>
      <c r="H717" s="155"/>
      <c r="I717" s="155"/>
      <c r="J717" s="155"/>
      <c r="K717" s="155"/>
      <c r="L717" s="155"/>
    </row>
    <row r="718" ht="17.25" customHeight="1">
      <c r="A718" s="155"/>
      <c r="B718" s="155"/>
      <c r="C718" s="155"/>
      <c r="D718" s="155"/>
      <c r="E718" s="155"/>
      <c r="F718" s="155"/>
      <c r="H718" s="155"/>
      <c r="I718" s="155"/>
      <c r="J718" s="155"/>
      <c r="K718" s="155"/>
      <c r="L718" s="155"/>
    </row>
    <row r="719" ht="17.25" customHeight="1">
      <c r="A719" s="155"/>
      <c r="B719" s="155"/>
      <c r="C719" s="155"/>
      <c r="D719" s="155"/>
      <c r="E719" s="155"/>
      <c r="F719" s="155"/>
      <c r="H719" s="155"/>
      <c r="I719" s="155"/>
      <c r="J719" s="155"/>
      <c r="K719" s="155"/>
      <c r="L719" s="155"/>
    </row>
    <row r="720" ht="17.25" customHeight="1">
      <c r="A720" s="155"/>
      <c r="B720" s="155"/>
      <c r="C720" s="155"/>
      <c r="D720" s="155"/>
      <c r="E720" s="155"/>
      <c r="F720" s="155"/>
      <c r="H720" s="155"/>
      <c r="I720" s="155"/>
      <c r="J720" s="155"/>
      <c r="K720" s="155"/>
      <c r="L720" s="155"/>
    </row>
    <row r="721" ht="17.25" customHeight="1">
      <c r="A721" s="155"/>
      <c r="B721" s="155"/>
      <c r="C721" s="155"/>
      <c r="D721" s="155"/>
      <c r="E721" s="155"/>
      <c r="F721" s="155"/>
      <c r="H721" s="155"/>
      <c r="I721" s="155"/>
      <c r="J721" s="155"/>
      <c r="K721" s="155"/>
      <c r="L721" s="155"/>
    </row>
    <row r="722" ht="17.25" customHeight="1">
      <c r="A722" s="155"/>
      <c r="B722" s="155"/>
      <c r="C722" s="155"/>
      <c r="D722" s="155"/>
      <c r="E722" s="155"/>
      <c r="F722" s="155"/>
      <c r="H722" s="155"/>
      <c r="I722" s="155"/>
      <c r="J722" s="155"/>
      <c r="K722" s="155"/>
      <c r="L722" s="155"/>
    </row>
    <row r="723" ht="17.25" customHeight="1">
      <c r="A723" s="155"/>
      <c r="B723" s="155"/>
      <c r="C723" s="155"/>
      <c r="D723" s="155"/>
      <c r="E723" s="155"/>
      <c r="F723" s="155"/>
      <c r="H723" s="155"/>
      <c r="I723" s="155"/>
      <c r="J723" s="155"/>
      <c r="K723" s="155"/>
      <c r="L723" s="155"/>
    </row>
    <row r="724" ht="17.25" customHeight="1">
      <c r="A724" s="155"/>
      <c r="B724" s="155"/>
      <c r="C724" s="155"/>
      <c r="D724" s="155"/>
      <c r="E724" s="155"/>
      <c r="F724" s="155"/>
      <c r="H724" s="155"/>
      <c r="I724" s="155"/>
      <c r="J724" s="155"/>
      <c r="K724" s="155"/>
      <c r="L724" s="155"/>
    </row>
    <row r="725" ht="17.25" customHeight="1">
      <c r="A725" s="155"/>
      <c r="B725" s="155"/>
      <c r="C725" s="155"/>
      <c r="D725" s="155"/>
      <c r="E725" s="155"/>
      <c r="F725" s="155"/>
      <c r="H725" s="155"/>
      <c r="I725" s="155"/>
      <c r="J725" s="155"/>
      <c r="K725" s="155"/>
      <c r="L725" s="155"/>
    </row>
    <row r="726" ht="17.25" customHeight="1">
      <c r="A726" s="155"/>
      <c r="B726" s="155"/>
      <c r="C726" s="155"/>
      <c r="D726" s="155"/>
      <c r="E726" s="155"/>
      <c r="F726" s="155"/>
      <c r="H726" s="155"/>
      <c r="I726" s="155"/>
      <c r="J726" s="155"/>
      <c r="K726" s="155"/>
      <c r="L726" s="155"/>
    </row>
    <row r="727" ht="17.25" customHeight="1">
      <c r="A727" s="155"/>
      <c r="B727" s="155"/>
      <c r="C727" s="155"/>
      <c r="D727" s="155"/>
      <c r="E727" s="155"/>
      <c r="F727" s="155"/>
      <c r="H727" s="155"/>
      <c r="I727" s="155"/>
      <c r="J727" s="155"/>
      <c r="K727" s="155"/>
      <c r="L727" s="155"/>
    </row>
    <row r="728" ht="17.25" customHeight="1">
      <c r="A728" s="155"/>
      <c r="B728" s="155"/>
      <c r="C728" s="155"/>
      <c r="D728" s="155"/>
      <c r="E728" s="155"/>
      <c r="F728" s="155"/>
      <c r="H728" s="155"/>
      <c r="I728" s="155"/>
      <c r="J728" s="155"/>
      <c r="K728" s="155"/>
      <c r="L728" s="155"/>
    </row>
    <row r="729" ht="17.25" customHeight="1">
      <c r="A729" s="155"/>
      <c r="B729" s="155"/>
      <c r="C729" s="155"/>
      <c r="D729" s="155"/>
      <c r="E729" s="155"/>
      <c r="F729" s="155"/>
      <c r="H729" s="155"/>
      <c r="I729" s="155"/>
      <c r="J729" s="155"/>
      <c r="K729" s="155"/>
      <c r="L729" s="155"/>
    </row>
    <row r="730" ht="17.25" customHeight="1">
      <c r="A730" s="155"/>
      <c r="B730" s="155"/>
      <c r="C730" s="155"/>
      <c r="D730" s="155"/>
      <c r="E730" s="155"/>
      <c r="F730" s="155"/>
      <c r="H730" s="155"/>
      <c r="I730" s="155"/>
      <c r="J730" s="155"/>
      <c r="K730" s="155"/>
      <c r="L730" s="155"/>
    </row>
    <row r="731" ht="17.25" customHeight="1">
      <c r="A731" s="155"/>
      <c r="B731" s="155"/>
      <c r="C731" s="155"/>
      <c r="D731" s="155"/>
      <c r="E731" s="155"/>
      <c r="F731" s="155"/>
      <c r="H731" s="155"/>
      <c r="I731" s="155"/>
      <c r="J731" s="155"/>
      <c r="K731" s="155"/>
      <c r="L731" s="155"/>
    </row>
    <row r="732" ht="17.25" customHeight="1">
      <c r="A732" s="155"/>
      <c r="B732" s="155"/>
      <c r="C732" s="155"/>
      <c r="D732" s="155"/>
      <c r="E732" s="155"/>
      <c r="F732" s="155"/>
      <c r="H732" s="155"/>
      <c r="I732" s="155"/>
      <c r="J732" s="155"/>
      <c r="K732" s="155"/>
      <c r="L732" s="155"/>
    </row>
    <row r="733" ht="17.25" customHeight="1">
      <c r="A733" s="155"/>
      <c r="B733" s="155"/>
      <c r="C733" s="155"/>
      <c r="D733" s="155"/>
      <c r="E733" s="155"/>
      <c r="F733" s="155"/>
      <c r="H733" s="155"/>
      <c r="I733" s="155"/>
      <c r="J733" s="155"/>
      <c r="K733" s="155"/>
      <c r="L733" s="155"/>
    </row>
    <row r="734" ht="17.25" customHeight="1">
      <c r="A734" s="155"/>
      <c r="B734" s="155"/>
      <c r="C734" s="155"/>
      <c r="D734" s="155"/>
      <c r="E734" s="155"/>
      <c r="F734" s="155"/>
      <c r="H734" s="155"/>
      <c r="I734" s="155"/>
      <c r="J734" s="155"/>
      <c r="K734" s="155"/>
      <c r="L734" s="155"/>
    </row>
    <row r="735" ht="17.25" customHeight="1">
      <c r="A735" s="155"/>
      <c r="B735" s="155"/>
      <c r="C735" s="155"/>
      <c r="D735" s="155"/>
      <c r="E735" s="155"/>
      <c r="F735" s="155"/>
      <c r="H735" s="155"/>
      <c r="I735" s="155"/>
      <c r="J735" s="155"/>
      <c r="K735" s="155"/>
      <c r="L735" s="155"/>
    </row>
    <row r="736" ht="17.25" customHeight="1">
      <c r="A736" s="155"/>
      <c r="B736" s="155"/>
      <c r="C736" s="155"/>
      <c r="D736" s="155"/>
      <c r="E736" s="155"/>
      <c r="F736" s="155"/>
      <c r="H736" s="155"/>
      <c r="I736" s="155"/>
      <c r="J736" s="155"/>
      <c r="K736" s="155"/>
      <c r="L736" s="155"/>
    </row>
    <row r="737" ht="17.25" customHeight="1">
      <c r="A737" s="155"/>
      <c r="B737" s="155"/>
      <c r="C737" s="155"/>
      <c r="D737" s="155"/>
      <c r="E737" s="155"/>
      <c r="F737" s="155"/>
      <c r="H737" s="155"/>
      <c r="I737" s="155"/>
      <c r="J737" s="155"/>
      <c r="K737" s="155"/>
      <c r="L737" s="155"/>
    </row>
    <row r="738" ht="17.25" customHeight="1">
      <c r="A738" s="155"/>
      <c r="B738" s="155"/>
      <c r="C738" s="155"/>
      <c r="D738" s="155"/>
      <c r="E738" s="155"/>
      <c r="F738" s="155"/>
      <c r="H738" s="155"/>
      <c r="I738" s="155"/>
      <c r="J738" s="155"/>
      <c r="K738" s="155"/>
      <c r="L738" s="155"/>
    </row>
    <row r="739" ht="17.25" customHeight="1">
      <c r="A739" s="155"/>
      <c r="B739" s="155"/>
      <c r="C739" s="155"/>
      <c r="D739" s="155"/>
      <c r="E739" s="155"/>
      <c r="F739" s="155"/>
      <c r="H739" s="155"/>
      <c r="I739" s="155"/>
      <c r="J739" s="155"/>
      <c r="K739" s="155"/>
      <c r="L739" s="155"/>
    </row>
    <row r="740" ht="17.25" customHeight="1">
      <c r="A740" s="155"/>
      <c r="B740" s="155"/>
      <c r="C740" s="155"/>
      <c r="D740" s="155"/>
      <c r="E740" s="155"/>
      <c r="F740" s="155"/>
      <c r="H740" s="155"/>
      <c r="I740" s="155"/>
      <c r="J740" s="155"/>
      <c r="K740" s="155"/>
      <c r="L740" s="155"/>
    </row>
    <row r="741" ht="17.25" customHeight="1">
      <c r="A741" s="155"/>
      <c r="B741" s="155"/>
      <c r="C741" s="155"/>
      <c r="D741" s="155"/>
      <c r="E741" s="155"/>
      <c r="F741" s="155"/>
      <c r="H741" s="155"/>
      <c r="I741" s="155"/>
      <c r="J741" s="155"/>
      <c r="K741" s="155"/>
      <c r="L741" s="155"/>
    </row>
    <row r="742" ht="17.25" customHeight="1">
      <c r="A742" s="155"/>
      <c r="B742" s="155"/>
      <c r="C742" s="155"/>
      <c r="D742" s="155"/>
      <c r="E742" s="155"/>
      <c r="F742" s="155"/>
      <c r="H742" s="155"/>
      <c r="I742" s="155"/>
      <c r="J742" s="155"/>
      <c r="K742" s="155"/>
      <c r="L742" s="155"/>
    </row>
    <row r="743" ht="17.25" customHeight="1">
      <c r="A743" s="155"/>
      <c r="B743" s="155"/>
      <c r="C743" s="155"/>
      <c r="D743" s="155"/>
      <c r="E743" s="155"/>
      <c r="F743" s="155"/>
      <c r="H743" s="155"/>
      <c r="I743" s="155"/>
      <c r="J743" s="155"/>
      <c r="K743" s="155"/>
      <c r="L743" s="155"/>
    </row>
    <row r="744" ht="17.25" customHeight="1">
      <c r="A744" s="155"/>
      <c r="B744" s="155"/>
      <c r="C744" s="155"/>
      <c r="D744" s="155"/>
      <c r="E744" s="155"/>
      <c r="F744" s="155"/>
      <c r="H744" s="155"/>
      <c r="I744" s="155"/>
      <c r="J744" s="155"/>
      <c r="K744" s="155"/>
      <c r="L744" s="155"/>
    </row>
    <row r="745" ht="17.25" customHeight="1">
      <c r="A745" s="155"/>
      <c r="B745" s="155"/>
      <c r="C745" s="155"/>
      <c r="D745" s="155"/>
      <c r="E745" s="155"/>
      <c r="F745" s="155"/>
      <c r="H745" s="155"/>
      <c r="I745" s="155"/>
      <c r="J745" s="155"/>
      <c r="K745" s="155"/>
      <c r="L745" s="155"/>
    </row>
    <row r="746" ht="17.25" customHeight="1">
      <c r="A746" s="155"/>
      <c r="B746" s="155"/>
      <c r="C746" s="155"/>
      <c r="D746" s="155"/>
      <c r="E746" s="155"/>
      <c r="F746" s="155"/>
      <c r="H746" s="155"/>
      <c r="I746" s="155"/>
      <c r="J746" s="155"/>
      <c r="K746" s="155"/>
      <c r="L746" s="155"/>
    </row>
    <row r="747" ht="17.25" customHeight="1">
      <c r="A747" s="155"/>
      <c r="B747" s="155"/>
      <c r="C747" s="155"/>
      <c r="D747" s="155"/>
      <c r="E747" s="155"/>
      <c r="F747" s="155"/>
      <c r="H747" s="155"/>
      <c r="I747" s="155"/>
      <c r="J747" s="155"/>
      <c r="K747" s="155"/>
      <c r="L747" s="155"/>
    </row>
    <row r="748" ht="17.25" customHeight="1">
      <c r="A748" s="155"/>
      <c r="B748" s="155"/>
      <c r="C748" s="155"/>
      <c r="D748" s="155"/>
      <c r="E748" s="155"/>
      <c r="F748" s="155"/>
      <c r="H748" s="155"/>
      <c r="I748" s="155"/>
      <c r="J748" s="155"/>
      <c r="K748" s="155"/>
      <c r="L748" s="155"/>
    </row>
    <row r="749" ht="17.25" customHeight="1">
      <c r="A749" s="155"/>
      <c r="B749" s="155"/>
      <c r="C749" s="155"/>
      <c r="D749" s="155"/>
      <c r="E749" s="155"/>
      <c r="F749" s="155"/>
      <c r="H749" s="155"/>
      <c r="I749" s="155"/>
      <c r="J749" s="155"/>
      <c r="K749" s="155"/>
      <c r="L749" s="155"/>
    </row>
    <row r="750" ht="17.25" customHeight="1">
      <c r="A750" s="155"/>
      <c r="B750" s="155"/>
      <c r="C750" s="155"/>
      <c r="D750" s="155"/>
      <c r="E750" s="155"/>
      <c r="F750" s="155"/>
      <c r="H750" s="155"/>
      <c r="I750" s="155"/>
      <c r="J750" s="155"/>
      <c r="K750" s="155"/>
      <c r="L750" s="155"/>
    </row>
    <row r="751" ht="17.25" customHeight="1">
      <c r="A751" s="155"/>
      <c r="B751" s="155"/>
      <c r="C751" s="155"/>
      <c r="D751" s="155"/>
      <c r="E751" s="155"/>
      <c r="F751" s="155"/>
      <c r="H751" s="155"/>
      <c r="I751" s="155"/>
      <c r="J751" s="155"/>
      <c r="K751" s="155"/>
      <c r="L751" s="155"/>
    </row>
    <row r="752" ht="17.25" customHeight="1">
      <c r="A752" s="155"/>
      <c r="B752" s="155"/>
      <c r="C752" s="155"/>
      <c r="D752" s="155"/>
      <c r="E752" s="155"/>
      <c r="F752" s="155"/>
      <c r="H752" s="155"/>
      <c r="I752" s="155"/>
      <c r="J752" s="155"/>
      <c r="K752" s="155"/>
      <c r="L752" s="155"/>
    </row>
    <row r="753" ht="17.25" customHeight="1">
      <c r="A753" s="155"/>
      <c r="B753" s="155"/>
      <c r="C753" s="155"/>
      <c r="D753" s="155"/>
      <c r="E753" s="155"/>
      <c r="F753" s="155"/>
      <c r="H753" s="155"/>
      <c r="I753" s="155"/>
      <c r="J753" s="155"/>
      <c r="K753" s="155"/>
      <c r="L753" s="155"/>
    </row>
    <row r="754" ht="17.25" customHeight="1">
      <c r="A754" s="155"/>
      <c r="B754" s="155"/>
      <c r="C754" s="155"/>
      <c r="D754" s="155"/>
      <c r="E754" s="155"/>
      <c r="F754" s="155"/>
      <c r="H754" s="155"/>
      <c r="I754" s="155"/>
      <c r="J754" s="155"/>
      <c r="K754" s="155"/>
      <c r="L754" s="155"/>
    </row>
    <row r="755" ht="17.25" customHeight="1">
      <c r="A755" s="155"/>
      <c r="B755" s="155"/>
      <c r="C755" s="155"/>
      <c r="D755" s="155"/>
      <c r="E755" s="155"/>
      <c r="F755" s="155"/>
      <c r="H755" s="155"/>
      <c r="I755" s="155"/>
      <c r="J755" s="155"/>
      <c r="K755" s="155"/>
      <c r="L755" s="155"/>
    </row>
    <row r="756" ht="17.25" customHeight="1">
      <c r="A756" s="155"/>
      <c r="B756" s="155"/>
      <c r="C756" s="155"/>
      <c r="D756" s="155"/>
      <c r="E756" s="155"/>
      <c r="F756" s="155"/>
      <c r="H756" s="155"/>
      <c r="I756" s="155"/>
      <c r="J756" s="155"/>
      <c r="K756" s="155"/>
      <c r="L756" s="155"/>
    </row>
    <row r="757" ht="17.25" customHeight="1">
      <c r="A757" s="155"/>
      <c r="B757" s="155"/>
      <c r="C757" s="155"/>
      <c r="D757" s="155"/>
      <c r="E757" s="155"/>
      <c r="F757" s="155"/>
      <c r="H757" s="155"/>
      <c r="I757" s="155"/>
      <c r="J757" s="155"/>
      <c r="K757" s="155"/>
      <c r="L757" s="155"/>
    </row>
    <row r="758" ht="17.25" customHeight="1">
      <c r="A758" s="155"/>
      <c r="B758" s="155"/>
      <c r="C758" s="155"/>
      <c r="D758" s="155"/>
      <c r="E758" s="155"/>
      <c r="F758" s="155"/>
      <c r="H758" s="155"/>
      <c r="I758" s="155"/>
      <c r="J758" s="155"/>
      <c r="K758" s="155"/>
      <c r="L758" s="155"/>
    </row>
    <row r="759" ht="17.25" customHeight="1">
      <c r="A759" s="155"/>
      <c r="B759" s="155"/>
      <c r="C759" s="155"/>
      <c r="D759" s="155"/>
      <c r="E759" s="155"/>
      <c r="F759" s="155"/>
      <c r="H759" s="155"/>
      <c r="I759" s="155"/>
      <c r="J759" s="155"/>
      <c r="K759" s="155"/>
      <c r="L759" s="155"/>
    </row>
    <row r="760" ht="17.25" customHeight="1">
      <c r="A760" s="155"/>
      <c r="B760" s="155"/>
      <c r="C760" s="155"/>
      <c r="D760" s="155"/>
      <c r="E760" s="155"/>
      <c r="F760" s="155"/>
      <c r="H760" s="155"/>
      <c r="I760" s="155"/>
      <c r="J760" s="155"/>
      <c r="K760" s="155"/>
      <c r="L760" s="155"/>
    </row>
    <row r="761" ht="17.25" customHeight="1">
      <c r="A761" s="155"/>
      <c r="B761" s="155"/>
      <c r="C761" s="155"/>
      <c r="D761" s="155"/>
      <c r="E761" s="155"/>
      <c r="F761" s="155"/>
      <c r="H761" s="155"/>
      <c r="I761" s="155"/>
      <c r="J761" s="155"/>
      <c r="K761" s="155"/>
      <c r="L761" s="155"/>
    </row>
    <row r="762" ht="17.25" customHeight="1">
      <c r="A762" s="155"/>
      <c r="B762" s="155"/>
      <c r="C762" s="155"/>
      <c r="D762" s="155"/>
      <c r="E762" s="155"/>
      <c r="F762" s="155"/>
      <c r="H762" s="155"/>
      <c r="I762" s="155"/>
      <c r="J762" s="155"/>
      <c r="K762" s="155"/>
      <c r="L762" s="155"/>
    </row>
    <row r="763" ht="17.25" customHeight="1">
      <c r="A763" s="155"/>
      <c r="B763" s="155"/>
      <c r="C763" s="155"/>
      <c r="D763" s="155"/>
      <c r="E763" s="155"/>
      <c r="F763" s="155"/>
      <c r="H763" s="155"/>
      <c r="I763" s="155"/>
      <c r="J763" s="155"/>
      <c r="K763" s="155"/>
      <c r="L763" s="155"/>
    </row>
    <row r="764" ht="17.25" customHeight="1">
      <c r="A764" s="155"/>
      <c r="B764" s="155"/>
      <c r="C764" s="155"/>
      <c r="D764" s="155"/>
      <c r="E764" s="155"/>
      <c r="F764" s="155"/>
      <c r="H764" s="155"/>
      <c r="I764" s="155"/>
      <c r="J764" s="155"/>
      <c r="K764" s="155"/>
      <c r="L764" s="155"/>
    </row>
    <row r="765" ht="17.25" customHeight="1">
      <c r="A765" s="155"/>
      <c r="B765" s="155"/>
      <c r="C765" s="155"/>
      <c r="D765" s="155"/>
      <c r="E765" s="155"/>
      <c r="F765" s="155"/>
      <c r="H765" s="155"/>
      <c r="I765" s="155"/>
      <c r="J765" s="155"/>
      <c r="K765" s="155"/>
      <c r="L765" s="155"/>
    </row>
    <row r="766" ht="17.25" customHeight="1">
      <c r="A766" s="155"/>
      <c r="B766" s="155"/>
      <c r="C766" s="155"/>
      <c r="D766" s="155"/>
      <c r="E766" s="155"/>
      <c r="F766" s="155"/>
      <c r="H766" s="155"/>
      <c r="I766" s="155"/>
      <c r="J766" s="155"/>
      <c r="K766" s="155"/>
      <c r="L766" s="155"/>
    </row>
    <row r="767" ht="17.25" customHeight="1">
      <c r="A767" s="155"/>
      <c r="B767" s="155"/>
      <c r="C767" s="155"/>
      <c r="D767" s="155"/>
      <c r="E767" s="155"/>
      <c r="F767" s="155"/>
      <c r="H767" s="155"/>
      <c r="I767" s="155"/>
      <c r="J767" s="155"/>
      <c r="K767" s="155"/>
      <c r="L767" s="155"/>
    </row>
    <row r="768" ht="17.25" customHeight="1">
      <c r="A768" s="155"/>
      <c r="B768" s="155"/>
      <c r="C768" s="155"/>
      <c r="D768" s="155"/>
      <c r="E768" s="155"/>
      <c r="F768" s="155"/>
      <c r="H768" s="155"/>
      <c r="I768" s="155"/>
      <c r="J768" s="155"/>
      <c r="K768" s="155"/>
      <c r="L768" s="155"/>
    </row>
    <row r="769" ht="17.25" customHeight="1">
      <c r="A769" s="155"/>
      <c r="B769" s="155"/>
      <c r="C769" s="155"/>
      <c r="D769" s="155"/>
      <c r="E769" s="155"/>
      <c r="F769" s="155"/>
      <c r="H769" s="155"/>
      <c r="I769" s="155"/>
      <c r="J769" s="155"/>
      <c r="K769" s="155"/>
      <c r="L769" s="155"/>
    </row>
    <row r="770" ht="17.25" customHeight="1">
      <c r="A770" s="155"/>
      <c r="B770" s="155"/>
      <c r="C770" s="155"/>
      <c r="D770" s="155"/>
      <c r="E770" s="155"/>
      <c r="F770" s="155"/>
      <c r="H770" s="155"/>
      <c r="I770" s="155"/>
      <c r="J770" s="155"/>
      <c r="K770" s="155"/>
      <c r="L770" s="155"/>
    </row>
    <row r="771" ht="17.25" customHeight="1">
      <c r="A771" s="155"/>
      <c r="B771" s="155"/>
      <c r="C771" s="155"/>
      <c r="D771" s="155"/>
      <c r="E771" s="155"/>
      <c r="F771" s="155"/>
      <c r="H771" s="155"/>
      <c r="I771" s="155"/>
      <c r="J771" s="155"/>
      <c r="K771" s="155"/>
      <c r="L771" s="155"/>
    </row>
    <row r="772" ht="17.25" customHeight="1">
      <c r="A772" s="155"/>
      <c r="B772" s="155"/>
      <c r="C772" s="155"/>
      <c r="D772" s="155"/>
      <c r="E772" s="155"/>
      <c r="F772" s="155"/>
      <c r="H772" s="155"/>
      <c r="I772" s="155"/>
      <c r="J772" s="155"/>
      <c r="K772" s="155"/>
      <c r="L772" s="155"/>
    </row>
    <row r="773" ht="17.25" customHeight="1">
      <c r="A773" s="155"/>
      <c r="B773" s="155"/>
      <c r="C773" s="155"/>
      <c r="D773" s="155"/>
      <c r="E773" s="155"/>
      <c r="F773" s="155"/>
      <c r="H773" s="155"/>
      <c r="I773" s="155"/>
      <c r="J773" s="155"/>
      <c r="K773" s="155"/>
      <c r="L773" s="155"/>
    </row>
    <row r="774" ht="17.25" customHeight="1">
      <c r="A774" s="155"/>
      <c r="B774" s="155"/>
      <c r="C774" s="155"/>
      <c r="D774" s="155"/>
      <c r="E774" s="155"/>
      <c r="F774" s="155"/>
      <c r="H774" s="155"/>
      <c r="I774" s="155"/>
      <c r="J774" s="155"/>
      <c r="K774" s="155"/>
      <c r="L774" s="155"/>
    </row>
    <row r="775" ht="17.25" customHeight="1">
      <c r="A775" s="155"/>
      <c r="B775" s="155"/>
      <c r="C775" s="155"/>
      <c r="D775" s="155"/>
      <c r="E775" s="155"/>
      <c r="F775" s="155"/>
      <c r="H775" s="155"/>
      <c r="I775" s="155"/>
      <c r="J775" s="155"/>
      <c r="K775" s="155"/>
      <c r="L775" s="155"/>
    </row>
    <row r="776" ht="17.25" customHeight="1">
      <c r="A776" s="155"/>
      <c r="B776" s="155"/>
      <c r="C776" s="155"/>
      <c r="D776" s="155"/>
      <c r="E776" s="155"/>
      <c r="F776" s="155"/>
      <c r="H776" s="155"/>
      <c r="I776" s="155"/>
      <c r="J776" s="155"/>
      <c r="K776" s="155"/>
      <c r="L776" s="155"/>
    </row>
    <row r="777" ht="17.25" customHeight="1">
      <c r="A777" s="155"/>
      <c r="B777" s="155"/>
      <c r="C777" s="155"/>
      <c r="D777" s="155"/>
      <c r="E777" s="155"/>
      <c r="F777" s="155"/>
      <c r="H777" s="155"/>
      <c r="I777" s="155"/>
      <c r="J777" s="155"/>
      <c r="K777" s="155"/>
      <c r="L777" s="155"/>
    </row>
    <row r="778" ht="17.25" customHeight="1">
      <c r="A778" s="155"/>
      <c r="B778" s="155"/>
      <c r="C778" s="155"/>
      <c r="D778" s="155"/>
      <c r="E778" s="155"/>
      <c r="F778" s="155"/>
      <c r="H778" s="155"/>
      <c r="I778" s="155"/>
      <c r="J778" s="155"/>
      <c r="K778" s="155"/>
      <c r="L778" s="155"/>
    </row>
    <row r="779" ht="17.25" customHeight="1">
      <c r="A779" s="155"/>
      <c r="B779" s="155"/>
      <c r="C779" s="155"/>
      <c r="D779" s="155"/>
      <c r="E779" s="155"/>
      <c r="F779" s="155"/>
      <c r="H779" s="155"/>
      <c r="I779" s="155"/>
      <c r="J779" s="155"/>
      <c r="K779" s="155"/>
      <c r="L779" s="155"/>
    </row>
    <row r="780" ht="17.25" customHeight="1">
      <c r="A780" s="155"/>
      <c r="B780" s="155"/>
      <c r="C780" s="155"/>
      <c r="D780" s="155"/>
      <c r="E780" s="155"/>
      <c r="F780" s="155"/>
      <c r="H780" s="155"/>
      <c r="I780" s="155"/>
      <c r="J780" s="155"/>
      <c r="K780" s="155"/>
      <c r="L780" s="155"/>
    </row>
    <row r="781" ht="17.25" customHeight="1">
      <c r="A781" s="155"/>
      <c r="B781" s="155"/>
      <c r="C781" s="155"/>
      <c r="D781" s="155"/>
      <c r="E781" s="155"/>
      <c r="F781" s="155"/>
      <c r="H781" s="155"/>
      <c r="I781" s="155"/>
      <c r="J781" s="155"/>
      <c r="K781" s="155"/>
      <c r="L781" s="155"/>
    </row>
    <row r="782" ht="17.25" customHeight="1">
      <c r="A782" s="155"/>
      <c r="B782" s="155"/>
      <c r="C782" s="155"/>
      <c r="D782" s="155"/>
      <c r="E782" s="155"/>
      <c r="F782" s="155"/>
      <c r="H782" s="155"/>
      <c r="I782" s="155"/>
      <c r="J782" s="155"/>
      <c r="K782" s="155"/>
      <c r="L782" s="155"/>
    </row>
    <row r="783" ht="17.25" customHeight="1">
      <c r="A783" s="155"/>
      <c r="B783" s="155"/>
      <c r="C783" s="155"/>
      <c r="D783" s="155"/>
      <c r="E783" s="155"/>
      <c r="F783" s="155"/>
      <c r="H783" s="155"/>
      <c r="I783" s="155"/>
      <c r="J783" s="155"/>
      <c r="K783" s="155"/>
      <c r="L783" s="155"/>
    </row>
    <row r="784" ht="17.25" customHeight="1">
      <c r="A784" s="155"/>
      <c r="B784" s="155"/>
      <c r="C784" s="155"/>
      <c r="D784" s="155"/>
      <c r="E784" s="155"/>
      <c r="F784" s="155"/>
      <c r="H784" s="155"/>
      <c r="I784" s="155"/>
      <c r="J784" s="155"/>
      <c r="K784" s="155"/>
      <c r="L784" s="155"/>
    </row>
    <row r="785" ht="17.25" customHeight="1">
      <c r="A785" s="155"/>
      <c r="B785" s="155"/>
      <c r="C785" s="155"/>
      <c r="D785" s="155"/>
      <c r="E785" s="155"/>
      <c r="F785" s="155"/>
      <c r="H785" s="155"/>
      <c r="I785" s="155"/>
      <c r="J785" s="155"/>
      <c r="K785" s="155"/>
      <c r="L785" s="155"/>
    </row>
    <row r="786" ht="17.25" customHeight="1">
      <c r="A786" s="155"/>
      <c r="B786" s="155"/>
      <c r="C786" s="155"/>
      <c r="D786" s="155"/>
      <c r="E786" s="155"/>
      <c r="F786" s="155"/>
      <c r="H786" s="155"/>
      <c r="I786" s="155"/>
      <c r="J786" s="155"/>
      <c r="K786" s="155"/>
      <c r="L786" s="155"/>
    </row>
    <row r="787" ht="17.25" customHeight="1">
      <c r="A787" s="155"/>
      <c r="B787" s="155"/>
      <c r="C787" s="155"/>
      <c r="D787" s="155"/>
      <c r="E787" s="155"/>
      <c r="F787" s="155"/>
      <c r="H787" s="155"/>
      <c r="I787" s="155"/>
      <c r="J787" s="155"/>
      <c r="K787" s="155"/>
      <c r="L787" s="155"/>
    </row>
    <row r="788" ht="17.25" customHeight="1">
      <c r="A788" s="155"/>
      <c r="B788" s="155"/>
      <c r="C788" s="155"/>
      <c r="D788" s="155"/>
      <c r="E788" s="155"/>
      <c r="F788" s="155"/>
      <c r="H788" s="155"/>
      <c r="I788" s="155"/>
      <c r="J788" s="155"/>
      <c r="K788" s="155"/>
      <c r="L788" s="155"/>
    </row>
    <row r="789" ht="17.25" customHeight="1">
      <c r="A789" s="155"/>
      <c r="B789" s="155"/>
      <c r="C789" s="155"/>
      <c r="D789" s="155"/>
      <c r="E789" s="155"/>
      <c r="F789" s="155"/>
      <c r="H789" s="155"/>
      <c r="I789" s="155"/>
      <c r="J789" s="155"/>
      <c r="K789" s="155"/>
      <c r="L789" s="155"/>
    </row>
    <row r="790" ht="17.25" customHeight="1">
      <c r="A790" s="155"/>
      <c r="B790" s="155"/>
      <c r="C790" s="155"/>
      <c r="D790" s="155"/>
      <c r="E790" s="155"/>
      <c r="F790" s="155"/>
      <c r="H790" s="155"/>
      <c r="I790" s="155"/>
      <c r="J790" s="155"/>
      <c r="K790" s="155"/>
      <c r="L790" s="155"/>
    </row>
    <row r="791" ht="17.25" customHeight="1">
      <c r="A791" s="155"/>
      <c r="B791" s="155"/>
      <c r="C791" s="155"/>
      <c r="D791" s="155"/>
      <c r="E791" s="155"/>
      <c r="F791" s="155"/>
      <c r="H791" s="155"/>
      <c r="I791" s="155"/>
      <c r="J791" s="155"/>
      <c r="K791" s="155"/>
      <c r="L791" s="155"/>
    </row>
    <row r="792" ht="17.25" customHeight="1">
      <c r="A792" s="155"/>
      <c r="B792" s="155"/>
      <c r="C792" s="155"/>
      <c r="D792" s="155"/>
      <c r="E792" s="155"/>
      <c r="F792" s="155"/>
      <c r="H792" s="155"/>
      <c r="I792" s="155"/>
      <c r="J792" s="155"/>
      <c r="K792" s="155"/>
      <c r="L792" s="155"/>
    </row>
    <row r="793" ht="17.25" customHeight="1">
      <c r="A793" s="155"/>
      <c r="B793" s="155"/>
      <c r="C793" s="155"/>
      <c r="D793" s="155"/>
      <c r="E793" s="155"/>
      <c r="F793" s="155"/>
      <c r="H793" s="155"/>
      <c r="I793" s="155"/>
      <c r="J793" s="155"/>
      <c r="K793" s="155"/>
      <c r="L793" s="155"/>
    </row>
    <row r="794" ht="17.25" customHeight="1">
      <c r="A794" s="155"/>
      <c r="B794" s="155"/>
      <c r="C794" s="155"/>
      <c r="D794" s="155"/>
      <c r="E794" s="155"/>
      <c r="F794" s="155"/>
      <c r="H794" s="155"/>
      <c r="I794" s="155"/>
      <c r="J794" s="155"/>
      <c r="K794" s="155"/>
      <c r="L794" s="155"/>
    </row>
    <row r="795" ht="17.25" customHeight="1">
      <c r="A795" s="155"/>
      <c r="B795" s="155"/>
      <c r="C795" s="155"/>
      <c r="D795" s="155"/>
      <c r="E795" s="155"/>
      <c r="F795" s="155"/>
      <c r="H795" s="155"/>
      <c r="I795" s="155"/>
      <c r="J795" s="155"/>
      <c r="K795" s="155"/>
      <c r="L795" s="155"/>
    </row>
    <row r="796" ht="17.25" customHeight="1">
      <c r="A796" s="155"/>
      <c r="B796" s="155"/>
      <c r="C796" s="155"/>
      <c r="D796" s="155"/>
      <c r="E796" s="155"/>
      <c r="F796" s="155"/>
      <c r="H796" s="155"/>
      <c r="I796" s="155"/>
      <c r="J796" s="155"/>
      <c r="K796" s="155"/>
      <c r="L796" s="155"/>
    </row>
    <row r="797" ht="17.25" customHeight="1">
      <c r="A797" s="155"/>
      <c r="B797" s="155"/>
      <c r="C797" s="155"/>
      <c r="D797" s="155"/>
      <c r="E797" s="155"/>
      <c r="F797" s="155"/>
      <c r="H797" s="155"/>
      <c r="I797" s="155"/>
      <c r="J797" s="155"/>
      <c r="K797" s="155"/>
      <c r="L797" s="155"/>
    </row>
    <row r="798" ht="17.25" customHeight="1">
      <c r="A798" s="155"/>
      <c r="B798" s="155"/>
      <c r="C798" s="155"/>
      <c r="D798" s="155"/>
      <c r="E798" s="155"/>
      <c r="F798" s="155"/>
      <c r="H798" s="155"/>
      <c r="I798" s="155"/>
      <c r="J798" s="155"/>
      <c r="K798" s="155"/>
      <c r="L798" s="155"/>
    </row>
    <row r="799" ht="17.25" customHeight="1">
      <c r="A799" s="155"/>
      <c r="B799" s="155"/>
      <c r="C799" s="155"/>
      <c r="D799" s="155"/>
      <c r="E799" s="155"/>
      <c r="F799" s="155"/>
      <c r="H799" s="155"/>
      <c r="I799" s="155"/>
      <c r="J799" s="155"/>
      <c r="K799" s="155"/>
      <c r="L799" s="155"/>
    </row>
    <row r="800" ht="17.25" customHeight="1">
      <c r="A800" s="155"/>
      <c r="B800" s="155"/>
      <c r="C800" s="155"/>
      <c r="D800" s="155"/>
      <c r="E800" s="155"/>
      <c r="F800" s="155"/>
      <c r="H800" s="155"/>
      <c r="I800" s="155"/>
      <c r="J800" s="155"/>
      <c r="K800" s="155"/>
      <c r="L800" s="155"/>
    </row>
    <row r="801" ht="17.25" customHeight="1">
      <c r="A801" s="155"/>
      <c r="B801" s="155"/>
      <c r="C801" s="155"/>
      <c r="D801" s="155"/>
      <c r="E801" s="155"/>
      <c r="F801" s="155"/>
      <c r="H801" s="155"/>
      <c r="I801" s="155"/>
      <c r="J801" s="155"/>
      <c r="K801" s="155"/>
      <c r="L801" s="155"/>
    </row>
    <row r="802" ht="17.25" customHeight="1">
      <c r="A802" s="155"/>
      <c r="B802" s="155"/>
      <c r="C802" s="155"/>
      <c r="D802" s="155"/>
      <c r="E802" s="155"/>
      <c r="F802" s="155"/>
      <c r="H802" s="155"/>
      <c r="I802" s="155"/>
      <c r="J802" s="155"/>
      <c r="K802" s="155"/>
      <c r="L802" s="155"/>
    </row>
    <row r="803" ht="17.25" customHeight="1">
      <c r="A803" s="155"/>
      <c r="B803" s="155"/>
      <c r="C803" s="155"/>
      <c r="D803" s="155"/>
      <c r="E803" s="155"/>
      <c r="F803" s="155"/>
      <c r="H803" s="155"/>
      <c r="I803" s="155"/>
      <c r="J803" s="155"/>
      <c r="K803" s="155"/>
      <c r="L803" s="155"/>
    </row>
    <row r="804" ht="17.25" customHeight="1">
      <c r="A804" s="155"/>
      <c r="B804" s="155"/>
      <c r="C804" s="155"/>
      <c r="D804" s="155"/>
      <c r="E804" s="155"/>
      <c r="F804" s="155"/>
      <c r="H804" s="155"/>
      <c r="I804" s="155"/>
      <c r="J804" s="155"/>
      <c r="K804" s="155"/>
      <c r="L804" s="155"/>
    </row>
    <row r="805" ht="17.25" customHeight="1">
      <c r="A805" s="155"/>
      <c r="B805" s="155"/>
      <c r="C805" s="155"/>
      <c r="D805" s="155"/>
      <c r="E805" s="155"/>
      <c r="F805" s="155"/>
      <c r="H805" s="155"/>
      <c r="I805" s="155"/>
      <c r="J805" s="155"/>
      <c r="K805" s="155"/>
      <c r="L805" s="155"/>
    </row>
    <row r="806" ht="17.25" customHeight="1">
      <c r="A806" s="155"/>
      <c r="B806" s="155"/>
      <c r="C806" s="155"/>
      <c r="D806" s="155"/>
      <c r="E806" s="155"/>
      <c r="F806" s="155"/>
      <c r="H806" s="155"/>
      <c r="I806" s="155"/>
      <c r="J806" s="155"/>
      <c r="K806" s="155"/>
      <c r="L806" s="155"/>
    </row>
    <row r="807" ht="17.25" customHeight="1">
      <c r="A807" s="155"/>
      <c r="B807" s="155"/>
      <c r="C807" s="155"/>
      <c r="D807" s="155"/>
      <c r="E807" s="155"/>
      <c r="F807" s="155"/>
      <c r="H807" s="155"/>
      <c r="I807" s="155"/>
      <c r="J807" s="155"/>
      <c r="K807" s="155"/>
      <c r="L807" s="155"/>
    </row>
    <row r="808" ht="17.25" customHeight="1">
      <c r="A808" s="155"/>
      <c r="B808" s="155"/>
      <c r="C808" s="155"/>
      <c r="D808" s="155"/>
      <c r="E808" s="155"/>
      <c r="F808" s="155"/>
      <c r="H808" s="155"/>
      <c r="I808" s="155"/>
      <c r="J808" s="155"/>
      <c r="K808" s="155"/>
      <c r="L808" s="155"/>
    </row>
    <row r="809" ht="17.25" customHeight="1">
      <c r="A809" s="155"/>
      <c r="B809" s="155"/>
      <c r="C809" s="155"/>
      <c r="D809" s="155"/>
      <c r="E809" s="155"/>
      <c r="F809" s="155"/>
      <c r="H809" s="155"/>
      <c r="I809" s="155"/>
      <c r="J809" s="155"/>
      <c r="K809" s="155"/>
      <c r="L809" s="155"/>
    </row>
    <row r="810" ht="17.25" customHeight="1">
      <c r="A810" s="155"/>
      <c r="B810" s="155"/>
      <c r="C810" s="155"/>
      <c r="D810" s="155"/>
      <c r="E810" s="155"/>
      <c r="F810" s="155"/>
      <c r="H810" s="155"/>
      <c r="I810" s="155"/>
      <c r="J810" s="155"/>
      <c r="K810" s="155"/>
      <c r="L810" s="155"/>
    </row>
    <row r="811" ht="17.25" customHeight="1">
      <c r="A811" s="155"/>
      <c r="B811" s="155"/>
      <c r="C811" s="155"/>
      <c r="D811" s="155"/>
      <c r="E811" s="155"/>
      <c r="F811" s="155"/>
      <c r="H811" s="155"/>
      <c r="I811" s="155"/>
      <c r="J811" s="155"/>
      <c r="K811" s="155"/>
      <c r="L811" s="155"/>
    </row>
    <row r="812" ht="17.25" customHeight="1">
      <c r="A812" s="155"/>
      <c r="B812" s="155"/>
      <c r="C812" s="155"/>
      <c r="D812" s="155"/>
      <c r="E812" s="155"/>
      <c r="F812" s="155"/>
      <c r="H812" s="155"/>
      <c r="I812" s="155"/>
      <c r="J812" s="155"/>
      <c r="K812" s="155"/>
      <c r="L812" s="155"/>
    </row>
    <row r="813" ht="17.25" customHeight="1">
      <c r="A813" s="155"/>
      <c r="B813" s="155"/>
      <c r="C813" s="155"/>
      <c r="D813" s="155"/>
      <c r="E813" s="155"/>
      <c r="F813" s="155"/>
      <c r="H813" s="155"/>
      <c r="I813" s="155"/>
      <c r="J813" s="155"/>
      <c r="K813" s="155"/>
      <c r="L813" s="155"/>
    </row>
    <row r="814" ht="17.25" customHeight="1">
      <c r="A814" s="155"/>
      <c r="B814" s="155"/>
      <c r="C814" s="155"/>
      <c r="D814" s="155"/>
      <c r="E814" s="155"/>
      <c r="F814" s="155"/>
      <c r="H814" s="155"/>
      <c r="I814" s="155"/>
      <c r="J814" s="155"/>
      <c r="K814" s="155"/>
      <c r="L814" s="155"/>
    </row>
    <row r="815" ht="17.25" customHeight="1">
      <c r="A815" s="155"/>
      <c r="B815" s="155"/>
      <c r="C815" s="155"/>
      <c r="D815" s="155"/>
      <c r="E815" s="155"/>
      <c r="F815" s="155"/>
      <c r="H815" s="155"/>
      <c r="I815" s="155"/>
      <c r="J815" s="155"/>
      <c r="K815" s="155"/>
      <c r="L815" s="155"/>
    </row>
    <row r="816" ht="17.25" customHeight="1">
      <c r="A816" s="155"/>
      <c r="B816" s="155"/>
      <c r="C816" s="155"/>
      <c r="D816" s="155"/>
      <c r="E816" s="155"/>
      <c r="F816" s="155"/>
      <c r="H816" s="155"/>
      <c r="I816" s="155"/>
      <c r="J816" s="155"/>
      <c r="K816" s="155"/>
      <c r="L816" s="155"/>
    </row>
    <row r="817" ht="17.25" customHeight="1">
      <c r="A817" s="155"/>
      <c r="B817" s="155"/>
      <c r="C817" s="155"/>
      <c r="D817" s="155"/>
      <c r="E817" s="155"/>
      <c r="F817" s="155"/>
      <c r="H817" s="155"/>
      <c r="I817" s="155"/>
      <c r="J817" s="155"/>
      <c r="K817" s="155"/>
      <c r="L817" s="155"/>
    </row>
    <row r="818" ht="17.25" customHeight="1">
      <c r="A818" s="155"/>
      <c r="B818" s="155"/>
      <c r="C818" s="155"/>
      <c r="D818" s="155"/>
      <c r="E818" s="155"/>
      <c r="F818" s="155"/>
      <c r="H818" s="155"/>
      <c r="I818" s="155"/>
      <c r="J818" s="155"/>
      <c r="K818" s="155"/>
      <c r="L818" s="155"/>
    </row>
    <row r="819" ht="17.25" customHeight="1">
      <c r="A819" s="155"/>
      <c r="B819" s="155"/>
      <c r="C819" s="155"/>
      <c r="D819" s="155"/>
      <c r="E819" s="155"/>
      <c r="F819" s="155"/>
      <c r="H819" s="155"/>
      <c r="I819" s="155"/>
      <c r="J819" s="155"/>
      <c r="K819" s="155"/>
      <c r="L819" s="155"/>
    </row>
    <row r="820" ht="17.25" customHeight="1">
      <c r="A820" s="155"/>
      <c r="B820" s="155"/>
      <c r="C820" s="155"/>
      <c r="D820" s="155"/>
      <c r="E820" s="155"/>
      <c r="F820" s="155"/>
      <c r="H820" s="155"/>
      <c r="I820" s="155"/>
      <c r="J820" s="155"/>
      <c r="K820" s="155"/>
      <c r="L820" s="155"/>
    </row>
    <row r="821" ht="17.25" customHeight="1">
      <c r="A821" s="155"/>
      <c r="B821" s="155"/>
      <c r="C821" s="155"/>
      <c r="D821" s="155"/>
      <c r="E821" s="155"/>
      <c r="F821" s="155"/>
      <c r="H821" s="155"/>
      <c r="I821" s="155"/>
      <c r="J821" s="155"/>
      <c r="K821" s="155"/>
      <c r="L821" s="155"/>
    </row>
    <row r="822" ht="17.25" customHeight="1">
      <c r="A822" s="155"/>
      <c r="B822" s="155"/>
      <c r="C822" s="155"/>
      <c r="D822" s="155"/>
      <c r="E822" s="155"/>
      <c r="F822" s="155"/>
      <c r="H822" s="155"/>
      <c r="I822" s="155"/>
      <c r="J822" s="155"/>
      <c r="K822" s="155"/>
      <c r="L822" s="155"/>
    </row>
    <row r="823" ht="17.25" customHeight="1">
      <c r="A823" s="155"/>
      <c r="B823" s="155"/>
      <c r="C823" s="155"/>
      <c r="D823" s="155"/>
      <c r="E823" s="155"/>
      <c r="F823" s="155"/>
      <c r="H823" s="155"/>
      <c r="I823" s="155"/>
      <c r="J823" s="155"/>
      <c r="K823" s="155"/>
      <c r="L823" s="155"/>
    </row>
    <row r="824" ht="17.25" customHeight="1">
      <c r="A824" s="155"/>
      <c r="B824" s="155"/>
      <c r="C824" s="155"/>
      <c r="D824" s="155"/>
      <c r="E824" s="155"/>
      <c r="F824" s="155"/>
      <c r="H824" s="155"/>
      <c r="I824" s="155"/>
      <c r="J824" s="155"/>
      <c r="K824" s="155"/>
      <c r="L824" s="155"/>
    </row>
    <row r="825" ht="17.25" customHeight="1">
      <c r="A825" s="155"/>
      <c r="B825" s="155"/>
      <c r="C825" s="155"/>
      <c r="D825" s="155"/>
      <c r="E825" s="155"/>
      <c r="F825" s="155"/>
      <c r="H825" s="155"/>
      <c r="I825" s="155"/>
      <c r="J825" s="155"/>
      <c r="K825" s="155"/>
      <c r="L825" s="155"/>
    </row>
    <row r="826" ht="17.25" customHeight="1">
      <c r="A826" s="155"/>
      <c r="B826" s="155"/>
      <c r="C826" s="155"/>
      <c r="D826" s="155"/>
      <c r="E826" s="155"/>
      <c r="F826" s="155"/>
      <c r="H826" s="155"/>
      <c r="I826" s="155"/>
      <c r="J826" s="155"/>
      <c r="K826" s="155"/>
      <c r="L826" s="155"/>
    </row>
    <row r="827" ht="17.25" customHeight="1">
      <c r="A827" s="155"/>
      <c r="B827" s="155"/>
      <c r="C827" s="155"/>
      <c r="D827" s="155"/>
      <c r="E827" s="155"/>
      <c r="F827" s="155"/>
      <c r="H827" s="155"/>
      <c r="I827" s="155"/>
      <c r="J827" s="155"/>
      <c r="K827" s="155"/>
      <c r="L827" s="155"/>
    </row>
    <row r="828" ht="17.25" customHeight="1">
      <c r="A828" s="155"/>
      <c r="B828" s="155"/>
      <c r="C828" s="155"/>
      <c r="D828" s="155"/>
      <c r="E828" s="155"/>
      <c r="F828" s="155"/>
      <c r="H828" s="155"/>
      <c r="I828" s="155"/>
      <c r="J828" s="155"/>
      <c r="K828" s="155"/>
      <c r="L828" s="155"/>
    </row>
    <row r="829" ht="17.25" customHeight="1">
      <c r="A829" s="155"/>
      <c r="B829" s="155"/>
      <c r="C829" s="155"/>
      <c r="D829" s="155"/>
      <c r="E829" s="155"/>
      <c r="F829" s="155"/>
      <c r="H829" s="155"/>
      <c r="I829" s="155"/>
      <c r="J829" s="155"/>
      <c r="K829" s="155"/>
      <c r="L829" s="155"/>
    </row>
    <row r="830" ht="17.25" customHeight="1">
      <c r="A830" s="155"/>
      <c r="B830" s="155"/>
      <c r="C830" s="155"/>
      <c r="D830" s="155"/>
      <c r="E830" s="155"/>
      <c r="F830" s="155"/>
      <c r="H830" s="155"/>
      <c r="I830" s="155"/>
      <c r="J830" s="155"/>
      <c r="K830" s="155"/>
      <c r="L830" s="155"/>
    </row>
    <row r="831" ht="17.25" customHeight="1">
      <c r="A831" s="155"/>
      <c r="B831" s="155"/>
      <c r="C831" s="155"/>
      <c r="D831" s="155"/>
      <c r="E831" s="155"/>
      <c r="F831" s="155"/>
      <c r="H831" s="155"/>
      <c r="I831" s="155"/>
      <c r="J831" s="155"/>
      <c r="K831" s="155"/>
      <c r="L831" s="155"/>
    </row>
    <row r="832" ht="17.25" customHeight="1">
      <c r="A832" s="155"/>
      <c r="B832" s="155"/>
      <c r="C832" s="155"/>
      <c r="D832" s="155"/>
      <c r="E832" s="155"/>
      <c r="F832" s="155"/>
      <c r="H832" s="155"/>
      <c r="I832" s="155"/>
      <c r="J832" s="155"/>
      <c r="K832" s="155"/>
      <c r="L832" s="155"/>
    </row>
    <row r="833" ht="17.25" customHeight="1">
      <c r="A833" s="155"/>
      <c r="B833" s="155"/>
      <c r="C833" s="155"/>
      <c r="D833" s="155"/>
      <c r="E833" s="155"/>
      <c r="F833" s="155"/>
      <c r="H833" s="155"/>
      <c r="I833" s="155"/>
      <c r="J833" s="155"/>
      <c r="K833" s="155"/>
      <c r="L833" s="155"/>
    </row>
    <row r="834" ht="17.25" customHeight="1">
      <c r="A834" s="155"/>
      <c r="B834" s="155"/>
      <c r="C834" s="155"/>
      <c r="D834" s="155"/>
      <c r="E834" s="155"/>
      <c r="F834" s="155"/>
      <c r="H834" s="155"/>
      <c r="I834" s="155"/>
      <c r="J834" s="155"/>
      <c r="K834" s="155"/>
      <c r="L834" s="155"/>
    </row>
    <row r="835" ht="17.25" customHeight="1">
      <c r="A835" s="155"/>
      <c r="B835" s="155"/>
      <c r="C835" s="155"/>
      <c r="D835" s="155"/>
      <c r="E835" s="155"/>
      <c r="F835" s="155"/>
      <c r="H835" s="155"/>
      <c r="I835" s="155"/>
      <c r="J835" s="155"/>
      <c r="K835" s="155"/>
      <c r="L835" s="155"/>
    </row>
    <row r="836" ht="17.25" customHeight="1">
      <c r="A836" s="155"/>
      <c r="B836" s="155"/>
      <c r="C836" s="155"/>
      <c r="D836" s="155"/>
      <c r="E836" s="155"/>
      <c r="F836" s="155"/>
      <c r="H836" s="155"/>
      <c r="I836" s="155"/>
      <c r="J836" s="155"/>
      <c r="K836" s="155"/>
      <c r="L836" s="155"/>
    </row>
    <row r="837" ht="17.25" customHeight="1">
      <c r="A837" s="155"/>
      <c r="B837" s="155"/>
      <c r="C837" s="155"/>
      <c r="D837" s="155"/>
      <c r="E837" s="155"/>
      <c r="F837" s="155"/>
      <c r="H837" s="155"/>
      <c r="I837" s="155"/>
      <c r="J837" s="155"/>
      <c r="K837" s="155"/>
      <c r="L837" s="155"/>
    </row>
    <row r="838" ht="17.25" customHeight="1">
      <c r="A838" s="155"/>
      <c r="B838" s="155"/>
      <c r="C838" s="155"/>
      <c r="D838" s="155"/>
      <c r="E838" s="155"/>
      <c r="F838" s="155"/>
      <c r="H838" s="155"/>
      <c r="I838" s="155"/>
      <c r="J838" s="155"/>
      <c r="K838" s="155"/>
      <c r="L838" s="155"/>
    </row>
    <row r="839" ht="17.25" customHeight="1">
      <c r="A839" s="155"/>
      <c r="B839" s="155"/>
      <c r="C839" s="155"/>
      <c r="D839" s="155"/>
      <c r="E839" s="155"/>
      <c r="F839" s="155"/>
      <c r="H839" s="155"/>
      <c r="I839" s="155"/>
      <c r="J839" s="155"/>
      <c r="K839" s="155"/>
      <c r="L839" s="155"/>
    </row>
    <row r="840" ht="17.25" customHeight="1">
      <c r="A840" s="155"/>
      <c r="B840" s="155"/>
      <c r="C840" s="155"/>
      <c r="D840" s="155"/>
      <c r="E840" s="155"/>
      <c r="F840" s="155"/>
      <c r="H840" s="155"/>
      <c r="I840" s="155"/>
      <c r="J840" s="155"/>
      <c r="K840" s="155"/>
      <c r="L840" s="155"/>
    </row>
    <row r="841" ht="17.25" customHeight="1">
      <c r="A841" s="155"/>
      <c r="B841" s="155"/>
      <c r="C841" s="155"/>
      <c r="D841" s="155"/>
      <c r="E841" s="155"/>
      <c r="F841" s="155"/>
      <c r="H841" s="155"/>
      <c r="I841" s="155"/>
      <c r="J841" s="155"/>
      <c r="K841" s="155"/>
      <c r="L841" s="155"/>
    </row>
    <row r="842" ht="17.25" customHeight="1">
      <c r="A842" s="155"/>
      <c r="B842" s="155"/>
      <c r="C842" s="155"/>
      <c r="D842" s="155"/>
      <c r="E842" s="155"/>
      <c r="F842" s="155"/>
      <c r="H842" s="155"/>
      <c r="I842" s="155"/>
      <c r="J842" s="155"/>
      <c r="K842" s="155"/>
      <c r="L842" s="155"/>
    </row>
    <row r="843" ht="17.25" customHeight="1">
      <c r="A843" s="155"/>
      <c r="B843" s="155"/>
      <c r="C843" s="155"/>
      <c r="D843" s="155"/>
      <c r="E843" s="155"/>
      <c r="F843" s="155"/>
      <c r="H843" s="155"/>
      <c r="I843" s="155"/>
      <c r="J843" s="155"/>
      <c r="K843" s="155"/>
      <c r="L843" s="155"/>
    </row>
    <row r="844" ht="17.25" customHeight="1">
      <c r="A844" s="155"/>
      <c r="B844" s="155"/>
      <c r="C844" s="155"/>
      <c r="D844" s="155"/>
      <c r="E844" s="155"/>
      <c r="F844" s="155"/>
      <c r="H844" s="155"/>
      <c r="I844" s="155"/>
      <c r="J844" s="155"/>
      <c r="K844" s="155"/>
      <c r="L844" s="155"/>
    </row>
    <row r="845" ht="17.25" customHeight="1">
      <c r="A845" s="155"/>
      <c r="B845" s="155"/>
      <c r="C845" s="155"/>
      <c r="D845" s="155"/>
      <c r="E845" s="155"/>
      <c r="F845" s="155"/>
      <c r="H845" s="155"/>
      <c r="I845" s="155"/>
      <c r="J845" s="155"/>
      <c r="K845" s="155"/>
      <c r="L845" s="155"/>
    </row>
    <row r="846" ht="17.25" customHeight="1">
      <c r="A846" s="155"/>
      <c r="B846" s="155"/>
      <c r="C846" s="155"/>
      <c r="D846" s="155"/>
      <c r="E846" s="155"/>
      <c r="F846" s="155"/>
      <c r="H846" s="155"/>
      <c r="I846" s="155"/>
      <c r="J846" s="155"/>
      <c r="K846" s="155"/>
      <c r="L846" s="155"/>
    </row>
    <row r="847" ht="17.25" customHeight="1">
      <c r="A847" s="155"/>
      <c r="B847" s="155"/>
      <c r="C847" s="155"/>
      <c r="D847" s="155"/>
      <c r="E847" s="155"/>
      <c r="F847" s="155"/>
      <c r="H847" s="155"/>
      <c r="I847" s="155"/>
      <c r="J847" s="155"/>
      <c r="K847" s="155"/>
      <c r="L847" s="155"/>
    </row>
    <row r="848" ht="17.25" customHeight="1">
      <c r="A848" s="155"/>
      <c r="B848" s="155"/>
      <c r="C848" s="155"/>
      <c r="D848" s="155"/>
      <c r="E848" s="155"/>
      <c r="F848" s="155"/>
      <c r="H848" s="155"/>
      <c r="I848" s="155"/>
      <c r="J848" s="155"/>
      <c r="K848" s="155"/>
      <c r="L848" s="155"/>
    </row>
    <row r="849" ht="17.25" customHeight="1">
      <c r="A849" s="155"/>
      <c r="B849" s="155"/>
      <c r="C849" s="155"/>
      <c r="D849" s="155"/>
      <c r="E849" s="155"/>
      <c r="F849" s="155"/>
      <c r="H849" s="155"/>
      <c r="I849" s="155"/>
      <c r="J849" s="155"/>
      <c r="K849" s="155"/>
      <c r="L849" s="155"/>
    </row>
    <row r="850" ht="17.25" customHeight="1">
      <c r="A850" s="155"/>
      <c r="B850" s="155"/>
      <c r="C850" s="155"/>
      <c r="D850" s="155"/>
      <c r="E850" s="155"/>
      <c r="F850" s="155"/>
      <c r="H850" s="155"/>
      <c r="I850" s="155"/>
      <c r="J850" s="155"/>
      <c r="K850" s="155"/>
      <c r="L850" s="155"/>
    </row>
    <row r="851" ht="17.25" customHeight="1">
      <c r="A851" s="155"/>
      <c r="B851" s="155"/>
      <c r="C851" s="155"/>
      <c r="D851" s="155"/>
      <c r="E851" s="155"/>
      <c r="F851" s="155"/>
      <c r="H851" s="155"/>
      <c r="I851" s="155"/>
      <c r="J851" s="155"/>
      <c r="K851" s="155"/>
      <c r="L851" s="155"/>
    </row>
    <row r="852" ht="17.25" customHeight="1">
      <c r="A852" s="155"/>
      <c r="B852" s="155"/>
      <c r="C852" s="155"/>
      <c r="D852" s="155"/>
      <c r="E852" s="155"/>
      <c r="F852" s="155"/>
      <c r="H852" s="155"/>
      <c r="I852" s="155"/>
      <c r="J852" s="155"/>
      <c r="K852" s="155"/>
      <c r="L852" s="155"/>
    </row>
    <row r="853" ht="17.25" customHeight="1">
      <c r="A853" s="155"/>
      <c r="B853" s="155"/>
      <c r="C853" s="155"/>
      <c r="D853" s="155"/>
      <c r="E853" s="155"/>
      <c r="F853" s="155"/>
      <c r="H853" s="155"/>
      <c r="I853" s="155"/>
      <c r="J853" s="155"/>
      <c r="K853" s="155"/>
      <c r="L853" s="155"/>
    </row>
    <row r="854" ht="17.25" customHeight="1">
      <c r="A854" s="155"/>
      <c r="B854" s="155"/>
      <c r="C854" s="155"/>
      <c r="D854" s="155"/>
      <c r="E854" s="155"/>
      <c r="F854" s="155"/>
      <c r="H854" s="155"/>
      <c r="I854" s="155"/>
      <c r="J854" s="155"/>
      <c r="K854" s="155"/>
      <c r="L854" s="155"/>
    </row>
    <row r="855" ht="17.25" customHeight="1">
      <c r="A855" s="155"/>
      <c r="B855" s="155"/>
      <c r="C855" s="155"/>
      <c r="D855" s="155"/>
      <c r="E855" s="155"/>
      <c r="F855" s="155"/>
      <c r="H855" s="155"/>
      <c r="I855" s="155"/>
      <c r="J855" s="155"/>
      <c r="K855" s="155"/>
      <c r="L855" s="155"/>
    </row>
    <row r="856" ht="17.25" customHeight="1">
      <c r="A856" s="155"/>
      <c r="B856" s="155"/>
      <c r="C856" s="155"/>
      <c r="D856" s="155"/>
      <c r="E856" s="155"/>
      <c r="F856" s="155"/>
      <c r="H856" s="155"/>
      <c r="I856" s="155"/>
      <c r="J856" s="155"/>
      <c r="K856" s="155"/>
      <c r="L856" s="155"/>
    </row>
    <row r="857" ht="17.25" customHeight="1">
      <c r="A857" s="155"/>
      <c r="B857" s="155"/>
      <c r="C857" s="155"/>
      <c r="D857" s="155"/>
      <c r="E857" s="155"/>
      <c r="F857" s="155"/>
      <c r="H857" s="155"/>
      <c r="I857" s="155"/>
      <c r="J857" s="155"/>
      <c r="K857" s="155"/>
      <c r="L857" s="155"/>
    </row>
    <row r="858" ht="17.25" customHeight="1">
      <c r="A858" s="155"/>
      <c r="B858" s="155"/>
      <c r="C858" s="155"/>
      <c r="D858" s="155"/>
      <c r="E858" s="155"/>
      <c r="F858" s="155"/>
      <c r="H858" s="155"/>
      <c r="I858" s="155"/>
      <c r="J858" s="155"/>
      <c r="K858" s="155"/>
      <c r="L858" s="155"/>
    </row>
    <row r="859" ht="17.25" customHeight="1">
      <c r="A859" s="155"/>
      <c r="B859" s="155"/>
      <c r="C859" s="155"/>
      <c r="D859" s="155"/>
      <c r="E859" s="155"/>
      <c r="F859" s="155"/>
      <c r="H859" s="155"/>
      <c r="I859" s="155"/>
      <c r="J859" s="155"/>
      <c r="K859" s="155"/>
      <c r="L859" s="155"/>
    </row>
    <row r="860" ht="17.25" customHeight="1">
      <c r="A860" s="155"/>
      <c r="B860" s="155"/>
      <c r="C860" s="155"/>
      <c r="D860" s="155"/>
      <c r="E860" s="155"/>
      <c r="F860" s="155"/>
      <c r="H860" s="155"/>
      <c r="I860" s="155"/>
      <c r="J860" s="155"/>
      <c r="K860" s="155"/>
      <c r="L860" s="155"/>
    </row>
    <row r="861" ht="17.25" customHeight="1">
      <c r="A861" s="155"/>
      <c r="B861" s="155"/>
      <c r="C861" s="155"/>
      <c r="D861" s="155"/>
      <c r="E861" s="155"/>
      <c r="F861" s="155"/>
      <c r="H861" s="155"/>
      <c r="I861" s="155"/>
      <c r="J861" s="155"/>
      <c r="K861" s="155"/>
      <c r="L861" s="155"/>
    </row>
    <row r="862" ht="17.25" customHeight="1">
      <c r="A862" s="155"/>
      <c r="B862" s="155"/>
      <c r="C862" s="155"/>
      <c r="D862" s="155"/>
      <c r="E862" s="155"/>
      <c r="F862" s="155"/>
      <c r="H862" s="155"/>
      <c r="I862" s="155"/>
      <c r="J862" s="155"/>
      <c r="K862" s="155"/>
      <c r="L862" s="155"/>
    </row>
    <row r="863" ht="17.25" customHeight="1">
      <c r="A863" s="155"/>
      <c r="B863" s="155"/>
      <c r="C863" s="155"/>
      <c r="D863" s="155"/>
      <c r="E863" s="155"/>
      <c r="F863" s="155"/>
      <c r="H863" s="155"/>
      <c r="I863" s="155"/>
      <c r="J863" s="155"/>
      <c r="K863" s="155"/>
      <c r="L863" s="155"/>
    </row>
    <row r="864" ht="17.25" customHeight="1">
      <c r="A864" s="155"/>
      <c r="B864" s="155"/>
      <c r="C864" s="155"/>
      <c r="D864" s="155"/>
      <c r="E864" s="155"/>
      <c r="F864" s="155"/>
      <c r="H864" s="155"/>
      <c r="I864" s="155"/>
      <c r="J864" s="155"/>
      <c r="K864" s="155"/>
      <c r="L864" s="155"/>
    </row>
    <row r="865" ht="17.25" customHeight="1">
      <c r="A865" s="155"/>
      <c r="B865" s="155"/>
      <c r="C865" s="155"/>
      <c r="D865" s="155"/>
      <c r="E865" s="155"/>
      <c r="F865" s="155"/>
      <c r="H865" s="155"/>
      <c r="I865" s="155"/>
      <c r="J865" s="155"/>
      <c r="K865" s="155"/>
      <c r="L865" s="155"/>
    </row>
    <row r="866" ht="17.25" customHeight="1">
      <c r="A866" s="155"/>
      <c r="B866" s="155"/>
      <c r="C866" s="155"/>
      <c r="D866" s="155"/>
      <c r="E866" s="155"/>
      <c r="F866" s="155"/>
      <c r="H866" s="155"/>
      <c r="I866" s="155"/>
      <c r="J866" s="155"/>
      <c r="K866" s="155"/>
      <c r="L866" s="155"/>
    </row>
    <row r="867" ht="17.25" customHeight="1">
      <c r="A867" s="155"/>
      <c r="B867" s="155"/>
      <c r="C867" s="155"/>
      <c r="D867" s="155"/>
      <c r="E867" s="155"/>
      <c r="F867" s="155"/>
      <c r="H867" s="155"/>
      <c r="I867" s="155"/>
      <c r="J867" s="155"/>
      <c r="K867" s="155"/>
      <c r="L867" s="155"/>
    </row>
    <row r="868" ht="17.25" customHeight="1">
      <c r="A868" s="155"/>
      <c r="B868" s="155"/>
      <c r="C868" s="155"/>
      <c r="D868" s="155"/>
      <c r="E868" s="155"/>
      <c r="F868" s="155"/>
      <c r="H868" s="155"/>
      <c r="I868" s="155"/>
      <c r="J868" s="155"/>
      <c r="K868" s="155"/>
      <c r="L868" s="155"/>
    </row>
    <row r="869" ht="17.25" customHeight="1">
      <c r="A869" s="155"/>
      <c r="B869" s="155"/>
      <c r="C869" s="155"/>
      <c r="D869" s="155"/>
      <c r="E869" s="155"/>
      <c r="F869" s="155"/>
      <c r="H869" s="155"/>
      <c r="I869" s="155"/>
      <c r="J869" s="155"/>
      <c r="K869" s="155"/>
      <c r="L869" s="155"/>
    </row>
    <row r="870" ht="17.25" customHeight="1">
      <c r="A870" s="155"/>
      <c r="B870" s="155"/>
      <c r="C870" s="155"/>
      <c r="D870" s="155"/>
      <c r="E870" s="155"/>
      <c r="F870" s="155"/>
      <c r="H870" s="155"/>
      <c r="I870" s="155"/>
      <c r="J870" s="155"/>
      <c r="K870" s="155"/>
      <c r="L870" s="155"/>
    </row>
    <row r="871" ht="17.25" customHeight="1">
      <c r="A871" s="155"/>
      <c r="B871" s="155"/>
      <c r="C871" s="155"/>
      <c r="D871" s="155"/>
      <c r="E871" s="155"/>
      <c r="F871" s="155"/>
      <c r="H871" s="155"/>
      <c r="I871" s="155"/>
      <c r="J871" s="155"/>
      <c r="K871" s="155"/>
      <c r="L871" s="155"/>
    </row>
    <row r="872" ht="17.25" customHeight="1">
      <c r="A872" s="155"/>
      <c r="B872" s="155"/>
      <c r="C872" s="155"/>
      <c r="D872" s="155"/>
      <c r="E872" s="155"/>
      <c r="F872" s="155"/>
      <c r="H872" s="155"/>
      <c r="I872" s="155"/>
      <c r="J872" s="155"/>
      <c r="K872" s="155"/>
      <c r="L872" s="155"/>
    </row>
    <row r="873" ht="17.25" customHeight="1">
      <c r="A873" s="155"/>
      <c r="B873" s="155"/>
      <c r="C873" s="155"/>
      <c r="D873" s="155"/>
      <c r="E873" s="155"/>
      <c r="F873" s="155"/>
      <c r="H873" s="155"/>
      <c r="I873" s="155"/>
      <c r="J873" s="155"/>
      <c r="K873" s="155"/>
      <c r="L873" s="155"/>
    </row>
    <row r="874" ht="17.25" customHeight="1">
      <c r="A874" s="155"/>
      <c r="B874" s="155"/>
      <c r="C874" s="155"/>
      <c r="D874" s="155"/>
      <c r="E874" s="155"/>
      <c r="F874" s="155"/>
      <c r="H874" s="155"/>
      <c r="I874" s="155"/>
      <c r="J874" s="155"/>
      <c r="K874" s="155"/>
      <c r="L874" s="155"/>
    </row>
    <row r="875" ht="17.25" customHeight="1">
      <c r="A875" s="155"/>
      <c r="B875" s="155"/>
      <c r="C875" s="155"/>
      <c r="D875" s="155"/>
      <c r="E875" s="155"/>
      <c r="F875" s="155"/>
      <c r="H875" s="155"/>
      <c r="I875" s="155"/>
      <c r="J875" s="155"/>
      <c r="K875" s="155"/>
      <c r="L875" s="155"/>
    </row>
    <row r="876" ht="17.25" customHeight="1">
      <c r="A876" s="155"/>
      <c r="B876" s="155"/>
      <c r="C876" s="155"/>
      <c r="D876" s="155"/>
      <c r="E876" s="155"/>
      <c r="F876" s="155"/>
      <c r="H876" s="155"/>
      <c r="I876" s="155"/>
      <c r="J876" s="155"/>
      <c r="K876" s="155"/>
      <c r="L876" s="155"/>
    </row>
    <row r="877" ht="17.25" customHeight="1">
      <c r="A877" s="155"/>
      <c r="B877" s="155"/>
      <c r="C877" s="155"/>
      <c r="D877" s="155"/>
      <c r="E877" s="155"/>
      <c r="F877" s="155"/>
      <c r="H877" s="155"/>
      <c r="I877" s="155"/>
      <c r="J877" s="155"/>
      <c r="K877" s="155"/>
      <c r="L877" s="155"/>
    </row>
    <row r="878" ht="17.25" customHeight="1">
      <c r="A878" s="155"/>
      <c r="B878" s="155"/>
      <c r="C878" s="155"/>
      <c r="D878" s="155"/>
      <c r="E878" s="155"/>
      <c r="F878" s="155"/>
      <c r="H878" s="155"/>
      <c r="I878" s="155"/>
      <c r="J878" s="155"/>
      <c r="K878" s="155"/>
      <c r="L878" s="155"/>
    </row>
    <row r="879" ht="17.25" customHeight="1">
      <c r="A879" s="155"/>
      <c r="B879" s="155"/>
      <c r="C879" s="155"/>
      <c r="D879" s="155"/>
      <c r="E879" s="155"/>
      <c r="F879" s="155"/>
      <c r="H879" s="155"/>
      <c r="I879" s="155"/>
      <c r="J879" s="155"/>
      <c r="K879" s="155"/>
      <c r="L879" s="155"/>
    </row>
    <row r="880" ht="17.25" customHeight="1">
      <c r="A880" s="155"/>
      <c r="B880" s="155"/>
      <c r="C880" s="155"/>
      <c r="D880" s="155"/>
      <c r="E880" s="155"/>
      <c r="F880" s="155"/>
      <c r="H880" s="155"/>
      <c r="I880" s="155"/>
      <c r="J880" s="155"/>
      <c r="K880" s="155"/>
      <c r="L880" s="155"/>
    </row>
    <row r="881" ht="17.25" customHeight="1">
      <c r="A881" s="155"/>
      <c r="B881" s="155"/>
      <c r="C881" s="155"/>
      <c r="D881" s="155"/>
      <c r="E881" s="155"/>
      <c r="F881" s="155"/>
      <c r="H881" s="155"/>
      <c r="I881" s="155"/>
      <c r="J881" s="155"/>
      <c r="K881" s="155"/>
      <c r="L881" s="155"/>
    </row>
    <row r="882" ht="17.25" customHeight="1">
      <c r="A882" s="155"/>
      <c r="B882" s="155"/>
      <c r="C882" s="155"/>
      <c r="D882" s="155"/>
      <c r="E882" s="155"/>
      <c r="F882" s="155"/>
      <c r="H882" s="155"/>
      <c r="I882" s="155"/>
      <c r="J882" s="155"/>
      <c r="K882" s="155"/>
      <c r="L882" s="155"/>
    </row>
    <row r="883" ht="17.25" customHeight="1">
      <c r="A883" s="155"/>
      <c r="B883" s="155"/>
      <c r="C883" s="155"/>
      <c r="D883" s="155"/>
      <c r="E883" s="155"/>
      <c r="F883" s="155"/>
      <c r="H883" s="155"/>
      <c r="I883" s="155"/>
      <c r="J883" s="155"/>
      <c r="K883" s="155"/>
      <c r="L883" s="155"/>
    </row>
    <row r="884" ht="17.25" customHeight="1">
      <c r="A884" s="155"/>
      <c r="B884" s="155"/>
      <c r="C884" s="155"/>
      <c r="D884" s="155"/>
      <c r="E884" s="155"/>
      <c r="F884" s="155"/>
      <c r="H884" s="155"/>
      <c r="I884" s="155"/>
      <c r="J884" s="155"/>
      <c r="K884" s="155"/>
      <c r="L884" s="155"/>
    </row>
    <row r="885" ht="17.25" customHeight="1">
      <c r="A885" s="155"/>
      <c r="B885" s="155"/>
      <c r="C885" s="155"/>
      <c r="D885" s="155"/>
      <c r="E885" s="155"/>
      <c r="F885" s="155"/>
      <c r="H885" s="155"/>
      <c r="I885" s="155"/>
      <c r="J885" s="155"/>
      <c r="K885" s="155"/>
      <c r="L885" s="155"/>
    </row>
    <row r="886" ht="17.25" customHeight="1">
      <c r="A886" s="155"/>
      <c r="B886" s="155"/>
      <c r="C886" s="155"/>
      <c r="D886" s="155"/>
      <c r="E886" s="155"/>
      <c r="F886" s="155"/>
      <c r="H886" s="155"/>
      <c r="I886" s="155"/>
      <c r="J886" s="155"/>
      <c r="K886" s="155"/>
      <c r="L886" s="155"/>
    </row>
    <row r="887" ht="17.25" customHeight="1">
      <c r="A887" s="155"/>
      <c r="B887" s="155"/>
      <c r="C887" s="155"/>
      <c r="D887" s="155"/>
      <c r="E887" s="155"/>
      <c r="F887" s="155"/>
      <c r="H887" s="155"/>
      <c r="I887" s="155"/>
      <c r="J887" s="155"/>
      <c r="K887" s="155"/>
      <c r="L887" s="155"/>
    </row>
    <row r="888" ht="17.25" customHeight="1">
      <c r="A888" s="155"/>
      <c r="B888" s="155"/>
      <c r="C888" s="155"/>
      <c r="D888" s="155"/>
      <c r="E888" s="155"/>
      <c r="F888" s="155"/>
      <c r="H888" s="155"/>
      <c r="I888" s="155"/>
      <c r="J888" s="155"/>
      <c r="K888" s="155"/>
      <c r="L888" s="155"/>
    </row>
    <row r="889" ht="17.25" customHeight="1">
      <c r="A889" s="155"/>
      <c r="B889" s="155"/>
      <c r="C889" s="155"/>
      <c r="D889" s="155"/>
      <c r="E889" s="155"/>
      <c r="F889" s="155"/>
      <c r="H889" s="155"/>
      <c r="I889" s="155"/>
      <c r="J889" s="155"/>
      <c r="K889" s="155"/>
      <c r="L889" s="155"/>
    </row>
    <row r="890" ht="17.25" customHeight="1">
      <c r="A890" s="155"/>
      <c r="B890" s="155"/>
      <c r="C890" s="155"/>
      <c r="D890" s="155"/>
      <c r="E890" s="155"/>
      <c r="F890" s="155"/>
      <c r="H890" s="155"/>
      <c r="I890" s="155"/>
      <c r="J890" s="155"/>
      <c r="K890" s="155"/>
      <c r="L890" s="155"/>
    </row>
    <row r="891" ht="17.25" customHeight="1">
      <c r="A891" s="155"/>
      <c r="B891" s="155"/>
      <c r="C891" s="155"/>
      <c r="D891" s="155"/>
      <c r="E891" s="155"/>
      <c r="F891" s="155"/>
      <c r="H891" s="155"/>
      <c r="I891" s="155"/>
      <c r="J891" s="155"/>
      <c r="K891" s="155"/>
      <c r="L891" s="155"/>
    </row>
    <row r="892" ht="17.25" customHeight="1">
      <c r="A892" s="155"/>
      <c r="B892" s="155"/>
      <c r="C892" s="155"/>
      <c r="D892" s="155"/>
      <c r="E892" s="155"/>
      <c r="F892" s="155"/>
      <c r="H892" s="155"/>
      <c r="I892" s="155"/>
      <c r="J892" s="155"/>
      <c r="K892" s="155"/>
      <c r="L892" s="155"/>
    </row>
    <row r="893" ht="17.25" customHeight="1">
      <c r="A893" s="155"/>
      <c r="B893" s="155"/>
      <c r="C893" s="155"/>
      <c r="D893" s="155"/>
      <c r="E893" s="155"/>
      <c r="F893" s="155"/>
      <c r="H893" s="155"/>
      <c r="I893" s="155"/>
      <c r="J893" s="155"/>
      <c r="K893" s="155"/>
      <c r="L893" s="155"/>
    </row>
    <row r="894" ht="17.25" customHeight="1">
      <c r="A894" s="155"/>
      <c r="B894" s="155"/>
      <c r="C894" s="155"/>
      <c r="D894" s="155"/>
      <c r="E894" s="155"/>
      <c r="F894" s="155"/>
      <c r="H894" s="155"/>
      <c r="I894" s="155"/>
      <c r="J894" s="155"/>
      <c r="K894" s="155"/>
      <c r="L894" s="155"/>
    </row>
    <row r="895" ht="17.25" customHeight="1">
      <c r="A895" s="155"/>
      <c r="B895" s="155"/>
      <c r="C895" s="155"/>
      <c r="D895" s="155"/>
      <c r="E895" s="155"/>
      <c r="F895" s="155"/>
      <c r="H895" s="155"/>
      <c r="I895" s="155"/>
      <c r="J895" s="155"/>
      <c r="K895" s="155"/>
      <c r="L895" s="155"/>
    </row>
    <row r="896" ht="17.25" customHeight="1">
      <c r="A896" s="155"/>
      <c r="B896" s="155"/>
      <c r="C896" s="155"/>
      <c r="D896" s="155"/>
      <c r="E896" s="155"/>
      <c r="F896" s="155"/>
      <c r="H896" s="155"/>
      <c r="I896" s="155"/>
      <c r="J896" s="155"/>
      <c r="K896" s="155"/>
      <c r="L896" s="155"/>
    </row>
    <row r="897" ht="17.25" customHeight="1">
      <c r="A897" s="155"/>
      <c r="B897" s="155"/>
      <c r="C897" s="155"/>
      <c r="D897" s="155"/>
      <c r="E897" s="155"/>
      <c r="F897" s="155"/>
      <c r="H897" s="155"/>
      <c r="I897" s="155"/>
      <c r="J897" s="155"/>
      <c r="K897" s="155"/>
      <c r="L897" s="155"/>
    </row>
    <row r="898" ht="17.25" customHeight="1">
      <c r="A898" s="155"/>
      <c r="B898" s="155"/>
      <c r="C898" s="155"/>
      <c r="D898" s="155"/>
      <c r="E898" s="155"/>
      <c r="F898" s="155"/>
      <c r="H898" s="155"/>
      <c r="I898" s="155"/>
      <c r="J898" s="155"/>
      <c r="K898" s="155"/>
      <c r="L898" s="155"/>
    </row>
    <row r="899" ht="17.25" customHeight="1">
      <c r="A899" s="155"/>
      <c r="B899" s="155"/>
      <c r="C899" s="155"/>
      <c r="D899" s="155"/>
      <c r="E899" s="155"/>
      <c r="F899" s="155"/>
      <c r="H899" s="155"/>
      <c r="I899" s="155"/>
      <c r="J899" s="155"/>
      <c r="K899" s="155"/>
      <c r="L899" s="155"/>
    </row>
    <row r="900" ht="17.25" customHeight="1">
      <c r="A900" s="155"/>
      <c r="B900" s="155"/>
      <c r="C900" s="155"/>
      <c r="D900" s="155"/>
      <c r="E900" s="155"/>
      <c r="F900" s="155"/>
      <c r="H900" s="155"/>
      <c r="I900" s="155"/>
      <c r="J900" s="155"/>
      <c r="K900" s="155"/>
      <c r="L900" s="155"/>
    </row>
    <row r="901" ht="17.25" customHeight="1">
      <c r="A901" s="155"/>
      <c r="B901" s="155"/>
      <c r="C901" s="155"/>
      <c r="D901" s="155"/>
      <c r="E901" s="155"/>
      <c r="F901" s="155"/>
      <c r="H901" s="155"/>
      <c r="I901" s="155"/>
      <c r="J901" s="155"/>
      <c r="K901" s="155"/>
      <c r="L901" s="155"/>
    </row>
    <row r="902" ht="17.25" customHeight="1">
      <c r="A902" s="155"/>
      <c r="B902" s="155"/>
      <c r="C902" s="155"/>
      <c r="D902" s="155"/>
      <c r="E902" s="155"/>
      <c r="F902" s="155"/>
      <c r="H902" s="155"/>
      <c r="I902" s="155"/>
      <c r="J902" s="155"/>
      <c r="K902" s="155"/>
      <c r="L902" s="155"/>
    </row>
    <row r="903" ht="17.25" customHeight="1">
      <c r="A903" s="155"/>
      <c r="B903" s="155"/>
      <c r="C903" s="155"/>
      <c r="D903" s="155"/>
      <c r="E903" s="155"/>
      <c r="F903" s="155"/>
      <c r="H903" s="155"/>
      <c r="I903" s="155"/>
      <c r="J903" s="155"/>
      <c r="K903" s="155"/>
      <c r="L903" s="155"/>
    </row>
    <row r="904" ht="17.25" customHeight="1">
      <c r="A904" s="155"/>
      <c r="B904" s="155"/>
      <c r="C904" s="155"/>
      <c r="D904" s="155"/>
      <c r="E904" s="155"/>
      <c r="F904" s="155"/>
      <c r="H904" s="155"/>
      <c r="I904" s="155"/>
      <c r="J904" s="155"/>
      <c r="K904" s="155"/>
      <c r="L904" s="155"/>
    </row>
    <row r="905" ht="17.25" customHeight="1">
      <c r="A905" s="155"/>
      <c r="B905" s="155"/>
      <c r="C905" s="155"/>
      <c r="D905" s="155"/>
      <c r="E905" s="155"/>
      <c r="F905" s="155"/>
      <c r="H905" s="155"/>
      <c r="I905" s="155"/>
      <c r="J905" s="155"/>
      <c r="K905" s="155"/>
      <c r="L905" s="155"/>
    </row>
    <row r="906" ht="17.25" customHeight="1">
      <c r="A906" s="155"/>
      <c r="B906" s="155"/>
      <c r="C906" s="155"/>
      <c r="D906" s="155"/>
      <c r="E906" s="155"/>
      <c r="F906" s="155"/>
      <c r="H906" s="155"/>
      <c r="I906" s="155"/>
      <c r="J906" s="155"/>
      <c r="K906" s="155"/>
      <c r="L906" s="155"/>
    </row>
    <row r="907" ht="17.25" customHeight="1">
      <c r="A907" s="155"/>
      <c r="B907" s="155"/>
      <c r="C907" s="155"/>
      <c r="D907" s="155"/>
      <c r="E907" s="155"/>
      <c r="F907" s="155"/>
      <c r="H907" s="155"/>
      <c r="I907" s="155"/>
      <c r="J907" s="155"/>
      <c r="K907" s="155"/>
      <c r="L907" s="155"/>
    </row>
    <row r="908" ht="17.25" customHeight="1">
      <c r="A908" s="155"/>
      <c r="B908" s="155"/>
      <c r="C908" s="155"/>
      <c r="D908" s="155"/>
      <c r="E908" s="155"/>
      <c r="F908" s="155"/>
      <c r="H908" s="155"/>
      <c r="I908" s="155"/>
      <c r="J908" s="155"/>
      <c r="K908" s="155"/>
      <c r="L908" s="155"/>
    </row>
    <row r="909" ht="17.25" customHeight="1">
      <c r="A909" s="155"/>
      <c r="B909" s="155"/>
      <c r="C909" s="155"/>
      <c r="D909" s="155"/>
      <c r="E909" s="155"/>
      <c r="F909" s="155"/>
      <c r="H909" s="155"/>
      <c r="I909" s="155"/>
      <c r="J909" s="155"/>
      <c r="K909" s="155"/>
      <c r="L909" s="155"/>
    </row>
    <row r="910" ht="17.25" customHeight="1">
      <c r="A910" s="155"/>
      <c r="B910" s="155"/>
      <c r="C910" s="155"/>
      <c r="D910" s="155"/>
      <c r="E910" s="155"/>
      <c r="F910" s="155"/>
      <c r="H910" s="155"/>
      <c r="I910" s="155"/>
      <c r="J910" s="155"/>
      <c r="K910" s="155"/>
      <c r="L910" s="155"/>
    </row>
    <row r="911" ht="17.25" customHeight="1">
      <c r="A911" s="155"/>
      <c r="B911" s="155"/>
      <c r="C911" s="155"/>
      <c r="D911" s="155"/>
      <c r="E911" s="155"/>
      <c r="F911" s="155"/>
      <c r="H911" s="155"/>
      <c r="I911" s="155"/>
      <c r="J911" s="155"/>
      <c r="K911" s="155"/>
      <c r="L911" s="155"/>
    </row>
    <row r="912" ht="17.25" customHeight="1">
      <c r="A912" s="155"/>
      <c r="B912" s="155"/>
      <c r="C912" s="155"/>
      <c r="D912" s="155"/>
      <c r="E912" s="155"/>
      <c r="F912" s="155"/>
      <c r="H912" s="155"/>
      <c r="I912" s="155"/>
      <c r="J912" s="155"/>
      <c r="K912" s="155"/>
      <c r="L912" s="155"/>
    </row>
    <row r="913" ht="17.25" customHeight="1">
      <c r="A913" s="155"/>
      <c r="B913" s="155"/>
      <c r="C913" s="155"/>
      <c r="D913" s="155"/>
      <c r="E913" s="155"/>
      <c r="F913" s="155"/>
      <c r="H913" s="155"/>
      <c r="I913" s="155"/>
      <c r="J913" s="155"/>
      <c r="K913" s="155"/>
      <c r="L913" s="155"/>
    </row>
    <row r="914" ht="17.25" customHeight="1">
      <c r="A914" s="155"/>
      <c r="B914" s="155"/>
      <c r="C914" s="155"/>
      <c r="D914" s="155"/>
      <c r="E914" s="155"/>
      <c r="F914" s="155"/>
      <c r="H914" s="155"/>
      <c r="I914" s="155"/>
      <c r="J914" s="155"/>
      <c r="K914" s="155"/>
      <c r="L914" s="155"/>
    </row>
    <row r="915" ht="17.25" customHeight="1">
      <c r="A915" s="155"/>
      <c r="B915" s="155"/>
      <c r="C915" s="155"/>
      <c r="D915" s="155"/>
      <c r="E915" s="155"/>
      <c r="F915" s="155"/>
      <c r="H915" s="155"/>
      <c r="I915" s="155"/>
      <c r="J915" s="155"/>
      <c r="K915" s="155"/>
      <c r="L915" s="155"/>
    </row>
    <row r="916" ht="17.25" customHeight="1">
      <c r="A916" s="155"/>
      <c r="B916" s="155"/>
      <c r="C916" s="155"/>
      <c r="D916" s="155"/>
      <c r="E916" s="155"/>
      <c r="F916" s="155"/>
      <c r="H916" s="155"/>
      <c r="I916" s="155"/>
      <c r="J916" s="155"/>
      <c r="K916" s="155"/>
      <c r="L916" s="155"/>
    </row>
    <row r="917" ht="17.25" customHeight="1">
      <c r="A917" s="155"/>
      <c r="B917" s="155"/>
      <c r="C917" s="155"/>
      <c r="D917" s="155"/>
      <c r="E917" s="155"/>
      <c r="F917" s="155"/>
      <c r="H917" s="155"/>
      <c r="I917" s="155"/>
      <c r="J917" s="155"/>
      <c r="K917" s="155"/>
      <c r="L917" s="155"/>
    </row>
    <row r="918" ht="17.25" customHeight="1">
      <c r="A918" s="155"/>
      <c r="B918" s="155"/>
      <c r="C918" s="155"/>
      <c r="D918" s="155"/>
      <c r="E918" s="155"/>
      <c r="F918" s="155"/>
      <c r="H918" s="155"/>
      <c r="I918" s="155"/>
      <c r="J918" s="155"/>
      <c r="K918" s="155"/>
      <c r="L918" s="155"/>
    </row>
    <row r="919" ht="17.25" customHeight="1">
      <c r="A919" s="155"/>
      <c r="B919" s="155"/>
      <c r="C919" s="155"/>
      <c r="D919" s="155"/>
      <c r="E919" s="155"/>
      <c r="F919" s="155"/>
      <c r="H919" s="155"/>
      <c r="I919" s="155"/>
      <c r="J919" s="155"/>
      <c r="K919" s="155"/>
      <c r="L919" s="155"/>
    </row>
    <row r="920" ht="17.25" customHeight="1">
      <c r="A920" s="155"/>
      <c r="B920" s="155"/>
      <c r="C920" s="155"/>
      <c r="D920" s="155"/>
      <c r="E920" s="155"/>
      <c r="F920" s="155"/>
      <c r="H920" s="155"/>
      <c r="I920" s="155"/>
      <c r="J920" s="155"/>
      <c r="K920" s="155"/>
      <c r="L920" s="155"/>
    </row>
    <row r="921" ht="17.25" customHeight="1">
      <c r="A921" s="155"/>
      <c r="B921" s="155"/>
      <c r="C921" s="155"/>
      <c r="D921" s="155"/>
      <c r="E921" s="155"/>
      <c r="F921" s="155"/>
      <c r="H921" s="155"/>
      <c r="I921" s="155"/>
      <c r="J921" s="155"/>
      <c r="K921" s="155"/>
      <c r="L921" s="155"/>
    </row>
    <row r="922" ht="17.25" customHeight="1">
      <c r="A922" s="155"/>
      <c r="B922" s="155"/>
      <c r="C922" s="155"/>
      <c r="D922" s="155"/>
      <c r="E922" s="155"/>
      <c r="F922" s="155"/>
      <c r="H922" s="155"/>
      <c r="I922" s="155"/>
      <c r="J922" s="155"/>
      <c r="K922" s="155"/>
      <c r="L922" s="155"/>
    </row>
    <row r="923" ht="17.25" customHeight="1">
      <c r="A923" s="155"/>
      <c r="B923" s="155"/>
      <c r="C923" s="155"/>
      <c r="D923" s="155"/>
      <c r="E923" s="155"/>
      <c r="F923" s="155"/>
      <c r="H923" s="155"/>
      <c r="I923" s="155"/>
      <c r="J923" s="155"/>
      <c r="K923" s="155"/>
      <c r="L923" s="155"/>
    </row>
    <row r="924" ht="17.25" customHeight="1">
      <c r="A924" s="155"/>
      <c r="B924" s="155"/>
      <c r="C924" s="155"/>
      <c r="D924" s="155"/>
      <c r="E924" s="155"/>
      <c r="F924" s="155"/>
      <c r="H924" s="155"/>
      <c r="I924" s="155"/>
      <c r="J924" s="155"/>
      <c r="K924" s="155"/>
      <c r="L924" s="155"/>
    </row>
    <row r="925" ht="17.25" customHeight="1">
      <c r="A925" s="155"/>
      <c r="B925" s="155"/>
      <c r="C925" s="155"/>
      <c r="D925" s="155"/>
      <c r="E925" s="155"/>
      <c r="F925" s="155"/>
      <c r="H925" s="155"/>
      <c r="I925" s="155"/>
      <c r="J925" s="155"/>
      <c r="K925" s="155"/>
      <c r="L925" s="155"/>
    </row>
    <row r="926" ht="17.25" customHeight="1">
      <c r="A926" s="155"/>
      <c r="B926" s="155"/>
      <c r="C926" s="155"/>
      <c r="D926" s="155"/>
      <c r="E926" s="155"/>
      <c r="F926" s="155"/>
      <c r="H926" s="155"/>
      <c r="I926" s="155"/>
      <c r="J926" s="155"/>
      <c r="K926" s="155"/>
      <c r="L926" s="155"/>
    </row>
    <row r="927" ht="17.25" customHeight="1">
      <c r="A927" s="155"/>
      <c r="B927" s="155"/>
      <c r="C927" s="155"/>
      <c r="D927" s="155"/>
      <c r="E927" s="155"/>
      <c r="F927" s="155"/>
      <c r="H927" s="155"/>
      <c r="I927" s="155"/>
      <c r="J927" s="155"/>
      <c r="K927" s="155"/>
      <c r="L927" s="155"/>
    </row>
    <row r="928" ht="17.25" customHeight="1">
      <c r="A928" s="155"/>
      <c r="B928" s="155"/>
      <c r="C928" s="155"/>
      <c r="D928" s="155"/>
      <c r="E928" s="155"/>
      <c r="F928" s="155"/>
      <c r="H928" s="155"/>
      <c r="I928" s="155"/>
      <c r="J928" s="155"/>
      <c r="K928" s="155"/>
      <c r="L928" s="155"/>
    </row>
    <row r="929" ht="17.25" customHeight="1">
      <c r="A929" s="155"/>
      <c r="B929" s="155"/>
      <c r="C929" s="155"/>
      <c r="D929" s="155"/>
      <c r="E929" s="155"/>
      <c r="F929" s="155"/>
      <c r="H929" s="155"/>
      <c r="I929" s="155"/>
      <c r="J929" s="155"/>
      <c r="K929" s="155"/>
      <c r="L929" s="155"/>
    </row>
    <row r="930" ht="17.25" customHeight="1">
      <c r="A930" s="155"/>
      <c r="B930" s="155"/>
      <c r="C930" s="155"/>
      <c r="D930" s="155"/>
      <c r="E930" s="155"/>
      <c r="F930" s="155"/>
      <c r="H930" s="155"/>
      <c r="I930" s="155"/>
      <c r="J930" s="155"/>
      <c r="K930" s="155"/>
      <c r="L930" s="155"/>
    </row>
    <row r="931" ht="17.25" customHeight="1">
      <c r="A931" s="155"/>
      <c r="B931" s="155"/>
      <c r="C931" s="155"/>
      <c r="D931" s="155"/>
      <c r="E931" s="155"/>
      <c r="F931" s="155"/>
      <c r="H931" s="155"/>
      <c r="I931" s="155"/>
      <c r="J931" s="155"/>
      <c r="K931" s="155"/>
      <c r="L931" s="155"/>
    </row>
    <row r="932" ht="17.25" customHeight="1">
      <c r="A932" s="155"/>
      <c r="B932" s="155"/>
      <c r="C932" s="155"/>
      <c r="D932" s="155"/>
      <c r="E932" s="155"/>
      <c r="F932" s="155"/>
      <c r="H932" s="155"/>
      <c r="I932" s="155"/>
      <c r="J932" s="155"/>
      <c r="K932" s="155"/>
      <c r="L932" s="155"/>
    </row>
    <row r="933" ht="17.25" customHeight="1">
      <c r="A933" s="155"/>
      <c r="B933" s="155"/>
      <c r="C933" s="155"/>
      <c r="D933" s="155"/>
      <c r="E933" s="155"/>
      <c r="F933" s="155"/>
      <c r="H933" s="155"/>
      <c r="I933" s="155"/>
      <c r="J933" s="155"/>
      <c r="K933" s="155"/>
      <c r="L933" s="155"/>
    </row>
    <row r="934" ht="17.25" customHeight="1">
      <c r="A934" s="155"/>
      <c r="B934" s="155"/>
      <c r="C934" s="155"/>
      <c r="D934" s="155"/>
      <c r="E934" s="155"/>
      <c r="F934" s="155"/>
      <c r="H934" s="155"/>
      <c r="I934" s="155"/>
      <c r="J934" s="155"/>
      <c r="K934" s="155"/>
      <c r="L934" s="155"/>
    </row>
    <row r="935" ht="17.25" customHeight="1">
      <c r="A935" s="155"/>
      <c r="B935" s="155"/>
      <c r="C935" s="155"/>
      <c r="D935" s="155"/>
      <c r="E935" s="155"/>
      <c r="F935" s="155"/>
      <c r="H935" s="155"/>
      <c r="I935" s="155"/>
      <c r="J935" s="155"/>
      <c r="K935" s="155"/>
      <c r="L935" s="155"/>
    </row>
    <row r="936" ht="17.25" customHeight="1">
      <c r="A936" s="155"/>
      <c r="B936" s="155"/>
      <c r="C936" s="155"/>
      <c r="D936" s="155"/>
      <c r="E936" s="155"/>
      <c r="F936" s="155"/>
      <c r="H936" s="155"/>
      <c r="I936" s="155"/>
      <c r="J936" s="155"/>
      <c r="K936" s="155"/>
      <c r="L936" s="155"/>
    </row>
    <row r="937" ht="17.25" customHeight="1">
      <c r="A937" s="155"/>
      <c r="B937" s="155"/>
      <c r="C937" s="155"/>
      <c r="D937" s="155"/>
      <c r="E937" s="155"/>
      <c r="F937" s="155"/>
      <c r="H937" s="155"/>
      <c r="I937" s="155"/>
      <c r="J937" s="155"/>
      <c r="K937" s="155"/>
      <c r="L937" s="155"/>
    </row>
    <row r="938" ht="17.25" customHeight="1">
      <c r="A938" s="155"/>
      <c r="B938" s="155"/>
      <c r="C938" s="155"/>
      <c r="D938" s="155"/>
      <c r="E938" s="155"/>
      <c r="F938" s="155"/>
      <c r="H938" s="155"/>
      <c r="I938" s="155"/>
      <c r="J938" s="155"/>
      <c r="K938" s="155"/>
      <c r="L938" s="155"/>
    </row>
    <row r="939" ht="17.25" customHeight="1">
      <c r="A939" s="155"/>
      <c r="B939" s="155"/>
      <c r="C939" s="155"/>
      <c r="D939" s="155"/>
      <c r="E939" s="155"/>
      <c r="F939" s="155"/>
      <c r="H939" s="155"/>
      <c r="I939" s="155"/>
      <c r="J939" s="155"/>
      <c r="K939" s="155"/>
      <c r="L939" s="155"/>
    </row>
    <row r="940" ht="17.25" customHeight="1">
      <c r="A940" s="155"/>
      <c r="B940" s="155"/>
      <c r="C940" s="155"/>
      <c r="D940" s="155"/>
      <c r="E940" s="155"/>
      <c r="F940" s="155"/>
      <c r="H940" s="155"/>
      <c r="I940" s="155"/>
      <c r="J940" s="155"/>
      <c r="K940" s="155"/>
      <c r="L940" s="155"/>
    </row>
    <row r="941" ht="17.25" customHeight="1">
      <c r="A941" s="155"/>
      <c r="B941" s="155"/>
      <c r="C941" s="155"/>
      <c r="D941" s="155"/>
      <c r="E941" s="155"/>
      <c r="F941" s="155"/>
      <c r="H941" s="155"/>
      <c r="I941" s="155"/>
      <c r="J941" s="155"/>
      <c r="K941" s="155"/>
      <c r="L941" s="155"/>
    </row>
    <row r="942" ht="17.25" customHeight="1">
      <c r="A942" s="155"/>
      <c r="B942" s="155"/>
      <c r="C942" s="155"/>
      <c r="D942" s="155"/>
      <c r="E942" s="155"/>
      <c r="F942" s="155"/>
      <c r="H942" s="155"/>
      <c r="I942" s="155"/>
      <c r="J942" s="155"/>
      <c r="K942" s="155"/>
      <c r="L942" s="155"/>
    </row>
    <row r="943" ht="17.25" customHeight="1">
      <c r="A943" s="155"/>
      <c r="B943" s="155"/>
      <c r="C943" s="155"/>
      <c r="D943" s="155"/>
      <c r="E943" s="155"/>
      <c r="F943" s="155"/>
      <c r="H943" s="155"/>
      <c r="I943" s="155"/>
      <c r="J943" s="155"/>
      <c r="K943" s="155"/>
      <c r="L943" s="155"/>
    </row>
    <row r="944" ht="17.25" customHeight="1">
      <c r="A944" s="155"/>
      <c r="B944" s="155"/>
      <c r="C944" s="155"/>
      <c r="D944" s="155"/>
      <c r="E944" s="155"/>
      <c r="F944" s="155"/>
      <c r="H944" s="155"/>
      <c r="I944" s="155"/>
      <c r="J944" s="155"/>
      <c r="K944" s="155"/>
      <c r="L944" s="155"/>
    </row>
    <row r="945" ht="17.25" customHeight="1">
      <c r="A945" s="155"/>
      <c r="B945" s="155"/>
      <c r="C945" s="155"/>
      <c r="D945" s="155"/>
      <c r="E945" s="155"/>
      <c r="F945" s="155"/>
      <c r="H945" s="155"/>
      <c r="I945" s="155"/>
      <c r="J945" s="155"/>
      <c r="K945" s="155"/>
      <c r="L945" s="155"/>
    </row>
    <row r="946" ht="17.25" customHeight="1">
      <c r="A946" s="155"/>
      <c r="B946" s="155"/>
      <c r="C946" s="155"/>
      <c r="D946" s="155"/>
      <c r="E946" s="155"/>
      <c r="F946" s="155"/>
      <c r="H946" s="155"/>
      <c r="I946" s="155"/>
      <c r="J946" s="155"/>
      <c r="K946" s="155"/>
      <c r="L946" s="155"/>
    </row>
    <row r="947" ht="17.25" customHeight="1">
      <c r="A947" s="155"/>
      <c r="B947" s="155"/>
      <c r="C947" s="155"/>
      <c r="D947" s="155"/>
      <c r="E947" s="155"/>
      <c r="F947" s="155"/>
      <c r="H947" s="155"/>
      <c r="I947" s="155"/>
      <c r="J947" s="155"/>
      <c r="K947" s="155"/>
      <c r="L947" s="155"/>
    </row>
    <row r="948" ht="17.25" customHeight="1">
      <c r="A948" s="155"/>
      <c r="B948" s="155"/>
      <c r="C948" s="155"/>
      <c r="D948" s="155"/>
      <c r="E948" s="155"/>
      <c r="F948" s="155"/>
      <c r="H948" s="155"/>
      <c r="I948" s="155"/>
      <c r="J948" s="155"/>
      <c r="K948" s="155"/>
      <c r="L948" s="155"/>
    </row>
    <row r="949" ht="17.25" customHeight="1">
      <c r="A949" s="155"/>
      <c r="B949" s="155"/>
      <c r="C949" s="155"/>
      <c r="D949" s="155"/>
      <c r="E949" s="155"/>
      <c r="F949" s="155"/>
      <c r="H949" s="155"/>
      <c r="I949" s="155"/>
      <c r="J949" s="155"/>
      <c r="K949" s="155"/>
      <c r="L949" s="155"/>
    </row>
    <row r="950" ht="17.25" customHeight="1">
      <c r="A950" s="155"/>
      <c r="B950" s="155"/>
      <c r="C950" s="155"/>
      <c r="D950" s="155"/>
      <c r="E950" s="155"/>
      <c r="F950" s="155"/>
      <c r="H950" s="155"/>
      <c r="I950" s="155"/>
      <c r="J950" s="155"/>
      <c r="K950" s="155"/>
      <c r="L950" s="155"/>
    </row>
    <row r="951" ht="17.25" customHeight="1">
      <c r="A951" s="155"/>
      <c r="B951" s="155"/>
      <c r="C951" s="155"/>
      <c r="D951" s="155"/>
      <c r="E951" s="155"/>
      <c r="F951" s="155"/>
      <c r="H951" s="155"/>
      <c r="I951" s="155"/>
      <c r="J951" s="155"/>
      <c r="K951" s="155"/>
      <c r="L951" s="155"/>
    </row>
    <row r="952" ht="17.25" customHeight="1">
      <c r="A952" s="155"/>
      <c r="B952" s="155"/>
      <c r="C952" s="155"/>
      <c r="D952" s="155"/>
      <c r="E952" s="155"/>
      <c r="F952" s="155"/>
      <c r="H952" s="155"/>
      <c r="I952" s="155"/>
      <c r="J952" s="155"/>
      <c r="K952" s="155"/>
      <c r="L952" s="155"/>
    </row>
    <row r="953" ht="17.25" customHeight="1">
      <c r="A953" s="155"/>
      <c r="B953" s="155"/>
      <c r="C953" s="155"/>
      <c r="D953" s="155"/>
      <c r="E953" s="155"/>
      <c r="F953" s="155"/>
      <c r="H953" s="155"/>
      <c r="I953" s="155"/>
      <c r="J953" s="155"/>
      <c r="K953" s="155"/>
      <c r="L953" s="155"/>
    </row>
    <row r="954" ht="17.25" customHeight="1">
      <c r="A954" s="155"/>
      <c r="B954" s="155"/>
      <c r="C954" s="155"/>
      <c r="D954" s="155"/>
      <c r="E954" s="155"/>
      <c r="F954" s="155"/>
      <c r="H954" s="155"/>
      <c r="I954" s="155"/>
      <c r="J954" s="155"/>
      <c r="K954" s="155"/>
      <c r="L954" s="155"/>
    </row>
    <row r="955" ht="17.25" customHeight="1">
      <c r="A955" s="155"/>
      <c r="B955" s="155"/>
      <c r="C955" s="155"/>
      <c r="D955" s="155"/>
      <c r="E955" s="155"/>
      <c r="F955" s="155"/>
      <c r="H955" s="155"/>
      <c r="I955" s="155"/>
      <c r="J955" s="155"/>
      <c r="K955" s="155"/>
      <c r="L955" s="155"/>
    </row>
    <row r="956" ht="17.25" customHeight="1">
      <c r="A956" s="155"/>
      <c r="B956" s="155"/>
      <c r="C956" s="155"/>
      <c r="D956" s="155"/>
      <c r="E956" s="155"/>
      <c r="F956" s="155"/>
      <c r="H956" s="155"/>
      <c r="I956" s="155"/>
      <c r="J956" s="155"/>
      <c r="K956" s="155"/>
      <c r="L956" s="155"/>
    </row>
    <row r="957" ht="17.25" customHeight="1">
      <c r="A957" s="155"/>
      <c r="B957" s="155"/>
      <c r="C957" s="155"/>
      <c r="D957" s="155"/>
      <c r="E957" s="155"/>
      <c r="F957" s="155"/>
      <c r="H957" s="155"/>
      <c r="I957" s="155"/>
      <c r="J957" s="155"/>
      <c r="K957" s="155"/>
      <c r="L957" s="155"/>
    </row>
    <row r="958" ht="17.25" customHeight="1">
      <c r="A958" s="155"/>
      <c r="B958" s="155"/>
      <c r="C958" s="155"/>
      <c r="D958" s="155"/>
      <c r="E958" s="155"/>
      <c r="F958" s="155"/>
      <c r="H958" s="155"/>
      <c r="I958" s="155"/>
      <c r="J958" s="155"/>
      <c r="K958" s="155"/>
      <c r="L958" s="155"/>
    </row>
    <row r="959" ht="17.25" customHeight="1">
      <c r="A959" s="155"/>
      <c r="B959" s="155"/>
      <c r="C959" s="155"/>
      <c r="D959" s="155"/>
      <c r="E959" s="155"/>
      <c r="F959" s="155"/>
      <c r="H959" s="155"/>
      <c r="I959" s="155"/>
      <c r="J959" s="155"/>
      <c r="K959" s="155"/>
      <c r="L959" s="155"/>
    </row>
    <row r="960" ht="17.25" customHeight="1">
      <c r="A960" s="155"/>
      <c r="B960" s="155"/>
      <c r="C960" s="155"/>
      <c r="D960" s="155"/>
      <c r="E960" s="155"/>
      <c r="F960" s="155"/>
      <c r="H960" s="155"/>
      <c r="I960" s="155"/>
      <c r="J960" s="155"/>
      <c r="K960" s="155"/>
      <c r="L960" s="155"/>
    </row>
    <row r="961" ht="17.25" customHeight="1">
      <c r="A961" s="155"/>
      <c r="B961" s="155"/>
      <c r="C961" s="155"/>
      <c r="D961" s="155"/>
      <c r="E961" s="155"/>
      <c r="F961" s="155"/>
      <c r="H961" s="155"/>
      <c r="I961" s="155"/>
      <c r="J961" s="155"/>
      <c r="K961" s="155"/>
      <c r="L961" s="155"/>
    </row>
    <row r="962" ht="17.25" customHeight="1">
      <c r="A962" s="155"/>
      <c r="B962" s="155"/>
      <c r="C962" s="155"/>
      <c r="D962" s="155"/>
      <c r="E962" s="155"/>
      <c r="F962" s="155"/>
      <c r="H962" s="155"/>
      <c r="I962" s="155"/>
      <c r="J962" s="155"/>
      <c r="K962" s="155"/>
      <c r="L962" s="155"/>
    </row>
    <row r="963" ht="17.25" customHeight="1">
      <c r="A963" s="155"/>
      <c r="B963" s="155"/>
      <c r="C963" s="155"/>
      <c r="D963" s="155"/>
      <c r="E963" s="155"/>
      <c r="F963" s="155"/>
      <c r="H963" s="155"/>
      <c r="I963" s="155"/>
      <c r="J963" s="155"/>
      <c r="K963" s="155"/>
      <c r="L963" s="155"/>
    </row>
    <row r="964" ht="17.25" customHeight="1">
      <c r="A964" s="155"/>
      <c r="B964" s="155"/>
      <c r="C964" s="155"/>
      <c r="D964" s="155"/>
      <c r="E964" s="155"/>
      <c r="F964" s="155"/>
      <c r="H964" s="155"/>
      <c r="I964" s="155"/>
      <c r="J964" s="155"/>
      <c r="K964" s="155"/>
      <c r="L964" s="155"/>
    </row>
    <row r="965" ht="17.25" customHeight="1">
      <c r="A965" s="155"/>
      <c r="B965" s="155"/>
      <c r="C965" s="155"/>
      <c r="D965" s="155"/>
      <c r="E965" s="155"/>
      <c r="F965" s="155"/>
      <c r="H965" s="155"/>
      <c r="I965" s="155"/>
      <c r="J965" s="155"/>
      <c r="K965" s="155"/>
      <c r="L965" s="155"/>
    </row>
    <row r="966" ht="17.25" customHeight="1">
      <c r="A966" s="155"/>
      <c r="B966" s="155"/>
      <c r="C966" s="155"/>
      <c r="D966" s="155"/>
      <c r="E966" s="155"/>
      <c r="F966" s="155"/>
      <c r="H966" s="155"/>
      <c r="I966" s="155"/>
      <c r="J966" s="155"/>
      <c r="K966" s="155"/>
      <c r="L966" s="155"/>
    </row>
    <row r="967" ht="17.25" customHeight="1">
      <c r="A967" s="155"/>
      <c r="B967" s="155"/>
      <c r="C967" s="155"/>
      <c r="D967" s="155"/>
      <c r="E967" s="155"/>
      <c r="F967" s="155"/>
      <c r="H967" s="155"/>
      <c r="I967" s="155"/>
      <c r="J967" s="155"/>
      <c r="K967" s="155"/>
      <c r="L967" s="155"/>
    </row>
    <row r="968" ht="17.25" customHeight="1">
      <c r="A968" s="155"/>
      <c r="B968" s="155"/>
      <c r="C968" s="155"/>
      <c r="D968" s="155"/>
      <c r="E968" s="155"/>
      <c r="F968" s="155"/>
      <c r="H968" s="155"/>
      <c r="I968" s="155"/>
      <c r="J968" s="155"/>
      <c r="K968" s="155"/>
      <c r="L968" s="155"/>
    </row>
    <row r="969" ht="17.25" customHeight="1">
      <c r="A969" s="155"/>
      <c r="B969" s="155"/>
      <c r="C969" s="155"/>
      <c r="D969" s="155"/>
      <c r="E969" s="155"/>
      <c r="F969" s="155"/>
      <c r="H969" s="155"/>
      <c r="I969" s="155"/>
      <c r="J969" s="155"/>
      <c r="K969" s="155"/>
      <c r="L969" s="155"/>
    </row>
    <row r="970" ht="17.25" customHeight="1">
      <c r="A970" s="155"/>
      <c r="B970" s="155"/>
      <c r="C970" s="155"/>
      <c r="D970" s="155"/>
      <c r="E970" s="155"/>
      <c r="F970" s="155"/>
      <c r="H970" s="155"/>
      <c r="I970" s="155"/>
      <c r="J970" s="155"/>
      <c r="K970" s="155"/>
      <c r="L970" s="155"/>
    </row>
    <row r="971" ht="17.25" customHeight="1">
      <c r="A971" s="155"/>
      <c r="B971" s="155"/>
      <c r="C971" s="155"/>
      <c r="D971" s="155"/>
      <c r="E971" s="155"/>
      <c r="F971" s="155"/>
      <c r="H971" s="155"/>
      <c r="I971" s="155"/>
      <c r="J971" s="155"/>
      <c r="K971" s="155"/>
      <c r="L971" s="155"/>
    </row>
    <row r="972" ht="17.25" customHeight="1">
      <c r="A972" s="155"/>
      <c r="B972" s="155"/>
      <c r="C972" s="155"/>
      <c r="D972" s="155"/>
      <c r="E972" s="155"/>
      <c r="F972" s="155"/>
      <c r="H972" s="155"/>
      <c r="I972" s="155"/>
      <c r="J972" s="155"/>
      <c r="K972" s="155"/>
      <c r="L972" s="155"/>
    </row>
    <row r="973" ht="17.25" customHeight="1">
      <c r="A973" s="155"/>
      <c r="B973" s="155"/>
      <c r="C973" s="155"/>
      <c r="D973" s="155"/>
      <c r="E973" s="155"/>
      <c r="F973" s="155"/>
      <c r="H973" s="155"/>
      <c r="I973" s="155"/>
      <c r="J973" s="155"/>
      <c r="K973" s="155"/>
      <c r="L973" s="155"/>
    </row>
    <row r="974" ht="17.25" customHeight="1">
      <c r="A974" s="155"/>
      <c r="B974" s="155"/>
      <c r="C974" s="155"/>
      <c r="D974" s="155"/>
      <c r="E974" s="155"/>
      <c r="F974" s="155"/>
      <c r="H974" s="155"/>
      <c r="I974" s="155"/>
      <c r="J974" s="155"/>
      <c r="K974" s="155"/>
      <c r="L974" s="155"/>
    </row>
    <row r="975" ht="17.25" customHeight="1">
      <c r="A975" s="155"/>
      <c r="B975" s="155"/>
      <c r="C975" s="155"/>
      <c r="D975" s="155"/>
      <c r="E975" s="155"/>
      <c r="F975" s="155"/>
      <c r="H975" s="155"/>
      <c r="I975" s="155"/>
      <c r="J975" s="155"/>
      <c r="K975" s="155"/>
      <c r="L975" s="155"/>
    </row>
    <row r="976" ht="17.25" customHeight="1">
      <c r="A976" s="155"/>
      <c r="B976" s="155"/>
      <c r="C976" s="155"/>
      <c r="D976" s="155"/>
      <c r="E976" s="155"/>
      <c r="F976" s="155"/>
      <c r="H976" s="155"/>
      <c r="I976" s="155"/>
      <c r="J976" s="155"/>
      <c r="K976" s="155"/>
      <c r="L976" s="155"/>
    </row>
    <row r="977" ht="17.25" customHeight="1">
      <c r="A977" s="155"/>
      <c r="B977" s="155"/>
      <c r="C977" s="155"/>
      <c r="D977" s="155"/>
      <c r="E977" s="155"/>
      <c r="F977" s="155"/>
      <c r="H977" s="155"/>
      <c r="I977" s="155"/>
      <c r="J977" s="155"/>
      <c r="K977" s="155"/>
      <c r="L977" s="155"/>
    </row>
    <row r="978" ht="17.25" customHeight="1">
      <c r="A978" s="155"/>
      <c r="B978" s="155"/>
      <c r="C978" s="155"/>
      <c r="D978" s="155"/>
      <c r="E978" s="155"/>
      <c r="F978" s="155"/>
      <c r="H978" s="155"/>
      <c r="I978" s="155"/>
      <c r="J978" s="155"/>
      <c r="K978" s="155"/>
      <c r="L978" s="155"/>
    </row>
    <row r="979" ht="17.25" customHeight="1">
      <c r="A979" s="155"/>
      <c r="B979" s="155"/>
      <c r="C979" s="155"/>
      <c r="D979" s="155"/>
      <c r="E979" s="155"/>
      <c r="F979" s="155"/>
      <c r="H979" s="155"/>
      <c r="I979" s="155"/>
      <c r="J979" s="155"/>
      <c r="K979" s="155"/>
      <c r="L979" s="155"/>
    </row>
    <row r="980" ht="17.25" customHeight="1">
      <c r="A980" s="155"/>
      <c r="B980" s="155"/>
      <c r="C980" s="155"/>
      <c r="D980" s="155"/>
      <c r="E980" s="155"/>
      <c r="F980" s="155"/>
      <c r="H980" s="155"/>
      <c r="I980" s="155"/>
      <c r="J980" s="155"/>
      <c r="K980" s="155"/>
      <c r="L980" s="155"/>
    </row>
    <row r="981" ht="17.25" customHeight="1">
      <c r="A981" s="155"/>
      <c r="B981" s="155"/>
      <c r="C981" s="155"/>
      <c r="D981" s="155"/>
      <c r="E981" s="155"/>
      <c r="F981" s="155"/>
      <c r="H981" s="155"/>
      <c r="I981" s="155"/>
      <c r="J981" s="155"/>
      <c r="K981" s="155"/>
      <c r="L981" s="155"/>
    </row>
    <row r="982" ht="17.25" customHeight="1">
      <c r="A982" s="155"/>
      <c r="B982" s="155"/>
      <c r="C982" s="155"/>
      <c r="D982" s="155"/>
      <c r="E982" s="155"/>
      <c r="F982" s="155"/>
      <c r="H982" s="155"/>
      <c r="I982" s="155"/>
      <c r="J982" s="155"/>
      <c r="K982" s="155"/>
      <c r="L982" s="155"/>
    </row>
    <row r="983" ht="17.25" customHeight="1">
      <c r="A983" s="155"/>
      <c r="B983" s="155"/>
      <c r="C983" s="155"/>
      <c r="D983" s="155"/>
      <c r="E983" s="155"/>
      <c r="F983" s="155"/>
      <c r="H983" s="155"/>
      <c r="I983" s="155"/>
      <c r="J983" s="155"/>
      <c r="K983" s="155"/>
      <c r="L983" s="155"/>
    </row>
    <row r="984" ht="17.25" customHeight="1">
      <c r="A984" s="155"/>
      <c r="B984" s="155"/>
      <c r="C984" s="155"/>
      <c r="D984" s="155"/>
      <c r="E984" s="155"/>
      <c r="F984" s="155"/>
      <c r="H984" s="155"/>
      <c r="I984" s="155"/>
      <c r="J984" s="155"/>
      <c r="K984" s="155"/>
      <c r="L984" s="155"/>
    </row>
    <row r="985" ht="17.25" customHeight="1">
      <c r="A985" s="155"/>
      <c r="B985" s="155"/>
      <c r="C985" s="155"/>
      <c r="D985" s="155"/>
      <c r="E985" s="155"/>
      <c r="F985" s="155"/>
      <c r="H985" s="155"/>
      <c r="I985" s="155"/>
      <c r="J985" s="155"/>
      <c r="K985" s="155"/>
      <c r="L985" s="155"/>
    </row>
    <row r="986" ht="17.25" customHeight="1">
      <c r="A986" s="155"/>
      <c r="B986" s="155"/>
      <c r="C986" s="155"/>
      <c r="D986" s="155"/>
      <c r="E986" s="155"/>
      <c r="F986" s="155"/>
      <c r="H986" s="155"/>
      <c r="I986" s="155"/>
      <c r="J986" s="155"/>
      <c r="K986" s="155"/>
      <c r="L986" s="155"/>
    </row>
    <row r="987" ht="17.25" customHeight="1">
      <c r="A987" s="155"/>
      <c r="B987" s="155"/>
      <c r="C987" s="155"/>
      <c r="D987" s="155"/>
      <c r="E987" s="155"/>
      <c r="F987" s="155"/>
      <c r="H987" s="155"/>
      <c r="I987" s="155"/>
      <c r="J987" s="155"/>
      <c r="K987" s="155"/>
      <c r="L987" s="155"/>
    </row>
    <row r="988" ht="17.25" customHeight="1">
      <c r="A988" s="155"/>
      <c r="B988" s="155"/>
      <c r="C988" s="155"/>
      <c r="D988" s="155"/>
      <c r="E988" s="155"/>
      <c r="F988" s="155"/>
      <c r="H988" s="155"/>
      <c r="I988" s="155"/>
      <c r="J988" s="155"/>
      <c r="K988" s="155"/>
      <c r="L988" s="155"/>
    </row>
    <row r="989" ht="17.25" customHeight="1">
      <c r="A989" s="155"/>
      <c r="B989" s="155"/>
      <c r="C989" s="155"/>
      <c r="D989" s="155"/>
      <c r="E989" s="155"/>
      <c r="F989" s="155"/>
      <c r="H989" s="155"/>
      <c r="I989" s="155"/>
      <c r="J989" s="155"/>
      <c r="K989" s="155"/>
      <c r="L989" s="155"/>
    </row>
    <row r="990" ht="17.25" customHeight="1">
      <c r="A990" s="155"/>
      <c r="B990" s="155"/>
      <c r="C990" s="155"/>
      <c r="D990" s="155"/>
      <c r="E990" s="155"/>
      <c r="F990" s="155"/>
      <c r="H990" s="155"/>
      <c r="I990" s="155"/>
      <c r="J990" s="155"/>
      <c r="K990" s="155"/>
      <c r="L990" s="155"/>
    </row>
    <row r="991" ht="17.25" customHeight="1">
      <c r="A991" s="155"/>
      <c r="B991" s="155"/>
      <c r="C991" s="155"/>
      <c r="D991" s="155"/>
      <c r="E991" s="155"/>
      <c r="F991" s="155"/>
      <c r="H991" s="155"/>
      <c r="I991" s="155"/>
      <c r="J991" s="155"/>
      <c r="K991" s="155"/>
      <c r="L991" s="155"/>
    </row>
    <row r="992" ht="17.25" customHeight="1">
      <c r="A992" s="155"/>
      <c r="B992" s="155"/>
      <c r="C992" s="155"/>
      <c r="D992" s="155"/>
      <c r="E992" s="155"/>
      <c r="F992" s="155"/>
      <c r="H992" s="155"/>
      <c r="I992" s="155"/>
      <c r="J992" s="155"/>
      <c r="K992" s="155"/>
      <c r="L992" s="155"/>
    </row>
    <row r="993" ht="17.25" customHeight="1">
      <c r="A993" s="155"/>
      <c r="B993" s="155"/>
      <c r="C993" s="155"/>
      <c r="D993" s="155"/>
      <c r="E993" s="155"/>
      <c r="F993" s="155"/>
      <c r="H993" s="155"/>
      <c r="I993" s="155"/>
      <c r="J993" s="155"/>
      <c r="K993" s="155"/>
      <c r="L993" s="155"/>
    </row>
    <row r="994" ht="17.25" customHeight="1">
      <c r="A994" s="155"/>
      <c r="B994" s="155"/>
      <c r="C994" s="155"/>
      <c r="D994" s="155"/>
      <c r="E994" s="155"/>
      <c r="F994" s="155"/>
      <c r="H994" s="155"/>
      <c r="I994" s="155"/>
      <c r="J994" s="155"/>
      <c r="K994" s="155"/>
      <c r="L994" s="155"/>
    </row>
    <row r="995" ht="17.25" customHeight="1">
      <c r="A995" s="155"/>
      <c r="B995" s="155"/>
      <c r="C995" s="155"/>
      <c r="D995" s="155"/>
      <c r="E995" s="155"/>
      <c r="F995" s="155"/>
      <c r="H995" s="155"/>
      <c r="I995" s="155"/>
      <c r="J995" s="155"/>
      <c r="K995" s="155"/>
      <c r="L995" s="155"/>
    </row>
    <row r="996" ht="17.25" customHeight="1">
      <c r="A996" s="155"/>
      <c r="B996" s="155"/>
      <c r="C996" s="155"/>
      <c r="D996" s="155"/>
      <c r="E996" s="155"/>
      <c r="F996" s="155"/>
      <c r="H996" s="155"/>
      <c r="I996" s="155"/>
      <c r="J996" s="155"/>
      <c r="K996" s="155"/>
      <c r="L996" s="155"/>
    </row>
    <row r="997" ht="17.25" customHeight="1">
      <c r="A997" s="155"/>
      <c r="B997" s="155"/>
      <c r="C997" s="155"/>
      <c r="D997" s="155"/>
      <c r="E997" s="155"/>
      <c r="F997" s="155"/>
      <c r="H997" s="155"/>
      <c r="I997" s="155"/>
      <c r="J997" s="155"/>
      <c r="K997" s="155"/>
      <c r="L997" s="155"/>
    </row>
    <row r="998" ht="17.25" customHeight="1">
      <c r="A998" s="155"/>
      <c r="B998" s="155"/>
      <c r="C998" s="155"/>
      <c r="D998" s="155"/>
      <c r="E998" s="155"/>
      <c r="F998" s="155"/>
      <c r="H998" s="155"/>
      <c r="I998" s="155"/>
      <c r="J998" s="155"/>
      <c r="K998" s="155"/>
      <c r="L998" s="155"/>
    </row>
    <row r="999" ht="17.25" customHeight="1">
      <c r="A999" s="155"/>
      <c r="B999" s="155"/>
      <c r="C999" s="155"/>
      <c r="D999" s="155"/>
      <c r="E999" s="155"/>
      <c r="F999" s="155"/>
      <c r="H999" s="155"/>
      <c r="I999" s="155"/>
      <c r="J999" s="155"/>
      <c r="K999" s="155"/>
      <c r="L999" s="155"/>
    </row>
    <row r="1000" ht="17.25" customHeight="1">
      <c r="A1000" s="155"/>
      <c r="B1000" s="155"/>
      <c r="C1000" s="155"/>
      <c r="D1000" s="155"/>
      <c r="E1000" s="155"/>
      <c r="F1000" s="155"/>
      <c r="H1000" s="155"/>
      <c r="I1000" s="155"/>
      <c r="J1000" s="155"/>
      <c r="K1000" s="155"/>
      <c r="L1000" s="155"/>
    </row>
  </sheetData>
  <drawing r:id="rId1"/>
</worksheet>
</file>