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hidePivotFieldList="1"/>
  <mc:AlternateContent xmlns:mc="http://schemas.openxmlformats.org/markup-compatibility/2006">
    <mc:Choice Requires="x15">
      <x15ac:absPath xmlns:x15ac="http://schemas.microsoft.com/office/spreadsheetml/2010/11/ac" url="/Users/kwoktszfung/Downloads/"/>
    </mc:Choice>
  </mc:AlternateContent>
  <bookViews>
    <workbookView xWindow="0" yWindow="460" windowWidth="28800" windowHeight="15940" activeTab="1"/>
  </bookViews>
  <sheets>
    <sheet name="Sheet1" sheetId="1" r:id="rId1"/>
    <sheet name="boxplot" sheetId="2" r:id="rId2"/>
    <sheet name="histogram" sheetId="3" r:id="rId3"/>
    <sheet name="line chart" sheetId="4" r:id="rId4"/>
    <sheet name="pie chart" sheetId="5" r:id="rId5"/>
  </sheets>
  <externalReferences>
    <externalReference r:id="rId6"/>
    <externalReference r:id="rId7"/>
  </externalReferences>
  <calcPr calcId="150001" concurrentCalc="0"/>
  <pivotCaches>
    <pivotCache cacheId="0" r:id="rId8"/>
    <pivotCache cacheId="16" r:id="rId9"/>
    <pivotCache cacheId="20" r:id="rId10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2" l="1"/>
  <c r="L10" i="2"/>
  <c r="L9" i="2"/>
  <c r="L8" i="2"/>
  <c r="L7" i="2"/>
  <c r="L6" i="2"/>
  <c r="L5" i="2"/>
  <c r="L4" i="2"/>
  <c r="L3" i="2"/>
  <c r="L2" i="2"/>
  <c r="E11" i="2"/>
  <c r="F10" i="2"/>
  <c r="E10" i="2"/>
  <c r="E9" i="2"/>
  <c r="E8" i="2"/>
  <c r="E5" i="2"/>
  <c r="E7" i="2"/>
  <c r="E6" i="2"/>
  <c r="E4" i="2"/>
  <c r="E3" i="2"/>
  <c r="E2" i="2"/>
  <c r="L3" i="1"/>
  <c r="L5" i="1"/>
  <c r="L8" i="1"/>
  <c r="L9" i="1"/>
  <c r="M10" i="1"/>
  <c r="E3" i="1"/>
  <c r="E5" i="1"/>
  <c r="E8" i="1"/>
  <c r="E9" i="1"/>
  <c r="F10" i="1"/>
  <c r="L10" i="1"/>
  <c r="E11" i="1"/>
  <c r="F11" i="1"/>
  <c r="E6" i="1"/>
  <c r="F6" i="1"/>
  <c r="E4" i="1"/>
  <c r="F4" i="1"/>
  <c r="F5" i="1"/>
  <c r="E2" i="1"/>
  <c r="F3" i="1"/>
  <c r="F2" i="1"/>
  <c r="L7" i="1"/>
  <c r="L6" i="1"/>
  <c r="L4" i="1"/>
  <c r="L2" i="1"/>
  <c r="M2" i="1"/>
  <c r="M4" i="1"/>
  <c r="M3" i="1"/>
  <c r="M6" i="1"/>
  <c r="M5" i="1"/>
  <c r="E7" i="1"/>
  <c r="E10" i="1"/>
</calcChain>
</file>

<file path=xl/sharedStrings.xml><?xml version="1.0" encoding="utf-8"?>
<sst xmlns="http://schemas.openxmlformats.org/spreadsheetml/2006/main" count="6564" uniqueCount="92">
  <si>
    <t>Times to start a business</t>
  </si>
  <si>
    <t>Min</t>
  </si>
  <si>
    <t>Q1</t>
  </si>
  <si>
    <t>Median</t>
  </si>
  <si>
    <t>Q3</t>
  </si>
  <si>
    <t>Max</t>
  </si>
  <si>
    <t>Standard deviation</t>
  </si>
  <si>
    <t>IQR</t>
  </si>
  <si>
    <t>Scores on exam</t>
  </si>
  <si>
    <t>Differences</t>
  </si>
  <si>
    <t>1.5 IQR</t>
  </si>
  <si>
    <t>1.5 IQR rule</t>
  </si>
  <si>
    <t>New max</t>
  </si>
  <si>
    <t>Mean</t>
  </si>
  <si>
    <t>Standard Error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</si>
  <si>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</si>
  <si>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</si>
  <si>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</si>
  <si>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</si>
  <si>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</si>
  <si>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</si>
  <si>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</si>
  <si>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</si>
  <si>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</si>
  <si>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</si>
  <si>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statistics</t>
  </si>
  <si>
    <t>Region</t>
  </si>
  <si>
    <t>Revenue</t>
  </si>
  <si>
    <t>Age</t>
  </si>
  <si>
    <t>West</t>
  </si>
  <si>
    <t>East</t>
  </si>
  <si>
    <t>South</t>
  </si>
  <si>
    <t>Mid West</t>
  </si>
  <si>
    <t>Row Labels</t>
  </si>
  <si>
    <t>Count of Region</t>
  </si>
  <si>
    <t>Grand Total</t>
  </si>
  <si>
    <t>Count of Age</t>
  </si>
  <si>
    <t>0-19</t>
  </si>
  <si>
    <t>20-39</t>
  </si>
  <si>
    <t>40-59</t>
  </si>
  <si>
    <t>60-79</t>
  </si>
  <si>
    <t>Count of Revenue</t>
  </si>
  <si>
    <t>0-75</t>
  </si>
  <si>
    <t>75-150</t>
  </si>
  <si>
    <t>150-225</t>
  </si>
  <si>
    <t>225-300</t>
  </si>
  <si>
    <t>Exercise 1</t>
  </si>
  <si>
    <t>Complete the above summary statistics table for scores on exam</t>
  </si>
  <si>
    <t>Produce a boxplot for exam scores</t>
  </si>
  <si>
    <t>Exercise 2</t>
  </si>
  <si>
    <t>Produce a histogram for revenue using the above table</t>
  </si>
  <si>
    <t>Find if there are any outliers</t>
  </si>
  <si>
    <t>Housing starts</t>
  </si>
  <si>
    <t>Month</t>
  </si>
  <si>
    <t>Sales</t>
  </si>
  <si>
    <t>Cost of Sales</t>
  </si>
  <si>
    <t>Exercise 3</t>
  </si>
  <si>
    <t>Produce a line chart overlaying with two separate lines of sales and cost of sales</t>
  </si>
  <si>
    <t>Version</t>
  </si>
  <si>
    <t>Number of users</t>
  </si>
  <si>
    <t>Excel 2013</t>
  </si>
  <si>
    <t>Excel 2010</t>
  </si>
  <si>
    <t>Excel 2007</t>
  </si>
  <si>
    <t>Excel 2003</t>
  </si>
  <si>
    <t>Date</t>
  </si>
  <si>
    <t>SalesChannel</t>
  </si>
  <si>
    <t>Product</t>
  </si>
  <si>
    <t>Sep</t>
  </si>
  <si>
    <t>In Store Sales</t>
  </si>
  <si>
    <t>Doublers</t>
  </si>
  <si>
    <t>Jul</t>
  </si>
  <si>
    <t>Sunshine</t>
  </si>
  <si>
    <t>Jun</t>
  </si>
  <si>
    <t>Mail Order Sales</t>
  </si>
  <si>
    <t>Crested Beaut</t>
  </si>
  <si>
    <t>May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</si>
  <si>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</si>
  <si>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</si>
  <si>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</si>
  <si>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</si>
  <si>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</si>
  <si>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</si>
  <si>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</si>
  <si>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</si>
  <si>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</si>
  <si>
    <t>V-Rang</t>
  </si>
  <si>
    <t>Aug</t>
  </si>
  <si>
    <t>Total</t>
  </si>
  <si>
    <t>WindSport Summer Sales</t>
  </si>
  <si>
    <t>Exercise 4</t>
  </si>
  <si>
    <t>Fill in the above table using pivot table and produce a pie chart of summer sales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</si>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</sst>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&quot;$&quot;#,##0_);[Red]\(&quot;$&quot;#,##0\)"/>
    <numFmt numFmtId="165" formatCode="&quot;$&quot;#,##0.00_);[Red]\(&quot;$&quot;#,##0.00\)"/>
    <numFmt numFmtId="166" formatCode="_(* #,##0_);_(* \(#,##0\);_(* &quot;-&quot;??_);_(@_)"/>
    <numFmt numFmtId="167" formatCode="m/d/yy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Continuous"/>
    </xf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Continuous"/>
    </xf>
    <xf numFmtId="0" fontId="2" fillId="2" borderId="4" xfId="0" applyFont="1" applyFill="1" applyBorder="1" applyAlignment="1">
      <alignment wrapText="1"/>
    </xf>
    <xf numFmtId="165" fontId="0" fillId="0" borderId="1" xfId="0" applyNumberFormat="1" applyBorder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pivotButton="1"/>
    <xf numFmtId="0" fontId="0" fillId="3" borderId="5" xfId="0" applyFill="1" applyBorder="1"/>
    <xf numFmtId="166" fontId="5" fillId="3" borderId="5" xfId="1" applyNumberFormat="1" applyFont="1" applyFill="1" applyBorder="1"/>
    <xf numFmtId="14" fontId="0" fillId="0" borderId="5" xfId="0" applyNumberFormat="1" applyBorder="1"/>
    <xf numFmtId="166" fontId="0" fillId="0" borderId="5" xfId="1" applyNumberFormat="1" applyFont="1" applyBorder="1"/>
    <xf numFmtId="14" fontId="7" fillId="0" borderId="1" xfId="0" applyNumberFormat="1" applyFont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Font="1" applyBorder="1"/>
    <xf numFmtId="0" fontId="0" fillId="0" borderId="11" xfId="0" applyBorder="1"/>
    <xf numFmtId="0" fontId="4" fillId="2" borderId="12" xfId="0" applyFont="1" applyFill="1" applyBorder="1"/>
    <xf numFmtId="0" fontId="4" fillId="2" borderId="13" xfId="0" applyFont="1" applyFill="1" applyBorder="1"/>
    <xf numFmtId="167" fontId="0" fillId="0" borderId="12" xfId="0" applyNumberFormat="1" applyFont="1" applyFill="1" applyBorder="1"/>
    <xf numFmtId="0" fontId="0" fillId="0" borderId="12" xfId="0" applyFont="1" applyFill="1" applyBorder="1"/>
    <xf numFmtId="164" fontId="0" fillId="0" borderId="13" xfId="0" applyNumberFormat="1" applyFont="1" applyFill="1" applyBorder="1"/>
    <xf numFmtId="0" fontId="6" fillId="2" borderId="1" xfId="0" applyFont="1" applyFill="1" applyBorder="1"/>
    <xf numFmtId="0" fontId="0" fillId="0" borderId="1" xfId="0" applyFont="1" applyBorder="1"/>
    <xf numFmtId="0" fontId="5" fillId="0" borderId="1" xfId="0" applyFont="1" applyBorder="1"/>
    <xf numFmtId="0" fontId="8" fillId="0" borderId="0" xfId="0" applyFont="1"/>
    <xf numFmtId="165" fontId="8" fillId="0" borderId="0" xfId="0" applyNumberFormat="1" applyFont="1" applyAlignment="1">
      <alignment horizontal="left"/>
    </xf>
    <xf numFmtId="0" fontId="5" fillId="4" borderId="14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5" borderId="16" xfId="0" applyNumberFormat="1" applyFont="1" applyFill="1" applyBorder="1"/>
  </cellXfs>
  <cellStyles count="2">
    <cellStyle name="Comma" xfId="1" builtinId="3"/>
    <cellStyle name="Normal" xfId="0" builtinId="0"/>
  </cellStyles>
  <dxfs count="12">
    <dxf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bottom style="thin">
          <color theme="0" tint="-0.249977111117893"/>
        </bottom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/>
        <bottom/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bottom style="thin">
          <color theme="0" tint="-0.249977111117893"/>
        </bottom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/>
        <bottom/>
        <vertical style="thin">
          <color theme="0" tint="-0.249977111117893"/>
        </vertical>
        <horizontal style="thin">
          <color theme="0" tint="-0.249977111117893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Scores on exam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Sheet1!$M$2</c:f>
              <c:numCache>
                <c:formatCode>General</c:formatCode>
                <c:ptCount val="1"/>
                <c:pt idx="0">
                  <c:v>55.0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Sheet1!$M$3</c:f>
                <c:numCache>
                  <c:formatCode>General</c:formatCode>
                  <c:ptCount val="1"/>
                  <c:pt idx="0">
                    <c:v>19.5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Sheet1!$M$3</c:f>
              <c:numCache>
                <c:formatCode>General</c:formatCode>
                <c:ptCount val="1"/>
                <c:pt idx="0">
                  <c:v>19.5</c:v>
                </c:pt>
              </c:numCache>
            </c:numRef>
          </c:val>
        </c:ser>
        <c:ser>
          <c:idx val="2"/>
          <c:order val="2"/>
          <c:spPr>
            <a:solidFill>
              <a:srgbClr val="92D050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Sheet1!$M$4</c:f>
              <c:numCache>
                <c:formatCode>General</c:formatCode>
                <c:ptCount val="1"/>
                <c:pt idx="0">
                  <c:v>8.5</c:v>
                </c:pt>
              </c:numCache>
            </c:numRef>
          </c:val>
        </c:ser>
        <c:ser>
          <c:idx val="3"/>
          <c:order val="3"/>
          <c:spPr>
            <a:solidFill>
              <a:srgbClr val="92D05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Sheet1!$M$6</c:f>
                <c:numCache>
                  <c:formatCode>General</c:formatCode>
                  <c:ptCount val="1"/>
                  <c:pt idx="0">
                    <c:v>5.0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Sheet1!$M$5</c:f>
              <c:numCache>
                <c:formatCode>General</c:formatCode>
                <c:ptCount val="1"/>
                <c:pt idx="0">
                  <c:v>10.0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val>
            <c:numRef>
              <c:f>Sheet1!$M$6</c:f>
              <c:numCache>
                <c:formatCode>General</c:formatCode>
                <c:ptCount val="1"/>
                <c:pt idx="0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0666224"/>
        <c:axId val="470670096"/>
      </c:barChart>
      <c:catAx>
        <c:axId val="470666224"/>
        <c:scaling>
          <c:orientation val="minMax"/>
        </c:scaling>
        <c:delete val="1"/>
        <c:axPos val="l"/>
        <c:majorTickMark val="none"/>
        <c:minorTickMark val="none"/>
        <c:tickLblPos val="nextTo"/>
        <c:crossAx val="470670096"/>
        <c:crosses val="autoZero"/>
        <c:auto val="1"/>
        <c:lblAlgn val="ctr"/>
        <c:lblOffset val="100"/>
        <c:noMultiLvlLbl val="0"/>
      </c:catAx>
      <c:valAx>
        <c:axId val="470670096"/>
        <c:scaling>
          <c:orientation val="minMax"/>
          <c:max val="105.0"/>
          <c:min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6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histogram!$J$2</c:f>
              <c:strCache>
                <c:ptCount val="1"/>
                <c:pt idx="0">
                  <c:v>1921.75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cat>
            <c:strRef>
              <c:f>histogram!$I$3:$I$6</c:f>
              <c:strCache>
                <c:ptCount val="4"/>
                <c:pt idx="0">
                  <c:v>Mid West</c:v>
                </c:pt>
                <c:pt idx="1">
                  <c:v>South</c:v>
                </c:pt>
                <c:pt idx="2">
                  <c:v>West</c:v>
                </c:pt>
                <c:pt idx="3">
                  <c:v>Grand Total</c:v>
                </c:pt>
              </c:strCache>
            </c:strRef>
          </c:cat>
          <c:val>
            <c:numRef>
              <c:f>histogram!$J$3:$J$6</c:f>
              <c:numCache>
                <c:formatCode>General</c:formatCode>
                <c:ptCount val="4"/>
                <c:pt idx="0">
                  <c:v>4050.199999999999</c:v>
                </c:pt>
                <c:pt idx="1">
                  <c:v>2032.6</c:v>
                </c:pt>
                <c:pt idx="2">
                  <c:v>7006.999999999995</c:v>
                </c:pt>
                <c:pt idx="3">
                  <c:v>15011.54999999999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49108624"/>
        <c:axId val="249112688"/>
      </c:barChart>
      <c:catAx>
        <c:axId val="24910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12688"/>
        <c:crosses val="autoZero"/>
        <c:auto val="1"/>
        <c:lblAlgn val="ctr"/>
        <c:lblOffset val="100"/>
        <c:noMultiLvlLbl val="0"/>
      </c:catAx>
      <c:valAx>
        <c:axId val="2491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0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Housing starts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 chart'!$A$2:$A$637</c:f>
              <c:numCache>
                <c:formatCode>m/d/yy</c:formatCode>
                <c:ptCount val="636"/>
                <c:pt idx="0">
                  <c:v>21551.0</c:v>
                </c:pt>
                <c:pt idx="1">
                  <c:v>21582.0</c:v>
                </c:pt>
                <c:pt idx="2">
                  <c:v>21610.0</c:v>
                </c:pt>
                <c:pt idx="3">
                  <c:v>21641.0</c:v>
                </c:pt>
                <c:pt idx="4">
                  <c:v>21671.0</c:v>
                </c:pt>
                <c:pt idx="5">
                  <c:v>21702.0</c:v>
                </c:pt>
                <c:pt idx="6">
                  <c:v>21732.0</c:v>
                </c:pt>
                <c:pt idx="7">
                  <c:v>21763.0</c:v>
                </c:pt>
                <c:pt idx="8">
                  <c:v>21794.0</c:v>
                </c:pt>
                <c:pt idx="9">
                  <c:v>21824.0</c:v>
                </c:pt>
                <c:pt idx="10">
                  <c:v>21855.0</c:v>
                </c:pt>
                <c:pt idx="11">
                  <c:v>21885.0</c:v>
                </c:pt>
                <c:pt idx="12">
                  <c:v>21916.0</c:v>
                </c:pt>
                <c:pt idx="13">
                  <c:v>21947.0</c:v>
                </c:pt>
                <c:pt idx="14">
                  <c:v>21976.0</c:v>
                </c:pt>
                <c:pt idx="15">
                  <c:v>22007.0</c:v>
                </c:pt>
                <c:pt idx="16">
                  <c:v>22037.0</c:v>
                </c:pt>
                <c:pt idx="17">
                  <c:v>22068.0</c:v>
                </c:pt>
                <c:pt idx="18">
                  <c:v>22098.0</c:v>
                </c:pt>
                <c:pt idx="19">
                  <c:v>22129.0</c:v>
                </c:pt>
                <c:pt idx="20">
                  <c:v>22160.0</c:v>
                </c:pt>
                <c:pt idx="21">
                  <c:v>22190.0</c:v>
                </c:pt>
                <c:pt idx="22">
                  <c:v>22221.0</c:v>
                </c:pt>
                <c:pt idx="23">
                  <c:v>22251.0</c:v>
                </c:pt>
                <c:pt idx="24">
                  <c:v>22282.0</c:v>
                </c:pt>
                <c:pt idx="25">
                  <c:v>22313.0</c:v>
                </c:pt>
                <c:pt idx="26">
                  <c:v>22341.0</c:v>
                </c:pt>
                <c:pt idx="27">
                  <c:v>22372.0</c:v>
                </c:pt>
                <c:pt idx="28">
                  <c:v>22402.0</c:v>
                </c:pt>
                <c:pt idx="29">
                  <c:v>22433.0</c:v>
                </c:pt>
                <c:pt idx="30">
                  <c:v>22463.0</c:v>
                </c:pt>
                <c:pt idx="31">
                  <c:v>22494.0</c:v>
                </c:pt>
                <c:pt idx="32">
                  <c:v>22525.0</c:v>
                </c:pt>
                <c:pt idx="33">
                  <c:v>22555.0</c:v>
                </c:pt>
                <c:pt idx="34">
                  <c:v>22586.0</c:v>
                </c:pt>
                <c:pt idx="35">
                  <c:v>22616.0</c:v>
                </c:pt>
                <c:pt idx="36">
                  <c:v>22647.0</c:v>
                </c:pt>
                <c:pt idx="37">
                  <c:v>22678.0</c:v>
                </c:pt>
                <c:pt idx="38">
                  <c:v>22706.0</c:v>
                </c:pt>
                <c:pt idx="39">
                  <c:v>22737.0</c:v>
                </c:pt>
                <c:pt idx="40">
                  <c:v>22767.0</c:v>
                </c:pt>
                <c:pt idx="41">
                  <c:v>22798.0</c:v>
                </c:pt>
                <c:pt idx="42">
                  <c:v>22828.0</c:v>
                </c:pt>
                <c:pt idx="43">
                  <c:v>22859.0</c:v>
                </c:pt>
                <c:pt idx="44">
                  <c:v>22890.0</c:v>
                </c:pt>
                <c:pt idx="45">
                  <c:v>22920.0</c:v>
                </c:pt>
                <c:pt idx="46">
                  <c:v>22951.0</c:v>
                </c:pt>
                <c:pt idx="47">
                  <c:v>22981.0</c:v>
                </c:pt>
                <c:pt idx="48">
                  <c:v>23012.0</c:v>
                </c:pt>
                <c:pt idx="49">
                  <c:v>23043.0</c:v>
                </c:pt>
                <c:pt idx="50">
                  <c:v>23071.0</c:v>
                </c:pt>
                <c:pt idx="51">
                  <c:v>23102.0</c:v>
                </c:pt>
                <c:pt idx="52">
                  <c:v>23132.0</c:v>
                </c:pt>
                <c:pt idx="53">
                  <c:v>23163.0</c:v>
                </c:pt>
                <c:pt idx="54">
                  <c:v>23193.0</c:v>
                </c:pt>
                <c:pt idx="55">
                  <c:v>23224.0</c:v>
                </c:pt>
                <c:pt idx="56">
                  <c:v>23255.0</c:v>
                </c:pt>
                <c:pt idx="57">
                  <c:v>23285.0</c:v>
                </c:pt>
                <c:pt idx="58">
                  <c:v>23316.0</c:v>
                </c:pt>
                <c:pt idx="59">
                  <c:v>23346.0</c:v>
                </c:pt>
                <c:pt idx="60">
                  <c:v>23377.0</c:v>
                </c:pt>
                <c:pt idx="61">
                  <c:v>23408.0</c:v>
                </c:pt>
                <c:pt idx="62">
                  <c:v>23437.0</c:v>
                </c:pt>
                <c:pt idx="63">
                  <c:v>23468.0</c:v>
                </c:pt>
                <c:pt idx="64">
                  <c:v>23498.0</c:v>
                </c:pt>
                <c:pt idx="65">
                  <c:v>23529.0</c:v>
                </c:pt>
                <c:pt idx="66">
                  <c:v>23559.0</c:v>
                </c:pt>
                <c:pt idx="67">
                  <c:v>23590.0</c:v>
                </c:pt>
                <c:pt idx="68">
                  <c:v>23621.0</c:v>
                </c:pt>
                <c:pt idx="69">
                  <c:v>23651.0</c:v>
                </c:pt>
                <c:pt idx="70">
                  <c:v>23682.0</c:v>
                </c:pt>
                <c:pt idx="71">
                  <c:v>23712.0</c:v>
                </c:pt>
                <c:pt idx="72">
                  <c:v>23743.0</c:v>
                </c:pt>
                <c:pt idx="73">
                  <c:v>23774.0</c:v>
                </c:pt>
                <c:pt idx="74">
                  <c:v>23802.0</c:v>
                </c:pt>
                <c:pt idx="75">
                  <c:v>23833.0</c:v>
                </c:pt>
                <c:pt idx="76">
                  <c:v>23863.0</c:v>
                </c:pt>
                <c:pt idx="77">
                  <c:v>23894.0</c:v>
                </c:pt>
                <c:pt idx="78">
                  <c:v>23924.0</c:v>
                </c:pt>
                <c:pt idx="79">
                  <c:v>23955.0</c:v>
                </c:pt>
                <c:pt idx="80">
                  <c:v>23986.0</c:v>
                </c:pt>
                <c:pt idx="81">
                  <c:v>24016.0</c:v>
                </c:pt>
                <c:pt idx="82">
                  <c:v>24047.0</c:v>
                </c:pt>
                <c:pt idx="83">
                  <c:v>24077.0</c:v>
                </c:pt>
                <c:pt idx="84">
                  <c:v>24108.0</c:v>
                </c:pt>
                <c:pt idx="85">
                  <c:v>24139.0</c:v>
                </c:pt>
                <c:pt idx="86">
                  <c:v>24167.0</c:v>
                </c:pt>
                <c:pt idx="87">
                  <c:v>24198.0</c:v>
                </c:pt>
                <c:pt idx="88">
                  <c:v>24228.0</c:v>
                </c:pt>
                <c:pt idx="89">
                  <c:v>24259.0</c:v>
                </c:pt>
                <c:pt idx="90">
                  <c:v>24289.0</c:v>
                </c:pt>
                <c:pt idx="91">
                  <c:v>24320.0</c:v>
                </c:pt>
                <c:pt idx="92">
                  <c:v>24351.0</c:v>
                </c:pt>
                <c:pt idx="93">
                  <c:v>24381.0</c:v>
                </c:pt>
                <c:pt idx="94">
                  <c:v>24412.0</c:v>
                </c:pt>
                <c:pt idx="95">
                  <c:v>24442.0</c:v>
                </c:pt>
                <c:pt idx="96">
                  <c:v>24473.0</c:v>
                </c:pt>
                <c:pt idx="97">
                  <c:v>24504.0</c:v>
                </c:pt>
                <c:pt idx="98">
                  <c:v>24532.0</c:v>
                </c:pt>
                <c:pt idx="99">
                  <c:v>24563.0</c:v>
                </c:pt>
                <c:pt idx="100">
                  <c:v>24593.0</c:v>
                </c:pt>
                <c:pt idx="101">
                  <c:v>24624.0</c:v>
                </c:pt>
                <c:pt idx="102">
                  <c:v>24654.0</c:v>
                </c:pt>
                <c:pt idx="103">
                  <c:v>24685.0</c:v>
                </c:pt>
                <c:pt idx="104">
                  <c:v>24716.0</c:v>
                </c:pt>
                <c:pt idx="105">
                  <c:v>24746.0</c:v>
                </c:pt>
                <c:pt idx="106">
                  <c:v>24777.0</c:v>
                </c:pt>
                <c:pt idx="107">
                  <c:v>24807.0</c:v>
                </c:pt>
                <c:pt idx="108">
                  <c:v>24838.0</c:v>
                </c:pt>
                <c:pt idx="109">
                  <c:v>24869.0</c:v>
                </c:pt>
                <c:pt idx="110">
                  <c:v>24898.0</c:v>
                </c:pt>
                <c:pt idx="111">
                  <c:v>24929.0</c:v>
                </c:pt>
                <c:pt idx="112">
                  <c:v>24959.0</c:v>
                </c:pt>
                <c:pt idx="113">
                  <c:v>24990.0</c:v>
                </c:pt>
                <c:pt idx="114">
                  <c:v>25020.0</c:v>
                </c:pt>
                <c:pt idx="115">
                  <c:v>25051.0</c:v>
                </c:pt>
                <c:pt idx="116">
                  <c:v>25082.0</c:v>
                </c:pt>
                <c:pt idx="117">
                  <c:v>25112.0</c:v>
                </c:pt>
                <c:pt idx="118">
                  <c:v>25143.0</c:v>
                </c:pt>
                <c:pt idx="119">
                  <c:v>25173.0</c:v>
                </c:pt>
                <c:pt idx="120">
                  <c:v>25204.0</c:v>
                </c:pt>
                <c:pt idx="121">
                  <c:v>25235.0</c:v>
                </c:pt>
                <c:pt idx="122">
                  <c:v>25263.0</c:v>
                </c:pt>
                <c:pt idx="123">
                  <c:v>25294.0</c:v>
                </c:pt>
                <c:pt idx="124">
                  <c:v>25324.0</c:v>
                </c:pt>
                <c:pt idx="125">
                  <c:v>25355.0</c:v>
                </c:pt>
                <c:pt idx="126">
                  <c:v>25385.0</c:v>
                </c:pt>
                <c:pt idx="127">
                  <c:v>25416.0</c:v>
                </c:pt>
                <c:pt idx="128">
                  <c:v>25447.0</c:v>
                </c:pt>
                <c:pt idx="129">
                  <c:v>25477.0</c:v>
                </c:pt>
                <c:pt idx="130">
                  <c:v>25508.0</c:v>
                </c:pt>
                <c:pt idx="131">
                  <c:v>25538.0</c:v>
                </c:pt>
                <c:pt idx="132">
                  <c:v>25569.0</c:v>
                </c:pt>
                <c:pt idx="133">
                  <c:v>25600.0</c:v>
                </c:pt>
                <c:pt idx="134">
                  <c:v>25628.0</c:v>
                </c:pt>
                <c:pt idx="135">
                  <c:v>25659.0</c:v>
                </c:pt>
                <c:pt idx="136">
                  <c:v>25689.0</c:v>
                </c:pt>
                <c:pt idx="137">
                  <c:v>25720.0</c:v>
                </c:pt>
                <c:pt idx="138">
                  <c:v>25750.0</c:v>
                </c:pt>
                <c:pt idx="139">
                  <c:v>25781.0</c:v>
                </c:pt>
                <c:pt idx="140">
                  <c:v>25812.0</c:v>
                </c:pt>
                <c:pt idx="141">
                  <c:v>25842.0</c:v>
                </c:pt>
                <c:pt idx="142">
                  <c:v>25873.0</c:v>
                </c:pt>
                <c:pt idx="143">
                  <c:v>25903.0</c:v>
                </c:pt>
                <c:pt idx="144">
                  <c:v>25934.0</c:v>
                </c:pt>
                <c:pt idx="145">
                  <c:v>25965.0</c:v>
                </c:pt>
                <c:pt idx="146">
                  <c:v>25993.0</c:v>
                </c:pt>
                <c:pt idx="147">
                  <c:v>26024.0</c:v>
                </c:pt>
                <c:pt idx="148">
                  <c:v>26054.0</c:v>
                </c:pt>
                <c:pt idx="149">
                  <c:v>26085.0</c:v>
                </c:pt>
                <c:pt idx="150">
                  <c:v>26115.0</c:v>
                </c:pt>
                <c:pt idx="151">
                  <c:v>26146.0</c:v>
                </c:pt>
                <c:pt idx="152">
                  <c:v>26177.0</c:v>
                </c:pt>
                <c:pt idx="153">
                  <c:v>26207.0</c:v>
                </c:pt>
                <c:pt idx="154">
                  <c:v>26238.0</c:v>
                </c:pt>
                <c:pt idx="155">
                  <c:v>26268.0</c:v>
                </c:pt>
                <c:pt idx="156">
                  <c:v>26299.0</c:v>
                </c:pt>
                <c:pt idx="157">
                  <c:v>26330.0</c:v>
                </c:pt>
                <c:pt idx="158">
                  <c:v>26359.0</c:v>
                </c:pt>
                <c:pt idx="159">
                  <c:v>26390.0</c:v>
                </c:pt>
                <c:pt idx="160">
                  <c:v>26420.0</c:v>
                </c:pt>
                <c:pt idx="161">
                  <c:v>26451.0</c:v>
                </c:pt>
                <c:pt idx="162">
                  <c:v>26481.0</c:v>
                </c:pt>
                <c:pt idx="163">
                  <c:v>26512.0</c:v>
                </c:pt>
                <c:pt idx="164">
                  <c:v>26543.0</c:v>
                </c:pt>
                <c:pt idx="165">
                  <c:v>26573.0</c:v>
                </c:pt>
                <c:pt idx="166">
                  <c:v>26604.0</c:v>
                </c:pt>
                <c:pt idx="167">
                  <c:v>26634.0</c:v>
                </c:pt>
                <c:pt idx="168">
                  <c:v>26665.0</c:v>
                </c:pt>
                <c:pt idx="169">
                  <c:v>26696.0</c:v>
                </c:pt>
                <c:pt idx="170">
                  <c:v>26724.0</c:v>
                </c:pt>
                <c:pt idx="171">
                  <c:v>26755.0</c:v>
                </c:pt>
                <c:pt idx="172">
                  <c:v>26785.0</c:v>
                </c:pt>
                <c:pt idx="173">
                  <c:v>26816.0</c:v>
                </c:pt>
                <c:pt idx="174">
                  <c:v>26846.0</c:v>
                </c:pt>
                <c:pt idx="175">
                  <c:v>26877.0</c:v>
                </c:pt>
                <c:pt idx="176">
                  <c:v>26908.0</c:v>
                </c:pt>
                <c:pt idx="177">
                  <c:v>26938.0</c:v>
                </c:pt>
                <c:pt idx="178">
                  <c:v>26969.0</c:v>
                </c:pt>
                <c:pt idx="179">
                  <c:v>26999.0</c:v>
                </c:pt>
                <c:pt idx="180">
                  <c:v>27030.0</c:v>
                </c:pt>
                <c:pt idx="181">
                  <c:v>27061.0</c:v>
                </c:pt>
                <c:pt idx="182">
                  <c:v>27089.0</c:v>
                </c:pt>
                <c:pt idx="183">
                  <c:v>27120.0</c:v>
                </c:pt>
                <c:pt idx="184">
                  <c:v>27150.0</c:v>
                </c:pt>
                <c:pt idx="185">
                  <c:v>27181.0</c:v>
                </c:pt>
                <c:pt idx="186">
                  <c:v>27211.0</c:v>
                </c:pt>
                <c:pt idx="187">
                  <c:v>27242.0</c:v>
                </c:pt>
                <c:pt idx="188">
                  <c:v>27273.0</c:v>
                </c:pt>
                <c:pt idx="189">
                  <c:v>27303.0</c:v>
                </c:pt>
                <c:pt idx="190">
                  <c:v>27334.0</c:v>
                </c:pt>
                <c:pt idx="191">
                  <c:v>27364.0</c:v>
                </c:pt>
                <c:pt idx="192">
                  <c:v>27395.0</c:v>
                </c:pt>
                <c:pt idx="193">
                  <c:v>27426.0</c:v>
                </c:pt>
                <c:pt idx="194">
                  <c:v>27454.0</c:v>
                </c:pt>
                <c:pt idx="195">
                  <c:v>27485.0</c:v>
                </c:pt>
                <c:pt idx="196">
                  <c:v>27515.0</c:v>
                </c:pt>
                <c:pt idx="197">
                  <c:v>27546.0</c:v>
                </c:pt>
                <c:pt idx="198">
                  <c:v>27576.0</c:v>
                </c:pt>
                <c:pt idx="199">
                  <c:v>27607.0</c:v>
                </c:pt>
                <c:pt idx="200">
                  <c:v>27638.0</c:v>
                </c:pt>
                <c:pt idx="201">
                  <c:v>27668.0</c:v>
                </c:pt>
                <c:pt idx="202">
                  <c:v>27699.0</c:v>
                </c:pt>
                <c:pt idx="203">
                  <c:v>27729.0</c:v>
                </c:pt>
                <c:pt idx="204">
                  <c:v>27760.0</c:v>
                </c:pt>
                <c:pt idx="205">
                  <c:v>27791.0</c:v>
                </c:pt>
                <c:pt idx="206">
                  <c:v>27820.0</c:v>
                </c:pt>
                <c:pt idx="207">
                  <c:v>27851.0</c:v>
                </c:pt>
                <c:pt idx="208">
                  <c:v>27881.0</c:v>
                </c:pt>
                <c:pt idx="209">
                  <c:v>27912.0</c:v>
                </c:pt>
                <c:pt idx="210">
                  <c:v>27942.0</c:v>
                </c:pt>
                <c:pt idx="211">
                  <c:v>27973.0</c:v>
                </c:pt>
                <c:pt idx="212">
                  <c:v>28004.0</c:v>
                </c:pt>
                <c:pt idx="213">
                  <c:v>28034.0</c:v>
                </c:pt>
                <c:pt idx="214">
                  <c:v>28065.0</c:v>
                </c:pt>
                <c:pt idx="215">
                  <c:v>28095.0</c:v>
                </c:pt>
                <c:pt idx="216">
                  <c:v>28126.0</c:v>
                </c:pt>
                <c:pt idx="217">
                  <c:v>28157.0</c:v>
                </c:pt>
                <c:pt idx="218">
                  <c:v>28185.0</c:v>
                </c:pt>
                <c:pt idx="219">
                  <c:v>28216.0</c:v>
                </c:pt>
                <c:pt idx="220">
                  <c:v>28246.0</c:v>
                </c:pt>
                <c:pt idx="221">
                  <c:v>28277.0</c:v>
                </c:pt>
                <c:pt idx="222">
                  <c:v>28307.0</c:v>
                </c:pt>
                <c:pt idx="223">
                  <c:v>28338.0</c:v>
                </c:pt>
                <c:pt idx="224">
                  <c:v>28369.0</c:v>
                </c:pt>
                <c:pt idx="225">
                  <c:v>28399.0</c:v>
                </c:pt>
                <c:pt idx="226">
                  <c:v>28430.0</c:v>
                </c:pt>
                <c:pt idx="227">
                  <c:v>28460.0</c:v>
                </c:pt>
                <c:pt idx="228">
                  <c:v>28491.0</c:v>
                </c:pt>
                <c:pt idx="229">
                  <c:v>28522.0</c:v>
                </c:pt>
                <c:pt idx="230">
                  <c:v>28550.0</c:v>
                </c:pt>
                <c:pt idx="231">
                  <c:v>28581.0</c:v>
                </c:pt>
                <c:pt idx="232">
                  <c:v>28611.0</c:v>
                </c:pt>
                <c:pt idx="233">
                  <c:v>28642.0</c:v>
                </c:pt>
                <c:pt idx="234">
                  <c:v>28672.0</c:v>
                </c:pt>
                <c:pt idx="235">
                  <c:v>28703.0</c:v>
                </c:pt>
                <c:pt idx="236">
                  <c:v>28734.0</c:v>
                </c:pt>
                <c:pt idx="237">
                  <c:v>28764.0</c:v>
                </c:pt>
                <c:pt idx="238">
                  <c:v>28795.0</c:v>
                </c:pt>
                <c:pt idx="239">
                  <c:v>28825.0</c:v>
                </c:pt>
                <c:pt idx="240">
                  <c:v>28856.0</c:v>
                </c:pt>
                <c:pt idx="241">
                  <c:v>28887.0</c:v>
                </c:pt>
                <c:pt idx="242">
                  <c:v>28915.0</c:v>
                </c:pt>
                <c:pt idx="243">
                  <c:v>28946.0</c:v>
                </c:pt>
                <c:pt idx="244">
                  <c:v>28976.0</c:v>
                </c:pt>
                <c:pt idx="245">
                  <c:v>29007.0</c:v>
                </c:pt>
                <c:pt idx="246">
                  <c:v>29037.0</c:v>
                </c:pt>
                <c:pt idx="247">
                  <c:v>29068.0</c:v>
                </c:pt>
                <c:pt idx="248">
                  <c:v>29099.0</c:v>
                </c:pt>
                <c:pt idx="249">
                  <c:v>29129.0</c:v>
                </c:pt>
                <c:pt idx="250">
                  <c:v>29160.0</c:v>
                </c:pt>
                <c:pt idx="251">
                  <c:v>29190.0</c:v>
                </c:pt>
                <c:pt idx="252">
                  <c:v>29221.0</c:v>
                </c:pt>
                <c:pt idx="253">
                  <c:v>29252.0</c:v>
                </c:pt>
                <c:pt idx="254">
                  <c:v>29281.0</c:v>
                </c:pt>
                <c:pt idx="255">
                  <c:v>29312.0</c:v>
                </c:pt>
                <c:pt idx="256">
                  <c:v>29342.0</c:v>
                </c:pt>
                <c:pt idx="257">
                  <c:v>29373.0</c:v>
                </c:pt>
                <c:pt idx="258">
                  <c:v>29403.0</c:v>
                </c:pt>
                <c:pt idx="259">
                  <c:v>29434.0</c:v>
                </c:pt>
                <c:pt idx="260">
                  <c:v>29465.0</c:v>
                </c:pt>
                <c:pt idx="261">
                  <c:v>29495.0</c:v>
                </c:pt>
                <c:pt idx="262">
                  <c:v>29526.0</c:v>
                </c:pt>
                <c:pt idx="263">
                  <c:v>29556.0</c:v>
                </c:pt>
                <c:pt idx="264">
                  <c:v>29587.0</c:v>
                </c:pt>
                <c:pt idx="265">
                  <c:v>29618.0</c:v>
                </c:pt>
                <c:pt idx="266">
                  <c:v>29646.0</c:v>
                </c:pt>
                <c:pt idx="267">
                  <c:v>29677.0</c:v>
                </c:pt>
                <c:pt idx="268">
                  <c:v>29707.0</c:v>
                </c:pt>
                <c:pt idx="269">
                  <c:v>29738.0</c:v>
                </c:pt>
                <c:pt idx="270">
                  <c:v>29768.0</c:v>
                </c:pt>
                <c:pt idx="271">
                  <c:v>29799.0</c:v>
                </c:pt>
                <c:pt idx="272">
                  <c:v>29830.0</c:v>
                </c:pt>
                <c:pt idx="273">
                  <c:v>29860.0</c:v>
                </c:pt>
                <c:pt idx="274">
                  <c:v>29891.0</c:v>
                </c:pt>
                <c:pt idx="275">
                  <c:v>29921.0</c:v>
                </c:pt>
                <c:pt idx="276">
                  <c:v>29952.0</c:v>
                </c:pt>
                <c:pt idx="277">
                  <c:v>29983.0</c:v>
                </c:pt>
                <c:pt idx="278">
                  <c:v>30011.0</c:v>
                </c:pt>
                <c:pt idx="279">
                  <c:v>30042.0</c:v>
                </c:pt>
                <c:pt idx="280">
                  <c:v>30072.0</c:v>
                </c:pt>
                <c:pt idx="281">
                  <c:v>30103.0</c:v>
                </c:pt>
                <c:pt idx="282">
                  <c:v>30133.0</c:v>
                </c:pt>
                <c:pt idx="283">
                  <c:v>30164.0</c:v>
                </c:pt>
                <c:pt idx="284">
                  <c:v>30195.0</c:v>
                </c:pt>
                <c:pt idx="285">
                  <c:v>30225.0</c:v>
                </c:pt>
                <c:pt idx="286">
                  <c:v>30256.0</c:v>
                </c:pt>
                <c:pt idx="287">
                  <c:v>30286.0</c:v>
                </c:pt>
                <c:pt idx="288">
                  <c:v>30317.0</c:v>
                </c:pt>
                <c:pt idx="289">
                  <c:v>30348.0</c:v>
                </c:pt>
                <c:pt idx="290">
                  <c:v>30376.0</c:v>
                </c:pt>
                <c:pt idx="291">
                  <c:v>30407.0</c:v>
                </c:pt>
                <c:pt idx="292">
                  <c:v>30437.0</c:v>
                </c:pt>
                <c:pt idx="293">
                  <c:v>30468.0</c:v>
                </c:pt>
                <c:pt idx="294">
                  <c:v>30498.0</c:v>
                </c:pt>
                <c:pt idx="295">
                  <c:v>30529.0</c:v>
                </c:pt>
                <c:pt idx="296">
                  <c:v>30560.0</c:v>
                </c:pt>
                <c:pt idx="297">
                  <c:v>30590.0</c:v>
                </c:pt>
                <c:pt idx="298">
                  <c:v>30621.0</c:v>
                </c:pt>
                <c:pt idx="299">
                  <c:v>30651.0</c:v>
                </c:pt>
                <c:pt idx="300">
                  <c:v>30682.0</c:v>
                </c:pt>
                <c:pt idx="301">
                  <c:v>30713.0</c:v>
                </c:pt>
                <c:pt idx="302">
                  <c:v>30742.0</c:v>
                </c:pt>
                <c:pt idx="303">
                  <c:v>30773.0</c:v>
                </c:pt>
                <c:pt idx="304">
                  <c:v>30803.0</c:v>
                </c:pt>
                <c:pt idx="305">
                  <c:v>30834.0</c:v>
                </c:pt>
                <c:pt idx="306">
                  <c:v>30864.0</c:v>
                </c:pt>
                <c:pt idx="307">
                  <c:v>30895.0</c:v>
                </c:pt>
                <c:pt idx="308">
                  <c:v>30926.0</c:v>
                </c:pt>
                <c:pt idx="309">
                  <c:v>30956.0</c:v>
                </c:pt>
                <c:pt idx="310">
                  <c:v>30987.0</c:v>
                </c:pt>
                <c:pt idx="311">
                  <c:v>31017.0</c:v>
                </c:pt>
                <c:pt idx="312">
                  <c:v>31048.0</c:v>
                </c:pt>
                <c:pt idx="313">
                  <c:v>31079.0</c:v>
                </c:pt>
                <c:pt idx="314">
                  <c:v>31107.0</c:v>
                </c:pt>
                <c:pt idx="315">
                  <c:v>31138.0</c:v>
                </c:pt>
                <c:pt idx="316">
                  <c:v>31168.0</c:v>
                </c:pt>
                <c:pt idx="317">
                  <c:v>31199.0</c:v>
                </c:pt>
                <c:pt idx="318">
                  <c:v>31229.0</c:v>
                </c:pt>
                <c:pt idx="319">
                  <c:v>31260.0</c:v>
                </c:pt>
                <c:pt idx="320">
                  <c:v>31291.0</c:v>
                </c:pt>
                <c:pt idx="321">
                  <c:v>31321.0</c:v>
                </c:pt>
                <c:pt idx="322">
                  <c:v>31352.0</c:v>
                </c:pt>
                <c:pt idx="323">
                  <c:v>31382.0</c:v>
                </c:pt>
                <c:pt idx="324">
                  <c:v>31413.0</c:v>
                </c:pt>
                <c:pt idx="325">
                  <c:v>31444.0</c:v>
                </c:pt>
                <c:pt idx="326">
                  <c:v>31472.0</c:v>
                </c:pt>
                <c:pt idx="327">
                  <c:v>31503.0</c:v>
                </c:pt>
                <c:pt idx="328">
                  <c:v>31533.0</c:v>
                </c:pt>
                <c:pt idx="329">
                  <c:v>31564.0</c:v>
                </c:pt>
                <c:pt idx="330">
                  <c:v>31594.0</c:v>
                </c:pt>
                <c:pt idx="331">
                  <c:v>31625.0</c:v>
                </c:pt>
                <c:pt idx="332">
                  <c:v>31656.0</c:v>
                </c:pt>
                <c:pt idx="333">
                  <c:v>31686.0</c:v>
                </c:pt>
                <c:pt idx="334">
                  <c:v>31717.0</c:v>
                </c:pt>
                <c:pt idx="335">
                  <c:v>31747.0</c:v>
                </c:pt>
                <c:pt idx="336">
                  <c:v>31778.0</c:v>
                </c:pt>
                <c:pt idx="337">
                  <c:v>31809.0</c:v>
                </c:pt>
                <c:pt idx="338">
                  <c:v>31837.0</c:v>
                </c:pt>
                <c:pt idx="339">
                  <c:v>31868.0</c:v>
                </c:pt>
                <c:pt idx="340">
                  <c:v>31898.0</c:v>
                </c:pt>
                <c:pt idx="341">
                  <c:v>31929.0</c:v>
                </c:pt>
                <c:pt idx="342">
                  <c:v>31959.0</c:v>
                </c:pt>
                <c:pt idx="343">
                  <c:v>31990.0</c:v>
                </c:pt>
                <c:pt idx="344">
                  <c:v>32021.0</c:v>
                </c:pt>
                <c:pt idx="345">
                  <c:v>32051.0</c:v>
                </c:pt>
                <c:pt idx="346">
                  <c:v>32082.0</c:v>
                </c:pt>
                <c:pt idx="347">
                  <c:v>32112.0</c:v>
                </c:pt>
                <c:pt idx="348">
                  <c:v>32143.0</c:v>
                </c:pt>
                <c:pt idx="349">
                  <c:v>32174.0</c:v>
                </c:pt>
                <c:pt idx="350">
                  <c:v>32203.0</c:v>
                </c:pt>
                <c:pt idx="351">
                  <c:v>32234.0</c:v>
                </c:pt>
                <c:pt idx="352">
                  <c:v>32264.0</c:v>
                </c:pt>
                <c:pt idx="353">
                  <c:v>32295.0</c:v>
                </c:pt>
                <c:pt idx="354">
                  <c:v>32325.0</c:v>
                </c:pt>
                <c:pt idx="355">
                  <c:v>32356.0</c:v>
                </c:pt>
                <c:pt idx="356">
                  <c:v>32387.0</c:v>
                </c:pt>
                <c:pt idx="357">
                  <c:v>32417.0</c:v>
                </c:pt>
                <c:pt idx="358">
                  <c:v>32448.0</c:v>
                </c:pt>
                <c:pt idx="359">
                  <c:v>32478.0</c:v>
                </c:pt>
                <c:pt idx="360">
                  <c:v>32509.0</c:v>
                </c:pt>
                <c:pt idx="361">
                  <c:v>32540.0</c:v>
                </c:pt>
                <c:pt idx="362">
                  <c:v>32568.0</c:v>
                </c:pt>
                <c:pt idx="363">
                  <c:v>32599.0</c:v>
                </c:pt>
                <c:pt idx="364">
                  <c:v>32629.0</c:v>
                </c:pt>
                <c:pt idx="365">
                  <c:v>32660.0</c:v>
                </c:pt>
                <c:pt idx="366">
                  <c:v>32690.0</c:v>
                </c:pt>
                <c:pt idx="367">
                  <c:v>32721.0</c:v>
                </c:pt>
                <c:pt idx="368">
                  <c:v>32752.0</c:v>
                </c:pt>
                <c:pt idx="369">
                  <c:v>32782.0</c:v>
                </c:pt>
                <c:pt idx="370">
                  <c:v>32813.0</c:v>
                </c:pt>
                <c:pt idx="371">
                  <c:v>32843.0</c:v>
                </c:pt>
                <c:pt idx="372">
                  <c:v>32874.0</c:v>
                </c:pt>
                <c:pt idx="373">
                  <c:v>32905.0</c:v>
                </c:pt>
                <c:pt idx="374">
                  <c:v>32933.0</c:v>
                </c:pt>
                <c:pt idx="375">
                  <c:v>32964.0</c:v>
                </c:pt>
                <c:pt idx="376">
                  <c:v>32994.0</c:v>
                </c:pt>
                <c:pt idx="377">
                  <c:v>33025.0</c:v>
                </c:pt>
                <c:pt idx="378">
                  <c:v>33055.0</c:v>
                </c:pt>
                <c:pt idx="379">
                  <c:v>33086.0</c:v>
                </c:pt>
                <c:pt idx="380">
                  <c:v>33117.0</c:v>
                </c:pt>
                <c:pt idx="381">
                  <c:v>33147.0</c:v>
                </c:pt>
                <c:pt idx="382">
                  <c:v>33178.0</c:v>
                </c:pt>
                <c:pt idx="383">
                  <c:v>33208.0</c:v>
                </c:pt>
                <c:pt idx="384">
                  <c:v>33239.0</c:v>
                </c:pt>
                <c:pt idx="385">
                  <c:v>33270.0</c:v>
                </c:pt>
                <c:pt idx="386">
                  <c:v>33298.0</c:v>
                </c:pt>
                <c:pt idx="387">
                  <c:v>33329.0</c:v>
                </c:pt>
                <c:pt idx="388">
                  <c:v>33359.0</c:v>
                </c:pt>
                <c:pt idx="389">
                  <c:v>33390.0</c:v>
                </c:pt>
                <c:pt idx="390">
                  <c:v>33420.0</c:v>
                </c:pt>
                <c:pt idx="391">
                  <c:v>33451.0</c:v>
                </c:pt>
                <c:pt idx="392">
                  <c:v>33482.0</c:v>
                </c:pt>
                <c:pt idx="393">
                  <c:v>33512.0</c:v>
                </c:pt>
                <c:pt idx="394">
                  <c:v>33543.0</c:v>
                </c:pt>
                <c:pt idx="395">
                  <c:v>33573.0</c:v>
                </c:pt>
                <c:pt idx="396">
                  <c:v>33604.0</c:v>
                </c:pt>
                <c:pt idx="397">
                  <c:v>33635.0</c:v>
                </c:pt>
                <c:pt idx="398">
                  <c:v>33664.0</c:v>
                </c:pt>
                <c:pt idx="399">
                  <c:v>33695.0</c:v>
                </c:pt>
                <c:pt idx="400">
                  <c:v>33725.0</c:v>
                </c:pt>
                <c:pt idx="401">
                  <c:v>33756.0</c:v>
                </c:pt>
                <c:pt idx="402">
                  <c:v>33786.0</c:v>
                </c:pt>
                <c:pt idx="403">
                  <c:v>33817.0</c:v>
                </c:pt>
                <c:pt idx="404">
                  <c:v>33848.0</c:v>
                </c:pt>
                <c:pt idx="405">
                  <c:v>33878.0</c:v>
                </c:pt>
                <c:pt idx="406">
                  <c:v>33909.0</c:v>
                </c:pt>
                <c:pt idx="407">
                  <c:v>33939.0</c:v>
                </c:pt>
                <c:pt idx="408">
                  <c:v>33970.0</c:v>
                </c:pt>
                <c:pt idx="409">
                  <c:v>34001.0</c:v>
                </c:pt>
                <c:pt idx="410">
                  <c:v>34029.0</c:v>
                </c:pt>
                <c:pt idx="411">
                  <c:v>34060.0</c:v>
                </c:pt>
                <c:pt idx="412">
                  <c:v>34090.0</c:v>
                </c:pt>
                <c:pt idx="413">
                  <c:v>34121.0</c:v>
                </c:pt>
                <c:pt idx="414">
                  <c:v>34151.0</c:v>
                </c:pt>
                <c:pt idx="415">
                  <c:v>34182.0</c:v>
                </c:pt>
                <c:pt idx="416">
                  <c:v>34213.0</c:v>
                </c:pt>
                <c:pt idx="417">
                  <c:v>34243.0</c:v>
                </c:pt>
                <c:pt idx="418">
                  <c:v>34274.0</c:v>
                </c:pt>
                <c:pt idx="419">
                  <c:v>34304.0</c:v>
                </c:pt>
                <c:pt idx="420">
                  <c:v>34335.0</c:v>
                </c:pt>
                <c:pt idx="421">
                  <c:v>34366.0</c:v>
                </c:pt>
                <c:pt idx="422">
                  <c:v>34394.0</c:v>
                </c:pt>
                <c:pt idx="423">
                  <c:v>34425.0</c:v>
                </c:pt>
                <c:pt idx="424">
                  <c:v>34455.0</c:v>
                </c:pt>
                <c:pt idx="425">
                  <c:v>34486.0</c:v>
                </c:pt>
                <c:pt idx="426">
                  <c:v>34516.0</c:v>
                </c:pt>
                <c:pt idx="427">
                  <c:v>34547.0</c:v>
                </c:pt>
                <c:pt idx="428">
                  <c:v>34578.0</c:v>
                </c:pt>
                <c:pt idx="429">
                  <c:v>34608.0</c:v>
                </c:pt>
                <c:pt idx="430">
                  <c:v>34639.0</c:v>
                </c:pt>
                <c:pt idx="431">
                  <c:v>34669.0</c:v>
                </c:pt>
                <c:pt idx="432">
                  <c:v>34700.0</c:v>
                </c:pt>
                <c:pt idx="433">
                  <c:v>34731.0</c:v>
                </c:pt>
                <c:pt idx="434">
                  <c:v>34759.0</c:v>
                </c:pt>
                <c:pt idx="435">
                  <c:v>34790.0</c:v>
                </c:pt>
                <c:pt idx="436">
                  <c:v>34820.0</c:v>
                </c:pt>
                <c:pt idx="437">
                  <c:v>34851.0</c:v>
                </c:pt>
                <c:pt idx="438">
                  <c:v>34881.0</c:v>
                </c:pt>
                <c:pt idx="439">
                  <c:v>34912.0</c:v>
                </c:pt>
                <c:pt idx="440">
                  <c:v>34943.0</c:v>
                </c:pt>
                <c:pt idx="441">
                  <c:v>34973.0</c:v>
                </c:pt>
                <c:pt idx="442">
                  <c:v>35004.0</c:v>
                </c:pt>
                <c:pt idx="443">
                  <c:v>35034.0</c:v>
                </c:pt>
                <c:pt idx="444">
                  <c:v>35065.0</c:v>
                </c:pt>
                <c:pt idx="445">
                  <c:v>35096.0</c:v>
                </c:pt>
                <c:pt idx="446">
                  <c:v>35125.0</c:v>
                </c:pt>
                <c:pt idx="447">
                  <c:v>35156.0</c:v>
                </c:pt>
                <c:pt idx="448">
                  <c:v>35186.0</c:v>
                </c:pt>
                <c:pt idx="449">
                  <c:v>35217.0</c:v>
                </c:pt>
                <c:pt idx="450">
                  <c:v>35247.0</c:v>
                </c:pt>
                <c:pt idx="451">
                  <c:v>35278.0</c:v>
                </c:pt>
                <c:pt idx="452">
                  <c:v>35309.0</c:v>
                </c:pt>
                <c:pt idx="453">
                  <c:v>35339.0</c:v>
                </c:pt>
                <c:pt idx="454">
                  <c:v>35370.0</c:v>
                </c:pt>
                <c:pt idx="455">
                  <c:v>35400.0</c:v>
                </c:pt>
                <c:pt idx="456">
                  <c:v>35431.0</c:v>
                </c:pt>
                <c:pt idx="457">
                  <c:v>35462.0</c:v>
                </c:pt>
                <c:pt idx="458">
                  <c:v>35490.0</c:v>
                </c:pt>
                <c:pt idx="459">
                  <c:v>35521.0</c:v>
                </c:pt>
                <c:pt idx="460">
                  <c:v>35551.0</c:v>
                </c:pt>
                <c:pt idx="461">
                  <c:v>35582.0</c:v>
                </c:pt>
                <c:pt idx="462">
                  <c:v>35612.0</c:v>
                </c:pt>
                <c:pt idx="463">
                  <c:v>35643.0</c:v>
                </c:pt>
                <c:pt idx="464">
                  <c:v>35674.0</c:v>
                </c:pt>
                <c:pt idx="465">
                  <c:v>35704.0</c:v>
                </c:pt>
                <c:pt idx="466">
                  <c:v>35735.0</c:v>
                </c:pt>
                <c:pt idx="467">
                  <c:v>35765.0</c:v>
                </c:pt>
                <c:pt idx="468">
                  <c:v>35796.0</c:v>
                </c:pt>
                <c:pt idx="469">
                  <c:v>35827.0</c:v>
                </c:pt>
                <c:pt idx="470">
                  <c:v>35855.0</c:v>
                </c:pt>
                <c:pt idx="471">
                  <c:v>35886.0</c:v>
                </c:pt>
                <c:pt idx="472">
                  <c:v>35916.0</c:v>
                </c:pt>
                <c:pt idx="473">
                  <c:v>35947.0</c:v>
                </c:pt>
                <c:pt idx="474">
                  <c:v>35977.0</c:v>
                </c:pt>
                <c:pt idx="475">
                  <c:v>36008.0</c:v>
                </c:pt>
                <c:pt idx="476">
                  <c:v>36039.0</c:v>
                </c:pt>
                <c:pt idx="477">
                  <c:v>36069.0</c:v>
                </c:pt>
                <c:pt idx="478">
                  <c:v>36100.0</c:v>
                </c:pt>
                <c:pt idx="479">
                  <c:v>36130.0</c:v>
                </c:pt>
                <c:pt idx="480">
                  <c:v>36161.0</c:v>
                </c:pt>
                <c:pt idx="481">
                  <c:v>36192.0</c:v>
                </c:pt>
                <c:pt idx="482">
                  <c:v>36220.0</c:v>
                </c:pt>
                <c:pt idx="483">
                  <c:v>36251.0</c:v>
                </c:pt>
                <c:pt idx="484">
                  <c:v>36281.0</c:v>
                </c:pt>
                <c:pt idx="485">
                  <c:v>36312.0</c:v>
                </c:pt>
                <c:pt idx="486">
                  <c:v>36342.0</c:v>
                </c:pt>
                <c:pt idx="487">
                  <c:v>36373.0</c:v>
                </c:pt>
                <c:pt idx="488">
                  <c:v>36404.0</c:v>
                </c:pt>
                <c:pt idx="489">
                  <c:v>36434.0</c:v>
                </c:pt>
                <c:pt idx="490">
                  <c:v>36465.0</c:v>
                </c:pt>
                <c:pt idx="491">
                  <c:v>36495.0</c:v>
                </c:pt>
                <c:pt idx="492">
                  <c:v>36526.0</c:v>
                </c:pt>
                <c:pt idx="493">
                  <c:v>36557.0</c:v>
                </c:pt>
                <c:pt idx="494">
                  <c:v>36586.0</c:v>
                </c:pt>
                <c:pt idx="495">
                  <c:v>36617.0</c:v>
                </c:pt>
                <c:pt idx="496">
                  <c:v>36647.0</c:v>
                </c:pt>
                <c:pt idx="497">
                  <c:v>36678.0</c:v>
                </c:pt>
                <c:pt idx="498">
                  <c:v>36708.0</c:v>
                </c:pt>
                <c:pt idx="499">
                  <c:v>36739.0</c:v>
                </c:pt>
                <c:pt idx="500">
                  <c:v>36770.0</c:v>
                </c:pt>
                <c:pt idx="501">
                  <c:v>36800.0</c:v>
                </c:pt>
                <c:pt idx="502">
                  <c:v>36831.0</c:v>
                </c:pt>
                <c:pt idx="503">
                  <c:v>36861.0</c:v>
                </c:pt>
                <c:pt idx="504">
                  <c:v>36892.0</c:v>
                </c:pt>
                <c:pt idx="505">
                  <c:v>36923.0</c:v>
                </c:pt>
                <c:pt idx="506">
                  <c:v>36951.0</c:v>
                </c:pt>
                <c:pt idx="507">
                  <c:v>36982.0</c:v>
                </c:pt>
                <c:pt idx="508">
                  <c:v>37012.0</c:v>
                </c:pt>
                <c:pt idx="509">
                  <c:v>37043.0</c:v>
                </c:pt>
                <c:pt idx="510">
                  <c:v>37073.0</c:v>
                </c:pt>
                <c:pt idx="511">
                  <c:v>37104.0</c:v>
                </c:pt>
                <c:pt idx="512">
                  <c:v>37135.0</c:v>
                </c:pt>
                <c:pt idx="513">
                  <c:v>37165.0</c:v>
                </c:pt>
                <c:pt idx="514">
                  <c:v>37196.0</c:v>
                </c:pt>
                <c:pt idx="515">
                  <c:v>37226.0</c:v>
                </c:pt>
                <c:pt idx="516">
                  <c:v>37257.0</c:v>
                </c:pt>
                <c:pt idx="517">
                  <c:v>37288.0</c:v>
                </c:pt>
                <c:pt idx="518">
                  <c:v>37316.0</c:v>
                </c:pt>
                <c:pt idx="519">
                  <c:v>37347.0</c:v>
                </c:pt>
                <c:pt idx="520">
                  <c:v>37377.0</c:v>
                </c:pt>
                <c:pt idx="521">
                  <c:v>37408.0</c:v>
                </c:pt>
                <c:pt idx="522">
                  <c:v>37438.0</c:v>
                </c:pt>
                <c:pt idx="523">
                  <c:v>37469.0</c:v>
                </c:pt>
                <c:pt idx="524">
                  <c:v>37500.0</c:v>
                </c:pt>
                <c:pt idx="525">
                  <c:v>37530.0</c:v>
                </c:pt>
                <c:pt idx="526">
                  <c:v>37561.0</c:v>
                </c:pt>
                <c:pt idx="527">
                  <c:v>37591.0</c:v>
                </c:pt>
                <c:pt idx="528">
                  <c:v>37622.0</c:v>
                </c:pt>
                <c:pt idx="529">
                  <c:v>37653.0</c:v>
                </c:pt>
                <c:pt idx="530">
                  <c:v>37681.0</c:v>
                </c:pt>
                <c:pt idx="531">
                  <c:v>37712.0</c:v>
                </c:pt>
                <c:pt idx="532">
                  <c:v>37742.0</c:v>
                </c:pt>
                <c:pt idx="533">
                  <c:v>37773.0</c:v>
                </c:pt>
                <c:pt idx="534">
                  <c:v>37803.0</c:v>
                </c:pt>
                <c:pt idx="535">
                  <c:v>37834.0</c:v>
                </c:pt>
                <c:pt idx="536">
                  <c:v>37865.0</c:v>
                </c:pt>
                <c:pt idx="537">
                  <c:v>37895.0</c:v>
                </c:pt>
                <c:pt idx="538">
                  <c:v>37926.0</c:v>
                </c:pt>
                <c:pt idx="539">
                  <c:v>37956.0</c:v>
                </c:pt>
                <c:pt idx="540">
                  <c:v>37987.0</c:v>
                </c:pt>
                <c:pt idx="541">
                  <c:v>38018.0</c:v>
                </c:pt>
                <c:pt idx="542">
                  <c:v>38047.0</c:v>
                </c:pt>
                <c:pt idx="543">
                  <c:v>38078.0</c:v>
                </c:pt>
                <c:pt idx="544">
                  <c:v>38108.0</c:v>
                </c:pt>
                <c:pt idx="545">
                  <c:v>38139.0</c:v>
                </c:pt>
                <c:pt idx="546">
                  <c:v>38169.0</c:v>
                </c:pt>
                <c:pt idx="547">
                  <c:v>38200.0</c:v>
                </c:pt>
                <c:pt idx="548">
                  <c:v>38231.0</c:v>
                </c:pt>
                <c:pt idx="549">
                  <c:v>38261.0</c:v>
                </c:pt>
                <c:pt idx="550">
                  <c:v>38292.0</c:v>
                </c:pt>
                <c:pt idx="551">
                  <c:v>38322.0</c:v>
                </c:pt>
                <c:pt idx="552">
                  <c:v>38353.0</c:v>
                </c:pt>
                <c:pt idx="553">
                  <c:v>38384.0</c:v>
                </c:pt>
                <c:pt idx="554">
                  <c:v>38412.0</c:v>
                </c:pt>
                <c:pt idx="555">
                  <c:v>38443.0</c:v>
                </c:pt>
                <c:pt idx="556">
                  <c:v>38473.0</c:v>
                </c:pt>
                <c:pt idx="557">
                  <c:v>38504.0</c:v>
                </c:pt>
                <c:pt idx="558">
                  <c:v>38534.0</c:v>
                </c:pt>
                <c:pt idx="559">
                  <c:v>38565.0</c:v>
                </c:pt>
                <c:pt idx="560">
                  <c:v>38596.0</c:v>
                </c:pt>
                <c:pt idx="561">
                  <c:v>38626.0</c:v>
                </c:pt>
                <c:pt idx="562">
                  <c:v>38657.0</c:v>
                </c:pt>
                <c:pt idx="563">
                  <c:v>38687.0</c:v>
                </c:pt>
                <c:pt idx="564">
                  <c:v>38718.0</c:v>
                </c:pt>
                <c:pt idx="565">
                  <c:v>38749.0</c:v>
                </c:pt>
                <c:pt idx="566">
                  <c:v>38777.0</c:v>
                </c:pt>
                <c:pt idx="567">
                  <c:v>38808.0</c:v>
                </c:pt>
                <c:pt idx="568">
                  <c:v>38838.0</c:v>
                </c:pt>
                <c:pt idx="569">
                  <c:v>38869.0</c:v>
                </c:pt>
                <c:pt idx="570">
                  <c:v>38899.0</c:v>
                </c:pt>
                <c:pt idx="571">
                  <c:v>38930.0</c:v>
                </c:pt>
                <c:pt idx="572">
                  <c:v>38961.0</c:v>
                </c:pt>
                <c:pt idx="573">
                  <c:v>38991.0</c:v>
                </c:pt>
                <c:pt idx="574">
                  <c:v>39022.0</c:v>
                </c:pt>
                <c:pt idx="575">
                  <c:v>39052.0</c:v>
                </c:pt>
                <c:pt idx="576">
                  <c:v>39083.0</c:v>
                </c:pt>
                <c:pt idx="577">
                  <c:v>39114.0</c:v>
                </c:pt>
                <c:pt idx="578">
                  <c:v>39142.0</c:v>
                </c:pt>
                <c:pt idx="579">
                  <c:v>39173.0</c:v>
                </c:pt>
                <c:pt idx="580">
                  <c:v>39203.0</c:v>
                </c:pt>
                <c:pt idx="581">
                  <c:v>39234.0</c:v>
                </c:pt>
                <c:pt idx="582">
                  <c:v>39264.0</c:v>
                </c:pt>
                <c:pt idx="583">
                  <c:v>39295.0</c:v>
                </c:pt>
                <c:pt idx="584">
                  <c:v>39326.0</c:v>
                </c:pt>
                <c:pt idx="585">
                  <c:v>39356.0</c:v>
                </c:pt>
                <c:pt idx="586">
                  <c:v>39387.0</c:v>
                </c:pt>
                <c:pt idx="587">
                  <c:v>39417.0</c:v>
                </c:pt>
                <c:pt idx="588">
                  <c:v>39448.0</c:v>
                </c:pt>
                <c:pt idx="589">
                  <c:v>39479.0</c:v>
                </c:pt>
                <c:pt idx="590">
                  <c:v>39508.0</c:v>
                </c:pt>
                <c:pt idx="591">
                  <c:v>39539.0</c:v>
                </c:pt>
                <c:pt idx="592">
                  <c:v>39569.0</c:v>
                </c:pt>
                <c:pt idx="593">
                  <c:v>39600.0</c:v>
                </c:pt>
                <c:pt idx="594">
                  <c:v>39630.0</c:v>
                </c:pt>
                <c:pt idx="595">
                  <c:v>39661.0</c:v>
                </c:pt>
                <c:pt idx="596">
                  <c:v>39692.0</c:v>
                </c:pt>
                <c:pt idx="597">
                  <c:v>39722.0</c:v>
                </c:pt>
                <c:pt idx="598">
                  <c:v>39753.0</c:v>
                </c:pt>
                <c:pt idx="599">
                  <c:v>39783.0</c:v>
                </c:pt>
                <c:pt idx="600">
                  <c:v>39814.0</c:v>
                </c:pt>
                <c:pt idx="601">
                  <c:v>39845.0</c:v>
                </c:pt>
                <c:pt idx="602">
                  <c:v>39873.0</c:v>
                </c:pt>
                <c:pt idx="603">
                  <c:v>39904.0</c:v>
                </c:pt>
                <c:pt idx="604">
                  <c:v>39934.0</c:v>
                </c:pt>
                <c:pt idx="605">
                  <c:v>39965.0</c:v>
                </c:pt>
                <c:pt idx="606">
                  <c:v>39995.0</c:v>
                </c:pt>
                <c:pt idx="607">
                  <c:v>40026.0</c:v>
                </c:pt>
                <c:pt idx="608">
                  <c:v>40057.0</c:v>
                </c:pt>
                <c:pt idx="609">
                  <c:v>40087.0</c:v>
                </c:pt>
                <c:pt idx="610">
                  <c:v>40118.0</c:v>
                </c:pt>
                <c:pt idx="611">
                  <c:v>40148.0</c:v>
                </c:pt>
                <c:pt idx="612">
                  <c:v>40179.0</c:v>
                </c:pt>
                <c:pt idx="613">
                  <c:v>40210.0</c:v>
                </c:pt>
                <c:pt idx="614">
                  <c:v>40238.0</c:v>
                </c:pt>
                <c:pt idx="615">
                  <c:v>40269.0</c:v>
                </c:pt>
                <c:pt idx="616">
                  <c:v>40299.0</c:v>
                </c:pt>
                <c:pt idx="617">
                  <c:v>40330.0</c:v>
                </c:pt>
                <c:pt idx="618">
                  <c:v>40360.0</c:v>
                </c:pt>
                <c:pt idx="619">
                  <c:v>40391.0</c:v>
                </c:pt>
                <c:pt idx="620">
                  <c:v>40422.0</c:v>
                </c:pt>
                <c:pt idx="621">
                  <c:v>40452.0</c:v>
                </c:pt>
                <c:pt idx="622">
                  <c:v>40483.0</c:v>
                </c:pt>
                <c:pt idx="623">
                  <c:v>40513.0</c:v>
                </c:pt>
                <c:pt idx="624">
                  <c:v>40544.0</c:v>
                </c:pt>
                <c:pt idx="625">
                  <c:v>40575.0</c:v>
                </c:pt>
                <c:pt idx="626">
                  <c:v>40603.0</c:v>
                </c:pt>
                <c:pt idx="627">
                  <c:v>40634.0</c:v>
                </c:pt>
                <c:pt idx="628">
                  <c:v>40664.0</c:v>
                </c:pt>
                <c:pt idx="629">
                  <c:v>40695.0</c:v>
                </c:pt>
                <c:pt idx="630">
                  <c:v>40725.0</c:v>
                </c:pt>
                <c:pt idx="631">
                  <c:v>40756.0</c:v>
                </c:pt>
                <c:pt idx="632">
                  <c:v>40787.0</c:v>
                </c:pt>
                <c:pt idx="633">
                  <c:v>40817.0</c:v>
                </c:pt>
                <c:pt idx="634">
                  <c:v>40848.0</c:v>
                </c:pt>
                <c:pt idx="635">
                  <c:v>40878.0</c:v>
                </c:pt>
              </c:numCache>
            </c:numRef>
          </c:cat>
          <c:val>
            <c:numRef>
              <c:f>'line chart'!$B$2:$B$637</c:f>
              <c:numCache>
                <c:formatCode>_(* #,##0_);_(* \(#,##0\);_(* "-"??_);_(@_)</c:formatCode>
                <c:ptCount val="636"/>
                <c:pt idx="0">
                  <c:v>1.657E6</c:v>
                </c:pt>
                <c:pt idx="1">
                  <c:v>1.667E6</c:v>
                </c:pt>
                <c:pt idx="2">
                  <c:v>1.62E6</c:v>
                </c:pt>
                <c:pt idx="3">
                  <c:v>1.59E6</c:v>
                </c:pt>
                <c:pt idx="4">
                  <c:v>1.498E6</c:v>
                </c:pt>
                <c:pt idx="5">
                  <c:v>1.503E6</c:v>
                </c:pt>
                <c:pt idx="6">
                  <c:v>1.547E6</c:v>
                </c:pt>
                <c:pt idx="7">
                  <c:v>1.43E6</c:v>
                </c:pt>
                <c:pt idx="8">
                  <c:v>1.54E6</c:v>
                </c:pt>
                <c:pt idx="9">
                  <c:v>1.355E6</c:v>
                </c:pt>
                <c:pt idx="10">
                  <c:v>1.416E6</c:v>
                </c:pt>
                <c:pt idx="11">
                  <c:v>1.601E6</c:v>
                </c:pt>
                <c:pt idx="12">
                  <c:v>1.46E6</c:v>
                </c:pt>
                <c:pt idx="13">
                  <c:v>1.503E6</c:v>
                </c:pt>
                <c:pt idx="14">
                  <c:v>1.109E6</c:v>
                </c:pt>
                <c:pt idx="15">
                  <c:v>1.289E6</c:v>
                </c:pt>
                <c:pt idx="16">
                  <c:v>1.271E6</c:v>
                </c:pt>
                <c:pt idx="17">
                  <c:v>1.247E6</c:v>
                </c:pt>
                <c:pt idx="18">
                  <c:v>1.197E6</c:v>
                </c:pt>
                <c:pt idx="19">
                  <c:v>1.344E6</c:v>
                </c:pt>
                <c:pt idx="20">
                  <c:v>1.097E6</c:v>
                </c:pt>
                <c:pt idx="21">
                  <c:v>1.246E6</c:v>
                </c:pt>
                <c:pt idx="22">
                  <c:v>1.246E6</c:v>
                </c:pt>
                <c:pt idx="23">
                  <c:v>1.063E6</c:v>
                </c:pt>
                <c:pt idx="24">
                  <c:v>1.183E6</c:v>
                </c:pt>
                <c:pt idx="25">
                  <c:v>1.226E6</c:v>
                </c:pt>
                <c:pt idx="26">
                  <c:v>1.312E6</c:v>
                </c:pt>
                <c:pt idx="27">
                  <c:v>1.166E6</c:v>
                </c:pt>
                <c:pt idx="28">
                  <c:v>1.228E6</c:v>
                </c:pt>
                <c:pt idx="29">
                  <c:v>1.382E6</c:v>
                </c:pt>
                <c:pt idx="30">
                  <c:v>1.335E6</c:v>
                </c:pt>
                <c:pt idx="31">
                  <c:v>1.312E6</c:v>
                </c:pt>
                <c:pt idx="32">
                  <c:v>1.429E6</c:v>
                </c:pt>
                <c:pt idx="33">
                  <c:v>1.415E6</c:v>
                </c:pt>
                <c:pt idx="34">
                  <c:v>1.385E6</c:v>
                </c:pt>
                <c:pt idx="35">
                  <c:v>1.365E6</c:v>
                </c:pt>
                <c:pt idx="36">
                  <c:v>1.361E6</c:v>
                </c:pt>
                <c:pt idx="37">
                  <c:v>1.278E6</c:v>
                </c:pt>
                <c:pt idx="38">
                  <c:v>1.443E6</c:v>
                </c:pt>
                <c:pt idx="39">
                  <c:v>1.524E6</c:v>
                </c:pt>
                <c:pt idx="40">
                  <c:v>1.483E6</c:v>
                </c:pt>
                <c:pt idx="41">
                  <c:v>1.404E6</c:v>
                </c:pt>
                <c:pt idx="42">
                  <c:v>1.45E6</c:v>
                </c:pt>
                <c:pt idx="43">
                  <c:v>1.517E6</c:v>
                </c:pt>
                <c:pt idx="44">
                  <c:v>1.324E6</c:v>
                </c:pt>
                <c:pt idx="45">
                  <c:v>1.533E6</c:v>
                </c:pt>
                <c:pt idx="46">
                  <c:v>1.622E6</c:v>
                </c:pt>
                <c:pt idx="47">
                  <c:v>1.564E6</c:v>
                </c:pt>
                <c:pt idx="48">
                  <c:v>1.244E6</c:v>
                </c:pt>
                <c:pt idx="49">
                  <c:v>1.456E6</c:v>
                </c:pt>
                <c:pt idx="50">
                  <c:v>1.534E6</c:v>
                </c:pt>
                <c:pt idx="51">
                  <c:v>1.689E6</c:v>
                </c:pt>
                <c:pt idx="52">
                  <c:v>1.641E6</c:v>
                </c:pt>
                <c:pt idx="53">
                  <c:v>1.588E6</c:v>
                </c:pt>
                <c:pt idx="54">
                  <c:v>1.614E6</c:v>
                </c:pt>
                <c:pt idx="55">
                  <c:v>1.639E6</c:v>
                </c:pt>
                <c:pt idx="56">
                  <c:v>1.763E6</c:v>
                </c:pt>
                <c:pt idx="57">
                  <c:v>1.779E6</c:v>
                </c:pt>
                <c:pt idx="58">
                  <c:v>1.622E6</c:v>
                </c:pt>
                <c:pt idx="59">
                  <c:v>1.491E6</c:v>
                </c:pt>
                <c:pt idx="60">
                  <c:v>1.603E6</c:v>
                </c:pt>
                <c:pt idx="61">
                  <c:v>1.82E6</c:v>
                </c:pt>
                <c:pt idx="62">
                  <c:v>1.517E6</c:v>
                </c:pt>
                <c:pt idx="63">
                  <c:v>1.448E6</c:v>
                </c:pt>
                <c:pt idx="64">
                  <c:v>1.467E6</c:v>
                </c:pt>
                <c:pt idx="65">
                  <c:v>1.55E6</c:v>
                </c:pt>
                <c:pt idx="66">
                  <c:v>1.562E6</c:v>
                </c:pt>
                <c:pt idx="67">
                  <c:v>1.569E6</c:v>
                </c:pt>
                <c:pt idx="68">
                  <c:v>1.455E6</c:v>
                </c:pt>
                <c:pt idx="69">
                  <c:v>1.524E6</c:v>
                </c:pt>
                <c:pt idx="70">
                  <c:v>1.486E6</c:v>
                </c:pt>
                <c:pt idx="71">
                  <c:v>1.484E6</c:v>
                </c:pt>
                <c:pt idx="72">
                  <c:v>1.361E6</c:v>
                </c:pt>
                <c:pt idx="73">
                  <c:v>1.433E6</c:v>
                </c:pt>
                <c:pt idx="74">
                  <c:v>1.423E6</c:v>
                </c:pt>
                <c:pt idx="75">
                  <c:v>1.438E6</c:v>
                </c:pt>
                <c:pt idx="76">
                  <c:v>1.478E6</c:v>
                </c:pt>
                <c:pt idx="77">
                  <c:v>1.488E6</c:v>
                </c:pt>
                <c:pt idx="78">
                  <c:v>1.529E6</c:v>
                </c:pt>
                <c:pt idx="79">
                  <c:v>1.432E6</c:v>
                </c:pt>
                <c:pt idx="80">
                  <c:v>1.482E6</c:v>
                </c:pt>
                <c:pt idx="81">
                  <c:v>1.452E6</c:v>
                </c:pt>
                <c:pt idx="82">
                  <c:v>1.46E6</c:v>
                </c:pt>
                <c:pt idx="83">
                  <c:v>1.656E6</c:v>
                </c:pt>
                <c:pt idx="84">
                  <c:v>1.37E6</c:v>
                </c:pt>
                <c:pt idx="85">
                  <c:v>1.378E6</c:v>
                </c:pt>
                <c:pt idx="86">
                  <c:v>1.394E6</c:v>
                </c:pt>
                <c:pt idx="87">
                  <c:v>1.352E6</c:v>
                </c:pt>
                <c:pt idx="88">
                  <c:v>1.265E6</c:v>
                </c:pt>
                <c:pt idx="89">
                  <c:v>1.194E6</c:v>
                </c:pt>
                <c:pt idx="90">
                  <c:v>1.086E6</c:v>
                </c:pt>
                <c:pt idx="91">
                  <c:v>1.119E6</c:v>
                </c:pt>
                <c:pt idx="92">
                  <c:v>1.046E6</c:v>
                </c:pt>
                <c:pt idx="93">
                  <c:v>843000.0</c:v>
                </c:pt>
                <c:pt idx="94">
                  <c:v>961000.0</c:v>
                </c:pt>
                <c:pt idx="95">
                  <c:v>990000.0</c:v>
                </c:pt>
                <c:pt idx="96">
                  <c:v>1.067E6</c:v>
                </c:pt>
                <c:pt idx="97">
                  <c:v>1.123E6</c:v>
                </c:pt>
                <c:pt idx="98">
                  <c:v>1.056E6</c:v>
                </c:pt>
                <c:pt idx="99">
                  <c:v>1.091E6</c:v>
                </c:pt>
                <c:pt idx="100">
                  <c:v>1.304E6</c:v>
                </c:pt>
                <c:pt idx="101">
                  <c:v>1.248E6</c:v>
                </c:pt>
                <c:pt idx="102">
                  <c:v>1.364E6</c:v>
                </c:pt>
                <c:pt idx="103">
                  <c:v>1.407E6</c:v>
                </c:pt>
                <c:pt idx="104">
                  <c:v>1.421E6</c:v>
                </c:pt>
                <c:pt idx="105">
                  <c:v>1.491E6</c:v>
                </c:pt>
                <c:pt idx="106">
                  <c:v>1.538E6</c:v>
                </c:pt>
                <c:pt idx="107">
                  <c:v>1.308E6</c:v>
                </c:pt>
                <c:pt idx="108">
                  <c:v>1.38E6</c:v>
                </c:pt>
                <c:pt idx="109">
                  <c:v>1.52E6</c:v>
                </c:pt>
                <c:pt idx="110">
                  <c:v>1.466E6</c:v>
                </c:pt>
                <c:pt idx="111">
                  <c:v>1.554E6</c:v>
                </c:pt>
                <c:pt idx="112">
                  <c:v>1.408E6</c:v>
                </c:pt>
                <c:pt idx="113">
                  <c:v>1.405E6</c:v>
                </c:pt>
                <c:pt idx="114">
                  <c:v>1.512E6</c:v>
                </c:pt>
                <c:pt idx="115">
                  <c:v>1.495E6</c:v>
                </c:pt>
                <c:pt idx="116">
                  <c:v>1.556E6</c:v>
                </c:pt>
                <c:pt idx="117">
                  <c:v>1.569E6</c:v>
                </c:pt>
                <c:pt idx="118">
                  <c:v>1.63E6</c:v>
                </c:pt>
                <c:pt idx="119">
                  <c:v>1.548E6</c:v>
                </c:pt>
                <c:pt idx="120">
                  <c:v>1.769E6</c:v>
                </c:pt>
                <c:pt idx="121">
                  <c:v>1.705E6</c:v>
                </c:pt>
                <c:pt idx="122">
                  <c:v>1.561E6</c:v>
                </c:pt>
                <c:pt idx="123">
                  <c:v>1.524E6</c:v>
                </c:pt>
                <c:pt idx="124">
                  <c:v>1.583E6</c:v>
                </c:pt>
                <c:pt idx="125">
                  <c:v>1.528E6</c:v>
                </c:pt>
                <c:pt idx="126">
                  <c:v>1.368E6</c:v>
                </c:pt>
                <c:pt idx="127">
                  <c:v>1.358E6</c:v>
                </c:pt>
                <c:pt idx="128">
                  <c:v>1.507E6</c:v>
                </c:pt>
                <c:pt idx="129">
                  <c:v>1.381E6</c:v>
                </c:pt>
                <c:pt idx="130">
                  <c:v>1.229E6</c:v>
                </c:pt>
                <c:pt idx="131">
                  <c:v>1.327E6</c:v>
                </c:pt>
                <c:pt idx="132">
                  <c:v>1.085E6</c:v>
                </c:pt>
                <c:pt idx="133">
                  <c:v>1.305E6</c:v>
                </c:pt>
                <c:pt idx="134">
                  <c:v>1.319E6</c:v>
                </c:pt>
                <c:pt idx="135">
                  <c:v>1.264E6</c:v>
                </c:pt>
                <c:pt idx="136">
                  <c:v>1.29E6</c:v>
                </c:pt>
                <c:pt idx="137">
                  <c:v>1.385E6</c:v>
                </c:pt>
                <c:pt idx="138">
                  <c:v>1.517E6</c:v>
                </c:pt>
                <c:pt idx="139">
                  <c:v>1.399E6</c:v>
                </c:pt>
                <c:pt idx="140">
                  <c:v>1.534E6</c:v>
                </c:pt>
                <c:pt idx="141">
                  <c:v>1.58E6</c:v>
                </c:pt>
                <c:pt idx="142">
                  <c:v>1.647E6</c:v>
                </c:pt>
                <c:pt idx="143">
                  <c:v>1.893E6</c:v>
                </c:pt>
                <c:pt idx="144">
                  <c:v>1.828E6</c:v>
                </c:pt>
                <c:pt idx="145">
                  <c:v>1.741E6</c:v>
                </c:pt>
                <c:pt idx="146">
                  <c:v>1.91E6</c:v>
                </c:pt>
                <c:pt idx="147">
                  <c:v>1.986E6</c:v>
                </c:pt>
                <c:pt idx="148">
                  <c:v>2.049E6</c:v>
                </c:pt>
                <c:pt idx="149">
                  <c:v>2.026E6</c:v>
                </c:pt>
                <c:pt idx="150">
                  <c:v>2.083E6</c:v>
                </c:pt>
                <c:pt idx="151">
                  <c:v>2.158E6</c:v>
                </c:pt>
                <c:pt idx="152">
                  <c:v>2.041E6</c:v>
                </c:pt>
                <c:pt idx="153">
                  <c:v>2.128E6</c:v>
                </c:pt>
                <c:pt idx="154">
                  <c:v>2.182E6</c:v>
                </c:pt>
                <c:pt idx="155">
                  <c:v>2.295E6</c:v>
                </c:pt>
                <c:pt idx="156">
                  <c:v>2.494E6</c:v>
                </c:pt>
                <c:pt idx="157">
                  <c:v>2.39E6</c:v>
                </c:pt>
                <c:pt idx="158">
                  <c:v>2.334E6</c:v>
                </c:pt>
                <c:pt idx="159">
                  <c:v>2.249E6</c:v>
                </c:pt>
                <c:pt idx="160">
                  <c:v>2.221E6</c:v>
                </c:pt>
                <c:pt idx="161">
                  <c:v>2.254E6</c:v>
                </c:pt>
                <c:pt idx="162">
                  <c:v>2.252E6</c:v>
                </c:pt>
                <c:pt idx="163">
                  <c:v>2.382E6</c:v>
                </c:pt>
                <c:pt idx="164">
                  <c:v>2.481E6</c:v>
                </c:pt>
                <c:pt idx="165">
                  <c:v>2.485E6</c:v>
                </c:pt>
                <c:pt idx="166">
                  <c:v>2.421E6</c:v>
                </c:pt>
                <c:pt idx="167">
                  <c:v>2.366E6</c:v>
                </c:pt>
                <c:pt idx="168">
                  <c:v>2.481E6</c:v>
                </c:pt>
                <c:pt idx="169">
                  <c:v>2.289E6</c:v>
                </c:pt>
                <c:pt idx="170">
                  <c:v>2.365E6</c:v>
                </c:pt>
                <c:pt idx="171">
                  <c:v>2.084E6</c:v>
                </c:pt>
                <c:pt idx="172">
                  <c:v>2.266E6</c:v>
                </c:pt>
                <c:pt idx="173">
                  <c:v>2.067E6</c:v>
                </c:pt>
                <c:pt idx="174">
                  <c:v>2.123E6</c:v>
                </c:pt>
                <c:pt idx="175">
                  <c:v>2.051E6</c:v>
                </c:pt>
                <c:pt idx="176">
                  <c:v>1.874E6</c:v>
                </c:pt>
                <c:pt idx="177">
                  <c:v>1.677E6</c:v>
                </c:pt>
                <c:pt idx="178">
                  <c:v>1.724E6</c:v>
                </c:pt>
                <c:pt idx="179">
                  <c:v>1.526E6</c:v>
                </c:pt>
                <c:pt idx="180">
                  <c:v>1.451E6</c:v>
                </c:pt>
                <c:pt idx="181">
                  <c:v>1.752E6</c:v>
                </c:pt>
                <c:pt idx="182">
                  <c:v>1.555E6</c:v>
                </c:pt>
                <c:pt idx="183">
                  <c:v>1.607E6</c:v>
                </c:pt>
                <c:pt idx="184">
                  <c:v>1.426E6</c:v>
                </c:pt>
                <c:pt idx="185">
                  <c:v>1.513E6</c:v>
                </c:pt>
                <c:pt idx="186">
                  <c:v>1.316E6</c:v>
                </c:pt>
                <c:pt idx="187">
                  <c:v>1.142E6</c:v>
                </c:pt>
                <c:pt idx="188">
                  <c:v>1.15E6</c:v>
                </c:pt>
                <c:pt idx="189">
                  <c:v>1.07E6</c:v>
                </c:pt>
                <c:pt idx="190">
                  <c:v>1.026E6</c:v>
                </c:pt>
                <c:pt idx="191">
                  <c:v>975000.0</c:v>
                </c:pt>
                <c:pt idx="192">
                  <c:v>1.032E6</c:v>
                </c:pt>
                <c:pt idx="193">
                  <c:v>904000.0</c:v>
                </c:pt>
                <c:pt idx="194">
                  <c:v>993000.0</c:v>
                </c:pt>
                <c:pt idx="195">
                  <c:v>1.005E6</c:v>
                </c:pt>
                <c:pt idx="196">
                  <c:v>1.121E6</c:v>
                </c:pt>
                <c:pt idx="197">
                  <c:v>1.087E6</c:v>
                </c:pt>
                <c:pt idx="198">
                  <c:v>1.226E6</c:v>
                </c:pt>
                <c:pt idx="199">
                  <c:v>1.26E6</c:v>
                </c:pt>
                <c:pt idx="200">
                  <c:v>1.264E6</c:v>
                </c:pt>
                <c:pt idx="201">
                  <c:v>1.344E6</c:v>
                </c:pt>
                <c:pt idx="202">
                  <c:v>1.36E6</c:v>
                </c:pt>
                <c:pt idx="203">
                  <c:v>1.321E6</c:v>
                </c:pt>
                <c:pt idx="204">
                  <c:v>1.367E6</c:v>
                </c:pt>
                <c:pt idx="205">
                  <c:v>1.538E6</c:v>
                </c:pt>
                <c:pt idx="206">
                  <c:v>1.421E6</c:v>
                </c:pt>
                <c:pt idx="207">
                  <c:v>1.395E6</c:v>
                </c:pt>
                <c:pt idx="208">
                  <c:v>1.459E6</c:v>
                </c:pt>
                <c:pt idx="209">
                  <c:v>1.495E6</c:v>
                </c:pt>
                <c:pt idx="210">
                  <c:v>1.401E6</c:v>
                </c:pt>
                <c:pt idx="211">
                  <c:v>1.55E6</c:v>
                </c:pt>
                <c:pt idx="212">
                  <c:v>1.72E6</c:v>
                </c:pt>
                <c:pt idx="213">
                  <c:v>1.629E6</c:v>
                </c:pt>
                <c:pt idx="214">
                  <c:v>1.641E6</c:v>
                </c:pt>
                <c:pt idx="215">
                  <c:v>1.804E6</c:v>
                </c:pt>
                <c:pt idx="216">
                  <c:v>1.527E6</c:v>
                </c:pt>
                <c:pt idx="217">
                  <c:v>1.943E6</c:v>
                </c:pt>
                <c:pt idx="218">
                  <c:v>2.063E6</c:v>
                </c:pt>
                <c:pt idx="219">
                  <c:v>1.892E6</c:v>
                </c:pt>
                <c:pt idx="220">
                  <c:v>1.971E6</c:v>
                </c:pt>
                <c:pt idx="221">
                  <c:v>1.893E6</c:v>
                </c:pt>
                <c:pt idx="222">
                  <c:v>2.058E6</c:v>
                </c:pt>
                <c:pt idx="223">
                  <c:v>2.02E6</c:v>
                </c:pt>
                <c:pt idx="224">
                  <c:v>1.949E6</c:v>
                </c:pt>
                <c:pt idx="225">
                  <c:v>2.042E6</c:v>
                </c:pt>
                <c:pt idx="226">
                  <c:v>2.042E6</c:v>
                </c:pt>
                <c:pt idx="227">
                  <c:v>2.142E6</c:v>
                </c:pt>
                <c:pt idx="228">
                  <c:v>1.718E6</c:v>
                </c:pt>
                <c:pt idx="229">
                  <c:v>1.738E6</c:v>
                </c:pt>
                <c:pt idx="230">
                  <c:v>2.032E6</c:v>
                </c:pt>
                <c:pt idx="231">
                  <c:v>2.197E6</c:v>
                </c:pt>
                <c:pt idx="232">
                  <c:v>2.075E6</c:v>
                </c:pt>
                <c:pt idx="233">
                  <c:v>2.07E6</c:v>
                </c:pt>
                <c:pt idx="234">
                  <c:v>2.092E6</c:v>
                </c:pt>
                <c:pt idx="235">
                  <c:v>1.996E6</c:v>
                </c:pt>
                <c:pt idx="236">
                  <c:v>1.97E6</c:v>
                </c:pt>
                <c:pt idx="237">
                  <c:v>1.981E6</c:v>
                </c:pt>
                <c:pt idx="238">
                  <c:v>2.094E6</c:v>
                </c:pt>
                <c:pt idx="239">
                  <c:v>2.044E6</c:v>
                </c:pt>
                <c:pt idx="240">
                  <c:v>1.63E6</c:v>
                </c:pt>
                <c:pt idx="241">
                  <c:v>1.52E6</c:v>
                </c:pt>
                <c:pt idx="242">
                  <c:v>1.847E6</c:v>
                </c:pt>
                <c:pt idx="243">
                  <c:v>1.748E6</c:v>
                </c:pt>
                <c:pt idx="244">
                  <c:v>1.876E6</c:v>
                </c:pt>
                <c:pt idx="245">
                  <c:v>1.913E6</c:v>
                </c:pt>
                <c:pt idx="246">
                  <c:v>1.76E6</c:v>
                </c:pt>
                <c:pt idx="247">
                  <c:v>1.778E6</c:v>
                </c:pt>
                <c:pt idx="248">
                  <c:v>1.832E6</c:v>
                </c:pt>
                <c:pt idx="249">
                  <c:v>1.681E6</c:v>
                </c:pt>
                <c:pt idx="250">
                  <c:v>1.524E6</c:v>
                </c:pt>
                <c:pt idx="251">
                  <c:v>1.498E6</c:v>
                </c:pt>
                <c:pt idx="252">
                  <c:v>1.341E6</c:v>
                </c:pt>
                <c:pt idx="253">
                  <c:v>1.35E6</c:v>
                </c:pt>
                <c:pt idx="254">
                  <c:v>1.047E6</c:v>
                </c:pt>
                <c:pt idx="255">
                  <c:v>1.051E6</c:v>
                </c:pt>
                <c:pt idx="256">
                  <c:v>927000.0</c:v>
                </c:pt>
                <c:pt idx="257">
                  <c:v>1.196E6</c:v>
                </c:pt>
                <c:pt idx="258">
                  <c:v>1.269E6</c:v>
                </c:pt>
                <c:pt idx="259">
                  <c:v>1.436E6</c:v>
                </c:pt>
                <c:pt idx="260">
                  <c:v>1.471E6</c:v>
                </c:pt>
                <c:pt idx="261">
                  <c:v>1.523E6</c:v>
                </c:pt>
                <c:pt idx="262">
                  <c:v>1.51E6</c:v>
                </c:pt>
                <c:pt idx="263">
                  <c:v>1.482E6</c:v>
                </c:pt>
                <c:pt idx="264">
                  <c:v>1.547E6</c:v>
                </c:pt>
                <c:pt idx="265">
                  <c:v>1.246E6</c:v>
                </c:pt>
                <c:pt idx="266">
                  <c:v>1.306E6</c:v>
                </c:pt>
                <c:pt idx="267">
                  <c:v>1.36E6</c:v>
                </c:pt>
                <c:pt idx="268">
                  <c:v>1.14E6</c:v>
                </c:pt>
                <c:pt idx="269">
                  <c:v>1.045E6</c:v>
                </c:pt>
                <c:pt idx="270">
                  <c:v>1.041E6</c:v>
                </c:pt>
                <c:pt idx="271">
                  <c:v>940000.0</c:v>
                </c:pt>
                <c:pt idx="272">
                  <c:v>911000.0</c:v>
                </c:pt>
                <c:pt idx="273">
                  <c:v>873000.0</c:v>
                </c:pt>
                <c:pt idx="274">
                  <c:v>837000.0</c:v>
                </c:pt>
                <c:pt idx="275">
                  <c:v>910000.0</c:v>
                </c:pt>
                <c:pt idx="276">
                  <c:v>843000.0</c:v>
                </c:pt>
                <c:pt idx="277">
                  <c:v>866000.0</c:v>
                </c:pt>
                <c:pt idx="278">
                  <c:v>931000.0</c:v>
                </c:pt>
                <c:pt idx="279">
                  <c:v>917000.0</c:v>
                </c:pt>
                <c:pt idx="280">
                  <c:v>1.025E6</c:v>
                </c:pt>
                <c:pt idx="281">
                  <c:v>902000.0</c:v>
                </c:pt>
                <c:pt idx="282">
                  <c:v>1.166E6</c:v>
                </c:pt>
                <c:pt idx="283">
                  <c:v>1.046E6</c:v>
                </c:pt>
                <c:pt idx="284">
                  <c:v>1.144E6</c:v>
                </c:pt>
                <c:pt idx="285">
                  <c:v>1.173E6</c:v>
                </c:pt>
                <c:pt idx="286">
                  <c:v>1.372E6</c:v>
                </c:pt>
                <c:pt idx="287">
                  <c:v>1.303E6</c:v>
                </c:pt>
                <c:pt idx="288">
                  <c:v>1.586E6</c:v>
                </c:pt>
                <c:pt idx="289">
                  <c:v>1.699E6</c:v>
                </c:pt>
                <c:pt idx="290">
                  <c:v>1.606E6</c:v>
                </c:pt>
                <c:pt idx="291">
                  <c:v>1.472E6</c:v>
                </c:pt>
                <c:pt idx="292">
                  <c:v>1.776E6</c:v>
                </c:pt>
                <c:pt idx="293">
                  <c:v>1.733E6</c:v>
                </c:pt>
                <c:pt idx="294">
                  <c:v>1.785E6</c:v>
                </c:pt>
                <c:pt idx="295">
                  <c:v>1.91E6</c:v>
                </c:pt>
                <c:pt idx="296">
                  <c:v>1.71E6</c:v>
                </c:pt>
                <c:pt idx="297">
                  <c:v>1.715E6</c:v>
                </c:pt>
                <c:pt idx="298">
                  <c:v>1.785E6</c:v>
                </c:pt>
                <c:pt idx="299">
                  <c:v>1.688E6</c:v>
                </c:pt>
                <c:pt idx="300">
                  <c:v>1.897E6</c:v>
                </c:pt>
                <c:pt idx="301">
                  <c:v>2.26E6</c:v>
                </c:pt>
                <c:pt idx="302">
                  <c:v>1.663E6</c:v>
                </c:pt>
                <c:pt idx="303">
                  <c:v>1.851E6</c:v>
                </c:pt>
                <c:pt idx="304">
                  <c:v>1.774E6</c:v>
                </c:pt>
                <c:pt idx="305">
                  <c:v>1.843E6</c:v>
                </c:pt>
                <c:pt idx="306">
                  <c:v>1.732E6</c:v>
                </c:pt>
                <c:pt idx="307">
                  <c:v>1.586E6</c:v>
                </c:pt>
                <c:pt idx="308">
                  <c:v>1.698E6</c:v>
                </c:pt>
                <c:pt idx="309">
                  <c:v>1.59E6</c:v>
                </c:pt>
                <c:pt idx="310">
                  <c:v>1.689E6</c:v>
                </c:pt>
                <c:pt idx="311">
                  <c:v>1.612E6</c:v>
                </c:pt>
                <c:pt idx="312">
                  <c:v>1.711E6</c:v>
                </c:pt>
                <c:pt idx="313">
                  <c:v>1.632E6</c:v>
                </c:pt>
                <c:pt idx="314">
                  <c:v>1.8E6</c:v>
                </c:pt>
                <c:pt idx="315">
                  <c:v>1.821E6</c:v>
                </c:pt>
                <c:pt idx="316">
                  <c:v>1.68E6</c:v>
                </c:pt>
                <c:pt idx="317">
                  <c:v>1.676E6</c:v>
                </c:pt>
                <c:pt idx="318">
                  <c:v>1.684E6</c:v>
                </c:pt>
                <c:pt idx="319">
                  <c:v>1.743E6</c:v>
                </c:pt>
                <c:pt idx="320">
                  <c:v>1.676E6</c:v>
                </c:pt>
                <c:pt idx="321">
                  <c:v>1.834E6</c:v>
                </c:pt>
                <c:pt idx="322">
                  <c:v>1.698E6</c:v>
                </c:pt>
                <c:pt idx="323">
                  <c:v>1.942E6</c:v>
                </c:pt>
                <c:pt idx="324">
                  <c:v>1.972E6</c:v>
                </c:pt>
                <c:pt idx="325">
                  <c:v>1.848E6</c:v>
                </c:pt>
                <c:pt idx="326">
                  <c:v>1.876E6</c:v>
                </c:pt>
                <c:pt idx="327">
                  <c:v>1.933E6</c:v>
                </c:pt>
                <c:pt idx="328">
                  <c:v>1.854E6</c:v>
                </c:pt>
                <c:pt idx="329">
                  <c:v>1.847E6</c:v>
                </c:pt>
                <c:pt idx="330">
                  <c:v>1.782E6</c:v>
                </c:pt>
                <c:pt idx="331">
                  <c:v>1.807E6</c:v>
                </c:pt>
                <c:pt idx="332">
                  <c:v>1.687E6</c:v>
                </c:pt>
                <c:pt idx="333">
                  <c:v>1.681E6</c:v>
                </c:pt>
                <c:pt idx="334">
                  <c:v>1.623E6</c:v>
                </c:pt>
                <c:pt idx="335">
                  <c:v>1.833E6</c:v>
                </c:pt>
                <c:pt idx="336">
                  <c:v>1.774E6</c:v>
                </c:pt>
                <c:pt idx="337">
                  <c:v>1.784E6</c:v>
                </c:pt>
                <c:pt idx="338">
                  <c:v>1.726E6</c:v>
                </c:pt>
                <c:pt idx="339">
                  <c:v>1.614E6</c:v>
                </c:pt>
                <c:pt idx="340">
                  <c:v>1.628E6</c:v>
                </c:pt>
                <c:pt idx="341">
                  <c:v>1.594E6</c:v>
                </c:pt>
                <c:pt idx="342">
                  <c:v>1.575E6</c:v>
                </c:pt>
                <c:pt idx="343">
                  <c:v>1.605E6</c:v>
                </c:pt>
                <c:pt idx="344">
                  <c:v>1.695E6</c:v>
                </c:pt>
                <c:pt idx="345">
                  <c:v>1.515E6</c:v>
                </c:pt>
                <c:pt idx="346">
                  <c:v>1.656E6</c:v>
                </c:pt>
                <c:pt idx="347">
                  <c:v>1.4E6</c:v>
                </c:pt>
                <c:pt idx="348">
                  <c:v>1.271E6</c:v>
                </c:pt>
                <c:pt idx="349">
                  <c:v>1.473E6</c:v>
                </c:pt>
                <c:pt idx="350">
                  <c:v>1.532E6</c:v>
                </c:pt>
                <c:pt idx="351">
                  <c:v>1.573E6</c:v>
                </c:pt>
                <c:pt idx="352">
                  <c:v>1.421E6</c:v>
                </c:pt>
                <c:pt idx="353">
                  <c:v>1.478E6</c:v>
                </c:pt>
                <c:pt idx="354">
                  <c:v>1.467E6</c:v>
                </c:pt>
                <c:pt idx="355">
                  <c:v>1.493E6</c:v>
                </c:pt>
                <c:pt idx="356">
                  <c:v>1.492E6</c:v>
                </c:pt>
                <c:pt idx="357">
                  <c:v>1.522E6</c:v>
                </c:pt>
                <c:pt idx="358">
                  <c:v>1.569E6</c:v>
                </c:pt>
                <c:pt idx="359">
                  <c:v>1.563E6</c:v>
                </c:pt>
                <c:pt idx="360">
                  <c:v>1.621E6</c:v>
                </c:pt>
                <c:pt idx="361">
                  <c:v>1.425E6</c:v>
                </c:pt>
                <c:pt idx="362">
                  <c:v>1.422E6</c:v>
                </c:pt>
                <c:pt idx="363">
                  <c:v>1.339E6</c:v>
                </c:pt>
                <c:pt idx="364">
                  <c:v>1.331E6</c:v>
                </c:pt>
                <c:pt idx="365">
                  <c:v>1.397E6</c:v>
                </c:pt>
                <c:pt idx="366">
                  <c:v>1.427E6</c:v>
                </c:pt>
                <c:pt idx="367">
                  <c:v>1.332E6</c:v>
                </c:pt>
                <c:pt idx="368">
                  <c:v>1.279E6</c:v>
                </c:pt>
                <c:pt idx="369">
                  <c:v>1.41E6</c:v>
                </c:pt>
                <c:pt idx="370">
                  <c:v>1.351E6</c:v>
                </c:pt>
                <c:pt idx="371">
                  <c:v>1.251E6</c:v>
                </c:pt>
                <c:pt idx="372">
                  <c:v>1.551E6</c:v>
                </c:pt>
                <c:pt idx="373">
                  <c:v>1.437E6</c:v>
                </c:pt>
                <c:pt idx="374">
                  <c:v>1.289E6</c:v>
                </c:pt>
                <c:pt idx="375">
                  <c:v>1.248E6</c:v>
                </c:pt>
                <c:pt idx="376">
                  <c:v>1.212E6</c:v>
                </c:pt>
                <c:pt idx="377">
                  <c:v>1.177E6</c:v>
                </c:pt>
                <c:pt idx="378">
                  <c:v>1.171E6</c:v>
                </c:pt>
                <c:pt idx="379">
                  <c:v>1.115E6</c:v>
                </c:pt>
                <c:pt idx="380">
                  <c:v>1.11E6</c:v>
                </c:pt>
                <c:pt idx="381">
                  <c:v>1.014E6</c:v>
                </c:pt>
                <c:pt idx="382">
                  <c:v>1.145E6</c:v>
                </c:pt>
                <c:pt idx="383">
                  <c:v>969000.0</c:v>
                </c:pt>
                <c:pt idx="384">
                  <c:v>798000.0</c:v>
                </c:pt>
                <c:pt idx="385">
                  <c:v>965000.0</c:v>
                </c:pt>
                <c:pt idx="386">
                  <c:v>921000.0</c:v>
                </c:pt>
                <c:pt idx="387">
                  <c:v>1.001E6</c:v>
                </c:pt>
                <c:pt idx="388">
                  <c:v>996000.0</c:v>
                </c:pt>
                <c:pt idx="389">
                  <c:v>1.036E6</c:v>
                </c:pt>
                <c:pt idx="390">
                  <c:v>1.063E6</c:v>
                </c:pt>
                <c:pt idx="391">
                  <c:v>1.049E6</c:v>
                </c:pt>
                <c:pt idx="392">
                  <c:v>1.015E6</c:v>
                </c:pt>
                <c:pt idx="393">
                  <c:v>1.079E6</c:v>
                </c:pt>
                <c:pt idx="394">
                  <c:v>1.103E6</c:v>
                </c:pt>
                <c:pt idx="395">
                  <c:v>1.079E6</c:v>
                </c:pt>
                <c:pt idx="396">
                  <c:v>1.176E6</c:v>
                </c:pt>
                <c:pt idx="397">
                  <c:v>1.25E6</c:v>
                </c:pt>
                <c:pt idx="398">
                  <c:v>1.297E6</c:v>
                </c:pt>
                <c:pt idx="399">
                  <c:v>1.099E6</c:v>
                </c:pt>
                <c:pt idx="400">
                  <c:v>1.214E6</c:v>
                </c:pt>
                <c:pt idx="401">
                  <c:v>1.145E6</c:v>
                </c:pt>
                <c:pt idx="402">
                  <c:v>1.139E6</c:v>
                </c:pt>
                <c:pt idx="403">
                  <c:v>1.226E6</c:v>
                </c:pt>
                <c:pt idx="404">
                  <c:v>1.186E6</c:v>
                </c:pt>
                <c:pt idx="405">
                  <c:v>1.244E6</c:v>
                </c:pt>
                <c:pt idx="406">
                  <c:v>1.214E6</c:v>
                </c:pt>
                <c:pt idx="407">
                  <c:v>1.227E6</c:v>
                </c:pt>
                <c:pt idx="408">
                  <c:v>1.21E6</c:v>
                </c:pt>
                <c:pt idx="409">
                  <c:v>1.21E6</c:v>
                </c:pt>
                <c:pt idx="410">
                  <c:v>1.083E6</c:v>
                </c:pt>
                <c:pt idx="411">
                  <c:v>1.258E6</c:v>
                </c:pt>
                <c:pt idx="412">
                  <c:v>1.26E6</c:v>
                </c:pt>
                <c:pt idx="413">
                  <c:v>1.28E6</c:v>
                </c:pt>
                <c:pt idx="414">
                  <c:v>1.254E6</c:v>
                </c:pt>
                <c:pt idx="415">
                  <c:v>1.3E6</c:v>
                </c:pt>
                <c:pt idx="416">
                  <c:v>1.343E6</c:v>
                </c:pt>
                <c:pt idx="417">
                  <c:v>1.392E6</c:v>
                </c:pt>
                <c:pt idx="418">
                  <c:v>1.376E6</c:v>
                </c:pt>
                <c:pt idx="419">
                  <c:v>1.533E6</c:v>
                </c:pt>
                <c:pt idx="420">
                  <c:v>1.272E6</c:v>
                </c:pt>
                <c:pt idx="421">
                  <c:v>1.337E6</c:v>
                </c:pt>
                <c:pt idx="422">
                  <c:v>1.564E6</c:v>
                </c:pt>
                <c:pt idx="423">
                  <c:v>1.465E6</c:v>
                </c:pt>
                <c:pt idx="424">
                  <c:v>1.526E6</c:v>
                </c:pt>
                <c:pt idx="425">
                  <c:v>1.409E6</c:v>
                </c:pt>
                <c:pt idx="426">
                  <c:v>1.439E6</c:v>
                </c:pt>
                <c:pt idx="427">
                  <c:v>1.45E6</c:v>
                </c:pt>
                <c:pt idx="428">
                  <c:v>1.474E6</c:v>
                </c:pt>
                <c:pt idx="429">
                  <c:v>1.45E6</c:v>
                </c:pt>
                <c:pt idx="430">
                  <c:v>1.511E6</c:v>
                </c:pt>
                <c:pt idx="431">
                  <c:v>1.455E6</c:v>
                </c:pt>
                <c:pt idx="432">
                  <c:v>1.407E6</c:v>
                </c:pt>
                <c:pt idx="433">
                  <c:v>1.316E6</c:v>
                </c:pt>
                <c:pt idx="434">
                  <c:v>1.249E6</c:v>
                </c:pt>
                <c:pt idx="435">
                  <c:v>1.267E6</c:v>
                </c:pt>
                <c:pt idx="436">
                  <c:v>1.314E6</c:v>
                </c:pt>
                <c:pt idx="437">
                  <c:v>1.281E6</c:v>
                </c:pt>
                <c:pt idx="438">
                  <c:v>1.461E6</c:v>
                </c:pt>
                <c:pt idx="439">
                  <c:v>1.416E6</c:v>
                </c:pt>
                <c:pt idx="440">
                  <c:v>1.369E6</c:v>
                </c:pt>
                <c:pt idx="441">
                  <c:v>1.369E6</c:v>
                </c:pt>
                <c:pt idx="442">
                  <c:v>1.452E6</c:v>
                </c:pt>
                <c:pt idx="443">
                  <c:v>1.431E6</c:v>
                </c:pt>
                <c:pt idx="444">
                  <c:v>1.467E6</c:v>
                </c:pt>
                <c:pt idx="445">
                  <c:v>1.491E6</c:v>
                </c:pt>
                <c:pt idx="446">
                  <c:v>1.424E6</c:v>
                </c:pt>
                <c:pt idx="447">
                  <c:v>1.516E6</c:v>
                </c:pt>
                <c:pt idx="448">
                  <c:v>1.504E6</c:v>
                </c:pt>
                <c:pt idx="449">
                  <c:v>1.467E6</c:v>
                </c:pt>
                <c:pt idx="450">
                  <c:v>1.472E6</c:v>
                </c:pt>
                <c:pt idx="451">
                  <c:v>1.557E6</c:v>
                </c:pt>
                <c:pt idx="452">
                  <c:v>1.475E6</c:v>
                </c:pt>
                <c:pt idx="453">
                  <c:v>1.392E6</c:v>
                </c:pt>
                <c:pt idx="454">
                  <c:v>1.489E6</c:v>
                </c:pt>
                <c:pt idx="455">
                  <c:v>1.37E6</c:v>
                </c:pt>
                <c:pt idx="456">
                  <c:v>1.355E6</c:v>
                </c:pt>
                <c:pt idx="457">
                  <c:v>1.486E6</c:v>
                </c:pt>
                <c:pt idx="458">
                  <c:v>1.457E6</c:v>
                </c:pt>
                <c:pt idx="459">
                  <c:v>1.492E6</c:v>
                </c:pt>
                <c:pt idx="460">
                  <c:v>1.442E6</c:v>
                </c:pt>
                <c:pt idx="461">
                  <c:v>1.494E6</c:v>
                </c:pt>
                <c:pt idx="462">
                  <c:v>1.437E6</c:v>
                </c:pt>
                <c:pt idx="463">
                  <c:v>1.39E6</c:v>
                </c:pt>
                <c:pt idx="464">
                  <c:v>1.546E6</c:v>
                </c:pt>
                <c:pt idx="465">
                  <c:v>1.52E6</c:v>
                </c:pt>
                <c:pt idx="466">
                  <c:v>1.51E6</c:v>
                </c:pt>
                <c:pt idx="467">
                  <c:v>1.566E6</c:v>
                </c:pt>
                <c:pt idx="468">
                  <c:v>1.525E6</c:v>
                </c:pt>
                <c:pt idx="469">
                  <c:v>1.584E6</c:v>
                </c:pt>
                <c:pt idx="470">
                  <c:v>1.567E6</c:v>
                </c:pt>
                <c:pt idx="471">
                  <c:v>1.54E6</c:v>
                </c:pt>
                <c:pt idx="472">
                  <c:v>1.536E6</c:v>
                </c:pt>
                <c:pt idx="473">
                  <c:v>1.641E6</c:v>
                </c:pt>
                <c:pt idx="474">
                  <c:v>1.698E6</c:v>
                </c:pt>
                <c:pt idx="475">
                  <c:v>1.614E6</c:v>
                </c:pt>
                <c:pt idx="476">
                  <c:v>1.582E6</c:v>
                </c:pt>
                <c:pt idx="477">
                  <c:v>1.715E6</c:v>
                </c:pt>
                <c:pt idx="478">
                  <c:v>1.66E6</c:v>
                </c:pt>
                <c:pt idx="479">
                  <c:v>1.792E6</c:v>
                </c:pt>
                <c:pt idx="480">
                  <c:v>1.748E6</c:v>
                </c:pt>
                <c:pt idx="481">
                  <c:v>1.67E6</c:v>
                </c:pt>
                <c:pt idx="482">
                  <c:v>1.71E6</c:v>
                </c:pt>
                <c:pt idx="483">
                  <c:v>1.553E6</c:v>
                </c:pt>
                <c:pt idx="484">
                  <c:v>1.611E6</c:v>
                </c:pt>
                <c:pt idx="485">
                  <c:v>1.559E6</c:v>
                </c:pt>
                <c:pt idx="486">
                  <c:v>1.669E6</c:v>
                </c:pt>
                <c:pt idx="487">
                  <c:v>1.648E6</c:v>
                </c:pt>
                <c:pt idx="488">
                  <c:v>1.635E6</c:v>
                </c:pt>
                <c:pt idx="489">
                  <c:v>1.608E6</c:v>
                </c:pt>
                <c:pt idx="490">
                  <c:v>1.648E6</c:v>
                </c:pt>
                <c:pt idx="491">
                  <c:v>1.708E6</c:v>
                </c:pt>
                <c:pt idx="492">
                  <c:v>1.636E6</c:v>
                </c:pt>
                <c:pt idx="493">
                  <c:v>1.737E6</c:v>
                </c:pt>
                <c:pt idx="494">
                  <c:v>1.604E6</c:v>
                </c:pt>
                <c:pt idx="495">
                  <c:v>1.626E6</c:v>
                </c:pt>
                <c:pt idx="496">
                  <c:v>1.575E6</c:v>
                </c:pt>
                <c:pt idx="497">
                  <c:v>1.559E6</c:v>
                </c:pt>
                <c:pt idx="498">
                  <c:v>1.463E6</c:v>
                </c:pt>
                <c:pt idx="499">
                  <c:v>1.541E6</c:v>
                </c:pt>
                <c:pt idx="500">
                  <c:v>1.507E6</c:v>
                </c:pt>
                <c:pt idx="501">
                  <c:v>1.549E6</c:v>
                </c:pt>
                <c:pt idx="502">
                  <c:v>1.551E6</c:v>
                </c:pt>
                <c:pt idx="503">
                  <c:v>1.532E6</c:v>
                </c:pt>
                <c:pt idx="504">
                  <c:v>1.6E6</c:v>
                </c:pt>
                <c:pt idx="505">
                  <c:v>1.625E6</c:v>
                </c:pt>
                <c:pt idx="506">
                  <c:v>1.59E6</c:v>
                </c:pt>
                <c:pt idx="507">
                  <c:v>1.649E6</c:v>
                </c:pt>
                <c:pt idx="508">
                  <c:v>1.605E6</c:v>
                </c:pt>
                <c:pt idx="509">
                  <c:v>1.636E6</c:v>
                </c:pt>
                <c:pt idx="510">
                  <c:v>1.67E6</c:v>
                </c:pt>
                <c:pt idx="511">
                  <c:v>1.567E6</c:v>
                </c:pt>
                <c:pt idx="512">
                  <c:v>1.562E6</c:v>
                </c:pt>
                <c:pt idx="513">
                  <c:v>1.54E6</c:v>
                </c:pt>
                <c:pt idx="514">
                  <c:v>1.602E6</c:v>
                </c:pt>
                <c:pt idx="515">
                  <c:v>1.568E6</c:v>
                </c:pt>
                <c:pt idx="516">
                  <c:v>1.698E6</c:v>
                </c:pt>
                <c:pt idx="517">
                  <c:v>1.829E6</c:v>
                </c:pt>
                <c:pt idx="518">
                  <c:v>1.642E6</c:v>
                </c:pt>
                <c:pt idx="519">
                  <c:v>1.592E6</c:v>
                </c:pt>
                <c:pt idx="520">
                  <c:v>1.764E6</c:v>
                </c:pt>
                <c:pt idx="521">
                  <c:v>1.717E6</c:v>
                </c:pt>
                <c:pt idx="522">
                  <c:v>1.655E6</c:v>
                </c:pt>
                <c:pt idx="523">
                  <c:v>1.633E6</c:v>
                </c:pt>
                <c:pt idx="524">
                  <c:v>1.804E6</c:v>
                </c:pt>
                <c:pt idx="525">
                  <c:v>1.648E6</c:v>
                </c:pt>
                <c:pt idx="526">
                  <c:v>1.753E6</c:v>
                </c:pt>
                <c:pt idx="527">
                  <c:v>1.788E6</c:v>
                </c:pt>
                <c:pt idx="528">
                  <c:v>1.853E6</c:v>
                </c:pt>
                <c:pt idx="529">
                  <c:v>1.629E6</c:v>
                </c:pt>
                <c:pt idx="530">
                  <c:v>1.726E6</c:v>
                </c:pt>
                <c:pt idx="531">
                  <c:v>1.643E6</c:v>
                </c:pt>
                <c:pt idx="532">
                  <c:v>1.751E6</c:v>
                </c:pt>
                <c:pt idx="533">
                  <c:v>1.867E6</c:v>
                </c:pt>
                <c:pt idx="534">
                  <c:v>1.897E6</c:v>
                </c:pt>
                <c:pt idx="535">
                  <c:v>1.833E6</c:v>
                </c:pt>
                <c:pt idx="536">
                  <c:v>1.939E6</c:v>
                </c:pt>
                <c:pt idx="537">
                  <c:v>1.967E6</c:v>
                </c:pt>
                <c:pt idx="538">
                  <c:v>2.083E6</c:v>
                </c:pt>
                <c:pt idx="539">
                  <c:v>2.057E6</c:v>
                </c:pt>
                <c:pt idx="540">
                  <c:v>1.911E6</c:v>
                </c:pt>
                <c:pt idx="541">
                  <c:v>1.846E6</c:v>
                </c:pt>
                <c:pt idx="542">
                  <c:v>1.998E6</c:v>
                </c:pt>
                <c:pt idx="543">
                  <c:v>2.003E6</c:v>
                </c:pt>
                <c:pt idx="544">
                  <c:v>1.981E6</c:v>
                </c:pt>
                <c:pt idx="545">
                  <c:v>1.828E6</c:v>
                </c:pt>
                <c:pt idx="546">
                  <c:v>2.002E6</c:v>
                </c:pt>
                <c:pt idx="547">
                  <c:v>2.024E6</c:v>
                </c:pt>
                <c:pt idx="548">
                  <c:v>1.905E6</c:v>
                </c:pt>
                <c:pt idx="549">
                  <c:v>2.072E6</c:v>
                </c:pt>
                <c:pt idx="550">
                  <c:v>1.782E6</c:v>
                </c:pt>
                <c:pt idx="551">
                  <c:v>2.042E6</c:v>
                </c:pt>
                <c:pt idx="552">
                  <c:v>2.144E6</c:v>
                </c:pt>
                <c:pt idx="553">
                  <c:v>2.207E6</c:v>
                </c:pt>
                <c:pt idx="554">
                  <c:v>1.864E6</c:v>
                </c:pt>
                <c:pt idx="555">
                  <c:v>2.061E6</c:v>
                </c:pt>
                <c:pt idx="556">
                  <c:v>2.025E6</c:v>
                </c:pt>
                <c:pt idx="557">
                  <c:v>2.068E6</c:v>
                </c:pt>
                <c:pt idx="558">
                  <c:v>2.054E6</c:v>
                </c:pt>
                <c:pt idx="559">
                  <c:v>2.095E6</c:v>
                </c:pt>
                <c:pt idx="560">
                  <c:v>2.151E6</c:v>
                </c:pt>
                <c:pt idx="561">
                  <c:v>2.065E6</c:v>
                </c:pt>
                <c:pt idx="562">
                  <c:v>2.147E6</c:v>
                </c:pt>
                <c:pt idx="563">
                  <c:v>1.994E6</c:v>
                </c:pt>
                <c:pt idx="564">
                  <c:v>2.273E6</c:v>
                </c:pt>
                <c:pt idx="565">
                  <c:v>2.119E6</c:v>
                </c:pt>
                <c:pt idx="566">
                  <c:v>1.969E6</c:v>
                </c:pt>
                <c:pt idx="567">
                  <c:v>1.821E6</c:v>
                </c:pt>
                <c:pt idx="568">
                  <c:v>1.942E6</c:v>
                </c:pt>
                <c:pt idx="569">
                  <c:v>1.802E6</c:v>
                </c:pt>
                <c:pt idx="570">
                  <c:v>1.737E6</c:v>
                </c:pt>
                <c:pt idx="571">
                  <c:v>1.65E6</c:v>
                </c:pt>
                <c:pt idx="572">
                  <c:v>1.72E6</c:v>
                </c:pt>
                <c:pt idx="573">
                  <c:v>1.491E6</c:v>
                </c:pt>
                <c:pt idx="574">
                  <c:v>1.57E6</c:v>
                </c:pt>
                <c:pt idx="575">
                  <c:v>1.649E6</c:v>
                </c:pt>
                <c:pt idx="576">
                  <c:v>1.409E6</c:v>
                </c:pt>
                <c:pt idx="577">
                  <c:v>1.48E6</c:v>
                </c:pt>
                <c:pt idx="578">
                  <c:v>1.495E6</c:v>
                </c:pt>
                <c:pt idx="579">
                  <c:v>1.49E6</c:v>
                </c:pt>
                <c:pt idx="580">
                  <c:v>1.415E6</c:v>
                </c:pt>
                <c:pt idx="581">
                  <c:v>1.448E6</c:v>
                </c:pt>
                <c:pt idx="582">
                  <c:v>1.354E6</c:v>
                </c:pt>
                <c:pt idx="583">
                  <c:v>1.33E6</c:v>
                </c:pt>
                <c:pt idx="584">
                  <c:v>1.183E6</c:v>
                </c:pt>
                <c:pt idx="585">
                  <c:v>1.264E6</c:v>
                </c:pt>
                <c:pt idx="586">
                  <c:v>1.197E6</c:v>
                </c:pt>
                <c:pt idx="587">
                  <c:v>1.037E6</c:v>
                </c:pt>
                <c:pt idx="588">
                  <c:v>1.084E6</c:v>
                </c:pt>
                <c:pt idx="589">
                  <c:v>1.103E6</c:v>
                </c:pt>
                <c:pt idx="590">
                  <c:v>1.005E6</c:v>
                </c:pt>
                <c:pt idx="591">
                  <c:v>1.013E6</c:v>
                </c:pt>
                <c:pt idx="592">
                  <c:v>973000.0</c:v>
                </c:pt>
                <c:pt idx="593">
                  <c:v>1.046E6</c:v>
                </c:pt>
                <c:pt idx="594">
                  <c:v>923000.0</c:v>
                </c:pt>
                <c:pt idx="595">
                  <c:v>844000.0</c:v>
                </c:pt>
                <c:pt idx="596">
                  <c:v>820000.0</c:v>
                </c:pt>
                <c:pt idx="597">
                  <c:v>777000.0</c:v>
                </c:pt>
                <c:pt idx="598">
                  <c:v>652000.0</c:v>
                </c:pt>
                <c:pt idx="599">
                  <c:v>560000.0</c:v>
                </c:pt>
                <c:pt idx="600">
                  <c:v>490000.0</c:v>
                </c:pt>
                <c:pt idx="601">
                  <c:v>582000.0</c:v>
                </c:pt>
                <c:pt idx="602">
                  <c:v>505000.0</c:v>
                </c:pt>
                <c:pt idx="603">
                  <c:v>478000.0</c:v>
                </c:pt>
                <c:pt idx="604">
                  <c:v>540000.0</c:v>
                </c:pt>
                <c:pt idx="605">
                  <c:v>585000.0</c:v>
                </c:pt>
                <c:pt idx="606">
                  <c:v>594000.0</c:v>
                </c:pt>
                <c:pt idx="607">
                  <c:v>586000.0</c:v>
                </c:pt>
                <c:pt idx="608">
                  <c:v>585000.0</c:v>
                </c:pt>
                <c:pt idx="609">
                  <c:v>534000.0</c:v>
                </c:pt>
                <c:pt idx="610">
                  <c:v>588000.0</c:v>
                </c:pt>
                <c:pt idx="611">
                  <c:v>581000.0</c:v>
                </c:pt>
                <c:pt idx="612">
                  <c:v>615000.0</c:v>
                </c:pt>
                <c:pt idx="613">
                  <c:v>603000.0</c:v>
                </c:pt>
                <c:pt idx="614">
                  <c:v>626000.0</c:v>
                </c:pt>
                <c:pt idx="615">
                  <c:v>687000.0</c:v>
                </c:pt>
                <c:pt idx="616">
                  <c:v>580000.0</c:v>
                </c:pt>
                <c:pt idx="617">
                  <c:v>539000.0</c:v>
                </c:pt>
                <c:pt idx="618">
                  <c:v>550000.0</c:v>
                </c:pt>
                <c:pt idx="619">
                  <c:v>606000.0</c:v>
                </c:pt>
                <c:pt idx="620">
                  <c:v>597000.0</c:v>
                </c:pt>
                <c:pt idx="621">
                  <c:v>539000.0</c:v>
                </c:pt>
                <c:pt idx="622">
                  <c:v>551000.0</c:v>
                </c:pt>
                <c:pt idx="623">
                  <c:v>526000.0</c:v>
                </c:pt>
                <c:pt idx="624">
                  <c:v>636000.0</c:v>
                </c:pt>
                <c:pt idx="625">
                  <c:v>518000.0</c:v>
                </c:pt>
                <c:pt idx="626">
                  <c:v>593000.0</c:v>
                </c:pt>
                <c:pt idx="627">
                  <c:v>549000.0</c:v>
                </c:pt>
                <c:pt idx="628">
                  <c:v>553000.0</c:v>
                </c:pt>
                <c:pt idx="629">
                  <c:v>615000.0</c:v>
                </c:pt>
                <c:pt idx="630">
                  <c:v>615000.0</c:v>
                </c:pt>
                <c:pt idx="631">
                  <c:v>585000.0</c:v>
                </c:pt>
                <c:pt idx="632">
                  <c:v>646000.0</c:v>
                </c:pt>
                <c:pt idx="633">
                  <c:v>628000.0</c:v>
                </c:pt>
                <c:pt idx="634">
                  <c:v>685000.0</c:v>
                </c:pt>
                <c:pt idx="635">
                  <c:v>657000.0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434528"/>
        <c:axId val="582873856"/>
      </c:lineChart>
      <c:dateAx>
        <c:axId val="59843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73856"/>
        <c:crosses val="autoZero"/>
        <c:auto val="1"/>
        <c:lblOffset val="100"/>
        <c:baseTimeUnit val="months"/>
        <c:majorUnit val="5.0"/>
        <c:majorTimeUnit val="years"/>
      </c:dateAx>
      <c:valAx>
        <c:axId val="5828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3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chart'!$M$1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 chart'!$L$2:$L$8</c:f>
              <c:numCache>
                <c:formatCode>m/d/yy</c:formatCode>
                <c:ptCount val="7"/>
                <c:pt idx="0">
                  <c:v>40786.0</c:v>
                </c:pt>
                <c:pt idx="1">
                  <c:v>40816.0</c:v>
                </c:pt>
                <c:pt idx="2">
                  <c:v>40847.0</c:v>
                </c:pt>
                <c:pt idx="3">
                  <c:v>40877.0</c:v>
                </c:pt>
                <c:pt idx="4">
                  <c:v>40908.0</c:v>
                </c:pt>
                <c:pt idx="5">
                  <c:v>40939.0</c:v>
                </c:pt>
                <c:pt idx="6">
                  <c:v>40967.0</c:v>
                </c:pt>
              </c:numCache>
            </c:numRef>
          </c:cat>
          <c:val>
            <c:numRef>
              <c:f>'line chart'!$M$2:$M$8</c:f>
              <c:numCache>
                <c:formatCode>General</c:formatCode>
                <c:ptCount val="7"/>
                <c:pt idx="0">
                  <c:v>100000.0</c:v>
                </c:pt>
                <c:pt idx="1">
                  <c:v>85000.0</c:v>
                </c:pt>
                <c:pt idx="2">
                  <c:v>98000.0</c:v>
                </c:pt>
                <c:pt idx="3">
                  <c:v>115000.0</c:v>
                </c:pt>
                <c:pt idx="4">
                  <c:v>125000.0</c:v>
                </c:pt>
                <c:pt idx="5">
                  <c:v>112000.0</c:v>
                </c:pt>
                <c:pt idx="6">
                  <c:v>118000.0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'line chart'!$N$1</c:f>
              <c:strCache>
                <c:ptCount val="1"/>
                <c:pt idx="0">
                  <c:v>Cost of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'line chart'!$L$2:$L$8</c:f>
              <c:numCache>
                <c:formatCode>m/d/yy</c:formatCode>
                <c:ptCount val="7"/>
                <c:pt idx="0">
                  <c:v>40786.0</c:v>
                </c:pt>
                <c:pt idx="1">
                  <c:v>40816.0</c:v>
                </c:pt>
                <c:pt idx="2">
                  <c:v>40847.0</c:v>
                </c:pt>
                <c:pt idx="3">
                  <c:v>40877.0</c:v>
                </c:pt>
                <c:pt idx="4">
                  <c:v>40908.0</c:v>
                </c:pt>
                <c:pt idx="5">
                  <c:v>40939.0</c:v>
                </c:pt>
                <c:pt idx="6">
                  <c:v>40967.0</c:v>
                </c:pt>
              </c:numCache>
            </c:numRef>
          </c:cat>
          <c:val>
            <c:numRef>
              <c:f>'line chart'!$N$2:$N$8</c:f>
              <c:numCache>
                <c:formatCode>General</c:formatCode>
                <c:ptCount val="7"/>
                <c:pt idx="0">
                  <c:v>68000.0</c:v>
                </c:pt>
                <c:pt idx="1">
                  <c:v>52000.0</c:v>
                </c:pt>
                <c:pt idx="2">
                  <c:v>53000.0</c:v>
                </c:pt>
                <c:pt idx="3">
                  <c:v>62000.0</c:v>
                </c:pt>
                <c:pt idx="4">
                  <c:v>82000.0</c:v>
                </c:pt>
                <c:pt idx="5">
                  <c:v>72000.0</c:v>
                </c:pt>
                <c:pt idx="6">
                  <c:v>71000.0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44064"/>
        <c:axId val="260448272"/>
      </c:lineChart>
      <c:dateAx>
        <c:axId val="250044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48272"/>
        <c:crosses val="autoZero"/>
        <c:auto val="1"/>
        <c:lblOffset val="100"/>
        <c:baseTimeUnit val="months"/>
      </c:dateAx>
      <c:valAx>
        <c:axId val="2604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4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Number of users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chart'!$A$2:$A$5</c:f>
              <c:strCache>
                <c:ptCount val="4"/>
                <c:pt idx="0">
                  <c:v>Excel 2013</c:v>
                </c:pt>
                <c:pt idx="1">
                  <c:v>Excel 2010</c:v>
                </c:pt>
                <c:pt idx="2">
                  <c:v>Excel 2007</c:v>
                </c:pt>
                <c:pt idx="3">
                  <c:v>Excel 2003</c:v>
                </c:pt>
              </c:strCache>
            </c:strRef>
          </c:cat>
          <c:val>
            <c:numRef>
              <c:f>'pie chart'!$B$2:$B$5</c:f>
              <c:numCache>
                <c:formatCode>General</c:formatCode>
                <c:ptCount val="4"/>
                <c:pt idx="0">
                  <c:v>183.0</c:v>
                </c:pt>
                <c:pt idx="1">
                  <c:v>981.0</c:v>
                </c:pt>
                <c:pt idx="2">
                  <c:v>612.0</c:v>
                </c:pt>
                <c:pt idx="3">
                  <c:v>283.0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start a business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val>
            <c:numRef>
              <c:f>Sheet1!$F$2</c:f>
              <c:numCache>
                <c:formatCode>General</c:formatCode>
                <c:ptCount val="1"/>
                <c:pt idx="0">
                  <c:v>5.0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Sheet1!$F$3</c:f>
                <c:numCache>
                  <c:formatCode>General</c:formatCode>
                  <c:ptCount val="1"/>
                  <c:pt idx="0">
                    <c:v>2.0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Sheet1!$F$3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2"/>
          <c:order val="2"/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Sheet1!$F$4</c:f>
              <c:numCache>
                <c:formatCode>General</c:formatCode>
                <c:ptCount val="1"/>
                <c:pt idx="0">
                  <c:v>6.0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Sheet1!$F$11</c:f>
                <c:numCache>
                  <c:formatCode>General</c:formatCode>
                  <c:ptCount val="1"/>
                  <c:pt idx="0">
                    <c:v>32.0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Sheet1!$F$5</c:f>
              <c:numCache>
                <c:formatCode>General</c:formatCode>
                <c:ptCount val="1"/>
                <c:pt idx="0">
                  <c:v>21.0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val>
            <c:numRef>
              <c:f>Sheet1!$F$6</c:f>
              <c:numCache>
                <c:formatCode>General</c:formatCode>
                <c:ptCount val="1"/>
                <c:pt idx="0">
                  <c:v>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1864560"/>
        <c:axId val="471868432"/>
      </c:barChart>
      <c:catAx>
        <c:axId val="471864560"/>
        <c:scaling>
          <c:orientation val="minMax"/>
        </c:scaling>
        <c:delete val="1"/>
        <c:axPos val="l"/>
        <c:majorTickMark val="none"/>
        <c:minorTickMark val="none"/>
        <c:tickLblPos val="nextTo"/>
        <c:crossAx val="471868432"/>
        <c:crosses val="autoZero"/>
        <c:auto val="1"/>
        <c:lblAlgn val="ctr"/>
        <c:lblOffset val="100"/>
        <c:noMultiLvlLbl val="0"/>
      </c:catAx>
      <c:valAx>
        <c:axId val="471868432"/>
        <c:scaling>
          <c:orientation val="minMax"/>
          <c:max val="7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864560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transactions by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East</c:v>
              </c:pt>
              <c:pt idx="1">
                <c:v>Mid West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29.0</c:v>
              </c:pt>
              <c:pt idx="1">
                <c:v>55.0</c:v>
              </c:pt>
              <c:pt idx="2">
                <c:v>23.0</c:v>
              </c:pt>
              <c:pt idx="3">
                <c:v>93.0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093648"/>
        <c:axId val="471098256"/>
      </c:barChart>
      <c:catAx>
        <c:axId val="47109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98256"/>
        <c:crosses val="autoZero"/>
        <c:auto val="1"/>
        <c:lblAlgn val="ctr"/>
        <c:lblOffset val="100"/>
        <c:noMultiLvlLbl val="0"/>
      </c:catAx>
      <c:valAx>
        <c:axId val="4710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9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transactions</a:t>
            </a:r>
            <a:r>
              <a:rPr lang="en-US" baseline="0"/>
              <a:t> by age class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</c:pivotFmt>
      <c:pivotFmt>
        <c:idx val="2"/>
        <c:spPr>
          <a:solidFill>
            <a:srgbClr val="FFFF00"/>
          </a:solidFill>
          <a:ln>
            <a:noFill/>
          </a:ln>
          <a:effectLst/>
        </c:spPr>
      </c:pivotFmt>
      <c:pivotFmt>
        <c:idx val="3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rgbClr val="7030A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0-19</c:v>
              </c:pt>
              <c:pt idx="1">
                <c:v>20-39</c:v>
              </c:pt>
              <c:pt idx="2">
                <c:v>40-59</c:v>
              </c:pt>
              <c:pt idx="3">
                <c:v>60-79</c:v>
              </c:pt>
            </c:strLit>
          </c:cat>
          <c:val>
            <c:numLit>
              <c:formatCode>General</c:formatCode>
              <c:ptCount val="4"/>
              <c:pt idx="0">
                <c:v>13.0</c:v>
              </c:pt>
              <c:pt idx="1">
                <c:v>110.0</c:v>
              </c:pt>
              <c:pt idx="2">
                <c:v>56.0</c:v>
              </c:pt>
              <c:pt idx="3">
                <c:v>21.0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71957744"/>
        <c:axId val="471033440"/>
      </c:barChart>
      <c:catAx>
        <c:axId val="47195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33440"/>
        <c:crosses val="autoZero"/>
        <c:auto val="1"/>
        <c:lblAlgn val="ctr"/>
        <c:lblOffset val="100"/>
        <c:noMultiLvlLbl val="0"/>
      </c:catAx>
      <c:valAx>
        <c:axId val="471033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5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transactions by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East</c:v>
              </c:pt>
              <c:pt idx="1">
                <c:v>Mid West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29.0</c:v>
              </c:pt>
              <c:pt idx="1">
                <c:v>55.0</c:v>
              </c:pt>
              <c:pt idx="2">
                <c:v>23.0</c:v>
              </c:pt>
              <c:pt idx="3">
                <c:v>93.0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158448"/>
        <c:axId val="471163056"/>
      </c:barChart>
      <c:catAx>
        <c:axId val="47115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63056"/>
        <c:crosses val="autoZero"/>
        <c:auto val="1"/>
        <c:lblAlgn val="ctr"/>
        <c:lblOffset val="100"/>
        <c:noMultiLvlLbl val="0"/>
      </c:catAx>
      <c:valAx>
        <c:axId val="4711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5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transactions</a:t>
            </a:r>
            <a:r>
              <a:rPr lang="en-US" baseline="0"/>
              <a:t> by age class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</c:pivotFmt>
      <c:pivotFmt>
        <c:idx val="2"/>
        <c:spPr>
          <a:solidFill>
            <a:srgbClr val="FFFF00"/>
          </a:solidFill>
          <a:ln>
            <a:noFill/>
          </a:ln>
          <a:effectLst/>
        </c:spPr>
      </c:pivotFmt>
      <c:pivotFmt>
        <c:idx val="3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rgbClr val="7030A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0-19</c:v>
              </c:pt>
              <c:pt idx="1">
                <c:v>20-39</c:v>
              </c:pt>
              <c:pt idx="2">
                <c:v>40-59</c:v>
              </c:pt>
              <c:pt idx="3">
                <c:v>60-79</c:v>
              </c:pt>
            </c:strLit>
          </c:cat>
          <c:val>
            <c:numLit>
              <c:formatCode>General</c:formatCode>
              <c:ptCount val="4"/>
              <c:pt idx="0">
                <c:v>13.0</c:v>
              </c:pt>
              <c:pt idx="1">
                <c:v>110.0</c:v>
              </c:pt>
              <c:pt idx="2">
                <c:v>56.0</c:v>
              </c:pt>
              <c:pt idx="3">
                <c:v>21.0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71240240"/>
        <c:axId val="471245936"/>
      </c:barChart>
      <c:catAx>
        <c:axId val="47124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45936"/>
        <c:crosses val="autoZero"/>
        <c:auto val="1"/>
        <c:lblAlgn val="ctr"/>
        <c:lblOffset val="100"/>
        <c:noMultiLvlLbl val="0"/>
      </c:catAx>
      <c:valAx>
        <c:axId val="471245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4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transactions by amount of revenue</a:t>
            </a:r>
          </a:p>
        </c:rich>
      </c:tx>
      <c:layout>
        <c:manualLayout>
          <c:xMode val="edge"/>
          <c:yMode val="edge"/>
          <c:x val="0.464722222222222"/>
          <c:y val="0.119349664625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</c:pivotFmt>
      <c:pivotFmt>
        <c:idx val="2"/>
        <c:spPr>
          <a:solidFill>
            <a:srgbClr val="92D050"/>
          </a:solidFill>
          <a:ln>
            <a:noFill/>
          </a:ln>
          <a:effectLst/>
        </c:spPr>
      </c:pivotFmt>
      <c:pivotFmt>
        <c:idx val="3"/>
        <c:spPr>
          <a:solidFill>
            <a:schemeClr val="tx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0-75</c:v>
              </c:pt>
              <c:pt idx="1">
                <c:v>75-150</c:v>
              </c:pt>
              <c:pt idx="2">
                <c:v>150-225</c:v>
              </c:pt>
              <c:pt idx="3">
                <c:v>225-300</c:v>
              </c:pt>
            </c:strLit>
          </c:cat>
          <c:val>
            <c:numLit>
              <c:formatCode>General</c:formatCode>
              <c:ptCount val="4"/>
              <c:pt idx="0">
                <c:v>119.0</c:v>
              </c:pt>
              <c:pt idx="1">
                <c:v>61.0</c:v>
              </c:pt>
              <c:pt idx="2">
                <c:v>15.0</c:v>
              </c:pt>
              <c:pt idx="3">
                <c:v>5.0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71315088"/>
        <c:axId val="471323168"/>
      </c:barChart>
      <c:catAx>
        <c:axId val="47131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>
            <c:manualLayout>
              <c:xMode val="edge"/>
              <c:yMode val="edge"/>
              <c:x val="0.494950131233596"/>
              <c:y val="0.7963677456984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23168"/>
        <c:crosses val="autoZero"/>
        <c:auto val="1"/>
        <c:lblAlgn val="ctr"/>
        <c:lblOffset val="100"/>
        <c:noMultiLvlLbl val="0"/>
      </c:catAx>
      <c:valAx>
        <c:axId val="471323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1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U.S. Housing starts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'[1]Line chart of house starts'!$B$1</c:f>
              <c:strCache>
                <c:ptCount val="1"/>
                <c:pt idx="0">
                  <c:v>#REF!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'[1]Line chart of house starts'!$A$2:$A$637</c:f>
              <c:numCache>
                <c:formatCode>General</c:formatCode>
                <c:ptCount val="6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</c:numCache>
            </c:numRef>
          </c:cat>
          <c:val>
            <c:numRef>
              <c:f>'[1]Line chart of house starts'!$B$2:$B$637</c:f>
              <c:numCache>
                <c:formatCode>General</c:formatCode>
                <c:ptCount val="6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356464"/>
        <c:axId val="471361168"/>
      </c:lineChart>
      <c:catAx>
        <c:axId val="47135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61168"/>
        <c:crosses val="autoZero"/>
        <c:auto val="1"/>
        <c:lblAlgn val="ctr"/>
        <c:lblOffset val="100"/>
        <c:tickLblSkip val="5"/>
        <c:noMultiLvlLbl val="1"/>
      </c:catAx>
      <c:valAx>
        <c:axId val="47136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5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Number of users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chart'!$A$2:$A$5</c:f>
              <c:strCache>
                <c:ptCount val="4"/>
                <c:pt idx="0">
                  <c:v>Excel 2013</c:v>
                </c:pt>
                <c:pt idx="1">
                  <c:v>Excel 2010</c:v>
                </c:pt>
                <c:pt idx="2">
                  <c:v>Excel 2007</c:v>
                </c:pt>
                <c:pt idx="3">
                  <c:v>Excel 2003</c:v>
                </c:pt>
              </c:strCache>
            </c:strRef>
          </c:cat>
          <c:val>
            <c:numRef>
              <c:f>'pie chart'!$B$2:$B$5</c:f>
              <c:numCache>
                <c:formatCode>General</c:formatCode>
                <c:ptCount val="4"/>
                <c:pt idx="0">
                  <c:v>183.0</c:v>
                </c:pt>
                <c:pt idx="1">
                  <c:v>981.0</c:v>
                </c:pt>
                <c:pt idx="2">
                  <c:v>612.0</c:v>
                </c:pt>
                <c:pt idx="3">
                  <c:v>283.0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</xdr:colOff>
      <xdr:row>12</xdr:row>
      <xdr:rowOff>57150</xdr:rowOff>
    </xdr:from>
    <xdr:to>
      <xdr:col>16</xdr:col>
      <xdr:colOff>395287</xdr:colOff>
      <xdr:row>26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233362</xdr:colOff>
      <xdr:row>12</xdr:row>
      <xdr:rowOff>57150</xdr:rowOff>
    </xdr:from>
    <xdr:to>
      <xdr:col>7</xdr:col>
      <xdr:colOff>557212</xdr:colOff>
      <xdr:row>26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581025</xdr:colOff>
      <xdr:row>0</xdr:row>
      <xdr:rowOff>57150</xdr:rowOff>
    </xdr:from>
    <xdr:to>
      <xdr:col>33</xdr:col>
      <xdr:colOff>276225</xdr:colOff>
      <xdr:row>14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576262</xdr:colOff>
      <xdr:row>15</xdr:row>
      <xdr:rowOff>0</xdr:rowOff>
    </xdr:from>
    <xdr:to>
      <xdr:col>33</xdr:col>
      <xdr:colOff>271462</xdr:colOff>
      <xdr:row>29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581025</xdr:colOff>
      <xdr:row>0</xdr:row>
      <xdr:rowOff>57150</xdr:rowOff>
    </xdr:from>
    <xdr:to>
      <xdr:col>33</xdr:col>
      <xdr:colOff>276225</xdr:colOff>
      <xdr:row>14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576262</xdr:colOff>
      <xdr:row>15</xdr:row>
      <xdr:rowOff>0</xdr:rowOff>
    </xdr:from>
    <xdr:to>
      <xdr:col>33</xdr:col>
      <xdr:colOff>271462</xdr:colOff>
      <xdr:row>29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576262</xdr:colOff>
      <xdr:row>30</xdr:row>
      <xdr:rowOff>57150</xdr:rowOff>
    </xdr:from>
    <xdr:to>
      <xdr:col>33</xdr:col>
      <xdr:colOff>271462</xdr:colOff>
      <xdr:row>44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1</xdr:row>
      <xdr:rowOff>0</xdr:rowOff>
    </xdr:from>
    <xdr:to>
      <xdr:col>47</xdr:col>
      <xdr:colOff>28575</xdr:colOff>
      <xdr:row>16</xdr:row>
      <xdr:rowOff>133350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333375</xdr:colOff>
      <xdr:row>0</xdr:row>
      <xdr:rowOff>123825</xdr:rowOff>
    </xdr:from>
    <xdr:to>
      <xdr:col>60</xdr:col>
      <xdr:colOff>28575</xdr:colOff>
      <xdr:row>15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228823</xdr:colOff>
      <xdr:row>1</xdr:row>
      <xdr:rowOff>99809</xdr:rowOff>
    </xdr:from>
    <xdr:to>
      <xdr:col>9</xdr:col>
      <xdr:colOff>341837</xdr:colOff>
      <xdr:row>15</xdr:row>
      <xdr:rowOff>179926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273050</xdr:colOff>
      <xdr:row>637</xdr:row>
      <xdr:rowOff>25400</xdr:rowOff>
    </xdr:from>
    <xdr:to>
      <xdr:col>16</xdr:col>
      <xdr:colOff>292100</xdr:colOff>
      <xdr:row>660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362185</xdr:colOff>
      <xdr:row>7</xdr:row>
      <xdr:rowOff>124178</xdr:rowOff>
    </xdr:from>
    <xdr:to>
      <xdr:col>17</xdr:col>
      <xdr:colOff>484481</xdr:colOff>
      <xdr:row>22</xdr:row>
      <xdr:rowOff>45156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212588</xdr:colOff>
      <xdr:row>7</xdr:row>
      <xdr:rowOff>45647</xdr:rowOff>
    </xdr:from>
    <xdr:to>
      <xdr:col>5</xdr:col>
      <xdr:colOff>615675</xdr:colOff>
      <xdr:row>21</xdr:row>
      <xdr:rowOff>83195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woktszfung/Library/Containers/com.microsoft.Excel/Data/Documents/C:\Users\chischan\Desktop\SOSC1100%20(16-17)\Computing%20sessions\old\Excel%20demo%20on%20graph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ischan\Desktop\SOSC1100%20(16-17)\Computing%20sessions\old\Excel%20demo%20on%20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 chart of house star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 chart of house starts"/>
      <sheetName val="Line chart with multiple lines"/>
      <sheetName val="Bar chart"/>
      <sheetName val="Pie chart"/>
      <sheetName val="Histogram and bar chart"/>
    </sheetNames>
    <sheetDataSet>
      <sheetData sheetId="0">
        <row r="1">
          <cell r="B1" t="str">
            <v>Housing starts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file:///C:\Users\chischan\Desktop\SOSC1100%20(16-17)\Computing%20sessions\old\Excel%20demo%20on%20graphs.xlsx" TargetMode="Externa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N, CHI SHING" refreshedDate="42251.637798495372" createdVersion="5" refreshedVersion="5" minRefreshableVersion="3" recordCount="200">
  <cacheSource type="worksheet">
    <worksheetSource ref="A1:C201" sheet="Histogram and bar chart" r:id="rId2"/>
  </cacheSource>
  <cacheFields count="3">
    <cacheField name="Region" numFmtId="0">
      <sharedItems count="4">
        <s v="West"/>
        <s v="East"/>
        <s v="South"/>
        <s v="Mid West"/>
      </sharedItems>
    </cacheField>
    <cacheField name="Revenue" numFmtId="165">
      <sharedItems containsSemiMixedTypes="0" containsString="0" containsNumber="1" minValue="19.95" maxValue="299.5" count="39">
        <n v="45.9"/>
        <n v="19.95"/>
        <n v="21.95"/>
        <n v="79.8"/>
        <n v="59.849999999999994"/>
        <n v="139.65"/>
        <n v="119.69999999999999"/>
        <n v="43.9"/>
        <n v="99.75"/>
        <n v="114.75"/>
        <n v="91.8"/>
        <n v="22.95"/>
        <n v="124.75"/>
        <n v="87.8"/>
        <n v="299.5"/>
        <n v="39.9"/>
        <n v="65.849999999999994"/>
        <n v="24.95"/>
        <n v="29.95"/>
        <n v="174.65"/>
        <n v="149.75"/>
        <n v="160.65"/>
        <n v="109.75"/>
        <n v="249.5"/>
        <n v="119.8"/>
        <n v="209.65"/>
        <n v="59.9"/>
        <n v="137.69999999999999"/>
        <n v="179.7"/>
        <n v="99.8"/>
        <n v="199.5"/>
        <n v="89.85"/>
        <n v="149.69999999999999"/>
        <n v="131.69999999999999"/>
        <n v="49.9"/>
        <n v="74.849999999999994"/>
        <n v="68.849999999999994"/>
        <n v="229.5"/>
        <n v="153.65"/>
      </sharedItems>
      <fieldGroup base="1">
        <rangePr autoStart="0" autoEnd="0" startNum="0" endNum="300" groupInterval="75"/>
        <groupItems count="6">
          <s v="&lt;0"/>
          <s v="0-75"/>
          <s v="75-150"/>
          <s v="150-225"/>
          <s v="225-300"/>
          <s v="&gt;300"/>
        </groupItems>
      </fieldGroup>
    </cacheField>
    <cacheField name="Age" numFmtId="0">
      <sharedItems containsSemiMixedTypes="0" containsString="0" containsNumber="1" containsInteger="1" minValue="18" maxValue="65" count="45">
        <n v="21"/>
        <n v="57"/>
        <n v="25"/>
        <n v="38"/>
        <n v="22"/>
        <n v="29"/>
        <n v="18"/>
        <n v="64"/>
        <n v="27"/>
        <n v="39"/>
        <n v="61"/>
        <n v="52"/>
        <n v="55"/>
        <n v="20"/>
        <n v="42"/>
        <n v="30"/>
        <n v="63"/>
        <n v="41"/>
        <n v="54"/>
        <n v="26"/>
        <n v="59"/>
        <n v="23"/>
        <n v="32"/>
        <n v="31"/>
        <n v="28"/>
        <n v="19"/>
        <n v="37"/>
        <n v="50"/>
        <n v="33"/>
        <n v="48"/>
        <n v="24"/>
        <n v="51"/>
        <n v="65"/>
        <n v="35"/>
        <n v="47"/>
        <n v="62"/>
        <n v="40"/>
        <n v="56"/>
        <n v="43"/>
        <n v="44"/>
        <n v="49"/>
        <n v="60"/>
        <n v="46"/>
        <n v="34"/>
        <n v="36"/>
      </sharedItems>
      <fieldGroup base="2">
        <rangePr autoStart="0" autoEnd="0" startNum="0" endNum="79" groupInterval="20"/>
        <groupItems count="6">
          <s v="&lt;0"/>
          <s v="0-19"/>
          <s v="20-39"/>
          <s v="40-59"/>
          <s v="60-79"/>
          <s v="&gt;8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626.537999189815" createdVersion="4" refreshedVersion="4" minRefreshableVersion="3" recordCount="200">
  <cacheSource type="worksheet">
    <worksheetSource ref="A1:C201" sheet="histogram"/>
  </cacheSource>
  <cacheFields count="3">
    <cacheField name="Region" numFmtId="0">
      <sharedItems count="4">
        <s v="West"/>
        <s v="East"/>
        <s v="South"/>
        <s v="Mid West"/>
      </sharedItems>
    </cacheField>
    <cacheField name="Revenue" numFmtId="165">
      <sharedItems containsSemiMixedTypes="0" containsString="0" containsNumber="1" minValue="19.95" maxValue="299.5" count="39">
        <n v="45.9"/>
        <n v="19.95"/>
        <n v="21.95"/>
        <n v="79.8"/>
        <n v="59.849999999999994"/>
        <n v="139.65"/>
        <n v="119.69999999999999"/>
        <n v="43.9"/>
        <n v="99.75"/>
        <n v="114.75"/>
        <n v="91.8"/>
        <n v="22.95"/>
        <n v="124.75"/>
        <n v="87.8"/>
        <n v="299.5"/>
        <n v="39.9"/>
        <n v="65.849999999999994"/>
        <n v="24.95"/>
        <n v="29.95"/>
        <n v="174.65"/>
        <n v="149.75"/>
        <n v="160.65"/>
        <n v="109.75"/>
        <n v="249.5"/>
        <n v="119.8"/>
        <n v="209.65"/>
        <n v="59.9"/>
        <n v="137.69999999999999"/>
        <n v="179.7"/>
        <n v="99.8"/>
        <n v="199.5"/>
        <n v="89.85"/>
        <n v="149.69999999999999"/>
        <n v="131.69999999999999"/>
        <n v="49.9"/>
        <n v="74.849999999999994"/>
        <n v="68.849999999999994"/>
        <n v="229.5"/>
        <n v="153.65"/>
      </sharedItems>
    </cacheField>
    <cacheField name="Age" numFmtId="0">
      <sharedItems containsSemiMixedTypes="0" containsString="0" containsNumber="1" containsInteger="1" minValue="18" maxValue="65" count="45">
        <n v="21"/>
        <n v="57"/>
        <n v="25"/>
        <n v="38"/>
        <n v="22"/>
        <n v="29"/>
        <n v="18"/>
        <n v="64"/>
        <n v="27"/>
        <n v="39"/>
        <n v="61"/>
        <n v="52"/>
        <n v="55"/>
        <n v="20"/>
        <n v="42"/>
        <n v="30"/>
        <n v="63"/>
        <n v="41"/>
        <n v="54"/>
        <n v="26"/>
        <n v="59"/>
        <n v="23"/>
        <n v="32"/>
        <n v="31"/>
        <n v="28"/>
        <n v="19"/>
        <n v="37"/>
        <n v="50"/>
        <n v="33"/>
        <n v="48"/>
        <n v="24"/>
        <n v="51"/>
        <n v="65"/>
        <n v="35"/>
        <n v="47"/>
        <n v="62"/>
        <n v="40"/>
        <n v="56"/>
        <n v="43"/>
        <n v="44"/>
        <n v="49"/>
        <n v="60"/>
        <n v="46"/>
        <n v="34"/>
        <n v="36"/>
      </sharedItems>
      <fieldGroup base="2">
        <rangePr autoStart="0" autoEnd="0" startNum="0" endNum="79" groupInterval="20"/>
        <groupItems count="6">
          <s v="&lt;0"/>
          <s v="0-19"/>
          <s v="20-39"/>
          <s v="40-59"/>
          <s v="60-79"/>
          <s v="&gt;8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User" refreshedDate="42626.545170254627" createdVersion="4" refreshedVersion="4" minRefreshableVersion="3" recordCount="2000">
  <cacheSource type="worksheet">
    <worksheetSource ref="H1:L2001" sheet="pie chart"/>
  </cacheSource>
  <cacheFields count="5">
    <cacheField name="Date" numFmtId="167">
      <sharedItems containsSemiMixedTypes="0" containsNonDate="0" containsDate="1" containsString="0" minDate="2014-05-01T00:00:00" maxDate="2014-10-01T00:00:00"/>
    </cacheField>
    <cacheField name="Month" numFmtId="167">
      <sharedItems count="5">
        <s v="Sep"/>
        <s v="Jul"/>
        <s v="Jun"/>
        <s v="May"/>
        <s v="Aug"/>
      </sharedItems>
    </cacheField>
    <cacheField name="SalesChannel" numFmtId="167">
      <sharedItems/>
    </cacheField>
    <cacheField name="Product" numFmtId="0">
      <sharedItems/>
    </cacheField>
    <cacheField name="Revenue" numFmtId="164">
      <sharedItems containsSemiMixedTypes="0" containsString="0" containsNumber="1" containsInteger="1" minValue="18" maxValue="1629" count="189">
        <n v="160"/>
        <n v="40"/>
        <n v="75"/>
        <n v="99"/>
        <n v="46"/>
        <n v="28"/>
        <n v="71"/>
        <n v="23"/>
        <n v="50"/>
        <n v="66"/>
        <n v="24"/>
        <n v="88"/>
        <n v="68"/>
        <n v="20"/>
        <n v="80"/>
        <n v="306"/>
        <n v="69"/>
        <n v="479"/>
        <n v="47"/>
        <n v="60"/>
        <n v="48"/>
        <n v="413"/>
        <n v="57"/>
        <n v="83"/>
        <n v="72"/>
        <n v="19"/>
        <n v="90"/>
        <n v="251"/>
        <n v="470"/>
        <n v="342"/>
        <n v="29"/>
        <n v="42"/>
        <n v="92"/>
        <n v="55"/>
        <n v="22"/>
        <n v="203"/>
        <n v="27"/>
        <n v="521"/>
        <n v="379"/>
        <n v="102"/>
        <n v="33"/>
        <n v="32"/>
        <n v="549"/>
        <n v="45"/>
        <n v="34"/>
        <n v="58"/>
        <n v="64"/>
        <n v="424"/>
        <n v="161"/>
        <n v="44"/>
        <n v="268"/>
        <n v="25"/>
        <n v="264"/>
        <n v="132"/>
        <n v="165"/>
        <n v="333"/>
        <n v="320"/>
        <n v="305"/>
        <n v="115"/>
        <n v="523"/>
        <n v="414"/>
        <n v="209"/>
        <n v="100"/>
        <n v="30"/>
        <n v="690"/>
        <n v="396"/>
        <n v="112"/>
        <n v="54"/>
        <n v="238"/>
        <n v="38"/>
        <n v="105"/>
        <n v="188"/>
        <n v="240"/>
        <n v="96"/>
        <n v="392"/>
        <n v="63"/>
        <n v="228"/>
        <n v="312"/>
        <n v="517"/>
        <n v="36"/>
        <n v="87"/>
        <n v="376"/>
        <n v="752"/>
        <n v="84"/>
        <n v="469"/>
        <n v="94"/>
        <n v="259"/>
        <n v="689"/>
        <n v="53"/>
        <n v="439"/>
        <n v="78"/>
        <n v="21"/>
        <n v="322"/>
        <n v="76"/>
        <n v="284"/>
        <n v="234"/>
        <n v="514"/>
        <n v="502"/>
        <n v="230"/>
        <n v="835"/>
        <n v="437"/>
        <n v="491"/>
        <n v="524"/>
        <n v="106"/>
        <n v="417"/>
        <n v="138"/>
        <n v="545"/>
        <n v="627"/>
        <n v="257"/>
        <n v="140"/>
        <n v="480"/>
        <n v="730"/>
        <n v="152"/>
        <n v="560"/>
        <n v="18"/>
        <n v="341"/>
        <n v="658"/>
        <n v="120"/>
        <n v="186"/>
        <n v="180"/>
        <n v="601"/>
        <n v="327"/>
        <n v="176"/>
        <n v="192"/>
        <n v="547"/>
        <n v="554"/>
        <n v="156"/>
        <n v="296"/>
        <n v="432"/>
        <n v="308"/>
        <n v="570"/>
        <n v="455"/>
        <n v="272"/>
        <n v="486"/>
        <n v="436"/>
        <n v="441"/>
        <n v="110"/>
        <n v="371"/>
        <n v="198"/>
        <n v="388"/>
        <n v="297"/>
        <n v="596"/>
        <n v="546"/>
        <n v="302"/>
        <n v="232"/>
        <n v="456"/>
        <n v="170"/>
        <n v="399"/>
        <n v="579"/>
        <n v="334"/>
        <n v="711"/>
        <n v="513"/>
        <n v="661"/>
        <n v="608"/>
        <n v="363"/>
        <n v="184"/>
        <n v="125"/>
        <n v="116"/>
        <n v="533"/>
        <n v="154"/>
        <n v="56"/>
        <n v="1629"/>
        <n v="235"/>
        <n v="353"/>
        <n v="291"/>
        <n v="128"/>
        <n v="357"/>
        <n v="361"/>
        <n v="136"/>
        <n v="406"/>
        <n v="496"/>
        <n v="168"/>
        <n v="404"/>
        <n v="118"/>
        <n v="200"/>
        <n v="398"/>
        <n v="133"/>
        <n v="324"/>
        <n v="319"/>
        <n v="501"/>
        <n v="415"/>
        <n v="283"/>
        <n v="262"/>
        <n v="225"/>
        <n v="458"/>
        <n v="335"/>
        <n v="246"/>
        <n v="331"/>
        <n v="27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x v="0"/>
    <x v="0"/>
  </r>
  <r>
    <x v="0"/>
    <x v="1"/>
    <x v="1"/>
  </r>
  <r>
    <x v="1"/>
    <x v="2"/>
    <x v="2"/>
  </r>
  <r>
    <x v="0"/>
    <x v="1"/>
    <x v="3"/>
  </r>
  <r>
    <x v="0"/>
    <x v="3"/>
    <x v="4"/>
  </r>
  <r>
    <x v="2"/>
    <x v="3"/>
    <x v="5"/>
  </r>
  <r>
    <x v="0"/>
    <x v="4"/>
    <x v="6"/>
  </r>
  <r>
    <x v="0"/>
    <x v="5"/>
    <x v="7"/>
  </r>
  <r>
    <x v="0"/>
    <x v="6"/>
    <x v="8"/>
  </r>
  <r>
    <x v="0"/>
    <x v="7"/>
    <x v="4"/>
  </r>
  <r>
    <x v="3"/>
    <x v="7"/>
    <x v="9"/>
  </r>
  <r>
    <x v="3"/>
    <x v="8"/>
    <x v="10"/>
  </r>
  <r>
    <x v="3"/>
    <x v="9"/>
    <x v="6"/>
  </r>
  <r>
    <x v="0"/>
    <x v="10"/>
    <x v="4"/>
  </r>
  <r>
    <x v="3"/>
    <x v="9"/>
    <x v="11"/>
  </r>
  <r>
    <x v="0"/>
    <x v="11"/>
    <x v="4"/>
  </r>
  <r>
    <x v="0"/>
    <x v="12"/>
    <x v="6"/>
  </r>
  <r>
    <x v="2"/>
    <x v="1"/>
    <x v="12"/>
  </r>
  <r>
    <x v="1"/>
    <x v="13"/>
    <x v="13"/>
  </r>
  <r>
    <x v="3"/>
    <x v="11"/>
    <x v="14"/>
  </r>
  <r>
    <x v="2"/>
    <x v="14"/>
    <x v="15"/>
  </r>
  <r>
    <x v="3"/>
    <x v="1"/>
    <x v="7"/>
  </r>
  <r>
    <x v="3"/>
    <x v="8"/>
    <x v="16"/>
  </r>
  <r>
    <x v="2"/>
    <x v="15"/>
    <x v="17"/>
  </r>
  <r>
    <x v="1"/>
    <x v="16"/>
    <x v="0"/>
  </r>
  <r>
    <x v="1"/>
    <x v="17"/>
    <x v="16"/>
  </r>
  <r>
    <x v="0"/>
    <x v="2"/>
    <x v="18"/>
  </r>
  <r>
    <x v="0"/>
    <x v="1"/>
    <x v="6"/>
  </r>
  <r>
    <x v="0"/>
    <x v="10"/>
    <x v="19"/>
  </r>
  <r>
    <x v="3"/>
    <x v="16"/>
    <x v="20"/>
  </r>
  <r>
    <x v="0"/>
    <x v="15"/>
    <x v="15"/>
  </r>
  <r>
    <x v="0"/>
    <x v="7"/>
    <x v="7"/>
  </r>
  <r>
    <x v="0"/>
    <x v="16"/>
    <x v="15"/>
  </r>
  <r>
    <x v="0"/>
    <x v="7"/>
    <x v="17"/>
  </r>
  <r>
    <x v="2"/>
    <x v="8"/>
    <x v="21"/>
  </r>
  <r>
    <x v="0"/>
    <x v="18"/>
    <x v="11"/>
  </r>
  <r>
    <x v="0"/>
    <x v="16"/>
    <x v="6"/>
  </r>
  <r>
    <x v="0"/>
    <x v="11"/>
    <x v="22"/>
  </r>
  <r>
    <x v="3"/>
    <x v="1"/>
    <x v="4"/>
  </r>
  <r>
    <x v="2"/>
    <x v="8"/>
    <x v="5"/>
  </r>
  <r>
    <x v="3"/>
    <x v="12"/>
    <x v="2"/>
  </r>
  <r>
    <x v="0"/>
    <x v="2"/>
    <x v="16"/>
  </r>
  <r>
    <x v="3"/>
    <x v="19"/>
    <x v="19"/>
  </r>
  <r>
    <x v="0"/>
    <x v="18"/>
    <x v="23"/>
  </r>
  <r>
    <x v="3"/>
    <x v="20"/>
    <x v="21"/>
  </r>
  <r>
    <x v="3"/>
    <x v="18"/>
    <x v="14"/>
  </r>
  <r>
    <x v="1"/>
    <x v="0"/>
    <x v="24"/>
  </r>
  <r>
    <x v="0"/>
    <x v="21"/>
    <x v="21"/>
  </r>
  <r>
    <x v="3"/>
    <x v="21"/>
    <x v="25"/>
  </r>
  <r>
    <x v="0"/>
    <x v="6"/>
    <x v="26"/>
  </r>
  <r>
    <x v="1"/>
    <x v="7"/>
    <x v="3"/>
  </r>
  <r>
    <x v="3"/>
    <x v="6"/>
    <x v="27"/>
  </r>
  <r>
    <x v="0"/>
    <x v="16"/>
    <x v="19"/>
  </r>
  <r>
    <x v="2"/>
    <x v="11"/>
    <x v="28"/>
  </r>
  <r>
    <x v="3"/>
    <x v="16"/>
    <x v="20"/>
  </r>
  <r>
    <x v="3"/>
    <x v="22"/>
    <x v="22"/>
  </r>
  <r>
    <x v="3"/>
    <x v="9"/>
    <x v="8"/>
  </r>
  <r>
    <x v="0"/>
    <x v="23"/>
    <x v="18"/>
  </r>
  <r>
    <x v="0"/>
    <x v="22"/>
    <x v="16"/>
  </r>
  <r>
    <x v="1"/>
    <x v="9"/>
    <x v="29"/>
  </r>
  <r>
    <x v="1"/>
    <x v="9"/>
    <x v="5"/>
  </r>
  <r>
    <x v="0"/>
    <x v="24"/>
    <x v="3"/>
  </r>
  <r>
    <x v="1"/>
    <x v="18"/>
    <x v="30"/>
  </r>
  <r>
    <x v="0"/>
    <x v="9"/>
    <x v="31"/>
  </r>
  <r>
    <x v="0"/>
    <x v="25"/>
    <x v="2"/>
  </r>
  <r>
    <x v="0"/>
    <x v="9"/>
    <x v="32"/>
  </r>
  <r>
    <x v="3"/>
    <x v="4"/>
    <x v="33"/>
  </r>
  <r>
    <x v="1"/>
    <x v="12"/>
    <x v="33"/>
  </r>
  <r>
    <x v="3"/>
    <x v="15"/>
    <x v="0"/>
  </r>
  <r>
    <x v="0"/>
    <x v="12"/>
    <x v="34"/>
  </r>
  <r>
    <x v="1"/>
    <x v="17"/>
    <x v="35"/>
  </r>
  <r>
    <x v="1"/>
    <x v="11"/>
    <x v="16"/>
  </r>
  <r>
    <x v="3"/>
    <x v="23"/>
    <x v="21"/>
  </r>
  <r>
    <x v="2"/>
    <x v="4"/>
    <x v="20"/>
  </r>
  <r>
    <x v="0"/>
    <x v="7"/>
    <x v="29"/>
  </r>
  <r>
    <x v="2"/>
    <x v="1"/>
    <x v="1"/>
  </r>
  <r>
    <x v="3"/>
    <x v="18"/>
    <x v="25"/>
  </r>
  <r>
    <x v="3"/>
    <x v="1"/>
    <x v="29"/>
  </r>
  <r>
    <x v="2"/>
    <x v="16"/>
    <x v="0"/>
  </r>
  <r>
    <x v="0"/>
    <x v="11"/>
    <x v="36"/>
  </r>
  <r>
    <x v="3"/>
    <x v="3"/>
    <x v="2"/>
  </r>
  <r>
    <x v="2"/>
    <x v="3"/>
    <x v="20"/>
  </r>
  <r>
    <x v="0"/>
    <x v="9"/>
    <x v="1"/>
  </r>
  <r>
    <x v="0"/>
    <x v="11"/>
    <x v="37"/>
  </r>
  <r>
    <x v="0"/>
    <x v="1"/>
    <x v="25"/>
  </r>
  <r>
    <x v="3"/>
    <x v="22"/>
    <x v="18"/>
  </r>
  <r>
    <x v="3"/>
    <x v="26"/>
    <x v="32"/>
  </r>
  <r>
    <x v="0"/>
    <x v="7"/>
    <x v="2"/>
  </r>
  <r>
    <x v="0"/>
    <x v="15"/>
    <x v="15"/>
  </r>
  <r>
    <x v="0"/>
    <x v="25"/>
    <x v="1"/>
  </r>
  <r>
    <x v="0"/>
    <x v="1"/>
    <x v="38"/>
  </r>
  <r>
    <x v="2"/>
    <x v="3"/>
    <x v="39"/>
  </r>
  <r>
    <x v="1"/>
    <x v="12"/>
    <x v="0"/>
  </r>
  <r>
    <x v="0"/>
    <x v="17"/>
    <x v="13"/>
  </r>
  <r>
    <x v="0"/>
    <x v="21"/>
    <x v="40"/>
  </r>
  <r>
    <x v="2"/>
    <x v="16"/>
    <x v="26"/>
  </r>
  <r>
    <x v="0"/>
    <x v="27"/>
    <x v="19"/>
  </r>
  <r>
    <x v="1"/>
    <x v="18"/>
    <x v="35"/>
  </r>
  <r>
    <x v="0"/>
    <x v="6"/>
    <x v="3"/>
  </r>
  <r>
    <x v="0"/>
    <x v="1"/>
    <x v="12"/>
  </r>
  <r>
    <x v="1"/>
    <x v="15"/>
    <x v="30"/>
  </r>
  <r>
    <x v="3"/>
    <x v="9"/>
    <x v="15"/>
  </r>
  <r>
    <x v="3"/>
    <x v="2"/>
    <x v="9"/>
  </r>
  <r>
    <x v="2"/>
    <x v="28"/>
    <x v="20"/>
  </r>
  <r>
    <x v="1"/>
    <x v="15"/>
    <x v="19"/>
  </r>
  <r>
    <x v="3"/>
    <x v="17"/>
    <x v="28"/>
  </r>
  <r>
    <x v="0"/>
    <x v="29"/>
    <x v="13"/>
  </r>
  <r>
    <x v="0"/>
    <x v="13"/>
    <x v="6"/>
  </r>
  <r>
    <x v="1"/>
    <x v="15"/>
    <x v="25"/>
  </r>
  <r>
    <x v="0"/>
    <x v="16"/>
    <x v="10"/>
  </r>
  <r>
    <x v="1"/>
    <x v="30"/>
    <x v="9"/>
  </r>
  <r>
    <x v="0"/>
    <x v="2"/>
    <x v="11"/>
  </r>
  <r>
    <x v="0"/>
    <x v="12"/>
    <x v="13"/>
  </r>
  <r>
    <x v="0"/>
    <x v="18"/>
    <x v="27"/>
  </r>
  <r>
    <x v="2"/>
    <x v="2"/>
    <x v="5"/>
  </r>
  <r>
    <x v="0"/>
    <x v="24"/>
    <x v="12"/>
  </r>
  <r>
    <x v="0"/>
    <x v="31"/>
    <x v="6"/>
  </r>
  <r>
    <x v="3"/>
    <x v="16"/>
    <x v="9"/>
  </r>
  <r>
    <x v="2"/>
    <x v="10"/>
    <x v="33"/>
  </r>
  <r>
    <x v="2"/>
    <x v="32"/>
    <x v="3"/>
  </r>
  <r>
    <x v="1"/>
    <x v="4"/>
    <x v="13"/>
  </r>
  <r>
    <x v="3"/>
    <x v="33"/>
    <x v="41"/>
  </r>
  <r>
    <x v="3"/>
    <x v="34"/>
    <x v="10"/>
  </r>
  <r>
    <x v="0"/>
    <x v="7"/>
    <x v="35"/>
  </r>
  <r>
    <x v="3"/>
    <x v="1"/>
    <x v="0"/>
  </r>
  <r>
    <x v="2"/>
    <x v="2"/>
    <x v="36"/>
  </r>
  <r>
    <x v="0"/>
    <x v="17"/>
    <x v="2"/>
  </r>
  <r>
    <x v="0"/>
    <x v="15"/>
    <x v="27"/>
  </r>
  <r>
    <x v="0"/>
    <x v="17"/>
    <x v="30"/>
  </r>
  <r>
    <x v="0"/>
    <x v="9"/>
    <x v="24"/>
  </r>
  <r>
    <x v="3"/>
    <x v="6"/>
    <x v="4"/>
  </r>
  <r>
    <x v="0"/>
    <x v="7"/>
    <x v="4"/>
  </r>
  <r>
    <x v="0"/>
    <x v="17"/>
    <x v="8"/>
  </r>
  <r>
    <x v="0"/>
    <x v="19"/>
    <x v="18"/>
  </r>
  <r>
    <x v="0"/>
    <x v="17"/>
    <x v="2"/>
  </r>
  <r>
    <x v="3"/>
    <x v="34"/>
    <x v="2"/>
  </r>
  <r>
    <x v="1"/>
    <x v="1"/>
    <x v="15"/>
  </r>
  <r>
    <x v="2"/>
    <x v="15"/>
    <x v="20"/>
  </r>
  <r>
    <x v="0"/>
    <x v="0"/>
    <x v="31"/>
  </r>
  <r>
    <x v="0"/>
    <x v="28"/>
    <x v="3"/>
  </r>
  <r>
    <x v="2"/>
    <x v="21"/>
    <x v="24"/>
  </r>
  <r>
    <x v="0"/>
    <x v="2"/>
    <x v="15"/>
  </r>
  <r>
    <x v="2"/>
    <x v="12"/>
    <x v="38"/>
  </r>
  <r>
    <x v="0"/>
    <x v="31"/>
    <x v="14"/>
  </r>
  <r>
    <x v="3"/>
    <x v="34"/>
    <x v="30"/>
  </r>
  <r>
    <x v="3"/>
    <x v="11"/>
    <x v="34"/>
  </r>
  <r>
    <x v="3"/>
    <x v="1"/>
    <x v="21"/>
  </r>
  <r>
    <x v="1"/>
    <x v="8"/>
    <x v="20"/>
  </r>
  <r>
    <x v="0"/>
    <x v="10"/>
    <x v="4"/>
  </r>
  <r>
    <x v="3"/>
    <x v="34"/>
    <x v="8"/>
  </r>
  <r>
    <x v="1"/>
    <x v="2"/>
    <x v="32"/>
  </r>
  <r>
    <x v="3"/>
    <x v="0"/>
    <x v="8"/>
  </r>
  <r>
    <x v="1"/>
    <x v="11"/>
    <x v="8"/>
  </r>
  <r>
    <x v="0"/>
    <x v="0"/>
    <x v="24"/>
  </r>
  <r>
    <x v="0"/>
    <x v="17"/>
    <x v="4"/>
  </r>
  <r>
    <x v="1"/>
    <x v="15"/>
    <x v="14"/>
  </r>
  <r>
    <x v="1"/>
    <x v="28"/>
    <x v="2"/>
  </r>
  <r>
    <x v="0"/>
    <x v="2"/>
    <x v="17"/>
  </r>
  <r>
    <x v="0"/>
    <x v="17"/>
    <x v="42"/>
  </r>
  <r>
    <x v="0"/>
    <x v="35"/>
    <x v="17"/>
  </r>
  <r>
    <x v="0"/>
    <x v="3"/>
    <x v="5"/>
  </r>
  <r>
    <x v="3"/>
    <x v="1"/>
    <x v="27"/>
  </r>
  <r>
    <x v="3"/>
    <x v="11"/>
    <x v="27"/>
  </r>
  <r>
    <x v="3"/>
    <x v="0"/>
    <x v="43"/>
  </r>
  <r>
    <x v="0"/>
    <x v="16"/>
    <x v="30"/>
  </r>
  <r>
    <x v="0"/>
    <x v="5"/>
    <x v="5"/>
  </r>
  <r>
    <x v="3"/>
    <x v="11"/>
    <x v="33"/>
  </r>
  <r>
    <x v="0"/>
    <x v="15"/>
    <x v="30"/>
  </r>
  <r>
    <x v="2"/>
    <x v="22"/>
    <x v="21"/>
  </r>
  <r>
    <x v="3"/>
    <x v="21"/>
    <x v="23"/>
  </r>
  <r>
    <x v="3"/>
    <x v="34"/>
    <x v="30"/>
  </r>
  <r>
    <x v="3"/>
    <x v="11"/>
    <x v="15"/>
  </r>
  <r>
    <x v="0"/>
    <x v="0"/>
    <x v="4"/>
  </r>
  <r>
    <x v="1"/>
    <x v="36"/>
    <x v="38"/>
  </r>
  <r>
    <x v="0"/>
    <x v="37"/>
    <x v="12"/>
  </r>
  <r>
    <x v="0"/>
    <x v="18"/>
    <x v="3"/>
  </r>
  <r>
    <x v="0"/>
    <x v="15"/>
    <x v="24"/>
  </r>
  <r>
    <x v="3"/>
    <x v="7"/>
    <x v="15"/>
  </r>
  <r>
    <x v="0"/>
    <x v="1"/>
    <x v="33"/>
  </r>
  <r>
    <x v="0"/>
    <x v="26"/>
    <x v="17"/>
  </r>
  <r>
    <x v="1"/>
    <x v="8"/>
    <x v="24"/>
  </r>
  <r>
    <x v="3"/>
    <x v="19"/>
    <x v="32"/>
  </r>
  <r>
    <x v="0"/>
    <x v="16"/>
    <x v="13"/>
  </r>
  <r>
    <x v="3"/>
    <x v="12"/>
    <x v="9"/>
  </r>
  <r>
    <x v="1"/>
    <x v="13"/>
    <x v="25"/>
  </r>
  <r>
    <x v="0"/>
    <x v="37"/>
    <x v="7"/>
  </r>
  <r>
    <x v="2"/>
    <x v="8"/>
    <x v="14"/>
  </r>
  <r>
    <x v="3"/>
    <x v="1"/>
    <x v="30"/>
  </r>
  <r>
    <x v="3"/>
    <x v="1"/>
    <x v="30"/>
  </r>
  <r>
    <x v="3"/>
    <x v="29"/>
    <x v="6"/>
  </r>
  <r>
    <x v="1"/>
    <x v="17"/>
    <x v="44"/>
  </r>
  <r>
    <x v="3"/>
    <x v="9"/>
    <x v="10"/>
  </r>
  <r>
    <x v="0"/>
    <x v="4"/>
    <x v="4"/>
  </r>
  <r>
    <x v="0"/>
    <x v="7"/>
    <x v="12"/>
  </r>
  <r>
    <x v="0"/>
    <x v="35"/>
    <x v="8"/>
  </r>
  <r>
    <x v="3"/>
    <x v="1"/>
    <x v="40"/>
  </r>
  <r>
    <x v="0"/>
    <x v="11"/>
    <x v="5"/>
  </r>
  <r>
    <x v="0"/>
    <x v="38"/>
    <x v="28"/>
  </r>
  <r>
    <x v="0"/>
    <x v="15"/>
    <x v="11"/>
  </r>
  <r>
    <x v="0"/>
    <x v="33"/>
    <x v="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0">
  <r>
    <x v="0"/>
    <x v="0"/>
    <x v="0"/>
  </r>
  <r>
    <x v="0"/>
    <x v="1"/>
    <x v="1"/>
  </r>
  <r>
    <x v="1"/>
    <x v="2"/>
    <x v="2"/>
  </r>
  <r>
    <x v="0"/>
    <x v="1"/>
    <x v="3"/>
  </r>
  <r>
    <x v="0"/>
    <x v="3"/>
    <x v="4"/>
  </r>
  <r>
    <x v="2"/>
    <x v="3"/>
    <x v="5"/>
  </r>
  <r>
    <x v="0"/>
    <x v="4"/>
    <x v="6"/>
  </r>
  <r>
    <x v="0"/>
    <x v="5"/>
    <x v="7"/>
  </r>
  <r>
    <x v="0"/>
    <x v="6"/>
    <x v="8"/>
  </r>
  <r>
    <x v="0"/>
    <x v="7"/>
    <x v="4"/>
  </r>
  <r>
    <x v="3"/>
    <x v="7"/>
    <x v="9"/>
  </r>
  <r>
    <x v="3"/>
    <x v="8"/>
    <x v="10"/>
  </r>
  <r>
    <x v="3"/>
    <x v="9"/>
    <x v="6"/>
  </r>
  <r>
    <x v="0"/>
    <x v="10"/>
    <x v="4"/>
  </r>
  <r>
    <x v="3"/>
    <x v="9"/>
    <x v="11"/>
  </r>
  <r>
    <x v="0"/>
    <x v="11"/>
    <x v="4"/>
  </r>
  <r>
    <x v="0"/>
    <x v="12"/>
    <x v="6"/>
  </r>
  <r>
    <x v="2"/>
    <x v="1"/>
    <x v="12"/>
  </r>
  <r>
    <x v="1"/>
    <x v="13"/>
    <x v="13"/>
  </r>
  <r>
    <x v="3"/>
    <x v="11"/>
    <x v="14"/>
  </r>
  <r>
    <x v="2"/>
    <x v="14"/>
    <x v="15"/>
  </r>
  <r>
    <x v="3"/>
    <x v="1"/>
    <x v="7"/>
  </r>
  <r>
    <x v="3"/>
    <x v="8"/>
    <x v="16"/>
  </r>
  <r>
    <x v="2"/>
    <x v="15"/>
    <x v="17"/>
  </r>
  <r>
    <x v="1"/>
    <x v="16"/>
    <x v="0"/>
  </r>
  <r>
    <x v="1"/>
    <x v="17"/>
    <x v="16"/>
  </r>
  <r>
    <x v="0"/>
    <x v="2"/>
    <x v="18"/>
  </r>
  <r>
    <x v="0"/>
    <x v="1"/>
    <x v="6"/>
  </r>
  <r>
    <x v="0"/>
    <x v="10"/>
    <x v="19"/>
  </r>
  <r>
    <x v="3"/>
    <x v="16"/>
    <x v="20"/>
  </r>
  <r>
    <x v="0"/>
    <x v="15"/>
    <x v="15"/>
  </r>
  <r>
    <x v="0"/>
    <x v="7"/>
    <x v="7"/>
  </r>
  <r>
    <x v="0"/>
    <x v="16"/>
    <x v="15"/>
  </r>
  <r>
    <x v="0"/>
    <x v="7"/>
    <x v="17"/>
  </r>
  <r>
    <x v="2"/>
    <x v="8"/>
    <x v="21"/>
  </r>
  <r>
    <x v="0"/>
    <x v="18"/>
    <x v="11"/>
  </r>
  <r>
    <x v="0"/>
    <x v="16"/>
    <x v="6"/>
  </r>
  <r>
    <x v="0"/>
    <x v="11"/>
    <x v="22"/>
  </r>
  <r>
    <x v="3"/>
    <x v="1"/>
    <x v="4"/>
  </r>
  <r>
    <x v="2"/>
    <x v="8"/>
    <x v="5"/>
  </r>
  <r>
    <x v="3"/>
    <x v="12"/>
    <x v="2"/>
  </r>
  <r>
    <x v="0"/>
    <x v="2"/>
    <x v="16"/>
  </r>
  <r>
    <x v="3"/>
    <x v="19"/>
    <x v="19"/>
  </r>
  <r>
    <x v="0"/>
    <x v="18"/>
    <x v="23"/>
  </r>
  <r>
    <x v="3"/>
    <x v="20"/>
    <x v="21"/>
  </r>
  <r>
    <x v="3"/>
    <x v="18"/>
    <x v="14"/>
  </r>
  <r>
    <x v="1"/>
    <x v="0"/>
    <x v="24"/>
  </r>
  <r>
    <x v="0"/>
    <x v="21"/>
    <x v="21"/>
  </r>
  <r>
    <x v="3"/>
    <x v="21"/>
    <x v="25"/>
  </r>
  <r>
    <x v="0"/>
    <x v="6"/>
    <x v="26"/>
  </r>
  <r>
    <x v="1"/>
    <x v="7"/>
    <x v="3"/>
  </r>
  <r>
    <x v="3"/>
    <x v="6"/>
    <x v="27"/>
  </r>
  <r>
    <x v="0"/>
    <x v="16"/>
    <x v="19"/>
  </r>
  <r>
    <x v="2"/>
    <x v="11"/>
    <x v="28"/>
  </r>
  <r>
    <x v="3"/>
    <x v="16"/>
    <x v="20"/>
  </r>
  <r>
    <x v="3"/>
    <x v="22"/>
    <x v="22"/>
  </r>
  <r>
    <x v="3"/>
    <x v="9"/>
    <x v="8"/>
  </r>
  <r>
    <x v="0"/>
    <x v="23"/>
    <x v="18"/>
  </r>
  <r>
    <x v="0"/>
    <x v="22"/>
    <x v="16"/>
  </r>
  <r>
    <x v="1"/>
    <x v="9"/>
    <x v="29"/>
  </r>
  <r>
    <x v="1"/>
    <x v="9"/>
    <x v="5"/>
  </r>
  <r>
    <x v="0"/>
    <x v="24"/>
    <x v="3"/>
  </r>
  <r>
    <x v="1"/>
    <x v="18"/>
    <x v="30"/>
  </r>
  <r>
    <x v="0"/>
    <x v="9"/>
    <x v="31"/>
  </r>
  <r>
    <x v="0"/>
    <x v="25"/>
    <x v="2"/>
  </r>
  <r>
    <x v="0"/>
    <x v="9"/>
    <x v="32"/>
  </r>
  <r>
    <x v="3"/>
    <x v="4"/>
    <x v="33"/>
  </r>
  <r>
    <x v="1"/>
    <x v="12"/>
    <x v="33"/>
  </r>
  <r>
    <x v="3"/>
    <x v="15"/>
    <x v="0"/>
  </r>
  <r>
    <x v="0"/>
    <x v="12"/>
    <x v="34"/>
  </r>
  <r>
    <x v="1"/>
    <x v="17"/>
    <x v="35"/>
  </r>
  <r>
    <x v="1"/>
    <x v="11"/>
    <x v="16"/>
  </r>
  <r>
    <x v="3"/>
    <x v="23"/>
    <x v="21"/>
  </r>
  <r>
    <x v="2"/>
    <x v="4"/>
    <x v="20"/>
  </r>
  <r>
    <x v="0"/>
    <x v="7"/>
    <x v="29"/>
  </r>
  <r>
    <x v="2"/>
    <x v="1"/>
    <x v="1"/>
  </r>
  <r>
    <x v="3"/>
    <x v="18"/>
    <x v="25"/>
  </r>
  <r>
    <x v="3"/>
    <x v="1"/>
    <x v="29"/>
  </r>
  <r>
    <x v="2"/>
    <x v="16"/>
    <x v="0"/>
  </r>
  <r>
    <x v="0"/>
    <x v="11"/>
    <x v="36"/>
  </r>
  <r>
    <x v="3"/>
    <x v="3"/>
    <x v="2"/>
  </r>
  <r>
    <x v="2"/>
    <x v="3"/>
    <x v="20"/>
  </r>
  <r>
    <x v="0"/>
    <x v="9"/>
    <x v="1"/>
  </r>
  <r>
    <x v="0"/>
    <x v="11"/>
    <x v="37"/>
  </r>
  <r>
    <x v="0"/>
    <x v="1"/>
    <x v="25"/>
  </r>
  <r>
    <x v="3"/>
    <x v="22"/>
    <x v="18"/>
  </r>
  <r>
    <x v="3"/>
    <x v="26"/>
    <x v="32"/>
  </r>
  <r>
    <x v="0"/>
    <x v="7"/>
    <x v="2"/>
  </r>
  <r>
    <x v="0"/>
    <x v="15"/>
    <x v="15"/>
  </r>
  <r>
    <x v="0"/>
    <x v="25"/>
    <x v="1"/>
  </r>
  <r>
    <x v="0"/>
    <x v="1"/>
    <x v="38"/>
  </r>
  <r>
    <x v="2"/>
    <x v="3"/>
    <x v="39"/>
  </r>
  <r>
    <x v="1"/>
    <x v="12"/>
    <x v="0"/>
  </r>
  <r>
    <x v="0"/>
    <x v="17"/>
    <x v="13"/>
  </r>
  <r>
    <x v="0"/>
    <x v="21"/>
    <x v="40"/>
  </r>
  <r>
    <x v="2"/>
    <x v="16"/>
    <x v="26"/>
  </r>
  <r>
    <x v="0"/>
    <x v="27"/>
    <x v="19"/>
  </r>
  <r>
    <x v="1"/>
    <x v="18"/>
    <x v="35"/>
  </r>
  <r>
    <x v="0"/>
    <x v="6"/>
    <x v="3"/>
  </r>
  <r>
    <x v="0"/>
    <x v="1"/>
    <x v="12"/>
  </r>
  <r>
    <x v="1"/>
    <x v="15"/>
    <x v="30"/>
  </r>
  <r>
    <x v="3"/>
    <x v="9"/>
    <x v="15"/>
  </r>
  <r>
    <x v="3"/>
    <x v="2"/>
    <x v="9"/>
  </r>
  <r>
    <x v="2"/>
    <x v="28"/>
    <x v="20"/>
  </r>
  <r>
    <x v="1"/>
    <x v="15"/>
    <x v="19"/>
  </r>
  <r>
    <x v="3"/>
    <x v="17"/>
    <x v="28"/>
  </r>
  <r>
    <x v="0"/>
    <x v="29"/>
    <x v="13"/>
  </r>
  <r>
    <x v="0"/>
    <x v="13"/>
    <x v="6"/>
  </r>
  <r>
    <x v="1"/>
    <x v="15"/>
    <x v="25"/>
  </r>
  <r>
    <x v="0"/>
    <x v="16"/>
    <x v="10"/>
  </r>
  <r>
    <x v="1"/>
    <x v="30"/>
    <x v="9"/>
  </r>
  <r>
    <x v="0"/>
    <x v="2"/>
    <x v="11"/>
  </r>
  <r>
    <x v="0"/>
    <x v="12"/>
    <x v="13"/>
  </r>
  <r>
    <x v="0"/>
    <x v="18"/>
    <x v="27"/>
  </r>
  <r>
    <x v="2"/>
    <x v="2"/>
    <x v="5"/>
  </r>
  <r>
    <x v="0"/>
    <x v="24"/>
    <x v="12"/>
  </r>
  <r>
    <x v="0"/>
    <x v="31"/>
    <x v="6"/>
  </r>
  <r>
    <x v="3"/>
    <x v="16"/>
    <x v="9"/>
  </r>
  <r>
    <x v="2"/>
    <x v="10"/>
    <x v="33"/>
  </r>
  <r>
    <x v="2"/>
    <x v="32"/>
    <x v="3"/>
  </r>
  <r>
    <x v="1"/>
    <x v="4"/>
    <x v="13"/>
  </r>
  <r>
    <x v="3"/>
    <x v="33"/>
    <x v="41"/>
  </r>
  <r>
    <x v="3"/>
    <x v="34"/>
    <x v="10"/>
  </r>
  <r>
    <x v="0"/>
    <x v="7"/>
    <x v="35"/>
  </r>
  <r>
    <x v="3"/>
    <x v="1"/>
    <x v="0"/>
  </r>
  <r>
    <x v="2"/>
    <x v="2"/>
    <x v="36"/>
  </r>
  <r>
    <x v="0"/>
    <x v="17"/>
    <x v="2"/>
  </r>
  <r>
    <x v="0"/>
    <x v="15"/>
    <x v="27"/>
  </r>
  <r>
    <x v="0"/>
    <x v="17"/>
    <x v="30"/>
  </r>
  <r>
    <x v="0"/>
    <x v="9"/>
    <x v="24"/>
  </r>
  <r>
    <x v="3"/>
    <x v="6"/>
    <x v="4"/>
  </r>
  <r>
    <x v="0"/>
    <x v="7"/>
    <x v="4"/>
  </r>
  <r>
    <x v="0"/>
    <x v="17"/>
    <x v="8"/>
  </r>
  <r>
    <x v="0"/>
    <x v="19"/>
    <x v="18"/>
  </r>
  <r>
    <x v="0"/>
    <x v="17"/>
    <x v="2"/>
  </r>
  <r>
    <x v="3"/>
    <x v="34"/>
    <x v="2"/>
  </r>
  <r>
    <x v="1"/>
    <x v="1"/>
    <x v="15"/>
  </r>
  <r>
    <x v="2"/>
    <x v="15"/>
    <x v="20"/>
  </r>
  <r>
    <x v="0"/>
    <x v="0"/>
    <x v="31"/>
  </r>
  <r>
    <x v="0"/>
    <x v="28"/>
    <x v="3"/>
  </r>
  <r>
    <x v="2"/>
    <x v="21"/>
    <x v="24"/>
  </r>
  <r>
    <x v="0"/>
    <x v="2"/>
    <x v="15"/>
  </r>
  <r>
    <x v="2"/>
    <x v="12"/>
    <x v="38"/>
  </r>
  <r>
    <x v="0"/>
    <x v="31"/>
    <x v="14"/>
  </r>
  <r>
    <x v="3"/>
    <x v="34"/>
    <x v="30"/>
  </r>
  <r>
    <x v="3"/>
    <x v="11"/>
    <x v="34"/>
  </r>
  <r>
    <x v="3"/>
    <x v="1"/>
    <x v="21"/>
  </r>
  <r>
    <x v="1"/>
    <x v="8"/>
    <x v="20"/>
  </r>
  <r>
    <x v="0"/>
    <x v="10"/>
    <x v="4"/>
  </r>
  <r>
    <x v="3"/>
    <x v="34"/>
    <x v="8"/>
  </r>
  <r>
    <x v="1"/>
    <x v="2"/>
    <x v="32"/>
  </r>
  <r>
    <x v="3"/>
    <x v="0"/>
    <x v="8"/>
  </r>
  <r>
    <x v="1"/>
    <x v="11"/>
    <x v="8"/>
  </r>
  <r>
    <x v="0"/>
    <x v="0"/>
    <x v="24"/>
  </r>
  <r>
    <x v="0"/>
    <x v="17"/>
    <x v="4"/>
  </r>
  <r>
    <x v="1"/>
    <x v="15"/>
    <x v="14"/>
  </r>
  <r>
    <x v="1"/>
    <x v="28"/>
    <x v="2"/>
  </r>
  <r>
    <x v="0"/>
    <x v="2"/>
    <x v="17"/>
  </r>
  <r>
    <x v="0"/>
    <x v="17"/>
    <x v="42"/>
  </r>
  <r>
    <x v="0"/>
    <x v="35"/>
    <x v="17"/>
  </r>
  <r>
    <x v="0"/>
    <x v="3"/>
    <x v="5"/>
  </r>
  <r>
    <x v="3"/>
    <x v="1"/>
    <x v="27"/>
  </r>
  <r>
    <x v="3"/>
    <x v="11"/>
    <x v="27"/>
  </r>
  <r>
    <x v="3"/>
    <x v="0"/>
    <x v="43"/>
  </r>
  <r>
    <x v="0"/>
    <x v="16"/>
    <x v="30"/>
  </r>
  <r>
    <x v="0"/>
    <x v="5"/>
    <x v="5"/>
  </r>
  <r>
    <x v="3"/>
    <x v="11"/>
    <x v="33"/>
  </r>
  <r>
    <x v="0"/>
    <x v="15"/>
    <x v="30"/>
  </r>
  <r>
    <x v="2"/>
    <x v="22"/>
    <x v="21"/>
  </r>
  <r>
    <x v="3"/>
    <x v="21"/>
    <x v="23"/>
  </r>
  <r>
    <x v="3"/>
    <x v="34"/>
    <x v="30"/>
  </r>
  <r>
    <x v="3"/>
    <x v="11"/>
    <x v="15"/>
  </r>
  <r>
    <x v="0"/>
    <x v="0"/>
    <x v="4"/>
  </r>
  <r>
    <x v="1"/>
    <x v="36"/>
    <x v="38"/>
  </r>
  <r>
    <x v="0"/>
    <x v="37"/>
    <x v="12"/>
  </r>
  <r>
    <x v="0"/>
    <x v="18"/>
    <x v="3"/>
  </r>
  <r>
    <x v="0"/>
    <x v="15"/>
    <x v="24"/>
  </r>
  <r>
    <x v="3"/>
    <x v="7"/>
    <x v="15"/>
  </r>
  <r>
    <x v="0"/>
    <x v="1"/>
    <x v="33"/>
  </r>
  <r>
    <x v="0"/>
    <x v="26"/>
    <x v="17"/>
  </r>
  <r>
    <x v="1"/>
    <x v="8"/>
    <x v="24"/>
  </r>
  <r>
    <x v="3"/>
    <x v="19"/>
    <x v="32"/>
  </r>
  <r>
    <x v="0"/>
    <x v="16"/>
    <x v="13"/>
  </r>
  <r>
    <x v="3"/>
    <x v="12"/>
    <x v="9"/>
  </r>
  <r>
    <x v="1"/>
    <x v="13"/>
    <x v="25"/>
  </r>
  <r>
    <x v="0"/>
    <x v="37"/>
    <x v="7"/>
  </r>
  <r>
    <x v="2"/>
    <x v="8"/>
    <x v="14"/>
  </r>
  <r>
    <x v="3"/>
    <x v="1"/>
    <x v="30"/>
  </r>
  <r>
    <x v="3"/>
    <x v="1"/>
    <x v="30"/>
  </r>
  <r>
    <x v="3"/>
    <x v="29"/>
    <x v="6"/>
  </r>
  <r>
    <x v="1"/>
    <x v="17"/>
    <x v="44"/>
  </r>
  <r>
    <x v="3"/>
    <x v="9"/>
    <x v="10"/>
  </r>
  <r>
    <x v="0"/>
    <x v="4"/>
    <x v="4"/>
  </r>
  <r>
    <x v="0"/>
    <x v="7"/>
    <x v="12"/>
  </r>
  <r>
    <x v="0"/>
    <x v="35"/>
    <x v="8"/>
  </r>
  <r>
    <x v="3"/>
    <x v="1"/>
    <x v="40"/>
  </r>
  <r>
    <x v="0"/>
    <x v="11"/>
    <x v="5"/>
  </r>
  <r>
    <x v="0"/>
    <x v="38"/>
    <x v="28"/>
  </r>
  <r>
    <x v="0"/>
    <x v="15"/>
    <x v="11"/>
  </r>
  <r>
    <x v="0"/>
    <x v="33"/>
    <x v="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00">
  <r>
    <d v="2014-09-16T00:00:00"/>
    <x v="0"/>
    <s v="In Store Sales"/>
    <s v="Doublers"/>
    <x v="0"/>
  </r>
  <r>
    <d v="2014-07-01T00:00:00"/>
    <x v="1"/>
    <s v="In Store Sales"/>
    <s v="Sunshine"/>
    <x v="1"/>
  </r>
  <r>
    <d v="2014-06-02T00:00:00"/>
    <x v="2"/>
    <s v="Mail Order Sales"/>
    <s v="Crested Beaut"/>
    <x v="2"/>
  </r>
  <r>
    <d v="2014-05-15T00:00:00"/>
    <x v="3"/>
    <s v="Web Site Sales"/>
    <s v="Quad"/>
    <x v="3"/>
  </r>
  <r>
    <d v="2014-05-17T00:00:00"/>
    <x v="3"/>
    <s v="In Store Sales"/>
    <s v="Carlota"/>
    <x v="4"/>
  </r>
  <r>
    <d v="2014-06-10T00:00:00"/>
    <x v="2"/>
    <s v="In Store Sales"/>
    <s v="Majectic Beaut"/>
    <x v="5"/>
  </r>
  <r>
    <d v="2014-05-03T00:00:00"/>
    <x v="3"/>
    <s v="In Store Sales"/>
    <s v="Sunset"/>
    <x v="6"/>
  </r>
  <r>
    <d v="2014-05-13T00:00:00"/>
    <x v="3"/>
    <s v="Web Site Sales"/>
    <s v="Carlota"/>
    <x v="4"/>
  </r>
  <r>
    <d v="2014-09-02T00:00:00"/>
    <x v="0"/>
    <s v="Web Site Sales"/>
    <s v="Bellen"/>
    <x v="7"/>
  </r>
  <r>
    <d v="2014-07-03T00:00:00"/>
    <x v="1"/>
    <s v="Web Site Sales"/>
    <s v="Sunbell"/>
    <x v="8"/>
  </r>
  <r>
    <d v="2014-06-04T00:00:00"/>
    <x v="2"/>
    <s v="In Store Sales"/>
    <s v="Quad"/>
    <x v="9"/>
  </r>
  <r>
    <d v="2014-09-01T00:00:00"/>
    <x v="0"/>
    <s v="Web Site Sales"/>
    <s v="Sunset"/>
    <x v="10"/>
  </r>
  <r>
    <d v="2014-09-10T00:00:00"/>
    <x v="0"/>
    <s v="Web Site Sales"/>
    <s v="Carlota"/>
    <x v="11"/>
  </r>
  <r>
    <d v="2014-05-21T00:00:00"/>
    <x v="3"/>
    <s v="Web Site Sales"/>
    <s v="Quad"/>
    <x v="12"/>
  </r>
  <r>
    <d v="2014-07-26T00:00:00"/>
    <x v="1"/>
    <s v="In Store Sales"/>
    <s v="Sunshine"/>
    <x v="13"/>
  </r>
  <r>
    <d v="2014-05-12T00:00:00"/>
    <x v="3"/>
    <s v="Web Site Sales"/>
    <s v="Sunbell"/>
    <x v="10"/>
  </r>
  <r>
    <d v="2014-05-12T00:00:00"/>
    <x v="3"/>
    <s v="Web Site Sales"/>
    <s v="Doublers"/>
    <x v="14"/>
  </r>
  <r>
    <d v="2014-07-29T00:00:00"/>
    <x v="1"/>
    <s v="Web Site Sales"/>
    <s v="Quad"/>
    <x v="15"/>
  </r>
  <r>
    <d v="2014-05-18T00:00:00"/>
    <x v="3"/>
    <s v="Web Site Sales"/>
    <s v="Sunshine"/>
    <x v="13"/>
  </r>
  <r>
    <d v="2014-06-30T00:00:00"/>
    <x v="2"/>
    <s v="Web Site Sales"/>
    <s v="Carlota"/>
    <x v="16"/>
  </r>
  <r>
    <d v="2014-05-29T00:00:00"/>
    <x v="3"/>
    <s v="In Store Sales"/>
    <s v="Quad"/>
    <x v="3"/>
  </r>
  <r>
    <d v="2014-06-13T00:00:00"/>
    <x v="2"/>
    <s v="In Store Sales"/>
    <s v="Quad"/>
    <x v="12"/>
  </r>
  <r>
    <d v="2014-07-16T00:00:00"/>
    <x v="1"/>
    <s v="Web Site Sales"/>
    <s v="FlatTop"/>
    <x v="5"/>
  </r>
  <r>
    <d v="2014-07-29T00:00:00"/>
    <x v="1"/>
    <s v="In Store Sales"/>
    <s v="Carlota"/>
    <x v="4"/>
  </r>
  <r>
    <d v="2014-09-11T00:00:00"/>
    <x v="0"/>
    <s v="Web Site Sales"/>
    <s v="Aspen"/>
    <x v="17"/>
  </r>
  <r>
    <d v="2014-06-10T00:00:00"/>
    <x v="2"/>
    <s v="Web Site Sales"/>
    <s v="Sunset"/>
    <x v="18"/>
  </r>
  <r>
    <d v="2014-05-18T00:00:00"/>
    <x v="3"/>
    <s v="Web Site Sales"/>
    <s v="Sunbell"/>
    <x v="2"/>
  </r>
  <r>
    <d v="2014-06-28T00:00:00"/>
    <x v="2"/>
    <s v="Web Site Sales"/>
    <s v="Sunshine"/>
    <x v="19"/>
  </r>
  <r>
    <d v="2014-06-14T00:00:00"/>
    <x v="2"/>
    <s v="Web Site Sales"/>
    <s v="Sunbell"/>
    <x v="20"/>
  </r>
  <r>
    <d v="2014-07-08T00:00:00"/>
    <x v="1"/>
    <s v="Web Site Sales"/>
    <s v="Sunbell"/>
    <x v="7"/>
  </r>
  <r>
    <d v="2014-05-07T00:00:00"/>
    <x v="3"/>
    <s v="In Store Sales"/>
    <s v="Aspen"/>
    <x v="13"/>
  </r>
  <r>
    <d v="2014-07-28T00:00:00"/>
    <x v="1"/>
    <s v="Web Site Sales"/>
    <s v="Sunshine"/>
    <x v="19"/>
  </r>
  <r>
    <d v="2014-05-10T00:00:00"/>
    <x v="3"/>
    <s v="Web Site Sales"/>
    <s v="Majectic Beaut"/>
    <x v="21"/>
  </r>
  <r>
    <d v="2014-07-08T00:00:00"/>
    <x v="1"/>
    <s v="Web Site Sales"/>
    <s v="Sunshine"/>
    <x v="1"/>
  </r>
  <r>
    <d v="2014-05-31T00:00:00"/>
    <x v="3"/>
    <s v="Web Site Sales"/>
    <s v="Sunshine"/>
    <x v="22"/>
  </r>
  <r>
    <d v="2014-09-03T00:00:00"/>
    <x v="0"/>
    <s v="Mail Order Sales"/>
    <s v="FlatTop"/>
    <x v="23"/>
  </r>
  <r>
    <d v="2014-07-18T00:00:00"/>
    <x v="1"/>
    <s v="Mail Order Sales"/>
    <s v="Crested Beaut"/>
    <x v="24"/>
  </r>
  <r>
    <d v="2014-09-12T00:00:00"/>
    <x v="0"/>
    <s v="Mail Order Sales"/>
    <s v="Aspen"/>
    <x v="14"/>
  </r>
  <r>
    <d v="2014-09-06T00:00:00"/>
    <x v="0"/>
    <s v="Mail Order Sales"/>
    <s v="Sunshine"/>
    <x v="19"/>
  </r>
  <r>
    <d v="2014-05-11T00:00:00"/>
    <x v="3"/>
    <s v="In Store Sales"/>
    <s v="Carlota"/>
    <x v="7"/>
  </r>
  <r>
    <d v="2014-06-13T00:00:00"/>
    <x v="2"/>
    <s v="In Store Sales"/>
    <s v="Sunshine"/>
    <x v="19"/>
  </r>
  <r>
    <d v="2014-07-14T00:00:00"/>
    <x v="1"/>
    <s v="Web Site Sales"/>
    <s v="Aspen"/>
    <x v="1"/>
  </r>
  <r>
    <d v="2014-07-27T00:00:00"/>
    <x v="1"/>
    <s v="In Store Sales"/>
    <s v="Sunshine"/>
    <x v="1"/>
  </r>
  <r>
    <d v="2014-07-14T00:00:00"/>
    <x v="1"/>
    <s v="In Store Sales"/>
    <s v="Sunshine"/>
    <x v="25"/>
  </r>
  <r>
    <d v="2014-05-18T00:00:00"/>
    <x v="3"/>
    <s v="Mail Order Sales"/>
    <s v="Sunshine"/>
    <x v="1"/>
  </r>
  <r>
    <d v="2014-06-27T00:00:00"/>
    <x v="2"/>
    <s v="Web Site Sales"/>
    <s v="Majectic Beaut"/>
    <x v="26"/>
  </r>
  <r>
    <d v="2014-09-07T00:00:00"/>
    <x v="0"/>
    <s v="Mail Order Sales"/>
    <s v="Carlota"/>
    <x v="7"/>
  </r>
  <r>
    <d v="2014-07-24T00:00:00"/>
    <x v="1"/>
    <s v="Web Site Sales"/>
    <s v="Crested Beaut"/>
    <x v="4"/>
  </r>
  <r>
    <d v="2014-09-17T00:00:00"/>
    <x v="0"/>
    <s v="In Store Sales"/>
    <s v="FlatTop"/>
    <x v="23"/>
  </r>
  <r>
    <d v="2014-06-09T00:00:00"/>
    <x v="2"/>
    <s v="Web Site Sales"/>
    <s v="Sunbell"/>
    <x v="8"/>
  </r>
  <r>
    <d v="2014-07-21T00:00:00"/>
    <x v="1"/>
    <s v="In Store Sales"/>
    <s v="Bellen"/>
    <x v="4"/>
  </r>
  <r>
    <d v="2014-05-26T00:00:00"/>
    <x v="3"/>
    <s v="Web Site Sales"/>
    <s v="Carlota"/>
    <x v="7"/>
  </r>
  <r>
    <d v="2014-07-25T00:00:00"/>
    <x v="1"/>
    <s v="Web Site Sales"/>
    <s v="FlatTop"/>
    <x v="5"/>
  </r>
  <r>
    <d v="2014-05-21T00:00:00"/>
    <x v="3"/>
    <s v="Web Site Sales"/>
    <s v="Crested Beaut"/>
    <x v="27"/>
  </r>
  <r>
    <d v="2014-06-24T00:00:00"/>
    <x v="2"/>
    <s v="Web Site Sales"/>
    <s v="Quad"/>
    <x v="12"/>
  </r>
  <r>
    <d v="2014-09-10T00:00:00"/>
    <x v="0"/>
    <s v="In Store Sales"/>
    <s v="Doublers"/>
    <x v="0"/>
  </r>
  <r>
    <d v="2014-09-05T00:00:00"/>
    <x v="0"/>
    <s v="Web Site Sales"/>
    <s v="Sunshine"/>
    <x v="19"/>
  </r>
  <r>
    <d v="2014-06-27T00:00:00"/>
    <x v="2"/>
    <s v="Web Site Sales"/>
    <s v="Sunbell"/>
    <x v="8"/>
  </r>
  <r>
    <d v="2014-06-29T00:00:00"/>
    <x v="2"/>
    <s v="In Store Sales"/>
    <s v="FlatTop"/>
    <x v="28"/>
  </r>
  <r>
    <d v="2014-05-26T00:00:00"/>
    <x v="3"/>
    <s v="Mail Order Sales"/>
    <s v="Quad"/>
    <x v="12"/>
  </r>
  <r>
    <d v="2014-09-22T00:00:00"/>
    <x v="0"/>
    <s v="In Store Sales"/>
    <s v="Sunbell"/>
    <x v="29"/>
  </r>
  <r>
    <d v="2014-09-29T00:00:00"/>
    <x v="0"/>
    <s v="In Store Sales"/>
    <s v="Majectic Beaut"/>
    <x v="30"/>
  </r>
  <r>
    <d v="2014-07-08T00:00:00"/>
    <x v="1"/>
    <s v="In Store Sales"/>
    <s v="Bellen"/>
    <x v="4"/>
  </r>
  <r>
    <d v="2014-09-09T00:00:00"/>
    <x v="0"/>
    <s v="Web Site Sales"/>
    <s v="Bellen"/>
    <x v="7"/>
  </r>
  <r>
    <d v="2014-07-27T00:00:00"/>
    <x v="1"/>
    <s v="In Store Sales"/>
    <s v="Sunbell"/>
    <x v="20"/>
  </r>
  <r>
    <d v="2014-09-25T00:00:00"/>
    <x v="0"/>
    <s v="Web Site Sales"/>
    <s v="V-Rang"/>
    <x v="22"/>
  </r>
  <r>
    <d v="2014-05-15T00:00:00"/>
    <x v="3"/>
    <s v="Web Site Sales"/>
    <s v="Aspen"/>
    <x v="31"/>
  </r>
  <r>
    <d v="2014-09-06T00:00:00"/>
    <x v="0"/>
    <s v="Web Site Sales"/>
    <s v="Sunshine"/>
    <x v="1"/>
  </r>
  <r>
    <d v="2014-07-21T00:00:00"/>
    <x v="1"/>
    <s v="Mail Order Sales"/>
    <s v="Bellen"/>
    <x v="7"/>
  </r>
  <r>
    <d v="2014-07-24T00:00:00"/>
    <x v="1"/>
    <s v="Mail Order Sales"/>
    <s v="Carlota"/>
    <x v="32"/>
  </r>
  <r>
    <d v="2014-07-20T00:00:00"/>
    <x v="1"/>
    <s v="In Store Sales"/>
    <s v="Bellen"/>
    <x v="16"/>
  </r>
  <r>
    <d v="2014-09-23T00:00:00"/>
    <x v="0"/>
    <s v="Mail Order Sales"/>
    <s v="Quad"/>
    <x v="9"/>
  </r>
  <r>
    <d v="2014-07-01T00:00:00"/>
    <x v="1"/>
    <s v="In Store Sales"/>
    <s v="Sunbell"/>
    <x v="10"/>
  </r>
  <r>
    <d v="2014-07-08T00:00:00"/>
    <x v="1"/>
    <s v="Web Site Sales"/>
    <s v="FlatTop"/>
    <x v="33"/>
  </r>
  <r>
    <d v="2014-09-19T00:00:00"/>
    <x v="0"/>
    <s v="In Store Sales"/>
    <s v="Sunset"/>
    <x v="6"/>
  </r>
  <r>
    <d v="2014-05-05T00:00:00"/>
    <x v="3"/>
    <s v="In Store Sales"/>
    <s v="Carlota"/>
    <x v="34"/>
  </r>
  <r>
    <d v="2014-09-02T00:00:00"/>
    <x v="0"/>
    <s v="Web Site Sales"/>
    <s v="Carlota"/>
    <x v="4"/>
  </r>
  <r>
    <d v="2014-05-29T00:00:00"/>
    <x v="3"/>
    <s v="Web Site Sales"/>
    <s v="Majectic Beaut"/>
    <x v="35"/>
  </r>
  <r>
    <d v="2014-06-25T00:00:00"/>
    <x v="2"/>
    <s v="Web Site Sales"/>
    <s v="Bellen"/>
    <x v="9"/>
  </r>
  <r>
    <d v="2014-09-23T00:00:00"/>
    <x v="0"/>
    <s v="Mail Order Sales"/>
    <s v="FlatTop"/>
    <x v="36"/>
  </r>
  <r>
    <d v="2014-06-08T00:00:00"/>
    <x v="2"/>
    <s v="In Store Sales"/>
    <s v="Carlota"/>
    <x v="37"/>
  </r>
  <r>
    <d v="2014-05-15T00:00:00"/>
    <x v="3"/>
    <s v="In Store Sales"/>
    <s v="Sunshine"/>
    <x v="38"/>
  </r>
  <r>
    <d v="2014-05-01T00:00:00"/>
    <x v="3"/>
    <s v="In Store Sales"/>
    <s v="Sunshine"/>
    <x v="1"/>
  </r>
  <r>
    <d v="2014-09-10T00:00:00"/>
    <x v="0"/>
    <s v="Web Site Sales"/>
    <s v="Quad"/>
    <x v="39"/>
  </r>
  <r>
    <d v="2014-07-09T00:00:00"/>
    <x v="1"/>
    <s v="Web Site Sales"/>
    <s v="Quad"/>
    <x v="40"/>
  </r>
  <r>
    <d v="2014-09-24T00:00:00"/>
    <x v="0"/>
    <s v="Web Site Sales"/>
    <s v="Quad"/>
    <x v="3"/>
  </r>
  <r>
    <d v="2014-06-25T00:00:00"/>
    <x v="2"/>
    <s v="In Store Sales"/>
    <s v="Sunshine"/>
    <x v="22"/>
  </r>
  <r>
    <d v="2014-06-25T00:00:00"/>
    <x v="2"/>
    <s v="In Store Sales"/>
    <s v="Crested Beaut"/>
    <x v="10"/>
  </r>
  <r>
    <d v="2014-09-14T00:00:00"/>
    <x v="0"/>
    <s v="Web Site Sales"/>
    <s v="Bellen"/>
    <x v="16"/>
  </r>
  <r>
    <d v="2014-06-12T00:00:00"/>
    <x v="2"/>
    <s v="Web Site Sales"/>
    <s v="Quad"/>
    <x v="41"/>
  </r>
  <r>
    <d v="2014-07-20T00:00:00"/>
    <x v="1"/>
    <s v="In Store Sales"/>
    <s v="FlatTop"/>
    <x v="42"/>
  </r>
  <r>
    <d v="2014-06-01T00:00:00"/>
    <x v="2"/>
    <s v="In Store Sales"/>
    <s v="Sunset"/>
    <x v="43"/>
  </r>
  <r>
    <d v="2014-09-01T00:00:00"/>
    <x v="0"/>
    <s v="Mail Order Sales"/>
    <s v="Sunbell"/>
    <x v="7"/>
  </r>
  <r>
    <d v="2014-09-22T00:00:00"/>
    <x v="0"/>
    <s v="Web Site Sales"/>
    <s v="Bellen"/>
    <x v="16"/>
  </r>
  <r>
    <d v="2014-07-30T00:00:00"/>
    <x v="1"/>
    <s v="Web Site Sales"/>
    <s v="Bellen"/>
    <x v="4"/>
  </r>
  <r>
    <d v="2014-05-17T00:00:00"/>
    <x v="3"/>
    <s v="Web Site Sales"/>
    <s v="Sunbell"/>
    <x v="20"/>
  </r>
  <r>
    <d v="2014-05-24T00:00:00"/>
    <x v="3"/>
    <s v="In Store Sales"/>
    <s v="Quad"/>
    <x v="44"/>
  </r>
  <r>
    <d v="2014-09-09T00:00:00"/>
    <x v="0"/>
    <s v="Web Site Sales"/>
    <s v="Carlota"/>
    <x v="16"/>
  </r>
  <r>
    <d v="2014-07-10T00:00:00"/>
    <x v="1"/>
    <s v="In Store Sales"/>
    <s v="Carlota"/>
    <x v="9"/>
  </r>
  <r>
    <d v="2014-05-15T00:00:00"/>
    <x v="3"/>
    <s v="Mail Order Sales"/>
    <s v="Carlota"/>
    <x v="16"/>
  </r>
  <r>
    <d v="2014-09-07T00:00:00"/>
    <x v="0"/>
    <s v="Web Site Sales"/>
    <s v="Crested Beaut"/>
    <x v="16"/>
  </r>
  <r>
    <d v="2014-07-08T00:00:00"/>
    <x v="1"/>
    <s v="Web Site Sales"/>
    <s v="Sunshine"/>
    <x v="1"/>
  </r>
  <r>
    <d v="2014-07-21T00:00:00"/>
    <x v="1"/>
    <s v="Web Site Sales"/>
    <s v="Sunshine"/>
    <x v="13"/>
  </r>
  <r>
    <d v="2014-05-03T00:00:00"/>
    <x v="3"/>
    <s v="Web Site Sales"/>
    <s v="Aspen"/>
    <x v="22"/>
  </r>
  <r>
    <d v="2014-07-19T00:00:00"/>
    <x v="1"/>
    <s v="Web Site Sales"/>
    <s v="Sunbell"/>
    <x v="20"/>
  </r>
  <r>
    <d v="2014-05-05T00:00:00"/>
    <x v="3"/>
    <s v="Web Site Sales"/>
    <s v="Sunset"/>
    <x v="12"/>
  </r>
  <r>
    <d v="2014-09-11T00:00:00"/>
    <x v="0"/>
    <s v="In Store Sales"/>
    <s v="FlatTop"/>
    <x v="23"/>
  </r>
  <r>
    <d v="2014-09-03T00:00:00"/>
    <x v="0"/>
    <s v="In Store Sales"/>
    <s v="Bellen"/>
    <x v="16"/>
  </r>
  <r>
    <d v="2014-09-28T00:00:00"/>
    <x v="0"/>
    <s v="In Store Sales"/>
    <s v="Majectic Beaut"/>
    <x v="45"/>
  </r>
  <r>
    <d v="2014-07-19T00:00:00"/>
    <x v="1"/>
    <s v="Web Site Sales"/>
    <s v="Doublers"/>
    <x v="0"/>
  </r>
  <r>
    <d v="2014-05-20T00:00:00"/>
    <x v="3"/>
    <s v="In Store Sales"/>
    <s v="Quad"/>
    <x v="46"/>
  </r>
  <r>
    <d v="2014-07-01T00:00:00"/>
    <x v="1"/>
    <s v="Web Site Sales"/>
    <s v="Bellen"/>
    <x v="7"/>
  </r>
  <r>
    <d v="2014-09-09T00:00:00"/>
    <x v="0"/>
    <s v="In Store Sales"/>
    <s v="Sunshine"/>
    <x v="1"/>
  </r>
  <r>
    <d v="2014-09-11T00:00:00"/>
    <x v="0"/>
    <s v="Web Site Sales"/>
    <s v="FlatTop"/>
    <x v="23"/>
  </r>
  <r>
    <d v="2014-07-27T00:00:00"/>
    <x v="1"/>
    <s v="Web Site Sales"/>
    <s v="Sunset"/>
    <x v="47"/>
  </r>
  <r>
    <d v="2014-09-02T00:00:00"/>
    <x v="0"/>
    <s v="Mail Order Sales"/>
    <s v="Crested Beaut"/>
    <x v="10"/>
  </r>
  <r>
    <d v="2014-07-03T00:00:00"/>
    <x v="1"/>
    <s v="In Store Sales"/>
    <s v="Carlota"/>
    <x v="9"/>
  </r>
  <r>
    <d v="2014-06-11T00:00:00"/>
    <x v="2"/>
    <s v="Web Site Sales"/>
    <s v="Sunbell"/>
    <x v="20"/>
  </r>
  <r>
    <d v="2014-05-19T00:00:00"/>
    <x v="3"/>
    <s v="In Store Sales"/>
    <s v="FlatTop"/>
    <x v="23"/>
  </r>
  <r>
    <d v="2014-06-25T00:00:00"/>
    <x v="2"/>
    <s v="In Store Sales"/>
    <s v="Sunset"/>
    <x v="29"/>
  </r>
  <r>
    <d v="2014-06-16T00:00:00"/>
    <x v="2"/>
    <s v="Web Site Sales"/>
    <s v="Aspen"/>
    <x v="19"/>
  </r>
  <r>
    <d v="2014-07-11T00:00:00"/>
    <x v="1"/>
    <s v="In Store Sales"/>
    <s v="Carlota"/>
    <x v="4"/>
  </r>
  <r>
    <d v="2014-06-20T00:00:00"/>
    <x v="2"/>
    <s v="Web Site Sales"/>
    <s v="Bellen"/>
    <x v="48"/>
  </r>
  <r>
    <d v="2014-05-11T00:00:00"/>
    <x v="3"/>
    <s v="In Store Sales"/>
    <s v="Carlota"/>
    <x v="16"/>
  </r>
  <r>
    <d v="2014-09-22T00:00:00"/>
    <x v="0"/>
    <s v="Web Site Sales"/>
    <s v="Sunshine"/>
    <x v="13"/>
  </r>
  <r>
    <d v="2014-06-10T00:00:00"/>
    <x v="2"/>
    <s v="Web Site Sales"/>
    <s v="Bellen"/>
    <x v="4"/>
  </r>
  <r>
    <d v="2014-07-21T00:00:00"/>
    <x v="1"/>
    <s v="Web Site Sales"/>
    <s v="Sunbell"/>
    <x v="8"/>
  </r>
  <r>
    <d v="2014-09-12T00:00:00"/>
    <x v="0"/>
    <s v="In Store Sales"/>
    <s v="Bellen"/>
    <x v="49"/>
  </r>
  <r>
    <d v="2014-07-16T00:00:00"/>
    <x v="1"/>
    <s v="Web Site Sales"/>
    <s v="Carlota"/>
    <x v="16"/>
  </r>
  <r>
    <d v="2014-09-17T00:00:00"/>
    <x v="0"/>
    <s v="Web Site Sales"/>
    <s v="Carlota"/>
    <x v="4"/>
  </r>
  <r>
    <d v="2014-05-03T00:00:00"/>
    <x v="3"/>
    <s v="Web Site Sales"/>
    <s v="Majectic Beaut"/>
    <x v="30"/>
  </r>
  <r>
    <d v="2014-05-21T00:00:00"/>
    <x v="3"/>
    <s v="Web Site Sales"/>
    <s v="Sunset"/>
    <x v="50"/>
  </r>
  <r>
    <d v="2014-09-03T00:00:00"/>
    <x v="0"/>
    <s v="In Store Sales"/>
    <s v="Aspen"/>
    <x v="13"/>
  </r>
  <r>
    <d v="2014-09-24T00:00:00"/>
    <x v="0"/>
    <s v="Mail Order Sales"/>
    <s v="Quad"/>
    <x v="3"/>
  </r>
  <r>
    <d v="2014-06-07T00:00:00"/>
    <x v="2"/>
    <s v="In Store Sales"/>
    <s v="Sunset"/>
    <x v="6"/>
  </r>
  <r>
    <d v="2014-07-05T00:00:00"/>
    <x v="1"/>
    <s v="Web Site Sales"/>
    <s v="Sunbell"/>
    <x v="51"/>
  </r>
  <r>
    <d v="2014-06-14T00:00:00"/>
    <x v="2"/>
    <s v="Web Site Sales"/>
    <s v="Majectic Beaut"/>
    <x v="19"/>
  </r>
  <r>
    <d v="2014-07-13T00:00:00"/>
    <x v="1"/>
    <s v="Web Site Sales"/>
    <s v="Carlota"/>
    <x v="7"/>
  </r>
  <r>
    <d v="2014-09-20T00:00:00"/>
    <x v="0"/>
    <s v="Web Site Sales"/>
    <s v="Sunshine"/>
    <x v="1"/>
  </r>
  <r>
    <d v="2014-05-24T00:00:00"/>
    <x v="3"/>
    <s v="Web Site Sales"/>
    <s v="Carlota"/>
    <x v="49"/>
  </r>
  <r>
    <d v="2014-06-29T00:00:00"/>
    <x v="2"/>
    <s v="Web Site Sales"/>
    <s v="Quad"/>
    <x v="52"/>
  </r>
  <r>
    <d v="2014-06-17T00:00:00"/>
    <x v="2"/>
    <s v="Web Site Sales"/>
    <s v="Sunbell"/>
    <x v="10"/>
  </r>
  <r>
    <d v="2014-05-20T00:00:00"/>
    <x v="3"/>
    <s v="Mail Order Sales"/>
    <s v="Sunshine"/>
    <x v="13"/>
  </r>
  <r>
    <d v="2014-09-16T00:00:00"/>
    <x v="0"/>
    <s v="Web Site Sales"/>
    <s v="Quad"/>
    <x v="3"/>
  </r>
  <r>
    <d v="2014-09-24T00:00:00"/>
    <x v="0"/>
    <s v="Web Site Sales"/>
    <s v="Sunshine"/>
    <x v="13"/>
  </r>
  <r>
    <d v="2014-05-25T00:00:00"/>
    <x v="3"/>
    <s v="Web Site Sales"/>
    <s v="Bellen"/>
    <x v="4"/>
  </r>
  <r>
    <d v="2014-07-17T00:00:00"/>
    <x v="1"/>
    <s v="Web Site Sales"/>
    <s v="Quad"/>
    <x v="53"/>
  </r>
  <r>
    <d v="2014-09-17T00:00:00"/>
    <x v="0"/>
    <s v="Web Site Sales"/>
    <s v="Sunset"/>
    <x v="7"/>
  </r>
  <r>
    <d v="2014-07-26T00:00:00"/>
    <x v="1"/>
    <s v="Web Site Sales"/>
    <s v="Carlota"/>
    <x v="4"/>
  </r>
  <r>
    <d v="2014-09-02T00:00:00"/>
    <x v="0"/>
    <s v="Web Site Sales"/>
    <s v="Bellen"/>
    <x v="4"/>
  </r>
  <r>
    <d v="2014-09-12T00:00:00"/>
    <x v="0"/>
    <s v="In Store Sales"/>
    <s v="Sunshine"/>
    <x v="1"/>
  </r>
  <r>
    <d v="2014-09-21T00:00:00"/>
    <x v="0"/>
    <s v="Mail Order Sales"/>
    <s v="Sunshine"/>
    <x v="13"/>
  </r>
  <r>
    <d v="2014-06-22T00:00:00"/>
    <x v="2"/>
    <s v="Web Site Sales"/>
    <s v="Quad"/>
    <x v="54"/>
  </r>
  <r>
    <d v="2014-07-23T00:00:00"/>
    <x v="1"/>
    <s v="Web Site Sales"/>
    <s v="Quad"/>
    <x v="9"/>
  </r>
  <r>
    <d v="2014-07-29T00:00:00"/>
    <x v="1"/>
    <s v="Web Site Sales"/>
    <s v="Carlota"/>
    <x v="7"/>
  </r>
  <r>
    <d v="2014-09-29T00:00:00"/>
    <x v="0"/>
    <s v="Web Site Sales"/>
    <s v="Bellen"/>
    <x v="11"/>
  </r>
  <r>
    <d v="2014-07-11T00:00:00"/>
    <x v="1"/>
    <s v="Web Site Sales"/>
    <s v="Sunshine"/>
    <x v="19"/>
  </r>
  <r>
    <d v="2014-09-02T00:00:00"/>
    <x v="0"/>
    <s v="In Store Sales"/>
    <s v="Quad"/>
    <x v="3"/>
  </r>
  <r>
    <d v="2014-07-19T00:00:00"/>
    <x v="1"/>
    <s v="Web Site Sales"/>
    <s v="Sunbell"/>
    <x v="55"/>
  </r>
  <r>
    <d v="2014-09-08T00:00:00"/>
    <x v="0"/>
    <s v="Web Site Sales"/>
    <s v="Doublers"/>
    <x v="56"/>
  </r>
  <r>
    <d v="2014-05-19T00:00:00"/>
    <x v="3"/>
    <s v="Mail Order Sales"/>
    <s v="Crested Beaut"/>
    <x v="51"/>
  </r>
  <r>
    <d v="2014-05-20T00:00:00"/>
    <x v="3"/>
    <s v="In Store Sales"/>
    <s v="Sunbell"/>
    <x v="20"/>
  </r>
  <r>
    <d v="2014-05-16T00:00:00"/>
    <x v="3"/>
    <s v="In Store Sales"/>
    <s v="Doublers"/>
    <x v="0"/>
  </r>
  <r>
    <d v="2014-05-30T00:00:00"/>
    <x v="3"/>
    <s v="Mail Order Sales"/>
    <s v="Carlota"/>
    <x v="57"/>
  </r>
  <r>
    <d v="2014-05-26T00:00:00"/>
    <x v="3"/>
    <s v="In Store Sales"/>
    <s v="Quad"/>
    <x v="3"/>
  </r>
  <r>
    <d v="2014-05-04T00:00:00"/>
    <x v="3"/>
    <s v="Web Site Sales"/>
    <s v="Bellen"/>
    <x v="32"/>
  </r>
  <r>
    <d v="2014-09-11T00:00:00"/>
    <x v="0"/>
    <s v="Web Site Sales"/>
    <s v="FlatTop"/>
    <x v="33"/>
  </r>
  <r>
    <d v="2014-07-15T00:00:00"/>
    <x v="1"/>
    <s v="Web Site Sales"/>
    <s v="Sunshine"/>
    <x v="1"/>
  </r>
  <r>
    <d v="2014-07-26T00:00:00"/>
    <x v="1"/>
    <s v="In Store Sales"/>
    <s v="Sunshine"/>
    <x v="22"/>
  </r>
  <r>
    <d v="2014-06-09T00:00:00"/>
    <x v="2"/>
    <s v="Mail Order Sales"/>
    <s v="Quad"/>
    <x v="9"/>
  </r>
  <r>
    <d v="2014-07-22T00:00:00"/>
    <x v="1"/>
    <s v="Web Site Sales"/>
    <s v="Sunshine"/>
    <x v="1"/>
  </r>
  <r>
    <d v="2014-05-23T00:00:00"/>
    <x v="3"/>
    <s v="Web Site Sales"/>
    <s v="Bellen"/>
    <x v="4"/>
  </r>
  <r>
    <d v="2014-07-17T00:00:00"/>
    <x v="1"/>
    <s v="Web Site Sales"/>
    <s v="Sunshine"/>
    <x v="13"/>
  </r>
  <r>
    <d v="2014-07-26T00:00:00"/>
    <x v="1"/>
    <s v="Web Site Sales"/>
    <s v="Bellen"/>
    <x v="58"/>
  </r>
  <r>
    <d v="2014-09-17T00:00:00"/>
    <x v="0"/>
    <s v="Web Site Sales"/>
    <s v="Majectic Beaut"/>
    <x v="59"/>
  </r>
  <r>
    <d v="2014-09-12T00:00:00"/>
    <x v="0"/>
    <s v="Web Site Sales"/>
    <s v="Quad"/>
    <x v="39"/>
  </r>
  <r>
    <d v="2014-05-30T00:00:00"/>
    <x v="3"/>
    <s v="In Store Sales"/>
    <s v="Quad"/>
    <x v="9"/>
  </r>
  <r>
    <d v="2014-07-20T00:00:00"/>
    <x v="1"/>
    <s v="Web Site Sales"/>
    <s v="Quad"/>
    <x v="41"/>
  </r>
  <r>
    <d v="2014-09-25T00:00:00"/>
    <x v="0"/>
    <s v="Mail Order Sales"/>
    <s v="Bellen"/>
    <x v="16"/>
  </r>
  <r>
    <d v="2014-06-29T00:00:00"/>
    <x v="2"/>
    <s v="In Store Sales"/>
    <s v="Carlota"/>
    <x v="60"/>
  </r>
  <r>
    <d v="2014-07-22T00:00:00"/>
    <x v="1"/>
    <s v="In Store Sales"/>
    <s v="Aspen"/>
    <x v="1"/>
  </r>
  <r>
    <d v="2014-09-20T00:00:00"/>
    <x v="0"/>
    <s v="Web Site Sales"/>
    <s v="Quad"/>
    <x v="12"/>
  </r>
  <r>
    <d v="2014-09-07T00:00:00"/>
    <x v="0"/>
    <s v="Web Site Sales"/>
    <s v="Quad"/>
    <x v="39"/>
  </r>
  <r>
    <d v="2014-07-03T00:00:00"/>
    <x v="1"/>
    <s v="In Store Sales"/>
    <s v="Quad"/>
    <x v="53"/>
  </r>
  <r>
    <d v="2014-05-10T00:00:00"/>
    <x v="3"/>
    <s v="Web Site Sales"/>
    <s v="Sunbell"/>
    <x v="51"/>
  </r>
  <r>
    <d v="2014-05-08T00:00:00"/>
    <x v="3"/>
    <s v="Web Site Sales"/>
    <s v="Aspen"/>
    <x v="61"/>
  </r>
  <r>
    <d v="2014-05-11T00:00:00"/>
    <x v="3"/>
    <s v="In Store Sales"/>
    <s v="Crested Beaut"/>
    <x v="20"/>
  </r>
  <r>
    <d v="2014-07-04T00:00:00"/>
    <x v="1"/>
    <s v="Web Site Sales"/>
    <s v="Sunbell"/>
    <x v="8"/>
  </r>
  <r>
    <d v="2014-07-07T00:00:00"/>
    <x v="1"/>
    <s v="In Store Sales"/>
    <s v="Bellen"/>
    <x v="49"/>
  </r>
  <r>
    <d v="2014-05-14T00:00:00"/>
    <x v="3"/>
    <s v="Web Site Sales"/>
    <s v="Sunbell"/>
    <x v="20"/>
  </r>
  <r>
    <d v="2014-05-09T00:00:00"/>
    <x v="3"/>
    <s v="In Store Sales"/>
    <s v="Aspen"/>
    <x v="13"/>
  </r>
  <r>
    <d v="2014-09-15T00:00:00"/>
    <x v="0"/>
    <s v="In Store Sales"/>
    <s v="Sunbell"/>
    <x v="4"/>
  </r>
  <r>
    <d v="2014-06-15T00:00:00"/>
    <x v="2"/>
    <s v="In Store Sales"/>
    <s v="Sunshine"/>
    <x v="62"/>
  </r>
  <r>
    <d v="2014-09-02T00:00:00"/>
    <x v="0"/>
    <s v="Web Site Sales"/>
    <s v="Sunbell"/>
    <x v="20"/>
  </r>
  <r>
    <d v="2014-05-27T00:00:00"/>
    <x v="3"/>
    <s v="In Store Sales"/>
    <s v="Doublers"/>
    <x v="14"/>
  </r>
  <r>
    <d v="2014-05-12T00:00:00"/>
    <x v="3"/>
    <s v="Mail Order Sales"/>
    <s v="Quad"/>
    <x v="9"/>
  </r>
  <r>
    <d v="2014-05-08T00:00:00"/>
    <x v="3"/>
    <s v="Web Site Sales"/>
    <s v="Sunshine"/>
    <x v="19"/>
  </r>
  <r>
    <d v="2014-09-20T00:00:00"/>
    <x v="0"/>
    <s v="Web Site Sales"/>
    <s v="Sunshine"/>
    <x v="1"/>
  </r>
  <r>
    <d v="2014-05-19T00:00:00"/>
    <x v="3"/>
    <s v="Web Site Sales"/>
    <s v="Quad"/>
    <x v="46"/>
  </r>
  <r>
    <d v="2014-05-06T00:00:00"/>
    <x v="3"/>
    <s v="Web Site Sales"/>
    <s v="Sunshine"/>
    <x v="1"/>
  </r>
  <r>
    <d v="2014-05-27T00:00:00"/>
    <x v="3"/>
    <s v="In Store Sales"/>
    <s v="Carlota"/>
    <x v="16"/>
  </r>
  <r>
    <d v="2014-09-17T00:00:00"/>
    <x v="0"/>
    <s v="In Store Sales"/>
    <s v="Quad"/>
    <x v="39"/>
  </r>
  <r>
    <d v="2014-09-30T00:00:00"/>
    <x v="0"/>
    <s v="In Store Sales"/>
    <s v="Majectic Beaut"/>
    <x v="63"/>
  </r>
  <r>
    <d v="2014-06-26T00:00:00"/>
    <x v="2"/>
    <s v="Web Site Sales"/>
    <s v="Sunbell"/>
    <x v="20"/>
  </r>
  <r>
    <d v="2014-05-19T00:00:00"/>
    <x v="3"/>
    <s v="In Store Sales"/>
    <s v="Sunbell"/>
    <x v="24"/>
  </r>
  <r>
    <d v="2014-05-10T00:00:00"/>
    <x v="3"/>
    <s v="In Store Sales"/>
    <s v="Quad"/>
    <x v="41"/>
  </r>
  <r>
    <d v="2014-07-20T00:00:00"/>
    <x v="1"/>
    <s v="In Store Sales"/>
    <s v="Quad"/>
    <x v="64"/>
  </r>
  <r>
    <d v="2014-07-22T00:00:00"/>
    <x v="1"/>
    <s v="In Store Sales"/>
    <s v="Aspen"/>
    <x v="1"/>
  </r>
  <r>
    <d v="2014-09-07T00:00:00"/>
    <x v="0"/>
    <s v="In Store Sales"/>
    <s v="Bellen"/>
    <x v="7"/>
  </r>
  <r>
    <d v="2014-07-04T00:00:00"/>
    <x v="1"/>
    <s v="In Store Sales"/>
    <s v="Carlota"/>
    <x v="65"/>
  </r>
  <r>
    <d v="2014-06-25T00:00:00"/>
    <x v="2"/>
    <s v="Web Site Sales"/>
    <s v="Majectic Beaut"/>
    <x v="45"/>
  </r>
  <r>
    <d v="2014-05-24T00:00:00"/>
    <x v="3"/>
    <s v="Web Site Sales"/>
    <s v="Quad"/>
    <x v="15"/>
  </r>
  <r>
    <d v="2014-07-19T00:00:00"/>
    <x v="1"/>
    <s v="Mail Order Sales"/>
    <s v="Majectic Beaut"/>
    <x v="19"/>
  </r>
  <r>
    <d v="2014-05-25T00:00:00"/>
    <x v="3"/>
    <s v="In Store Sales"/>
    <s v="Majectic Beaut"/>
    <x v="66"/>
  </r>
  <r>
    <d v="2014-05-15T00:00:00"/>
    <x v="3"/>
    <s v="In Store Sales"/>
    <s v="Quad"/>
    <x v="40"/>
  </r>
  <r>
    <d v="2014-07-19T00:00:00"/>
    <x v="1"/>
    <s v="In Store Sales"/>
    <s v="Carlota"/>
    <x v="34"/>
  </r>
  <r>
    <d v="2014-05-05T00:00:00"/>
    <x v="3"/>
    <s v="In Store Sales"/>
    <s v="V-Rang"/>
    <x v="67"/>
  </r>
  <r>
    <d v="2014-06-30T00:00:00"/>
    <x v="2"/>
    <s v="In Store Sales"/>
    <s v="Bellen"/>
    <x v="4"/>
  </r>
  <r>
    <d v="2014-07-05T00:00:00"/>
    <x v="1"/>
    <s v="Web Site Sales"/>
    <s v="Sunset"/>
    <x v="10"/>
  </r>
  <r>
    <d v="2014-07-25T00:00:00"/>
    <x v="1"/>
    <s v="Web Site Sales"/>
    <s v="Sunshine"/>
    <x v="13"/>
  </r>
  <r>
    <d v="2014-09-05T00:00:00"/>
    <x v="0"/>
    <s v="In Store Sales"/>
    <s v="Quad"/>
    <x v="68"/>
  </r>
  <r>
    <d v="2014-07-12T00:00:00"/>
    <x v="1"/>
    <s v="Web Site Sales"/>
    <s v="Bellen"/>
    <x v="7"/>
  </r>
  <r>
    <d v="2014-05-30T00:00:00"/>
    <x v="3"/>
    <s v="In Store Sales"/>
    <s v="Quad"/>
    <x v="9"/>
  </r>
  <r>
    <d v="2014-07-27T00:00:00"/>
    <x v="1"/>
    <s v="Web Site Sales"/>
    <s v="Quad"/>
    <x v="9"/>
  </r>
  <r>
    <d v="2014-05-05T00:00:00"/>
    <x v="3"/>
    <s v="In Store Sales"/>
    <s v="Quad"/>
    <x v="12"/>
  </r>
  <r>
    <d v="2014-05-22T00:00:00"/>
    <x v="3"/>
    <s v="Web Site Sales"/>
    <s v="Sunshine"/>
    <x v="69"/>
  </r>
  <r>
    <d v="2014-07-09T00:00:00"/>
    <x v="1"/>
    <s v="Web Site Sales"/>
    <s v="Carlota"/>
    <x v="16"/>
  </r>
  <r>
    <d v="2014-07-07T00:00:00"/>
    <x v="1"/>
    <s v="Web Site Sales"/>
    <s v="Bellen"/>
    <x v="7"/>
  </r>
  <r>
    <d v="2014-05-25T00:00:00"/>
    <x v="3"/>
    <s v="Mail Order Sales"/>
    <s v="Quad"/>
    <x v="12"/>
  </r>
  <r>
    <d v="2014-09-09T00:00:00"/>
    <x v="0"/>
    <s v="Mail Order Sales"/>
    <s v="Aspen"/>
    <x v="70"/>
  </r>
  <r>
    <d v="2014-06-29T00:00:00"/>
    <x v="2"/>
    <s v="In Store Sales"/>
    <s v="Sunset"/>
    <x v="71"/>
  </r>
  <r>
    <d v="2014-09-10T00:00:00"/>
    <x v="0"/>
    <s v="In Store Sales"/>
    <s v="Carlota"/>
    <x v="16"/>
  </r>
  <r>
    <d v="2014-07-15T00:00:00"/>
    <x v="1"/>
    <s v="In Store Sales"/>
    <s v="Crested Beaut"/>
    <x v="72"/>
  </r>
  <r>
    <d v="2014-05-06T00:00:00"/>
    <x v="3"/>
    <s v="In Store Sales"/>
    <s v="Carlota"/>
    <x v="16"/>
  </r>
  <r>
    <d v="2014-09-22T00:00:00"/>
    <x v="0"/>
    <s v="In Store Sales"/>
    <s v="FlatTop"/>
    <x v="33"/>
  </r>
  <r>
    <d v="2014-05-03T00:00:00"/>
    <x v="3"/>
    <s v="Web Site Sales"/>
    <s v="Quad"/>
    <x v="3"/>
  </r>
  <r>
    <d v="2014-05-12T00:00:00"/>
    <x v="3"/>
    <s v="Web Site Sales"/>
    <s v="Crested Beaut"/>
    <x v="73"/>
  </r>
  <r>
    <d v="2014-07-06T00:00:00"/>
    <x v="1"/>
    <s v="In Store Sales"/>
    <s v="Doublers"/>
    <x v="0"/>
  </r>
  <r>
    <d v="2014-09-26T00:00:00"/>
    <x v="0"/>
    <s v="In Store Sales"/>
    <s v="Quad"/>
    <x v="9"/>
  </r>
  <r>
    <d v="2014-07-04T00:00:00"/>
    <x v="1"/>
    <s v="In Store Sales"/>
    <s v="Carlota"/>
    <x v="9"/>
  </r>
  <r>
    <d v="2014-05-04T00:00:00"/>
    <x v="3"/>
    <s v="In Store Sales"/>
    <s v="Bellen"/>
    <x v="49"/>
  </r>
  <r>
    <d v="2014-07-13T00:00:00"/>
    <x v="1"/>
    <s v="In Store Sales"/>
    <s v="Crested Beaut"/>
    <x v="24"/>
  </r>
  <r>
    <d v="2014-05-21T00:00:00"/>
    <x v="3"/>
    <s v="Mail Order Sales"/>
    <s v="Sunshine"/>
    <x v="1"/>
  </r>
  <r>
    <d v="2014-09-22T00:00:00"/>
    <x v="0"/>
    <s v="Web Site Sales"/>
    <s v="Aspen"/>
    <x v="22"/>
  </r>
  <r>
    <d v="2014-07-09T00:00:00"/>
    <x v="1"/>
    <s v="In Store Sales"/>
    <s v="Carlota"/>
    <x v="74"/>
  </r>
  <r>
    <d v="2014-09-26T00:00:00"/>
    <x v="0"/>
    <s v="In Store Sales"/>
    <s v="Bellen"/>
    <x v="49"/>
  </r>
  <r>
    <d v="2014-05-11T00:00:00"/>
    <x v="3"/>
    <s v="Web Site Sales"/>
    <s v="Aspen"/>
    <x v="75"/>
  </r>
  <r>
    <d v="2014-09-14T00:00:00"/>
    <x v="0"/>
    <s v="Web Site Sales"/>
    <s v="Sunbell"/>
    <x v="20"/>
  </r>
  <r>
    <d v="2014-05-18T00:00:00"/>
    <x v="3"/>
    <s v="In Store Sales"/>
    <s v="Sunshine"/>
    <x v="13"/>
  </r>
  <r>
    <d v="2014-09-19T00:00:00"/>
    <x v="0"/>
    <s v="Web Site Sales"/>
    <s v="Doublers"/>
    <x v="76"/>
  </r>
  <r>
    <d v="2014-09-12T00:00:00"/>
    <x v="0"/>
    <s v="In Store Sales"/>
    <s v="Carlota"/>
    <x v="16"/>
  </r>
  <r>
    <d v="2014-06-03T00:00:00"/>
    <x v="2"/>
    <s v="Web Site Sales"/>
    <s v="Doublers"/>
    <x v="77"/>
  </r>
  <r>
    <d v="2014-07-07T00:00:00"/>
    <x v="1"/>
    <s v="Web Site Sales"/>
    <s v="Doublers"/>
    <x v="72"/>
  </r>
  <r>
    <d v="2014-08-02T00:00:00"/>
    <x v="4"/>
    <s v="Web Site Sales"/>
    <s v="Quad"/>
    <x v="78"/>
  </r>
  <r>
    <d v="2014-09-26T00:00:00"/>
    <x v="0"/>
    <s v="Web Site Sales"/>
    <s v="Sunshine"/>
    <x v="14"/>
  </r>
  <r>
    <d v="2014-07-13T00:00:00"/>
    <x v="1"/>
    <s v="Web Site Sales"/>
    <s v="Sunbell"/>
    <x v="2"/>
  </r>
  <r>
    <d v="2014-05-07T00:00:00"/>
    <x v="3"/>
    <s v="Web Site Sales"/>
    <s v="Crested Beaut"/>
    <x v="7"/>
  </r>
  <r>
    <d v="2014-05-14T00:00:00"/>
    <x v="3"/>
    <s v="Web Site Sales"/>
    <s v="Carlota"/>
    <x v="16"/>
  </r>
  <r>
    <d v="2014-09-27T00:00:00"/>
    <x v="0"/>
    <s v="In Store Sales"/>
    <s v="V-Rang"/>
    <x v="79"/>
  </r>
  <r>
    <d v="2014-07-17T00:00:00"/>
    <x v="1"/>
    <s v="Web Site Sales"/>
    <s v="Carlota"/>
    <x v="16"/>
  </r>
  <r>
    <d v="2014-07-21T00:00:00"/>
    <x v="1"/>
    <s v="In Store Sales"/>
    <s v="Carlota"/>
    <x v="34"/>
  </r>
  <r>
    <d v="2014-07-06T00:00:00"/>
    <x v="1"/>
    <s v="Web Site Sales"/>
    <s v="Bellen"/>
    <x v="9"/>
  </r>
  <r>
    <d v="2014-07-03T00:00:00"/>
    <x v="1"/>
    <s v="Web Site Sales"/>
    <s v="Quad"/>
    <x v="9"/>
  </r>
  <r>
    <d v="2014-07-04T00:00:00"/>
    <x v="1"/>
    <s v="Web Site Sales"/>
    <s v="Sunshine"/>
    <x v="1"/>
  </r>
  <r>
    <d v="2014-09-22T00:00:00"/>
    <x v="0"/>
    <s v="Web Site Sales"/>
    <s v="Sunshine"/>
    <x v="1"/>
  </r>
  <r>
    <d v="2014-07-17T00:00:00"/>
    <x v="1"/>
    <s v="In Store Sales"/>
    <s v="Carlota"/>
    <x v="4"/>
  </r>
  <r>
    <d v="2014-07-27T00:00:00"/>
    <x v="1"/>
    <s v="Web Site Sales"/>
    <s v="Bellen"/>
    <x v="9"/>
  </r>
  <r>
    <d v="2014-07-21T00:00:00"/>
    <x v="1"/>
    <s v="Web Site Sales"/>
    <s v="Crested Beaut"/>
    <x v="24"/>
  </r>
  <r>
    <d v="2014-07-08T00:00:00"/>
    <x v="1"/>
    <s v="Web Site Sales"/>
    <s v="Bellen"/>
    <x v="16"/>
  </r>
  <r>
    <d v="2014-06-30T00:00:00"/>
    <x v="2"/>
    <s v="In Store Sales"/>
    <s v="Majectic Beaut"/>
    <x v="80"/>
  </r>
  <r>
    <d v="2014-07-02T00:00:00"/>
    <x v="1"/>
    <s v="Mail Order Sales"/>
    <s v="Quad"/>
    <x v="41"/>
  </r>
  <r>
    <d v="2014-07-10T00:00:00"/>
    <x v="1"/>
    <s v="In Store Sales"/>
    <s v="Quad"/>
    <x v="81"/>
  </r>
  <r>
    <d v="2014-07-01T00:00:00"/>
    <x v="1"/>
    <s v="In Store Sales"/>
    <s v="Sunset"/>
    <x v="6"/>
  </r>
  <r>
    <d v="2014-07-20T00:00:00"/>
    <x v="1"/>
    <s v="In Store Sales"/>
    <s v="Aspen"/>
    <x v="13"/>
  </r>
  <r>
    <d v="2014-09-14T00:00:00"/>
    <x v="0"/>
    <s v="In Store Sales"/>
    <s v="Aspen"/>
    <x v="1"/>
  </r>
  <r>
    <d v="2014-09-11T00:00:00"/>
    <x v="0"/>
    <s v="In Store Sales"/>
    <s v="Quad"/>
    <x v="82"/>
  </r>
  <r>
    <d v="2014-08-19T00:00:00"/>
    <x v="4"/>
    <s v="In Store Sales"/>
    <s v="Sunset"/>
    <x v="6"/>
  </r>
  <r>
    <d v="2014-09-14T00:00:00"/>
    <x v="0"/>
    <s v="Mail Order Sales"/>
    <s v="Carlota"/>
    <x v="16"/>
  </r>
  <r>
    <d v="2014-09-14T00:00:00"/>
    <x v="0"/>
    <s v="Web Site Sales"/>
    <s v="Quad"/>
    <x v="9"/>
  </r>
  <r>
    <d v="2014-06-03T00:00:00"/>
    <x v="2"/>
    <s v="Mail Order Sales"/>
    <s v="Aspen"/>
    <x v="1"/>
  </r>
  <r>
    <d v="2014-09-26T00:00:00"/>
    <x v="0"/>
    <s v="In Store Sales"/>
    <s v="Bellen"/>
    <x v="4"/>
  </r>
  <r>
    <d v="2014-05-23T00:00:00"/>
    <x v="3"/>
    <s v="Mail Order Sales"/>
    <s v="Sunshine"/>
    <x v="19"/>
  </r>
  <r>
    <d v="2014-09-21T00:00:00"/>
    <x v="0"/>
    <s v="Web Site Sales"/>
    <s v="Sunshine"/>
    <x v="1"/>
  </r>
  <r>
    <d v="2014-07-09T00:00:00"/>
    <x v="1"/>
    <s v="In Store Sales"/>
    <s v="Carlota"/>
    <x v="34"/>
  </r>
  <r>
    <d v="2014-05-21T00:00:00"/>
    <x v="3"/>
    <s v="In Store Sales"/>
    <s v="Bellen"/>
    <x v="4"/>
  </r>
  <r>
    <d v="2014-05-13T00:00:00"/>
    <x v="3"/>
    <s v="Web Site Sales"/>
    <s v="Quad"/>
    <x v="3"/>
  </r>
  <r>
    <d v="2014-07-28T00:00:00"/>
    <x v="1"/>
    <s v="Mail Order Sales"/>
    <s v="Bellen"/>
    <x v="49"/>
  </r>
  <r>
    <d v="2014-09-05T00:00:00"/>
    <x v="0"/>
    <s v="Web Site Sales"/>
    <s v="Quad"/>
    <x v="12"/>
  </r>
  <r>
    <d v="2014-09-03T00:00:00"/>
    <x v="0"/>
    <s v="Web Site Sales"/>
    <s v="Bellen"/>
    <x v="4"/>
  </r>
  <r>
    <d v="2014-08-15T00:00:00"/>
    <x v="4"/>
    <s v="Web Site Sales"/>
    <s v="Sunset"/>
    <x v="43"/>
  </r>
  <r>
    <d v="2014-09-29T00:00:00"/>
    <x v="0"/>
    <s v="In Store Sales"/>
    <s v="Quad"/>
    <x v="44"/>
  </r>
  <r>
    <d v="2014-07-18T00:00:00"/>
    <x v="1"/>
    <s v="In Store Sales"/>
    <s v="Crested Beaut"/>
    <x v="24"/>
  </r>
  <r>
    <d v="2014-07-24T00:00:00"/>
    <x v="1"/>
    <s v="Web Site Sales"/>
    <s v="Sunbell"/>
    <x v="20"/>
  </r>
  <r>
    <d v="2014-05-17T00:00:00"/>
    <x v="3"/>
    <s v="Web Site Sales"/>
    <s v="Carlota"/>
    <x v="4"/>
  </r>
  <r>
    <d v="2014-05-08T00:00:00"/>
    <x v="3"/>
    <s v="In Store Sales"/>
    <s v="Majectic Beaut"/>
    <x v="83"/>
  </r>
  <r>
    <d v="2014-06-12T00:00:00"/>
    <x v="2"/>
    <s v="In Store Sales"/>
    <s v="Sunset"/>
    <x v="18"/>
  </r>
  <r>
    <d v="2014-09-27T00:00:00"/>
    <x v="0"/>
    <s v="Web Site Sales"/>
    <s v="Majectic Beaut"/>
    <x v="63"/>
  </r>
  <r>
    <d v="2014-09-09T00:00:00"/>
    <x v="0"/>
    <s v="In Store Sales"/>
    <s v="Quad"/>
    <x v="40"/>
  </r>
  <r>
    <d v="2014-07-02T00:00:00"/>
    <x v="1"/>
    <s v="In Store Sales"/>
    <s v="Sunbell"/>
    <x v="8"/>
  </r>
  <r>
    <d v="2014-07-29T00:00:00"/>
    <x v="1"/>
    <s v="In Store Sales"/>
    <s v="Bellen"/>
    <x v="4"/>
  </r>
  <r>
    <d v="2014-08-16T00:00:00"/>
    <x v="4"/>
    <s v="Web Site Sales"/>
    <s v="Sunbell"/>
    <x v="10"/>
  </r>
  <r>
    <d v="2014-05-04T00:00:00"/>
    <x v="3"/>
    <s v="Web Site Sales"/>
    <s v="Carlota"/>
    <x v="7"/>
  </r>
  <r>
    <d v="2014-05-24T00:00:00"/>
    <x v="3"/>
    <s v="In Store Sales"/>
    <s v="Bellen"/>
    <x v="7"/>
  </r>
  <r>
    <d v="2014-07-04T00:00:00"/>
    <x v="1"/>
    <s v="Web Site Sales"/>
    <s v="Sunbell"/>
    <x v="2"/>
  </r>
  <r>
    <d v="2014-09-13T00:00:00"/>
    <x v="0"/>
    <s v="In Store Sales"/>
    <s v="Carlota"/>
    <x v="16"/>
  </r>
  <r>
    <d v="2014-05-21T00:00:00"/>
    <x v="3"/>
    <s v="Mail Order Sales"/>
    <s v="Bellen"/>
    <x v="7"/>
  </r>
  <r>
    <d v="2014-05-17T00:00:00"/>
    <x v="3"/>
    <s v="In Store Sales"/>
    <s v="Bellen"/>
    <x v="9"/>
  </r>
  <r>
    <d v="2014-09-27T00:00:00"/>
    <x v="0"/>
    <s v="Web Site Sales"/>
    <s v="Quad"/>
    <x v="40"/>
  </r>
  <r>
    <d v="2014-05-21T00:00:00"/>
    <x v="3"/>
    <s v="In Store Sales"/>
    <s v="Carlota"/>
    <x v="4"/>
  </r>
  <r>
    <d v="2014-09-13T00:00:00"/>
    <x v="0"/>
    <s v="Web Site Sales"/>
    <s v="Bellen"/>
    <x v="34"/>
  </r>
  <r>
    <d v="2014-09-07T00:00:00"/>
    <x v="0"/>
    <s v="In Store Sales"/>
    <s v="Quad"/>
    <x v="12"/>
  </r>
  <r>
    <d v="2014-09-21T00:00:00"/>
    <x v="0"/>
    <s v="Web Site Sales"/>
    <s v="Sunshine"/>
    <x v="25"/>
  </r>
  <r>
    <d v="2014-07-09T00:00:00"/>
    <x v="1"/>
    <s v="In Store Sales"/>
    <s v="Sunset"/>
    <x v="84"/>
  </r>
  <r>
    <d v="2014-05-24T00:00:00"/>
    <x v="3"/>
    <s v="Web Site Sales"/>
    <s v="Carlota"/>
    <x v="49"/>
  </r>
  <r>
    <d v="2014-05-14T00:00:00"/>
    <x v="3"/>
    <s v="In Store Sales"/>
    <s v="Sunset"/>
    <x v="85"/>
  </r>
  <r>
    <d v="2014-06-03T00:00:00"/>
    <x v="2"/>
    <s v="Web Site Sales"/>
    <s v="Sunshine"/>
    <x v="22"/>
  </r>
  <r>
    <d v="2014-08-21T00:00:00"/>
    <x v="4"/>
    <s v="Web Site Sales"/>
    <s v="Quad"/>
    <x v="9"/>
  </r>
  <r>
    <d v="2014-09-28T00:00:00"/>
    <x v="0"/>
    <s v="Web Site Sales"/>
    <s v="Sunshine"/>
    <x v="13"/>
  </r>
  <r>
    <d v="2014-05-08T00:00:00"/>
    <x v="3"/>
    <s v="Web Site Sales"/>
    <s v="Carlota"/>
    <x v="34"/>
  </r>
  <r>
    <d v="2014-05-10T00:00:00"/>
    <x v="3"/>
    <s v="Web Site Sales"/>
    <s v="Quad"/>
    <x v="39"/>
  </r>
  <r>
    <d v="2014-05-08T00:00:00"/>
    <x v="3"/>
    <s v="In Store Sales"/>
    <s v="FlatTop"/>
    <x v="33"/>
  </r>
  <r>
    <d v="2014-06-04T00:00:00"/>
    <x v="2"/>
    <s v="Web Site Sales"/>
    <s v="Crested Beaut"/>
    <x v="73"/>
  </r>
  <r>
    <d v="2014-06-23T00:00:00"/>
    <x v="2"/>
    <s v="Web Site Sales"/>
    <s v="Majectic Beaut"/>
    <x v="19"/>
  </r>
  <r>
    <d v="2014-09-02T00:00:00"/>
    <x v="0"/>
    <s v="Web Site Sales"/>
    <s v="Aspen"/>
    <x v="13"/>
  </r>
  <r>
    <d v="2014-09-03T00:00:00"/>
    <x v="0"/>
    <s v="Web Site Sales"/>
    <s v="Sunshine"/>
    <x v="14"/>
  </r>
  <r>
    <d v="2014-07-24T00:00:00"/>
    <x v="1"/>
    <s v="Web Site Sales"/>
    <s v="V-Rang"/>
    <x v="79"/>
  </r>
  <r>
    <d v="2014-05-03T00:00:00"/>
    <x v="3"/>
    <s v="Web Site Sales"/>
    <s v="Bellen"/>
    <x v="4"/>
  </r>
  <r>
    <d v="2014-07-16T00:00:00"/>
    <x v="1"/>
    <s v="In Store Sales"/>
    <s v="Aspen"/>
    <x v="13"/>
  </r>
  <r>
    <d v="2014-09-18T00:00:00"/>
    <x v="0"/>
    <s v="Mail Order Sales"/>
    <s v="Carlota"/>
    <x v="7"/>
  </r>
  <r>
    <d v="2014-07-04T00:00:00"/>
    <x v="1"/>
    <s v="Web Site Sales"/>
    <s v="Sunshine"/>
    <x v="14"/>
  </r>
  <r>
    <d v="2014-07-26T00:00:00"/>
    <x v="1"/>
    <s v="In Store Sales"/>
    <s v="Aspen"/>
    <x v="86"/>
  </r>
  <r>
    <d v="2014-09-08T00:00:00"/>
    <x v="0"/>
    <s v="In Store Sales"/>
    <s v="Majectic Beaut"/>
    <x v="87"/>
  </r>
  <r>
    <d v="2014-07-09T00:00:00"/>
    <x v="1"/>
    <s v="Web Site Sales"/>
    <s v="Sunshine"/>
    <x v="69"/>
  </r>
  <r>
    <d v="2014-09-15T00:00:00"/>
    <x v="0"/>
    <s v="In Store Sales"/>
    <s v="Majectic Beaut"/>
    <x v="45"/>
  </r>
  <r>
    <d v="2014-09-26T00:00:00"/>
    <x v="0"/>
    <s v="Web Site Sales"/>
    <s v="Carlota"/>
    <x v="4"/>
  </r>
  <r>
    <d v="2014-09-06T00:00:00"/>
    <x v="0"/>
    <s v="Mail Order Sales"/>
    <s v="Sunset"/>
    <x v="6"/>
  </r>
  <r>
    <d v="2014-09-14T00:00:00"/>
    <x v="0"/>
    <s v="In Store Sales"/>
    <s v="Sunshine"/>
    <x v="1"/>
  </r>
  <r>
    <d v="2014-05-17T00:00:00"/>
    <x v="3"/>
    <s v="Web Site Sales"/>
    <s v="Aspen"/>
    <x v="13"/>
  </r>
  <r>
    <d v="2014-07-06T00:00:00"/>
    <x v="1"/>
    <s v="In Store Sales"/>
    <s v="Bellen"/>
    <x v="4"/>
  </r>
  <r>
    <d v="2014-05-14T00:00:00"/>
    <x v="3"/>
    <s v="In Store Sales"/>
    <s v="Carlota"/>
    <x v="49"/>
  </r>
  <r>
    <d v="2014-09-10T00:00:00"/>
    <x v="0"/>
    <s v="In Store Sales"/>
    <s v="V-Rang"/>
    <x v="79"/>
  </r>
  <r>
    <d v="2014-07-22T00:00:00"/>
    <x v="1"/>
    <s v="Web Site Sales"/>
    <s v="Quad"/>
    <x v="41"/>
  </r>
  <r>
    <d v="2014-05-23T00:00:00"/>
    <x v="3"/>
    <s v="Web Site Sales"/>
    <s v="Sunshine"/>
    <x v="19"/>
  </r>
  <r>
    <d v="2014-07-15T00:00:00"/>
    <x v="1"/>
    <s v="Mail Order Sales"/>
    <s v="Carlota"/>
    <x v="4"/>
  </r>
  <r>
    <d v="2014-09-08T00:00:00"/>
    <x v="0"/>
    <s v="Mail Order Sales"/>
    <s v="FlatTop"/>
    <x v="88"/>
  </r>
  <r>
    <d v="2014-07-26T00:00:00"/>
    <x v="1"/>
    <s v="In Store Sales"/>
    <s v="Majectic Beaut"/>
    <x v="45"/>
  </r>
  <r>
    <d v="2014-09-09T00:00:00"/>
    <x v="0"/>
    <s v="In Store Sales"/>
    <s v="Bellen"/>
    <x v="49"/>
  </r>
  <r>
    <d v="2014-07-31T00:00:00"/>
    <x v="1"/>
    <s v="Web Site Sales"/>
    <s v="Bellen"/>
    <x v="7"/>
  </r>
  <r>
    <d v="2014-05-06T00:00:00"/>
    <x v="3"/>
    <s v="In Store Sales"/>
    <s v="Bellen"/>
    <x v="49"/>
  </r>
  <r>
    <d v="2014-07-14T00:00:00"/>
    <x v="1"/>
    <s v="In Store Sales"/>
    <s v="Aspen"/>
    <x v="31"/>
  </r>
  <r>
    <d v="2014-09-25T00:00:00"/>
    <x v="0"/>
    <s v="Web Site Sales"/>
    <s v="Crested Beaut"/>
    <x v="2"/>
  </r>
  <r>
    <d v="2014-05-29T00:00:00"/>
    <x v="3"/>
    <s v="Web Site Sales"/>
    <s v="Sunbell"/>
    <x v="4"/>
  </r>
  <r>
    <d v="2014-09-03T00:00:00"/>
    <x v="0"/>
    <s v="In Store Sales"/>
    <s v="Quad"/>
    <x v="9"/>
  </r>
  <r>
    <d v="2014-05-20T00:00:00"/>
    <x v="3"/>
    <s v="Mail Order Sales"/>
    <s v="Crested Beaut"/>
    <x v="62"/>
  </r>
  <r>
    <d v="2014-06-26T00:00:00"/>
    <x v="2"/>
    <s v="Web Site Sales"/>
    <s v="Quad"/>
    <x v="40"/>
  </r>
  <r>
    <d v="2014-06-04T00:00:00"/>
    <x v="2"/>
    <s v="Web Site Sales"/>
    <s v="Sunbell"/>
    <x v="4"/>
  </r>
  <r>
    <d v="2014-07-28T00:00:00"/>
    <x v="1"/>
    <s v="Web Site Sales"/>
    <s v="Quad"/>
    <x v="89"/>
  </r>
  <r>
    <d v="2014-07-29T00:00:00"/>
    <x v="1"/>
    <s v="Web Site Sales"/>
    <s v="Bellen"/>
    <x v="4"/>
  </r>
  <r>
    <d v="2014-05-14T00:00:00"/>
    <x v="3"/>
    <s v="In Store Sales"/>
    <s v="Carlota"/>
    <x v="4"/>
  </r>
  <r>
    <d v="2014-09-04T00:00:00"/>
    <x v="0"/>
    <s v="Web Site Sales"/>
    <s v="Quad"/>
    <x v="9"/>
  </r>
  <r>
    <d v="2014-05-06T00:00:00"/>
    <x v="3"/>
    <s v="In Store Sales"/>
    <s v="Carlota"/>
    <x v="7"/>
  </r>
  <r>
    <d v="2014-07-02T00:00:00"/>
    <x v="1"/>
    <s v="Mail Order Sales"/>
    <s v="Sunshine"/>
    <x v="1"/>
  </r>
  <r>
    <d v="2014-09-30T00:00:00"/>
    <x v="0"/>
    <s v="In Store Sales"/>
    <s v="Crested Beaut"/>
    <x v="24"/>
  </r>
  <r>
    <d v="2014-05-16T00:00:00"/>
    <x v="3"/>
    <s v="In Store Sales"/>
    <s v="Majectic Beaut"/>
    <x v="80"/>
  </r>
  <r>
    <d v="2014-06-05T00:00:00"/>
    <x v="2"/>
    <s v="Mail Order Sales"/>
    <s v="Sunshine"/>
    <x v="13"/>
  </r>
  <r>
    <d v="2014-07-30T00:00:00"/>
    <x v="1"/>
    <s v="In Store Sales"/>
    <s v="Sunbell"/>
    <x v="10"/>
  </r>
  <r>
    <d v="2014-07-03T00:00:00"/>
    <x v="1"/>
    <s v="In Store Sales"/>
    <s v="Doublers"/>
    <x v="90"/>
  </r>
  <r>
    <d v="2014-09-12T00:00:00"/>
    <x v="0"/>
    <s v="Web Site Sales"/>
    <s v="Aspen"/>
    <x v="19"/>
  </r>
  <r>
    <d v="2014-05-14T00:00:00"/>
    <x v="3"/>
    <s v="Web Site Sales"/>
    <s v="Bellen"/>
    <x v="16"/>
  </r>
  <r>
    <d v="2014-05-19T00:00:00"/>
    <x v="3"/>
    <s v="Web Site Sales"/>
    <s v="Crested Beaut"/>
    <x v="4"/>
  </r>
  <r>
    <d v="2014-07-06T00:00:00"/>
    <x v="1"/>
    <s v="Web Site Sales"/>
    <s v="Bellen"/>
    <x v="7"/>
  </r>
  <r>
    <d v="2014-05-09T00:00:00"/>
    <x v="3"/>
    <s v="Web Site Sales"/>
    <s v="Carlota"/>
    <x v="7"/>
  </r>
  <r>
    <d v="2014-07-11T00:00:00"/>
    <x v="1"/>
    <s v="Web Site Sales"/>
    <s v="Bellen"/>
    <x v="4"/>
  </r>
  <r>
    <d v="2014-05-25T00:00:00"/>
    <x v="3"/>
    <s v="In Store Sales"/>
    <s v="Carlota"/>
    <x v="57"/>
  </r>
  <r>
    <d v="2014-05-23T00:00:00"/>
    <x v="3"/>
    <s v="Mail Order Sales"/>
    <s v="FlatTop"/>
    <x v="88"/>
  </r>
  <r>
    <d v="2014-08-15T00:00:00"/>
    <x v="4"/>
    <s v="Mail Order Sales"/>
    <s v="Bellen"/>
    <x v="7"/>
  </r>
  <r>
    <d v="2014-05-24T00:00:00"/>
    <x v="3"/>
    <s v="Web Site Sales"/>
    <s v="Bellen"/>
    <x v="49"/>
  </r>
  <r>
    <d v="2014-09-10T00:00:00"/>
    <x v="0"/>
    <s v="In Store Sales"/>
    <s v="Aspen"/>
    <x v="91"/>
  </r>
  <r>
    <d v="2014-09-26T00:00:00"/>
    <x v="0"/>
    <s v="Mail Order Sales"/>
    <s v="Quad"/>
    <x v="40"/>
  </r>
  <r>
    <d v="2014-07-12T00:00:00"/>
    <x v="1"/>
    <s v="Web Site Sales"/>
    <s v="Bellen"/>
    <x v="7"/>
  </r>
  <r>
    <d v="2014-09-29T00:00:00"/>
    <x v="0"/>
    <s v="In Store Sales"/>
    <s v="Carlota"/>
    <x v="4"/>
  </r>
  <r>
    <d v="2014-05-17T00:00:00"/>
    <x v="3"/>
    <s v="Web Site Sales"/>
    <s v="Sunshine"/>
    <x v="92"/>
  </r>
  <r>
    <d v="2014-09-11T00:00:00"/>
    <x v="0"/>
    <s v="Web Site Sales"/>
    <s v="Bellen"/>
    <x v="4"/>
  </r>
  <r>
    <d v="2014-05-03T00:00:00"/>
    <x v="3"/>
    <s v="In Store Sales"/>
    <s v="Aspen"/>
    <x v="93"/>
  </r>
  <r>
    <d v="2014-07-25T00:00:00"/>
    <x v="1"/>
    <s v="In Store Sales"/>
    <s v="Quad"/>
    <x v="3"/>
  </r>
  <r>
    <d v="2014-09-17T00:00:00"/>
    <x v="0"/>
    <s v="Mail Order Sales"/>
    <s v="Carlota"/>
    <x v="49"/>
  </r>
  <r>
    <d v="2014-05-12T00:00:00"/>
    <x v="3"/>
    <s v="Web Site Sales"/>
    <s v="Sunshine"/>
    <x v="19"/>
  </r>
  <r>
    <d v="2014-09-08T00:00:00"/>
    <x v="0"/>
    <s v="In Store Sales"/>
    <s v="Crested Beaut"/>
    <x v="7"/>
  </r>
  <r>
    <d v="2014-07-15T00:00:00"/>
    <x v="1"/>
    <s v="In Store Sales"/>
    <s v="Doublers"/>
    <x v="14"/>
  </r>
  <r>
    <d v="2014-07-06T00:00:00"/>
    <x v="1"/>
    <s v="Web Site Sales"/>
    <s v="Sunshine"/>
    <x v="94"/>
  </r>
  <r>
    <d v="2014-09-02T00:00:00"/>
    <x v="0"/>
    <s v="Web Site Sales"/>
    <s v="Sunshine"/>
    <x v="22"/>
  </r>
  <r>
    <d v="2014-07-08T00:00:00"/>
    <x v="1"/>
    <s v="In Store Sales"/>
    <s v="Doublers"/>
    <x v="95"/>
  </r>
  <r>
    <d v="2014-06-12T00:00:00"/>
    <x v="2"/>
    <s v="Mail Order Sales"/>
    <s v="Crested Beaut"/>
    <x v="51"/>
  </r>
  <r>
    <d v="2014-05-09T00:00:00"/>
    <x v="3"/>
    <s v="Web Site Sales"/>
    <s v="Sunshine"/>
    <x v="13"/>
  </r>
  <r>
    <d v="2014-08-22T00:00:00"/>
    <x v="4"/>
    <s v="Mail Order Sales"/>
    <s v="Crested Beaut"/>
    <x v="20"/>
  </r>
  <r>
    <d v="2014-07-28T00:00:00"/>
    <x v="1"/>
    <s v="In Store Sales"/>
    <s v="Bellen"/>
    <x v="7"/>
  </r>
  <r>
    <d v="2014-07-31T00:00:00"/>
    <x v="1"/>
    <s v="Web Site Sales"/>
    <s v="Sunshine"/>
    <x v="22"/>
  </r>
  <r>
    <d v="2014-09-20T00:00:00"/>
    <x v="0"/>
    <s v="In Store Sales"/>
    <s v="Quad"/>
    <x v="9"/>
  </r>
  <r>
    <d v="2014-08-28T00:00:00"/>
    <x v="4"/>
    <s v="Web Site Sales"/>
    <s v="Doublers"/>
    <x v="76"/>
  </r>
  <r>
    <d v="2014-08-27T00:00:00"/>
    <x v="4"/>
    <s v="In Store Sales"/>
    <s v="Majectic Beaut"/>
    <x v="26"/>
  </r>
  <r>
    <d v="2014-05-02T00:00:00"/>
    <x v="3"/>
    <s v="Web Site Sales"/>
    <s v="Bellen"/>
    <x v="7"/>
  </r>
  <r>
    <d v="2014-07-29T00:00:00"/>
    <x v="1"/>
    <s v="In Store Sales"/>
    <s v="Sunset"/>
    <x v="96"/>
  </r>
  <r>
    <d v="2014-07-03T00:00:00"/>
    <x v="1"/>
    <s v="Web Site Sales"/>
    <s v="Quad"/>
    <x v="46"/>
  </r>
  <r>
    <d v="2014-08-21T00:00:00"/>
    <x v="4"/>
    <s v="Web Site Sales"/>
    <s v="Majectic Beaut"/>
    <x v="5"/>
  </r>
  <r>
    <d v="2014-05-28T00:00:00"/>
    <x v="3"/>
    <s v="In Store Sales"/>
    <s v="Bellen"/>
    <x v="16"/>
  </r>
  <r>
    <d v="2014-09-17T00:00:00"/>
    <x v="0"/>
    <s v="Web Site Sales"/>
    <s v="V-Rang"/>
    <x v="79"/>
  </r>
  <r>
    <d v="2014-09-13T00:00:00"/>
    <x v="0"/>
    <s v="Mail Order Sales"/>
    <s v="Sunshine"/>
    <x v="13"/>
  </r>
  <r>
    <d v="2014-09-10T00:00:00"/>
    <x v="0"/>
    <s v="In Store Sales"/>
    <s v="Majectic Beaut"/>
    <x v="45"/>
  </r>
  <r>
    <d v="2014-09-17T00:00:00"/>
    <x v="0"/>
    <s v="Mail Order Sales"/>
    <s v="Sunshine"/>
    <x v="0"/>
  </r>
  <r>
    <d v="2014-08-10T00:00:00"/>
    <x v="4"/>
    <s v="In Store Sales"/>
    <s v="Crested Beaut"/>
    <x v="51"/>
  </r>
  <r>
    <d v="2014-09-15T00:00:00"/>
    <x v="0"/>
    <s v="Web Site Sales"/>
    <s v="Quad"/>
    <x v="3"/>
  </r>
  <r>
    <d v="2014-06-20T00:00:00"/>
    <x v="2"/>
    <s v="Web Site Sales"/>
    <s v="Bellen"/>
    <x v="4"/>
  </r>
  <r>
    <d v="2014-07-12T00:00:00"/>
    <x v="1"/>
    <s v="In Store Sales"/>
    <s v="Majectic Beaut"/>
    <x v="83"/>
  </r>
  <r>
    <d v="2014-08-15T00:00:00"/>
    <x v="4"/>
    <s v="Web Site Sales"/>
    <s v="Bellen"/>
    <x v="58"/>
  </r>
  <r>
    <d v="2014-05-17T00:00:00"/>
    <x v="3"/>
    <s v="Web Site Sales"/>
    <s v="Sunbell"/>
    <x v="97"/>
  </r>
  <r>
    <d v="2014-07-27T00:00:00"/>
    <x v="1"/>
    <s v="Mail Order Sales"/>
    <s v="Aspen"/>
    <x v="1"/>
  </r>
  <r>
    <d v="2014-06-07T00:00:00"/>
    <x v="2"/>
    <s v="Web Site Sales"/>
    <s v="Bellen"/>
    <x v="98"/>
  </r>
  <r>
    <d v="2014-09-21T00:00:00"/>
    <x v="0"/>
    <s v="In Store Sales"/>
    <s v="Sunbell"/>
    <x v="24"/>
  </r>
  <r>
    <d v="2014-05-30T00:00:00"/>
    <x v="3"/>
    <s v="Web Site Sales"/>
    <s v="Sunbell"/>
    <x v="20"/>
  </r>
  <r>
    <d v="2014-07-11T00:00:00"/>
    <x v="1"/>
    <s v="Web Site Sales"/>
    <s v="Sunshine"/>
    <x v="13"/>
  </r>
  <r>
    <d v="2014-08-11T00:00:00"/>
    <x v="4"/>
    <s v="Mail Order Sales"/>
    <s v="Doublers"/>
    <x v="72"/>
  </r>
  <r>
    <d v="2014-05-01T00:00:00"/>
    <x v="3"/>
    <s v="In Store Sales"/>
    <s v="V-Rang"/>
    <x v="69"/>
  </r>
  <r>
    <d v="2014-07-20T00:00:00"/>
    <x v="1"/>
    <s v="In Store Sales"/>
    <s v="Doublers"/>
    <x v="99"/>
  </r>
  <r>
    <d v="2014-05-20T00:00:00"/>
    <x v="3"/>
    <s v="In Store Sales"/>
    <s v="Majectic Beaut"/>
    <x v="80"/>
  </r>
  <r>
    <d v="2014-09-12T00:00:00"/>
    <x v="0"/>
    <s v="Web Site Sales"/>
    <s v="Sunshine"/>
    <x v="1"/>
  </r>
  <r>
    <d v="2014-05-22T00:00:00"/>
    <x v="3"/>
    <s v="In Store Sales"/>
    <s v="Sunshine"/>
    <x v="19"/>
  </r>
  <r>
    <d v="2014-07-13T00:00:00"/>
    <x v="1"/>
    <s v="In Store Sales"/>
    <s v="Aspen"/>
    <x v="1"/>
  </r>
  <r>
    <d v="2014-07-03T00:00:00"/>
    <x v="1"/>
    <s v="Web Site Sales"/>
    <s v="Carlota"/>
    <x v="57"/>
  </r>
  <r>
    <d v="2014-09-25T00:00:00"/>
    <x v="0"/>
    <s v="Web Site Sales"/>
    <s v="Sunshine"/>
    <x v="13"/>
  </r>
  <r>
    <d v="2014-07-09T00:00:00"/>
    <x v="1"/>
    <s v="In Store Sales"/>
    <s v="Quad"/>
    <x v="3"/>
  </r>
  <r>
    <d v="2014-08-19T00:00:00"/>
    <x v="4"/>
    <s v="In Store Sales"/>
    <s v="Quad"/>
    <x v="44"/>
  </r>
  <r>
    <d v="2014-09-23T00:00:00"/>
    <x v="0"/>
    <s v="Web Site Sales"/>
    <s v="Bellen"/>
    <x v="16"/>
  </r>
  <r>
    <d v="2014-06-12T00:00:00"/>
    <x v="2"/>
    <s v="Web Site Sales"/>
    <s v="Sunshine"/>
    <x v="19"/>
  </r>
  <r>
    <d v="2014-05-02T00:00:00"/>
    <x v="3"/>
    <s v="Web Site Sales"/>
    <s v="Carlota"/>
    <x v="7"/>
  </r>
  <r>
    <d v="2014-07-13T00:00:00"/>
    <x v="1"/>
    <s v="In Store Sales"/>
    <s v="Sunset"/>
    <x v="18"/>
  </r>
  <r>
    <d v="2014-07-28T00:00:00"/>
    <x v="1"/>
    <s v="Web Site Sales"/>
    <s v="Aspen"/>
    <x v="31"/>
  </r>
  <r>
    <d v="2014-05-22T00:00:00"/>
    <x v="3"/>
    <s v="In Store Sales"/>
    <s v="Sunbell"/>
    <x v="20"/>
  </r>
  <r>
    <d v="2014-05-20T00:00:00"/>
    <x v="3"/>
    <s v="Web Site Sales"/>
    <s v="Crested Beaut"/>
    <x v="8"/>
  </r>
  <r>
    <d v="2014-05-09T00:00:00"/>
    <x v="3"/>
    <s v="In Store Sales"/>
    <s v="Quad"/>
    <x v="44"/>
  </r>
  <r>
    <d v="2014-08-08T00:00:00"/>
    <x v="4"/>
    <s v="In Store Sales"/>
    <s v="Crested Beaut"/>
    <x v="100"/>
  </r>
  <r>
    <d v="2014-07-27T00:00:00"/>
    <x v="1"/>
    <s v="Web Site Sales"/>
    <s v="Carlota"/>
    <x v="4"/>
  </r>
  <r>
    <d v="2014-08-31T00:00:00"/>
    <x v="4"/>
    <s v="In Store Sales"/>
    <s v="Quad"/>
    <x v="9"/>
  </r>
  <r>
    <d v="2014-09-27T00:00:00"/>
    <x v="0"/>
    <s v="Web Site Sales"/>
    <s v="Aspen"/>
    <x v="93"/>
  </r>
  <r>
    <d v="2014-09-05T00:00:00"/>
    <x v="0"/>
    <s v="Web Site Sales"/>
    <s v="Bellen"/>
    <x v="16"/>
  </r>
  <r>
    <d v="2014-05-13T00:00:00"/>
    <x v="3"/>
    <s v="In Store Sales"/>
    <s v="Carlota"/>
    <x v="7"/>
  </r>
  <r>
    <d v="2014-07-02T00:00:00"/>
    <x v="1"/>
    <s v="Web Site Sales"/>
    <s v="Sunset"/>
    <x v="18"/>
  </r>
  <r>
    <d v="2014-05-07T00:00:00"/>
    <x v="3"/>
    <s v="Web Site Sales"/>
    <s v="Sunset"/>
    <x v="6"/>
  </r>
  <r>
    <d v="2014-09-14T00:00:00"/>
    <x v="0"/>
    <s v="Web Site Sales"/>
    <s v="Carlota"/>
    <x v="7"/>
  </r>
  <r>
    <d v="2014-07-25T00:00:00"/>
    <x v="1"/>
    <s v="Mail Order Sales"/>
    <s v="Majectic Beaut"/>
    <x v="30"/>
  </r>
  <r>
    <d v="2014-05-28T00:00:00"/>
    <x v="3"/>
    <s v="Web Site Sales"/>
    <s v="Quad"/>
    <x v="53"/>
  </r>
  <r>
    <d v="2014-06-23T00:00:00"/>
    <x v="2"/>
    <s v="Web Site Sales"/>
    <s v="Bellen"/>
    <x v="34"/>
  </r>
  <r>
    <d v="2014-05-23T00:00:00"/>
    <x v="3"/>
    <s v="Web Site Sales"/>
    <s v="Majectic Beaut"/>
    <x v="72"/>
  </r>
  <r>
    <d v="2014-07-12T00:00:00"/>
    <x v="1"/>
    <s v="Web Site Sales"/>
    <s v="Bellen"/>
    <x v="4"/>
  </r>
  <r>
    <d v="2014-09-15T00:00:00"/>
    <x v="0"/>
    <s v="In Store Sales"/>
    <s v="Sunbell"/>
    <x v="8"/>
  </r>
  <r>
    <d v="2014-07-21T00:00:00"/>
    <x v="1"/>
    <s v="In Store Sales"/>
    <s v="Quad"/>
    <x v="40"/>
  </r>
  <r>
    <d v="2014-05-27T00:00:00"/>
    <x v="3"/>
    <s v="In Store Sales"/>
    <s v="Sunbell"/>
    <x v="16"/>
  </r>
  <r>
    <d v="2014-06-17T00:00:00"/>
    <x v="2"/>
    <s v="Web Site Sales"/>
    <s v="Quad"/>
    <x v="9"/>
  </r>
  <r>
    <d v="2014-08-09T00:00:00"/>
    <x v="4"/>
    <s v="In Store Sales"/>
    <s v="Sunbell"/>
    <x v="2"/>
  </r>
  <r>
    <d v="2014-09-15T00:00:00"/>
    <x v="0"/>
    <s v="In Store Sales"/>
    <s v="Sunset"/>
    <x v="101"/>
  </r>
  <r>
    <d v="2014-09-19T00:00:00"/>
    <x v="0"/>
    <s v="Web Site Sales"/>
    <s v="Sunshine"/>
    <x v="19"/>
  </r>
  <r>
    <d v="2014-07-15T00:00:00"/>
    <x v="1"/>
    <s v="In Store Sales"/>
    <s v="Quad"/>
    <x v="40"/>
  </r>
  <r>
    <d v="2014-08-18T00:00:00"/>
    <x v="4"/>
    <s v="In Store Sales"/>
    <s v="Sunshine"/>
    <x v="13"/>
  </r>
  <r>
    <d v="2014-06-21T00:00:00"/>
    <x v="2"/>
    <s v="In Store Sales"/>
    <s v="Sunshine"/>
    <x v="1"/>
  </r>
  <r>
    <d v="2014-07-11T00:00:00"/>
    <x v="1"/>
    <s v="In Store Sales"/>
    <s v="Sunset"/>
    <x v="18"/>
  </r>
  <r>
    <d v="2014-05-26T00:00:00"/>
    <x v="3"/>
    <s v="Web Site Sales"/>
    <s v="Sunshine"/>
    <x v="14"/>
  </r>
  <r>
    <d v="2014-09-08T00:00:00"/>
    <x v="0"/>
    <s v="In Store Sales"/>
    <s v="Quad"/>
    <x v="39"/>
  </r>
  <r>
    <d v="2014-06-27T00:00:00"/>
    <x v="2"/>
    <s v="In Store Sales"/>
    <s v="Doublers"/>
    <x v="72"/>
  </r>
  <r>
    <d v="2014-09-21T00:00:00"/>
    <x v="0"/>
    <s v="In Store Sales"/>
    <s v="Aspen"/>
    <x v="19"/>
  </r>
  <r>
    <d v="2014-09-10T00:00:00"/>
    <x v="0"/>
    <s v="Web Site Sales"/>
    <s v="Quad"/>
    <x v="40"/>
  </r>
  <r>
    <d v="2014-06-14T00:00:00"/>
    <x v="2"/>
    <s v="In Store Sales"/>
    <s v="Crested Beaut"/>
    <x v="51"/>
  </r>
  <r>
    <d v="2014-08-10T00:00:00"/>
    <x v="4"/>
    <s v="In Store Sales"/>
    <s v="Quad"/>
    <x v="3"/>
  </r>
  <r>
    <d v="2014-06-21T00:00:00"/>
    <x v="2"/>
    <s v="Web Site Sales"/>
    <s v="Aspen"/>
    <x v="75"/>
  </r>
  <r>
    <d v="2014-09-12T00:00:00"/>
    <x v="0"/>
    <s v="In Store Sales"/>
    <s v="Quad"/>
    <x v="9"/>
  </r>
  <r>
    <d v="2014-07-01T00:00:00"/>
    <x v="1"/>
    <s v="Web Site Sales"/>
    <s v="Carlota"/>
    <x v="34"/>
  </r>
  <r>
    <d v="2014-07-05T00:00:00"/>
    <x v="1"/>
    <s v="Web Site Sales"/>
    <s v="Majectic Beaut"/>
    <x v="80"/>
  </r>
  <r>
    <d v="2014-09-04T00:00:00"/>
    <x v="0"/>
    <s v="Web Site Sales"/>
    <s v="Quad"/>
    <x v="39"/>
  </r>
  <r>
    <d v="2014-05-13T00:00:00"/>
    <x v="3"/>
    <s v="Mail Order Sales"/>
    <s v="Bellen"/>
    <x v="9"/>
  </r>
  <r>
    <d v="2014-07-19T00:00:00"/>
    <x v="1"/>
    <s v="In Store Sales"/>
    <s v="Sunbell"/>
    <x v="16"/>
  </r>
  <r>
    <d v="2014-09-17T00:00:00"/>
    <x v="0"/>
    <s v="Web Site Sales"/>
    <s v="Sunbell"/>
    <x v="102"/>
  </r>
  <r>
    <d v="2014-07-15T00:00:00"/>
    <x v="1"/>
    <s v="In Store Sales"/>
    <s v="Bellen"/>
    <x v="4"/>
  </r>
  <r>
    <d v="2014-05-19T00:00:00"/>
    <x v="3"/>
    <s v="In Store Sales"/>
    <s v="FlatTop"/>
    <x v="103"/>
  </r>
  <r>
    <d v="2014-09-01T00:00:00"/>
    <x v="0"/>
    <s v="Web Site Sales"/>
    <s v="V-Rang"/>
    <x v="79"/>
  </r>
  <r>
    <d v="2014-08-30T00:00:00"/>
    <x v="4"/>
    <s v="Web Site Sales"/>
    <s v="Quad"/>
    <x v="73"/>
  </r>
  <r>
    <d v="2014-05-08T00:00:00"/>
    <x v="3"/>
    <s v="In Store Sales"/>
    <s v="Bellen"/>
    <x v="4"/>
  </r>
  <r>
    <d v="2014-09-22T00:00:00"/>
    <x v="0"/>
    <s v="In Store Sales"/>
    <s v="FlatTop"/>
    <x v="36"/>
  </r>
  <r>
    <d v="2014-07-11T00:00:00"/>
    <x v="1"/>
    <s v="Mail Order Sales"/>
    <s v="Sunshine"/>
    <x v="104"/>
  </r>
  <r>
    <d v="2014-05-04T00:00:00"/>
    <x v="3"/>
    <s v="Web Site Sales"/>
    <s v="Quad"/>
    <x v="82"/>
  </r>
  <r>
    <d v="2014-09-21T00:00:00"/>
    <x v="0"/>
    <s v="Web Site Sales"/>
    <s v="Crested Beaut"/>
    <x v="73"/>
  </r>
  <r>
    <d v="2014-05-26T00:00:00"/>
    <x v="3"/>
    <s v="Web Site Sales"/>
    <s v="Bellen"/>
    <x v="72"/>
  </r>
  <r>
    <d v="2014-05-21T00:00:00"/>
    <x v="3"/>
    <s v="Web Site Sales"/>
    <s v="V-Rang"/>
    <x v="79"/>
  </r>
  <r>
    <d v="2014-07-24T00:00:00"/>
    <x v="1"/>
    <s v="In Store Sales"/>
    <s v="Quad"/>
    <x v="12"/>
  </r>
  <r>
    <d v="2014-08-19T00:00:00"/>
    <x v="4"/>
    <s v="Web Site Sales"/>
    <s v="Sunbell"/>
    <x v="20"/>
  </r>
  <r>
    <d v="2014-06-10T00:00:00"/>
    <x v="2"/>
    <s v="In Store Sales"/>
    <s v="FlatTop"/>
    <x v="5"/>
  </r>
  <r>
    <d v="2014-07-19T00:00:00"/>
    <x v="1"/>
    <s v="In Store Sales"/>
    <s v="Sunbell"/>
    <x v="24"/>
  </r>
  <r>
    <d v="2014-05-17T00:00:00"/>
    <x v="3"/>
    <s v="Web Site Sales"/>
    <s v="Sunbell"/>
    <x v="16"/>
  </r>
  <r>
    <d v="2014-06-05T00:00:00"/>
    <x v="2"/>
    <s v="Mail Order Sales"/>
    <s v="Crested Beaut"/>
    <x v="4"/>
  </r>
  <r>
    <d v="2014-05-20T00:00:00"/>
    <x v="3"/>
    <s v="In Store Sales"/>
    <s v="Carlota"/>
    <x v="4"/>
  </r>
  <r>
    <d v="2014-08-29T00:00:00"/>
    <x v="4"/>
    <s v="Mail Order Sales"/>
    <s v="Bellen"/>
    <x v="105"/>
  </r>
  <r>
    <d v="2014-06-06T00:00:00"/>
    <x v="2"/>
    <s v="Web Site Sales"/>
    <s v="Aspen"/>
    <x v="22"/>
  </r>
  <r>
    <d v="2014-07-04T00:00:00"/>
    <x v="1"/>
    <s v="Web Site Sales"/>
    <s v="V-Rang"/>
    <x v="79"/>
  </r>
  <r>
    <d v="2014-07-26T00:00:00"/>
    <x v="1"/>
    <s v="In Store Sales"/>
    <s v="Majectic Beaut"/>
    <x v="19"/>
  </r>
  <r>
    <d v="2014-05-14T00:00:00"/>
    <x v="3"/>
    <s v="Web Site Sales"/>
    <s v="Bellen"/>
    <x v="11"/>
  </r>
  <r>
    <d v="2014-09-20T00:00:00"/>
    <x v="0"/>
    <s v="In Store Sales"/>
    <s v="FlatTop"/>
    <x v="14"/>
  </r>
  <r>
    <d v="2014-07-23T00:00:00"/>
    <x v="1"/>
    <s v="In Store Sales"/>
    <s v="Doublers"/>
    <x v="0"/>
  </r>
  <r>
    <d v="2014-09-06T00:00:00"/>
    <x v="0"/>
    <s v="In Store Sales"/>
    <s v="Sunshine"/>
    <x v="1"/>
  </r>
  <r>
    <d v="2014-05-03T00:00:00"/>
    <x v="3"/>
    <s v="In Store Sales"/>
    <s v="Sunshine"/>
    <x v="13"/>
  </r>
  <r>
    <d v="2014-07-13T00:00:00"/>
    <x v="1"/>
    <s v="Web Site Sales"/>
    <s v="Bellen"/>
    <x v="4"/>
  </r>
  <r>
    <d v="2014-06-24T00:00:00"/>
    <x v="2"/>
    <s v="Web Site Sales"/>
    <s v="V-Rang"/>
    <x v="79"/>
  </r>
  <r>
    <d v="2014-07-10T00:00:00"/>
    <x v="1"/>
    <s v="Mail Order Sales"/>
    <s v="Sunset"/>
    <x v="6"/>
  </r>
  <r>
    <d v="2014-08-12T00:00:00"/>
    <x v="4"/>
    <s v="Mail Order Sales"/>
    <s v="Sunbell"/>
    <x v="73"/>
  </r>
  <r>
    <d v="2014-09-26T00:00:00"/>
    <x v="0"/>
    <s v="In Store Sales"/>
    <s v="Sunset"/>
    <x v="7"/>
  </r>
  <r>
    <d v="2014-09-03T00:00:00"/>
    <x v="0"/>
    <s v="In Store Sales"/>
    <s v="Sunbell"/>
    <x v="2"/>
  </r>
  <r>
    <d v="2014-06-02T00:00:00"/>
    <x v="2"/>
    <s v="In Store Sales"/>
    <s v="Sunbell"/>
    <x v="7"/>
  </r>
  <r>
    <d v="2014-06-01T00:00:00"/>
    <x v="2"/>
    <s v="Web Site Sales"/>
    <s v="Aspen"/>
    <x v="19"/>
  </r>
  <r>
    <d v="2014-07-31T00:00:00"/>
    <x v="1"/>
    <s v="In Store Sales"/>
    <s v="Sunbell"/>
    <x v="73"/>
  </r>
  <r>
    <d v="2014-05-30T00:00:00"/>
    <x v="3"/>
    <s v="Web Site Sales"/>
    <s v="Sunbell"/>
    <x v="20"/>
  </r>
  <r>
    <d v="2014-08-05T00:00:00"/>
    <x v="4"/>
    <s v="In Store Sales"/>
    <s v="Quad"/>
    <x v="44"/>
  </r>
  <r>
    <d v="2014-05-30T00:00:00"/>
    <x v="3"/>
    <s v="In Store Sales"/>
    <s v="Bellen"/>
    <x v="7"/>
  </r>
  <r>
    <d v="2014-09-05T00:00:00"/>
    <x v="0"/>
    <s v="Web Site Sales"/>
    <s v="Majectic Beaut"/>
    <x v="45"/>
  </r>
  <r>
    <d v="2014-05-29T00:00:00"/>
    <x v="3"/>
    <s v="Mail Order Sales"/>
    <s v="Crested Beaut"/>
    <x v="16"/>
  </r>
  <r>
    <d v="2014-07-24T00:00:00"/>
    <x v="1"/>
    <s v="Web Site Sales"/>
    <s v="Quad"/>
    <x v="40"/>
  </r>
  <r>
    <d v="2014-08-09T00:00:00"/>
    <x v="4"/>
    <s v="Web Site Sales"/>
    <s v="Crested Beaut"/>
    <x v="20"/>
  </r>
  <r>
    <d v="2014-09-19T00:00:00"/>
    <x v="0"/>
    <s v="In Store Sales"/>
    <s v="FlatTop"/>
    <x v="23"/>
  </r>
  <r>
    <d v="2014-08-08T00:00:00"/>
    <x v="4"/>
    <s v="Mail Order Sales"/>
    <s v="V-Rang"/>
    <x v="67"/>
  </r>
  <r>
    <d v="2014-05-28T00:00:00"/>
    <x v="3"/>
    <s v="Mail Order Sales"/>
    <s v="Crested Beaut"/>
    <x v="20"/>
  </r>
  <r>
    <d v="2014-09-16T00:00:00"/>
    <x v="0"/>
    <s v="In Store Sales"/>
    <s v="Quad"/>
    <x v="53"/>
  </r>
  <r>
    <d v="2014-05-19T00:00:00"/>
    <x v="3"/>
    <s v="In Store Sales"/>
    <s v="Carlota"/>
    <x v="4"/>
  </r>
  <r>
    <d v="2014-06-29T00:00:00"/>
    <x v="2"/>
    <s v="In Store Sales"/>
    <s v="Bellen"/>
    <x v="4"/>
  </r>
  <r>
    <d v="2014-05-05T00:00:00"/>
    <x v="3"/>
    <s v="Mail Order Sales"/>
    <s v="Carlota"/>
    <x v="106"/>
  </r>
  <r>
    <d v="2014-06-18T00:00:00"/>
    <x v="2"/>
    <s v="Web Site Sales"/>
    <s v="FlatTop"/>
    <x v="5"/>
  </r>
  <r>
    <d v="2014-06-01T00:00:00"/>
    <x v="2"/>
    <s v="Web Site Sales"/>
    <s v="Sunshine"/>
    <x v="1"/>
  </r>
  <r>
    <d v="2014-08-06T00:00:00"/>
    <x v="4"/>
    <s v="Mail Order Sales"/>
    <s v="Bellen"/>
    <x v="4"/>
  </r>
  <r>
    <d v="2014-05-03T00:00:00"/>
    <x v="3"/>
    <s v="Web Site Sales"/>
    <s v="Bellen"/>
    <x v="4"/>
  </r>
  <r>
    <d v="2014-06-28T00:00:00"/>
    <x v="2"/>
    <s v="Web Site Sales"/>
    <s v="Bellen"/>
    <x v="16"/>
  </r>
  <r>
    <d v="2014-06-20T00:00:00"/>
    <x v="2"/>
    <s v="Web Site Sales"/>
    <s v="Quad"/>
    <x v="107"/>
  </r>
  <r>
    <d v="2014-08-15T00:00:00"/>
    <x v="4"/>
    <s v="In Store Sales"/>
    <s v="FlatTop"/>
    <x v="23"/>
  </r>
  <r>
    <d v="2014-08-17T00:00:00"/>
    <x v="4"/>
    <s v="In Store Sales"/>
    <s v="Carlota"/>
    <x v="4"/>
  </r>
  <r>
    <d v="2014-06-29T00:00:00"/>
    <x v="2"/>
    <s v="Web Site Sales"/>
    <s v="V-Rang"/>
    <x v="69"/>
  </r>
  <r>
    <d v="2014-08-09T00:00:00"/>
    <x v="4"/>
    <s v="Mail Order Sales"/>
    <s v="Sunshine"/>
    <x v="13"/>
  </r>
  <r>
    <d v="2014-06-15T00:00:00"/>
    <x v="2"/>
    <s v="In Store Sales"/>
    <s v="Quad"/>
    <x v="39"/>
  </r>
  <r>
    <d v="2014-08-11T00:00:00"/>
    <x v="4"/>
    <s v="In Store Sales"/>
    <s v="Aspen"/>
    <x v="69"/>
  </r>
  <r>
    <d v="2014-06-16T00:00:00"/>
    <x v="2"/>
    <s v="Mail Order Sales"/>
    <s v="Sunshine"/>
    <x v="13"/>
  </r>
  <r>
    <d v="2014-08-08T00:00:00"/>
    <x v="4"/>
    <s v="Mail Order Sales"/>
    <s v="Doublers"/>
    <x v="14"/>
  </r>
  <r>
    <d v="2014-06-30T00:00:00"/>
    <x v="2"/>
    <s v="Web Site Sales"/>
    <s v="Sunbell"/>
    <x v="10"/>
  </r>
  <r>
    <d v="2014-07-28T00:00:00"/>
    <x v="1"/>
    <s v="Web Site Sales"/>
    <s v="Quad"/>
    <x v="40"/>
  </r>
  <r>
    <d v="2014-08-09T00:00:00"/>
    <x v="4"/>
    <s v="Web Site Sales"/>
    <s v="Sunset"/>
    <x v="108"/>
  </r>
  <r>
    <d v="2014-08-22T00:00:00"/>
    <x v="4"/>
    <s v="In Store Sales"/>
    <s v="Sunbell"/>
    <x v="4"/>
  </r>
  <r>
    <d v="2014-06-24T00:00:00"/>
    <x v="2"/>
    <s v="In Store Sales"/>
    <s v="Sunbell"/>
    <x v="32"/>
  </r>
  <r>
    <d v="2014-06-29T00:00:00"/>
    <x v="2"/>
    <s v="Web Site Sales"/>
    <s v="Carlota"/>
    <x v="7"/>
  </r>
  <r>
    <d v="2014-08-27T00:00:00"/>
    <x v="4"/>
    <s v="Web Site Sales"/>
    <s v="Carlota"/>
    <x v="4"/>
  </r>
  <r>
    <d v="2014-06-10T00:00:00"/>
    <x v="2"/>
    <s v="Web Site Sales"/>
    <s v="Quad"/>
    <x v="40"/>
  </r>
  <r>
    <d v="2014-07-14T00:00:00"/>
    <x v="1"/>
    <s v="Web Site Sales"/>
    <s v="Quad"/>
    <x v="9"/>
  </r>
  <r>
    <d v="2014-08-17T00:00:00"/>
    <x v="4"/>
    <s v="Mail Order Sales"/>
    <s v="Majectic Beaut"/>
    <x v="5"/>
  </r>
  <r>
    <d v="2014-08-08T00:00:00"/>
    <x v="4"/>
    <s v="Mail Order Sales"/>
    <s v="Sunshine"/>
    <x v="109"/>
  </r>
  <r>
    <d v="2014-06-11T00:00:00"/>
    <x v="2"/>
    <s v="Web Site Sales"/>
    <s v="Bellen"/>
    <x v="4"/>
  </r>
  <r>
    <d v="2014-05-25T00:00:00"/>
    <x v="3"/>
    <s v="In Store Sales"/>
    <s v="Quad"/>
    <x v="46"/>
  </r>
  <r>
    <d v="2014-06-11T00:00:00"/>
    <x v="2"/>
    <s v="Web Site Sales"/>
    <s v="Carlota"/>
    <x v="49"/>
  </r>
  <r>
    <d v="2014-06-19T00:00:00"/>
    <x v="2"/>
    <s v="Web Site Sales"/>
    <s v="Sunshine"/>
    <x v="1"/>
  </r>
  <r>
    <d v="2014-06-07T00:00:00"/>
    <x v="2"/>
    <s v="Web Site Sales"/>
    <s v="Carlota"/>
    <x v="4"/>
  </r>
  <r>
    <d v="2014-08-24T00:00:00"/>
    <x v="4"/>
    <s v="Web Site Sales"/>
    <s v="Carlota"/>
    <x v="7"/>
  </r>
  <r>
    <d v="2014-06-12T00:00:00"/>
    <x v="2"/>
    <s v="In Store Sales"/>
    <s v="Sunset"/>
    <x v="10"/>
  </r>
  <r>
    <d v="2014-08-19T00:00:00"/>
    <x v="4"/>
    <s v="Web Site Sales"/>
    <s v="Bellen"/>
    <x v="32"/>
  </r>
  <r>
    <d v="2014-08-08T00:00:00"/>
    <x v="4"/>
    <s v="In Store Sales"/>
    <s v="Majectic Beaut"/>
    <x v="80"/>
  </r>
  <r>
    <d v="2014-08-24T00:00:00"/>
    <x v="4"/>
    <s v="Web Site Sales"/>
    <s v="Bellen"/>
    <x v="16"/>
  </r>
  <r>
    <d v="2014-08-03T00:00:00"/>
    <x v="4"/>
    <s v="Web Site Sales"/>
    <s v="Bellen"/>
    <x v="49"/>
  </r>
  <r>
    <d v="2014-08-31T00:00:00"/>
    <x v="4"/>
    <s v="In Store Sales"/>
    <s v="Quad"/>
    <x v="40"/>
  </r>
  <r>
    <d v="2014-08-16T00:00:00"/>
    <x v="4"/>
    <s v="Mail Order Sales"/>
    <s v="Sunbell"/>
    <x v="24"/>
  </r>
  <r>
    <d v="2014-08-05T00:00:00"/>
    <x v="4"/>
    <s v="Web Site Sales"/>
    <s v="FlatTop"/>
    <x v="36"/>
  </r>
  <r>
    <d v="2014-05-12T00:00:00"/>
    <x v="3"/>
    <s v="Web Site Sales"/>
    <s v="Sunshine"/>
    <x v="13"/>
  </r>
  <r>
    <d v="2014-06-19T00:00:00"/>
    <x v="2"/>
    <s v="Web Site Sales"/>
    <s v="Majectic Beaut"/>
    <x v="45"/>
  </r>
  <r>
    <d v="2014-06-11T00:00:00"/>
    <x v="2"/>
    <s v="Web Site Sales"/>
    <s v="Carlota"/>
    <x v="9"/>
  </r>
  <r>
    <d v="2014-06-17T00:00:00"/>
    <x v="2"/>
    <s v="Web Site Sales"/>
    <s v="Bellen"/>
    <x v="34"/>
  </r>
  <r>
    <d v="2014-06-15T00:00:00"/>
    <x v="2"/>
    <s v="Mail Order Sales"/>
    <s v="Quad"/>
    <x v="12"/>
  </r>
  <r>
    <d v="2014-08-15T00:00:00"/>
    <x v="4"/>
    <s v="In Store Sales"/>
    <s v="Bellen"/>
    <x v="9"/>
  </r>
  <r>
    <d v="2014-06-16T00:00:00"/>
    <x v="2"/>
    <s v="Web Site Sales"/>
    <s v="Crested Beaut"/>
    <x v="8"/>
  </r>
  <r>
    <d v="2014-09-21T00:00:00"/>
    <x v="0"/>
    <s v="Mail Order Sales"/>
    <s v="Doublers"/>
    <x v="72"/>
  </r>
  <r>
    <d v="2014-06-27T00:00:00"/>
    <x v="2"/>
    <s v="Web Site Sales"/>
    <s v="Quad"/>
    <x v="12"/>
  </r>
  <r>
    <d v="2014-06-16T00:00:00"/>
    <x v="2"/>
    <s v="Web Site Sales"/>
    <s v="Doublers"/>
    <x v="14"/>
  </r>
  <r>
    <d v="2014-05-17T00:00:00"/>
    <x v="3"/>
    <s v="Web Site Sales"/>
    <s v="Carlota"/>
    <x v="110"/>
  </r>
  <r>
    <d v="2014-08-29T00:00:00"/>
    <x v="4"/>
    <s v="Web Site Sales"/>
    <s v="Sunset"/>
    <x v="18"/>
  </r>
  <r>
    <d v="2014-09-25T00:00:00"/>
    <x v="0"/>
    <s v="Web Site Sales"/>
    <s v="Aspen"/>
    <x v="31"/>
  </r>
  <r>
    <d v="2014-05-10T00:00:00"/>
    <x v="3"/>
    <s v="In Store Sales"/>
    <s v="Aspen"/>
    <x v="75"/>
  </r>
  <r>
    <d v="2014-09-14T00:00:00"/>
    <x v="0"/>
    <s v="Mail Order Sales"/>
    <s v="Crested Beaut"/>
    <x v="8"/>
  </r>
  <r>
    <d v="2014-06-28T00:00:00"/>
    <x v="2"/>
    <s v="In Store Sales"/>
    <s v="Bellen"/>
    <x v="7"/>
  </r>
  <r>
    <d v="2014-08-04T00:00:00"/>
    <x v="4"/>
    <s v="In Store Sales"/>
    <s v="Carlota"/>
    <x v="16"/>
  </r>
  <r>
    <d v="2014-08-06T00:00:00"/>
    <x v="4"/>
    <s v="In Store Sales"/>
    <s v="Sunset"/>
    <x v="6"/>
  </r>
  <r>
    <d v="2014-08-05T00:00:00"/>
    <x v="4"/>
    <s v="In Store Sales"/>
    <s v="Majectic Beaut"/>
    <x v="30"/>
  </r>
  <r>
    <d v="2014-06-28T00:00:00"/>
    <x v="2"/>
    <s v="Web Site Sales"/>
    <s v="Quad"/>
    <x v="111"/>
  </r>
  <r>
    <d v="2014-08-29T00:00:00"/>
    <x v="4"/>
    <s v="In Store Sales"/>
    <s v="Majectic Beaut"/>
    <x v="5"/>
  </r>
  <r>
    <d v="2014-08-04T00:00:00"/>
    <x v="4"/>
    <s v="In Store Sales"/>
    <s v="Crested Beaut"/>
    <x v="51"/>
  </r>
  <r>
    <d v="2014-06-28T00:00:00"/>
    <x v="2"/>
    <s v="In Store Sales"/>
    <s v="Bellen"/>
    <x v="4"/>
  </r>
  <r>
    <d v="2014-08-18T00:00:00"/>
    <x v="4"/>
    <s v="In Store Sales"/>
    <s v="Carlota"/>
    <x v="34"/>
  </r>
  <r>
    <d v="2014-09-03T00:00:00"/>
    <x v="0"/>
    <s v="Web Site Sales"/>
    <s v="Sunset"/>
    <x v="18"/>
  </r>
  <r>
    <d v="2014-06-03T00:00:00"/>
    <x v="2"/>
    <s v="In Store Sales"/>
    <s v="Sunshine"/>
    <x v="19"/>
  </r>
  <r>
    <d v="2014-09-05T00:00:00"/>
    <x v="0"/>
    <s v="Mail Order Sales"/>
    <s v="Doublers"/>
    <x v="112"/>
  </r>
  <r>
    <d v="2014-08-17T00:00:00"/>
    <x v="4"/>
    <s v="In Store Sales"/>
    <s v="FlatTop"/>
    <x v="23"/>
  </r>
  <r>
    <d v="2014-06-19T00:00:00"/>
    <x v="2"/>
    <s v="Web Site Sales"/>
    <s v="Bellen"/>
    <x v="16"/>
  </r>
  <r>
    <d v="2014-06-26T00:00:00"/>
    <x v="2"/>
    <s v="Web Site Sales"/>
    <s v="Majectic Beaut"/>
    <x v="45"/>
  </r>
  <r>
    <d v="2014-08-19T00:00:00"/>
    <x v="4"/>
    <s v="In Store Sales"/>
    <s v="V-Rang"/>
    <x v="67"/>
  </r>
  <r>
    <d v="2014-06-16T00:00:00"/>
    <x v="2"/>
    <s v="Web Site Sales"/>
    <s v="Doublers"/>
    <x v="113"/>
  </r>
  <r>
    <d v="2014-06-18T00:00:00"/>
    <x v="2"/>
    <s v="Web Site Sales"/>
    <s v="Sunbell"/>
    <x v="8"/>
  </r>
  <r>
    <d v="2014-08-26T00:00:00"/>
    <x v="4"/>
    <s v="Web Site Sales"/>
    <s v="Sunshine"/>
    <x v="19"/>
  </r>
  <r>
    <d v="2014-07-30T00:00:00"/>
    <x v="1"/>
    <s v="Web Site Sales"/>
    <s v="Bellen"/>
    <x v="4"/>
  </r>
  <r>
    <d v="2014-05-04T00:00:00"/>
    <x v="3"/>
    <s v="Web Site Sales"/>
    <s v="Quad"/>
    <x v="9"/>
  </r>
  <r>
    <d v="2014-06-07T00:00:00"/>
    <x v="2"/>
    <s v="In Store Sales"/>
    <s v="Crested Beaut"/>
    <x v="20"/>
  </r>
  <r>
    <d v="2014-06-16T00:00:00"/>
    <x v="2"/>
    <s v="In Store Sales"/>
    <s v="Crested Beaut"/>
    <x v="20"/>
  </r>
  <r>
    <d v="2014-08-06T00:00:00"/>
    <x v="4"/>
    <s v="Web Site Sales"/>
    <s v="Carlota"/>
    <x v="4"/>
  </r>
  <r>
    <d v="2014-07-26T00:00:00"/>
    <x v="1"/>
    <s v="Mail Order Sales"/>
    <s v="Bellen"/>
    <x v="4"/>
  </r>
  <r>
    <d v="2014-06-09T00:00:00"/>
    <x v="2"/>
    <s v="In Store Sales"/>
    <s v="V-Rang"/>
    <x v="114"/>
  </r>
  <r>
    <d v="2014-06-23T00:00:00"/>
    <x v="2"/>
    <s v="In Store Sales"/>
    <s v="Sunshine"/>
    <x v="14"/>
  </r>
  <r>
    <d v="2014-06-07T00:00:00"/>
    <x v="2"/>
    <s v="Web Site Sales"/>
    <s v="Bellen"/>
    <x v="4"/>
  </r>
  <r>
    <d v="2014-05-28T00:00:00"/>
    <x v="3"/>
    <s v="Mail Order Sales"/>
    <s v="Quad"/>
    <x v="3"/>
  </r>
  <r>
    <d v="2014-06-06T00:00:00"/>
    <x v="2"/>
    <s v="Web Site Sales"/>
    <s v="Crested Beaut"/>
    <x v="24"/>
  </r>
  <r>
    <d v="2014-06-18T00:00:00"/>
    <x v="2"/>
    <s v="Web Site Sales"/>
    <s v="Sunshine"/>
    <x v="1"/>
  </r>
  <r>
    <d v="2014-08-10T00:00:00"/>
    <x v="4"/>
    <s v="Mail Order Sales"/>
    <s v="Quad"/>
    <x v="40"/>
  </r>
  <r>
    <d v="2014-06-09T00:00:00"/>
    <x v="2"/>
    <s v="Web Site Sales"/>
    <s v="Sunshine"/>
    <x v="115"/>
  </r>
  <r>
    <d v="2014-06-10T00:00:00"/>
    <x v="2"/>
    <s v="Web Site Sales"/>
    <s v="Crested Beaut"/>
    <x v="51"/>
  </r>
  <r>
    <d v="2014-08-24T00:00:00"/>
    <x v="4"/>
    <s v="Web Site Sales"/>
    <s v="Quad"/>
    <x v="39"/>
  </r>
  <r>
    <d v="2014-08-25T00:00:00"/>
    <x v="4"/>
    <s v="In Store Sales"/>
    <s v="Aspen"/>
    <x v="69"/>
  </r>
  <r>
    <d v="2014-06-18T00:00:00"/>
    <x v="2"/>
    <s v="Web Site Sales"/>
    <s v="Aspen"/>
    <x v="69"/>
  </r>
  <r>
    <d v="2014-08-01T00:00:00"/>
    <x v="4"/>
    <s v="In Store Sales"/>
    <s v="Sunshine"/>
    <x v="19"/>
  </r>
  <r>
    <d v="2014-09-22T00:00:00"/>
    <x v="0"/>
    <s v="Web Site Sales"/>
    <s v="Quad"/>
    <x v="116"/>
  </r>
  <r>
    <d v="2014-08-22T00:00:00"/>
    <x v="4"/>
    <s v="Mail Order Sales"/>
    <s v="Crested Beaut"/>
    <x v="16"/>
  </r>
  <r>
    <d v="2014-07-03T00:00:00"/>
    <x v="1"/>
    <s v="Web Site Sales"/>
    <s v="Crested Beaut"/>
    <x v="20"/>
  </r>
  <r>
    <d v="2014-08-25T00:00:00"/>
    <x v="4"/>
    <s v="Mail Order Sales"/>
    <s v="Bellen"/>
    <x v="34"/>
  </r>
  <r>
    <d v="2014-06-21T00:00:00"/>
    <x v="2"/>
    <s v="Web Site Sales"/>
    <s v="Sunshine"/>
    <x v="1"/>
  </r>
  <r>
    <d v="2014-07-26T00:00:00"/>
    <x v="1"/>
    <s v="In Store Sales"/>
    <s v="Sunset"/>
    <x v="18"/>
  </r>
  <r>
    <d v="2014-08-16T00:00:00"/>
    <x v="4"/>
    <s v="Web Site Sales"/>
    <s v="Doublers"/>
    <x v="76"/>
  </r>
  <r>
    <d v="2014-06-10T00:00:00"/>
    <x v="2"/>
    <s v="In Store Sales"/>
    <s v="Carlota"/>
    <x v="4"/>
  </r>
  <r>
    <d v="2014-06-22T00:00:00"/>
    <x v="2"/>
    <s v="In Store Sales"/>
    <s v="Carlota"/>
    <x v="4"/>
  </r>
  <r>
    <d v="2014-06-30T00:00:00"/>
    <x v="2"/>
    <s v="In Store Sales"/>
    <s v="Majectic Beaut"/>
    <x v="117"/>
  </r>
  <r>
    <d v="2014-08-17T00:00:00"/>
    <x v="4"/>
    <s v="Web Site Sales"/>
    <s v="Crested Beaut"/>
    <x v="20"/>
  </r>
  <r>
    <d v="2014-06-04T00:00:00"/>
    <x v="2"/>
    <s v="Web Site Sales"/>
    <s v="Bellen"/>
    <x v="11"/>
  </r>
  <r>
    <d v="2014-08-09T00:00:00"/>
    <x v="4"/>
    <s v="Web Site Sales"/>
    <s v="Majectic Beaut"/>
    <x v="19"/>
  </r>
  <r>
    <d v="2014-09-16T00:00:00"/>
    <x v="0"/>
    <s v="In Store Sales"/>
    <s v="FlatTop"/>
    <x v="23"/>
  </r>
  <r>
    <d v="2014-08-16T00:00:00"/>
    <x v="4"/>
    <s v="Web Site Sales"/>
    <s v="Carlota"/>
    <x v="4"/>
  </r>
  <r>
    <d v="2014-08-24T00:00:00"/>
    <x v="4"/>
    <s v="In Store Sales"/>
    <s v="Sunbell"/>
    <x v="51"/>
  </r>
  <r>
    <d v="2014-06-27T00:00:00"/>
    <x v="2"/>
    <s v="Web Site Sales"/>
    <s v="Crested Beaut"/>
    <x v="8"/>
  </r>
  <r>
    <d v="2014-09-12T00:00:00"/>
    <x v="0"/>
    <s v="Web Site Sales"/>
    <s v="Sunbell"/>
    <x v="4"/>
  </r>
  <r>
    <d v="2014-06-03T00:00:00"/>
    <x v="2"/>
    <s v="Web Site Sales"/>
    <s v="V-Rang"/>
    <x v="93"/>
  </r>
  <r>
    <d v="2014-06-27T00:00:00"/>
    <x v="2"/>
    <s v="In Store Sales"/>
    <s v="Carlota"/>
    <x v="16"/>
  </r>
  <r>
    <d v="2014-07-12T00:00:00"/>
    <x v="1"/>
    <s v="Web Site Sales"/>
    <s v="Quad"/>
    <x v="3"/>
  </r>
  <r>
    <d v="2014-08-27T00:00:00"/>
    <x v="4"/>
    <s v="In Store Sales"/>
    <s v="Quad"/>
    <x v="40"/>
  </r>
  <r>
    <d v="2014-05-06T00:00:00"/>
    <x v="3"/>
    <s v="Web Site Sales"/>
    <s v="Crested Beaut"/>
    <x v="51"/>
  </r>
  <r>
    <d v="2014-08-26T00:00:00"/>
    <x v="4"/>
    <s v="In Store Sales"/>
    <s v="Carlota"/>
    <x v="4"/>
  </r>
  <r>
    <d v="2014-06-09T00:00:00"/>
    <x v="2"/>
    <s v="Web Site Sales"/>
    <s v="Carlota"/>
    <x v="16"/>
  </r>
  <r>
    <d v="2014-09-12T00:00:00"/>
    <x v="0"/>
    <s v="Web Site Sales"/>
    <s v="Sunset"/>
    <x v="6"/>
  </r>
  <r>
    <d v="2014-06-19T00:00:00"/>
    <x v="2"/>
    <s v="Web Site Sales"/>
    <s v="Quad"/>
    <x v="46"/>
  </r>
  <r>
    <d v="2014-08-16T00:00:00"/>
    <x v="4"/>
    <s v="In Store Sales"/>
    <s v="Aspen"/>
    <x v="1"/>
  </r>
  <r>
    <d v="2014-06-27T00:00:00"/>
    <x v="2"/>
    <s v="Web Site Sales"/>
    <s v="Majectic Beaut"/>
    <x v="80"/>
  </r>
  <r>
    <d v="2014-06-02T00:00:00"/>
    <x v="2"/>
    <s v="Mail Order Sales"/>
    <s v="Bellen"/>
    <x v="105"/>
  </r>
  <r>
    <d v="2014-06-08T00:00:00"/>
    <x v="2"/>
    <s v="Web Site Sales"/>
    <s v="Sunbell"/>
    <x v="4"/>
  </r>
  <r>
    <d v="2014-06-13T00:00:00"/>
    <x v="2"/>
    <s v="Web Site Sales"/>
    <s v="Majectic Beaut"/>
    <x v="59"/>
  </r>
  <r>
    <d v="2014-08-28T00:00:00"/>
    <x v="4"/>
    <s v="Web Site Sales"/>
    <s v="Sunbell"/>
    <x v="24"/>
  </r>
  <r>
    <d v="2014-06-02T00:00:00"/>
    <x v="2"/>
    <s v="Web Site Sales"/>
    <s v="Carlota"/>
    <x v="32"/>
  </r>
  <r>
    <d v="2014-07-20T00:00:00"/>
    <x v="1"/>
    <s v="In Store Sales"/>
    <s v="Sunshine"/>
    <x v="19"/>
  </r>
  <r>
    <d v="2014-08-09T00:00:00"/>
    <x v="4"/>
    <s v="In Store Sales"/>
    <s v="Quad"/>
    <x v="12"/>
  </r>
  <r>
    <d v="2014-06-27T00:00:00"/>
    <x v="2"/>
    <s v="In Store Sales"/>
    <s v="Quad"/>
    <x v="3"/>
  </r>
  <r>
    <d v="2014-08-23T00:00:00"/>
    <x v="4"/>
    <s v="In Store Sales"/>
    <s v="Sunshine"/>
    <x v="19"/>
  </r>
  <r>
    <d v="2014-06-11T00:00:00"/>
    <x v="2"/>
    <s v="Web Site Sales"/>
    <s v="V-Rang"/>
    <x v="69"/>
  </r>
  <r>
    <d v="2014-05-28T00:00:00"/>
    <x v="3"/>
    <s v="In Store Sales"/>
    <s v="Quad"/>
    <x v="73"/>
  </r>
  <r>
    <d v="2014-08-09T00:00:00"/>
    <x v="4"/>
    <s v="Mail Order Sales"/>
    <s v="Sunset"/>
    <x v="10"/>
  </r>
  <r>
    <d v="2014-06-01T00:00:00"/>
    <x v="2"/>
    <s v="Web Site Sales"/>
    <s v="Quad"/>
    <x v="3"/>
  </r>
  <r>
    <d v="2014-09-15T00:00:00"/>
    <x v="0"/>
    <s v="In Store Sales"/>
    <s v="Sunbell"/>
    <x v="4"/>
  </r>
  <r>
    <d v="2014-06-27T00:00:00"/>
    <x v="2"/>
    <s v="Web Site Sales"/>
    <s v="Sunshine"/>
    <x v="13"/>
  </r>
  <r>
    <d v="2014-05-19T00:00:00"/>
    <x v="3"/>
    <s v="Web Site Sales"/>
    <s v="Carlota"/>
    <x v="4"/>
  </r>
  <r>
    <d v="2014-08-30T00:00:00"/>
    <x v="4"/>
    <s v="In Store Sales"/>
    <s v="Quad"/>
    <x v="44"/>
  </r>
  <r>
    <d v="2014-07-24T00:00:00"/>
    <x v="1"/>
    <s v="Web Site Sales"/>
    <s v="Sunshine"/>
    <x v="69"/>
  </r>
  <r>
    <d v="2014-06-01T00:00:00"/>
    <x v="2"/>
    <s v="In Store Sales"/>
    <s v="Doublers"/>
    <x v="72"/>
  </r>
  <r>
    <d v="2014-07-05T00:00:00"/>
    <x v="1"/>
    <s v="Web Site Sales"/>
    <s v="Carlota"/>
    <x v="16"/>
  </r>
  <r>
    <d v="2014-08-22T00:00:00"/>
    <x v="4"/>
    <s v="Mail Order Sales"/>
    <s v="Bellen"/>
    <x v="16"/>
  </r>
  <r>
    <d v="2014-08-29T00:00:00"/>
    <x v="4"/>
    <s v="In Store Sales"/>
    <s v="Sunbell"/>
    <x v="20"/>
  </r>
  <r>
    <d v="2014-06-29T00:00:00"/>
    <x v="2"/>
    <s v="Web Site Sales"/>
    <s v="Bellen"/>
    <x v="4"/>
  </r>
  <r>
    <d v="2014-06-05T00:00:00"/>
    <x v="2"/>
    <s v="In Store Sales"/>
    <s v="Crested Beaut"/>
    <x v="20"/>
  </r>
  <r>
    <d v="2014-06-28T00:00:00"/>
    <x v="2"/>
    <s v="Web Site Sales"/>
    <s v="Bellen"/>
    <x v="7"/>
  </r>
  <r>
    <d v="2014-05-27T00:00:00"/>
    <x v="3"/>
    <s v="Web Site Sales"/>
    <s v="Carlota"/>
    <x v="4"/>
  </r>
  <r>
    <d v="2014-06-20T00:00:00"/>
    <x v="2"/>
    <s v="Web Site Sales"/>
    <s v="Majectic Beaut"/>
    <x v="45"/>
  </r>
  <r>
    <d v="2014-06-22T00:00:00"/>
    <x v="2"/>
    <s v="Web Site Sales"/>
    <s v="Carlota"/>
    <x v="16"/>
  </r>
  <r>
    <d v="2014-08-03T00:00:00"/>
    <x v="4"/>
    <s v="In Store Sales"/>
    <s v="Aspen"/>
    <x v="19"/>
  </r>
  <r>
    <d v="2014-06-09T00:00:00"/>
    <x v="2"/>
    <s v="In Store Sales"/>
    <s v="Aspen"/>
    <x v="22"/>
  </r>
  <r>
    <d v="2014-06-07T00:00:00"/>
    <x v="2"/>
    <s v="Web Site Sales"/>
    <s v="Crested Beaut"/>
    <x v="10"/>
  </r>
  <r>
    <d v="2014-06-13T00:00:00"/>
    <x v="2"/>
    <s v="Web Site Sales"/>
    <s v="FlatTop"/>
    <x v="118"/>
  </r>
  <r>
    <d v="2014-06-21T00:00:00"/>
    <x v="2"/>
    <s v="In Store Sales"/>
    <s v="Quad"/>
    <x v="12"/>
  </r>
  <r>
    <d v="2014-08-02T00:00:00"/>
    <x v="4"/>
    <s v="In Store Sales"/>
    <s v="Quad"/>
    <x v="44"/>
  </r>
  <r>
    <d v="2014-06-03T00:00:00"/>
    <x v="2"/>
    <s v="In Store Sales"/>
    <s v="Quad"/>
    <x v="41"/>
  </r>
  <r>
    <d v="2014-08-17T00:00:00"/>
    <x v="4"/>
    <s v="In Store Sales"/>
    <s v="Sunbell"/>
    <x v="8"/>
  </r>
  <r>
    <d v="2014-06-27T00:00:00"/>
    <x v="2"/>
    <s v="Web Site Sales"/>
    <s v="Sunset"/>
    <x v="18"/>
  </r>
  <r>
    <d v="2014-06-24T00:00:00"/>
    <x v="2"/>
    <s v="In Store Sales"/>
    <s v="Bellen"/>
    <x v="49"/>
  </r>
  <r>
    <d v="2014-08-05T00:00:00"/>
    <x v="4"/>
    <s v="In Store Sales"/>
    <s v="Carlota"/>
    <x v="4"/>
  </r>
  <r>
    <d v="2014-08-22T00:00:00"/>
    <x v="4"/>
    <s v="Web Site Sales"/>
    <s v="Sunshine"/>
    <x v="22"/>
  </r>
  <r>
    <d v="2014-07-18T00:00:00"/>
    <x v="1"/>
    <s v="Mail Order Sales"/>
    <s v="Carlota"/>
    <x v="7"/>
  </r>
  <r>
    <d v="2014-09-04T00:00:00"/>
    <x v="0"/>
    <s v="Web Site Sales"/>
    <s v="Sunshine"/>
    <x v="119"/>
  </r>
  <r>
    <d v="2014-08-10T00:00:00"/>
    <x v="4"/>
    <s v="In Store Sales"/>
    <s v="Carlota"/>
    <x v="4"/>
  </r>
  <r>
    <d v="2014-06-27T00:00:00"/>
    <x v="2"/>
    <s v="Mail Order Sales"/>
    <s v="Carlota"/>
    <x v="4"/>
  </r>
  <r>
    <d v="2014-08-06T00:00:00"/>
    <x v="4"/>
    <s v="In Store Sales"/>
    <s v="Majectic Beaut"/>
    <x v="80"/>
  </r>
  <r>
    <d v="2014-06-15T00:00:00"/>
    <x v="2"/>
    <s v="Web Site Sales"/>
    <s v="Sunset"/>
    <x v="6"/>
  </r>
  <r>
    <d v="2014-06-16T00:00:00"/>
    <x v="2"/>
    <s v="In Store Sales"/>
    <s v="Quad"/>
    <x v="40"/>
  </r>
  <r>
    <d v="2014-08-22T00:00:00"/>
    <x v="4"/>
    <s v="In Store Sales"/>
    <s v="Carlota"/>
    <x v="7"/>
  </r>
  <r>
    <d v="2014-09-01T00:00:00"/>
    <x v="0"/>
    <s v="Web Site Sales"/>
    <s v="FlatTop"/>
    <x v="120"/>
  </r>
  <r>
    <d v="2014-05-10T00:00:00"/>
    <x v="3"/>
    <s v="Web Site Sales"/>
    <s v="Sunset"/>
    <x v="18"/>
  </r>
  <r>
    <d v="2014-05-22T00:00:00"/>
    <x v="3"/>
    <s v="In Store Sales"/>
    <s v="Quad"/>
    <x v="12"/>
  </r>
  <r>
    <d v="2014-06-19T00:00:00"/>
    <x v="2"/>
    <s v="Web Site Sales"/>
    <s v="Bellen"/>
    <x v="4"/>
  </r>
  <r>
    <d v="2014-08-05T00:00:00"/>
    <x v="4"/>
    <s v="In Store Sales"/>
    <s v="Bellen"/>
    <x v="4"/>
  </r>
  <r>
    <d v="2014-09-16T00:00:00"/>
    <x v="0"/>
    <s v="Web Site Sales"/>
    <s v="Carlota"/>
    <x v="7"/>
  </r>
  <r>
    <d v="2014-08-24T00:00:00"/>
    <x v="4"/>
    <s v="In Store Sales"/>
    <s v="Aspen"/>
    <x v="13"/>
  </r>
  <r>
    <d v="2014-06-14T00:00:00"/>
    <x v="2"/>
    <s v="Web Site Sales"/>
    <s v="Bellen"/>
    <x v="49"/>
  </r>
  <r>
    <d v="2014-08-10T00:00:00"/>
    <x v="4"/>
    <s v="In Store Sales"/>
    <s v="Bellen"/>
    <x v="7"/>
  </r>
  <r>
    <d v="2014-06-03T00:00:00"/>
    <x v="2"/>
    <s v="Web Site Sales"/>
    <s v="Quad"/>
    <x v="39"/>
  </r>
  <r>
    <d v="2014-05-30T00:00:00"/>
    <x v="3"/>
    <s v="In Store Sales"/>
    <s v="Doublers"/>
    <x v="72"/>
  </r>
  <r>
    <d v="2014-06-25T00:00:00"/>
    <x v="2"/>
    <s v="Web Site Sales"/>
    <s v="V-Rang"/>
    <x v="26"/>
  </r>
  <r>
    <d v="2014-06-29T00:00:00"/>
    <x v="2"/>
    <s v="Web Site Sales"/>
    <s v="Quad"/>
    <x v="0"/>
  </r>
  <r>
    <d v="2014-06-29T00:00:00"/>
    <x v="2"/>
    <s v="Web Site Sales"/>
    <s v="Carlota"/>
    <x v="9"/>
  </r>
  <r>
    <d v="2014-08-02T00:00:00"/>
    <x v="4"/>
    <s v="In Store Sales"/>
    <s v="Bellen"/>
    <x v="49"/>
  </r>
  <r>
    <d v="2014-06-15T00:00:00"/>
    <x v="2"/>
    <s v="Web Site Sales"/>
    <s v="Bellen"/>
    <x v="9"/>
  </r>
  <r>
    <d v="2014-08-31T00:00:00"/>
    <x v="4"/>
    <s v="In Store Sales"/>
    <s v="V-Rang"/>
    <x v="22"/>
  </r>
  <r>
    <d v="2014-05-15T00:00:00"/>
    <x v="3"/>
    <s v="Web Site Sales"/>
    <s v="Quad"/>
    <x v="9"/>
  </r>
  <r>
    <d v="2014-06-15T00:00:00"/>
    <x v="2"/>
    <s v="Web Site Sales"/>
    <s v="Bellen"/>
    <x v="4"/>
  </r>
  <r>
    <d v="2014-06-18T00:00:00"/>
    <x v="2"/>
    <s v="Mail Order Sales"/>
    <s v="Carlota"/>
    <x v="7"/>
  </r>
  <r>
    <d v="2014-09-06T00:00:00"/>
    <x v="0"/>
    <s v="In Store Sales"/>
    <s v="Carlota"/>
    <x v="16"/>
  </r>
  <r>
    <d v="2014-08-14T00:00:00"/>
    <x v="4"/>
    <s v="Web Site Sales"/>
    <s v="Majectic Beaut"/>
    <x v="26"/>
  </r>
  <r>
    <d v="2014-06-30T00:00:00"/>
    <x v="2"/>
    <s v="Web Site Sales"/>
    <s v="Quad"/>
    <x v="3"/>
  </r>
  <r>
    <d v="2014-08-09T00:00:00"/>
    <x v="4"/>
    <s v="Web Site Sales"/>
    <s v="Sunbell"/>
    <x v="51"/>
  </r>
  <r>
    <d v="2014-07-30T00:00:00"/>
    <x v="1"/>
    <s v="Web Site Sales"/>
    <s v="Aspen"/>
    <x v="75"/>
  </r>
  <r>
    <d v="2014-06-07T00:00:00"/>
    <x v="2"/>
    <s v="In Store Sales"/>
    <s v="Carlota"/>
    <x v="121"/>
  </r>
  <r>
    <d v="2014-09-01T00:00:00"/>
    <x v="0"/>
    <s v="Web Site Sales"/>
    <s v="Sunset"/>
    <x v="10"/>
  </r>
  <r>
    <d v="2014-06-14T00:00:00"/>
    <x v="2"/>
    <s v="Web Site Sales"/>
    <s v="Sunshine"/>
    <x v="25"/>
  </r>
  <r>
    <d v="2014-06-22T00:00:00"/>
    <x v="2"/>
    <s v="Web Site Sales"/>
    <s v="Quad"/>
    <x v="12"/>
  </r>
  <r>
    <d v="2014-08-18T00:00:00"/>
    <x v="4"/>
    <s v="Web Site Sales"/>
    <s v="Bellen"/>
    <x v="16"/>
  </r>
  <r>
    <d v="2014-08-06T00:00:00"/>
    <x v="4"/>
    <s v="In Store Sales"/>
    <s v="Aspen"/>
    <x v="1"/>
  </r>
  <r>
    <d v="2014-08-06T00:00:00"/>
    <x v="4"/>
    <s v="Web Site Sales"/>
    <s v="Crested Beaut"/>
    <x v="10"/>
  </r>
  <r>
    <d v="2014-06-24T00:00:00"/>
    <x v="2"/>
    <s v="In Store Sales"/>
    <s v="Quad"/>
    <x v="9"/>
  </r>
  <r>
    <d v="2014-06-05T00:00:00"/>
    <x v="2"/>
    <s v="Web Site Sales"/>
    <s v="Sunset"/>
    <x v="10"/>
  </r>
  <r>
    <d v="2014-08-17T00:00:00"/>
    <x v="4"/>
    <s v="In Store Sales"/>
    <s v="Quad"/>
    <x v="39"/>
  </r>
  <r>
    <d v="2014-06-12T00:00:00"/>
    <x v="2"/>
    <s v="Web Site Sales"/>
    <s v="Aspen"/>
    <x v="14"/>
  </r>
  <r>
    <d v="2014-06-30T00:00:00"/>
    <x v="2"/>
    <s v="Mail Order Sales"/>
    <s v="Carlota"/>
    <x v="7"/>
  </r>
  <r>
    <d v="2014-06-22T00:00:00"/>
    <x v="2"/>
    <s v="Web Site Sales"/>
    <s v="Carlota"/>
    <x v="34"/>
  </r>
  <r>
    <d v="2014-06-26T00:00:00"/>
    <x v="2"/>
    <s v="In Store Sales"/>
    <s v="Crested Beaut"/>
    <x v="4"/>
  </r>
  <r>
    <d v="2014-06-28T00:00:00"/>
    <x v="2"/>
    <s v="Web Site Sales"/>
    <s v="Carlota"/>
    <x v="49"/>
  </r>
  <r>
    <d v="2014-08-26T00:00:00"/>
    <x v="4"/>
    <s v="In Store Sales"/>
    <s v="Quad"/>
    <x v="3"/>
  </r>
  <r>
    <d v="2014-08-25T00:00:00"/>
    <x v="4"/>
    <s v="Web Site Sales"/>
    <s v="Sunshine"/>
    <x v="69"/>
  </r>
  <r>
    <d v="2014-06-08T00:00:00"/>
    <x v="2"/>
    <s v="Web Site Sales"/>
    <s v="Carlota"/>
    <x v="122"/>
  </r>
  <r>
    <d v="2014-06-20T00:00:00"/>
    <x v="2"/>
    <s v="Web Site Sales"/>
    <s v="Quad"/>
    <x v="123"/>
  </r>
  <r>
    <d v="2014-06-29T00:00:00"/>
    <x v="2"/>
    <s v="Web Site Sales"/>
    <s v="Doublers"/>
    <x v="112"/>
  </r>
  <r>
    <d v="2014-08-05T00:00:00"/>
    <x v="4"/>
    <s v="Mail Order Sales"/>
    <s v="Carlota"/>
    <x v="4"/>
  </r>
  <r>
    <d v="2014-06-16T00:00:00"/>
    <x v="2"/>
    <s v="Web Site Sales"/>
    <s v="Quad"/>
    <x v="73"/>
  </r>
  <r>
    <d v="2014-08-17T00:00:00"/>
    <x v="4"/>
    <s v="In Store Sales"/>
    <s v="Quad"/>
    <x v="41"/>
  </r>
  <r>
    <d v="2014-08-30T00:00:00"/>
    <x v="4"/>
    <s v="In Store Sales"/>
    <s v="Bellen"/>
    <x v="4"/>
  </r>
  <r>
    <d v="2014-08-06T00:00:00"/>
    <x v="4"/>
    <s v="Web Site Sales"/>
    <s v="Majectic Beaut"/>
    <x v="26"/>
  </r>
  <r>
    <d v="2014-05-11T00:00:00"/>
    <x v="3"/>
    <s v="Web Site Sales"/>
    <s v="Sunbell"/>
    <x v="4"/>
  </r>
  <r>
    <d v="2014-06-26T00:00:00"/>
    <x v="2"/>
    <s v="Web Site Sales"/>
    <s v="Carlota"/>
    <x v="34"/>
  </r>
  <r>
    <d v="2014-08-14T00:00:00"/>
    <x v="4"/>
    <s v="In Store Sales"/>
    <s v="V-Rang"/>
    <x v="22"/>
  </r>
  <r>
    <d v="2014-06-02T00:00:00"/>
    <x v="2"/>
    <s v="In Store Sales"/>
    <s v="Bellen"/>
    <x v="4"/>
  </r>
  <r>
    <d v="2014-07-02T00:00:00"/>
    <x v="1"/>
    <s v="Web Site Sales"/>
    <s v="Crested Beaut"/>
    <x v="8"/>
  </r>
  <r>
    <d v="2014-08-12T00:00:00"/>
    <x v="4"/>
    <s v="Web Site Sales"/>
    <s v="Sunshine"/>
    <x v="1"/>
  </r>
  <r>
    <d v="2014-08-28T00:00:00"/>
    <x v="4"/>
    <s v="In Store Sales"/>
    <s v="Majectic Beaut"/>
    <x v="26"/>
  </r>
  <r>
    <d v="2014-06-07T00:00:00"/>
    <x v="2"/>
    <s v="In Store Sales"/>
    <s v="V-Rang"/>
    <x v="22"/>
  </r>
  <r>
    <d v="2014-09-21T00:00:00"/>
    <x v="0"/>
    <s v="Web Site Sales"/>
    <s v="Aspen"/>
    <x v="75"/>
  </r>
  <r>
    <d v="2014-06-15T00:00:00"/>
    <x v="2"/>
    <s v="In Store Sales"/>
    <s v="Carlota"/>
    <x v="4"/>
  </r>
  <r>
    <d v="2014-08-17T00:00:00"/>
    <x v="4"/>
    <s v="In Store Sales"/>
    <s v="Bellen"/>
    <x v="16"/>
  </r>
  <r>
    <d v="2014-05-18T00:00:00"/>
    <x v="3"/>
    <s v="Web Site Sales"/>
    <s v="Sunbell"/>
    <x v="124"/>
  </r>
  <r>
    <d v="2014-06-12T00:00:00"/>
    <x v="2"/>
    <s v="Web Site Sales"/>
    <s v="Sunset"/>
    <x v="43"/>
  </r>
  <r>
    <d v="2014-06-24T00:00:00"/>
    <x v="2"/>
    <s v="Web Site Sales"/>
    <s v="Sunshine"/>
    <x v="25"/>
  </r>
  <r>
    <d v="2014-08-26T00:00:00"/>
    <x v="4"/>
    <s v="In Store Sales"/>
    <s v="Quad"/>
    <x v="46"/>
  </r>
  <r>
    <d v="2014-08-29T00:00:00"/>
    <x v="4"/>
    <s v="Web Site Sales"/>
    <s v="Aspen"/>
    <x v="75"/>
  </r>
  <r>
    <d v="2014-07-15T00:00:00"/>
    <x v="1"/>
    <s v="In Store Sales"/>
    <s v="Quad"/>
    <x v="3"/>
  </r>
  <r>
    <d v="2014-08-01T00:00:00"/>
    <x v="4"/>
    <s v="Web Site Sales"/>
    <s v="Bellen"/>
    <x v="32"/>
  </r>
  <r>
    <d v="2014-08-14T00:00:00"/>
    <x v="4"/>
    <s v="In Store Sales"/>
    <s v="Sunset"/>
    <x v="7"/>
  </r>
  <r>
    <d v="2014-09-25T00:00:00"/>
    <x v="0"/>
    <s v="In Store Sales"/>
    <s v="Aspen"/>
    <x v="1"/>
  </r>
  <r>
    <d v="2014-06-03T00:00:00"/>
    <x v="2"/>
    <s v="Web Site Sales"/>
    <s v="FlatTop"/>
    <x v="125"/>
  </r>
  <r>
    <d v="2014-08-06T00:00:00"/>
    <x v="4"/>
    <s v="In Store Sales"/>
    <s v="Sunshine"/>
    <x v="19"/>
  </r>
  <r>
    <d v="2014-08-11T00:00:00"/>
    <x v="4"/>
    <s v="In Store Sales"/>
    <s v="Bellen"/>
    <x v="7"/>
  </r>
  <r>
    <d v="2014-08-23T00:00:00"/>
    <x v="4"/>
    <s v="Web Site Sales"/>
    <s v="Quad"/>
    <x v="44"/>
  </r>
  <r>
    <d v="2014-06-18T00:00:00"/>
    <x v="2"/>
    <s v="Web Site Sales"/>
    <s v="Doublers"/>
    <x v="126"/>
  </r>
  <r>
    <d v="2014-08-27T00:00:00"/>
    <x v="4"/>
    <s v="Web Site Sales"/>
    <s v="Sunbell"/>
    <x v="8"/>
  </r>
  <r>
    <d v="2014-05-13T00:00:00"/>
    <x v="3"/>
    <s v="Web Site Sales"/>
    <s v="Bellen"/>
    <x v="4"/>
  </r>
  <r>
    <d v="2014-08-06T00:00:00"/>
    <x v="4"/>
    <s v="Web Site Sales"/>
    <s v="Crested Beaut"/>
    <x v="20"/>
  </r>
  <r>
    <d v="2014-08-11T00:00:00"/>
    <x v="4"/>
    <s v="Mail Order Sales"/>
    <s v="Aspen"/>
    <x v="13"/>
  </r>
  <r>
    <d v="2014-08-16T00:00:00"/>
    <x v="4"/>
    <s v="In Store Sales"/>
    <s v="Aspen"/>
    <x v="22"/>
  </r>
  <r>
    <d v="2014-08-02T00:00:00"/>
    <x v="4"/>
    <s v="In Store Sales"/>
    <s v="Quad"/>
    <x v="46"/>
  </r>
  <r>
    <d v="2014-06-05T00:00:00"/>
    <x v="2"/>
    <s v="Web Site Sales"/>
    <s v="Sunbell"/>
    <x v="24"/>
  </r>
  <r>
    <d v="2014-06-19T00:00:00"/>
    <x v="2"/>
    <s v="Web Site Sales"/>
    <s v="Majectic Beaut"/>
    <x v="30"/>
  </r>
  <r>
    <d v="2014-06-10T00:00:00"/>
    <x v="2"/>
    <s v="In Store Sales"/>
    <s v="Bellen"/>
    <x v="7"/>
  </r>
  <r>
    <d v="2014-08-02T00:00:00"/>
    <x v="4"/>
    <s v="Mail Order Sales"/>
    <s v="V-Rang"/>
    <x v="93"/>
  </r>
  <r>
    <d v="2014-07-21T00:00:00"/>
    <x v="1"/>
    <s v="Web Site Sales"/>
    <s v="Bellen"/>
    <x v="16"/>
  </r>
  <r>
    <d v="2014-06-18T00:00:00"/>
    <x v="2"/>
    <s v="In Store Sales"/>
    <s v="Carlota"/>
    <x v="9"/>
  </r>
  <r>
    <d v="2014-09-12T00:00:00"/>
    <x v="0"/>
    <s v="In Store Sales"/>
    <s v="Sunbell"/>
    <x v="2"/>
  </r>
  <r>
    <d v="2014-08-01T00:00:00"/>
    <x v="4"/>
    <s v="In Store Sales"/>
    <s v="Carlota"/>
    <x v="4"/>
  </r>
  <r>
    <d v="2014-06-14T00:00:00"/>
    <x v="2"/>
    <s v="In Store Sales"/>
    <s v="Sunshine"/>
    <x v="13"/>
  </r>
  <r>
    <d v="2014-06-21T00:00:00"/>
    <x v="2"/>
    <s v="In Store Sales"/>
    <s v="FlatTop"/>
    <x v="33"/>
  </r>
  <r>
    <d v="2014-06-26T00:00:00"/>
    <x v="2"/>
    <s v="Web Site Sales"/>
    <s v="Sunbell"/>
    <x v="8"/>
  </r>
  <r>
    <d v="2014-07-15T00:00:00"/>
    <x v="1"/>
    <s v="In Store Sales"/>
    <s v="Quad"/>
    <x v="9"/>
  </r>
  <r>
    <d v="2014-05-13T00:00:00"/>
    <x v="3"/>
    <s v="In Store Sales"/>
    <s v="Bellen"/>
    <x v="4"/>
  </r>
  <r>
    <d v="2014-06-27T00:00:00"/>
    <x v="2"/>
    <s v="Mail Order Sales"/>
    <s v="Sunshine"/>
    <x v="62"/>
  </r>
  <r>
    <d v="2014-06-09T00:00:00"/>
    <x v="2"/>
    <s v="Web Site Sales"/>
    <s v="Majectic Beaut"/>
    <x v="19"/>
  </r>
  <r>
    <d v="2014-08-29T00:00:00"/>
    <x v="4"/>
    <s v="In Store Sales"/>
    <s v="Bellen"/>
    <x v="16"/>
  </r>
  <r>
    <d v="2014-08-25T00:00:00"/>
    <x v="4"/>
    <s v="Web Site Sales"/>
    <s v="Quad"/>
    <x v="46"/>
  </r>
  <r>
    <d v="2014-06-15T00:00:00"/>
    <x v="2"/>
    <s v="Mail Order Sales"/>
    <s v="Majectic Beaut"/>
    <x v="83"/>
  </r>
  <r>
    <d v="2014-06-04T00:00:00"/>
    <x v="2"/>
    <s v="Web Site Sales"/>
    <s v="Bellen"/>
    <x v="7"/>
  </r>
  <r>
    <d v="2014-06-04T00:00:00"/>
    <x v="2"/>
    <s v="Mail Order Sales"/>
    <s v="Majectic Beaut"/>
    <x v="19"/>
  </r>
  <r>
    <d v="2014-06-15T00:00:00"/>
    <x v="2"/>
    <s v="In Store Sales"/>
    <s v="Carlota"/>
    <x v="7"/>
  </r>
  <r>
    <d v="2014-06-02T00:00:00"/>
    <x v="2"/>
    <s v="Web Site Sales"/>
    <s v="Sunbell"/>
    <x v="8"/>
  </r>
  <r>
    <d v="2014-07-23T00:00:00"/>
    <x v="1"/>
    <s v="Web Site Sales"/>
    <s v="Sunbell"/>
    <x v="2"/>
  </r>
  <r>
    <d v="2014-07-29T00:00:00"/>
    <x v="1"/>
    <s v="In Store Sales"/>
    <s v="Crested Beaut"/>
    <x v="127"/>
  </r>
  <r>
    <d v="2014-08-16T00:00:00"/>
    <x v="4"/>
    <s v="In Store Sales"/>
    <s v="Aspen"/>
    <x v="69"/>
  </r>
  <r>
    <d v="2014-08-21T00:00:00"/>
    <x v="4"/>
    <s v="In Store Sales"/>
    <s v="Bellen"/>
    <x v="4"/>
  </r>
  <r>
    <d v="2014-08-25T00:00:00"/>
    <x v="4"/>
    <s v="Web Site Sales"/>
    <s v="Sunshine"/>
    <x v="69"/>
  </r>
  <r>
    <d v="2014-05-23T00:00:00"/>
    <x v="3"/>
    <s v="Web Site Sales"/>
    <s v="Carlota"/>
    <x v="34"/>
  </r>
  <r>
    <d v="2014-07-14T00:00:00"/>
    <x v="1"/>
    <s v="Mail Order Sales"/>
    <s v="V-Rang"/>
    <x v="69"/>
  </r>
  <r>
    <d v="2014-08-07T00:00:00"/>
    <x v="4"/>
    <s v="In Store Sales"/>
    <s v="Sunbell"/>
    <x v="20"/>
  </r>
  <r>
    <d v="2014-08-01T00:00:00"/>
    <x v="4"/>
    <s v="Mail Order Sales"/>
    <s v="Bellen"/>
    <x v="7"/>
  </r>
  <r>
    <d v="2014-06-10T00:00:00"/>
    <x v="2"/>
    <s v="In Store Sales"/>
    <s v="Sunset"/>
    <x v="43"/>
  </r>
  <r>
    <d v="2014-08-29T00:00:00"/>
    <x v="4"/>
    <s v="In Store Sales"/>
    <s v="Aspen"/>
    <x v="25"/>
  </r>
  <r>
    <d v="2014-08-24T00:00:00"/>
    <x v="4"/>
    <s v="In Store Sales"/>
    <s v="Doublers"/>
    <x v="93"/>
  </r>
  <r>
    <d v="2014-06-07T00:00:00"/>
    <x v="2"/>
    <s v="Web Site Sales"/>
    <s v="Sunshine"/>
    <x v="13"/>
  </r>
  <r>
    <d v="2014-07-28T00:00:00"/>
    <x v="1"/>
    <s v="In Store Sales"/>
    <s v="V-Rang"/>
    <x v="22"/>
  </r>
  <r>
    <d v="2014-08-19T00:00:00"/>
    <x v="4"/>
    <s v="Web Site Sales"/>
    <s v="Aspen"/>
    <x v="25"/>
  </r>
  <r>
    <d v="2014-08-19T00:00:00"/>
    <x v="4"/>
    <s v="In Store Sales"/>
    <s v="Quad"/>
    <x v="46"/>
  </r>
  <r>
    <d v="2014-06-23T00:00:00"/>
    <x v="2"/>
    <s v="Web Site Sales"/>
    <s v="Aspen"/>
    <x v="69"/>
  </r>
  <r>
    <d v="2014-06-16T00:00:00"/>
    <x v="2"/>
    <s v="Web Site Sales"/>
    <s v="V-Rang"/>
    <x v="114"/>
  </r>
  <r>
    <d v="2014-08-10T00:00:00"/>
    <x v="4"/>
    <s v="Web Site Sales"/>
    <s v="Majectic Beaut"/>
    <x v="30"/>
  </r>
  <r>
    <d v="2014-06-15T00:00:00"/>
    <x v="2"/>
    <s v="Web Site Sales"/>
    <s v="Sunshine"/>
    <x v="128"/>
  </r>
  <r>
    <d v="2014-08-27T00:00:00"/>
    <x v="4"/>
    <s v="Web Site Sales"/>
    <s v="Majectic Beaut"/>
    <x v="45"/>
  </r>
  <r>
    <d v="2014-08-04T00:00:00"/>
    <x v="4"/>
    <s v="In Store Sales"/>
    <s v="Sunshine"/>
    <x v="19"/>
  </r>
  <r>
    <d v="2014-05-18T00:00:00"/>
    <x v="3"/>
    <s v="Web Site Sales"/>
    <s v="Sunbell"/>
    <x v="8"/>
  </r>
  <r>
    <d v="2014-08-14T00:00:00"/>
    <x v="4"/>
    <s v="In Store Sales"/>
    <s v="Bellen"/>
    <x v="4"/>
  </r>
  <r>
    <d v="2014-08-27T00:00:00"/>
    <x v="4"/>
    <s v="In Store Sales"/>
    <s v="Bellen"/>
    <x v="49"/>
  </r>
  <r>
    <d v="2014-06-28T00:00:00"/>
    <x v="2"/>
    <s v="Web Site Sales"/>
    <s v="Majectic Beaut"/>
    <x v="80"/>
  </r>
  <r>
    <d v="2014-06-19T00:00:00"/>
    <x v="2"/>
    <s v="In Store Sales"/>
    <s v="Carlota"/>
    <x v="7"/>
  </r>
  <r>
    <d v="2014-05-10T00:00:00"/>
    <x v="3"/>
    <s v="Mail Order Sales"/>
    <s v="Aspen"/>
    <x v="19"/>
  </r>
  <r>
    <d v="2014-06-05T00:00:00"/>
    <x v="2"/>
    <s v="Web Site Sales"/>
    <s v="Doublers"/>
    <x v="14"/>
  </r>
  <r>
    <d v="2014-09-05T00:00:00"/>
    <x v="0"/>
    <s v="Web Site Sales"/>
    <s v="Quad"/>
    <x v="3"/>
  </r>
  <r>
    <d v="2014-06-08T00:00:00"/>
    <x v="2"/>
    <s v="In Store Sales"/>
    <s v="V-Rang"/>
    <x v="129"/>
  </r>
  <r>
    <d v="2014-08-16T00:00:00"/>
    <x v="4"/>
    <s v="In Store Sales"/>
    <s v="Sunshine"/>
    <x v="69"/>
  </r>
  <r>
    <d v="2014-06-14T00:00:00"/>
    <x v="2"/>
    <s v="Mail Order Sales"/>
    <s v="Aspen"/>
    <x v="69"/>
  </r>
  <r>
    <d v="2014-09-11T00:00:00"/>
    <x v="0"/>
    <s v="Web Site Sales"/>
    <s v="V-Rang"/>
    <x v="79"/>
  </r>
  <r>
    <d v="2014-06-22T00:00:00"/>
    <x v="2"/>
    <s v="Web Site Sales"/>
    <s v="Bellen"/>
    <x v="4"/>
  </r>
  <r>
    <d v="2014-08-16T00:00:00"/>
    <x v="4"/>
    <s v="In Store Sales"/>
    <s v="Aspen"/>
    <x v="1"/>
  </r>
  <r>
    <d v="2014-06-27T00:00:00"/>
    <x v="2"/>
    <s v="Web Site Sales"/>
    <s v="Carlota"/>
    <x v="4"/>
  </r>
  <r>
    <d v="2014-06-18T00:00:00"/>
    <x v="2"/>
    <s v="Web Site Sales"/>
    <s v="Quad"/>
    <x v="9"/>
  </r>
  <r>
    <d v="2014-08-17T00:00:00"/>
    <x v="4"/>
    <s v="In Store Sales"/>
    <s v="Majectic Beaut"/>
    <x v="26"/>
  </r>
  <r>
    <d v="2014-09-11T00:00:00"/>
    <x v="0"/>
    <s v="Web Site Sales"/>
    <s v="Sunshine"/>
    <x v="1"/>
  </r>
  <r>
    <d v="2014-08-09T00:00:00"/>
    <x v="4"/>
    <s v="In Store Sales"/>
    <s v="Sunbell"/>
    <x v="8"/>
  </r>
  <r>
    <d v="2014-08-21T00:00:00"/>
    <x v="4"/>
    <s v="Mail Order Sales"/>
    <s v="Sunset"/>
    <x v="18"/>
  </r>
  <r>
    <d v="2014-06-03T00:00:00"/>
    <x v="2"/>
    <s v="In Store Sales"/>
    <s v="Sunshine"/>
    <x v="19"/>
  </r>
  <r>
    <d v="2014-08-17T00:00:00"/>
    <x v="4"/>
    <s v="In Store Sales"/>
    <s v="Carlota"/>
    <x v="4"/>
  </r>
  <r>
    <d v="2014-07-25T00:00:00"/>
    <x v="1"/>
    <s v="Web Site Sales"/>
    <s v="V-Rang"/>
    <x v="79"/>
  </r>
  <r>
    <d v="2014-09-16T00:00:00"/>
    <x v="0"/>
    <s v="In Store Sales"/>
    <s v="Sunset"/>
    <x v="26"/>
  </r>
  <r>
    <d v="2014-06-12T00:00:00"/>
    <x v="2"/>
    <s v="Web Site Sales"/>
    <s v="Majectic Beaut"/>
    <x v="63"/>
  </r>
  <r>
    <d v="2014-06-01T00:00:00"/>
    <x v="2"/>
    <s v="In Store Sales"/>
    <s v="Carlota"/>
    <x v="4"/>
  </r>
  <r>
    <d v="2014-06-30T00:00:00"/>
    <x v="2"/>
    <s v="Web Site Sales"/>
    <s v="Sunset"/>
    <x v="12"/>
  </r>
  <r>
    <d v="2014-06-16T00:00:00"/>
    <x v="2"/>
    <s v="Web Site Sales"/>
    <s v="Sunbell"/>
    <x v="20"/>
  </r>
  <r>
    <d v="2014-08-18T00:00:00"/>
    <x v="4"/>
    <s v="In Store Sales"/>
    <s v="Sunset"/>
    <x v="54"/>
  </r>
  <r>
    <d v="2014-08-25T00:00:00"/>
    <x v="4"/>
    <s v="In Store Sales"/>
    <s v="Carlota"/>
    <x v="4"/>
  </r>
  <r>
    <d v="2014-08-14T00:00:00"/>
    <x v="4"/>
    <s v="Web Site Sales"/>
    <s v="Quad"/>
    <x v="12"/>
  </r>
  <r>
    <d v="2014-08-11T00:00:00"/>
    <x v="4"/>
    <s v="In Store Sales"/>
    <s v="Bellen"/>
    <x v="16"/>
  </r>
  <r>
    <d v="2014-06-22T00:00:00"/>
    <x v="2"/>
    <s v="Web Site Sales"/>
    <s v="Carlota"/>
    <x v="16"/>
  </r>
  <r>
    <d v="2014-08-10T00:00:00"/>
    <x v="4"/>
    <s v="In Store Sales"/>
    <s v="Quad"/>
    <x v="40"/>
  </r>
  <r>
    <d v="2014-05-22T00:00:00"/>
    <x v="3"/>
    <s v="Mail Order Sales"/>
    <s v="Carlota"/>
    <x v="4"/>
  </r>
  <r>
    <d v="2014-08-04T00:00:00"/>
    <x v="4"/>
    <s v="In Store Sales"/>
    <s v="Sunbell"/>
    <x v="73"/>
  </r>
  <r>
    <d v="2014-08-31T00:00:00"/>
    <x v="4"/>
    <s v="In Store Sales"/>
    <s v="Bellen"/>
    <x v="4"/>
  </r>
  <r>
    <d v="2014-08-01T00:00:00"/>
    <x v="4"/>
    <s v="In Store Sales"/>
    <s v="Sunbell"/>
    <x v="2"/>
  </r>
  <r>
    <d v="2014-07-22T00:00:00"/>
    <x v="1"/>
    <s v="In Store Sales"/>
    <s v="Bellen"/>
    <x v="32"/>
  </r>
  <r>
    <d v="2014-06-24T00:00:00"/>
    <x v="2"/>
    <s v="Web Site Sales"/>
    <s v="Quad"/>
    <x v="12"/>
  </r>
  <r>
    <d v="2014-06-11T00:00:00"/>
    <x v="2"/>
    <s v="Web Site Sales"/>
    <s v="Quad"/>
    <x v="46"/>
  </r>
  <r>
    <d v="2014-06-10T00:00:00"/>
    <x v="2"/>
    <s v="Web Site Sales"/>
    <s v="Quad"/>
    <x v="3"/>
  </r>
  <r>
    <d v="2014-06-08T00:00:00"/>
    <x v="2"/>
    <s v="Web Site Sales"/>
    <s v="Aspen"/>
    <x v="13"/>
  </r>
  <r>
    <d v="2014-08-29T00:00:00"/>
    <x v="4"/>
    <s v="In Store Sales"/>
    <s v="Majectic Beaut"/>
    <x v="45"/>
  </r>
  <r>
    <d v="2014-05-06T00:00:00"/>
    <x v="3"/>
    <s v="Mail Order Sales"/>
    <s v="Sunshine"/>
    <x v="13"/>
  </r>
  <r>
    <d v="2014-07-06T00:00:00"/>
    <x v="1"/>
    <s v="In Store Sales"/>
    <s v="Carlota"/>
    <x v="7"/>
  </r>
  <r>
    <d v="2014-09-15T00:00:00"/>
    <x v="0"/>
    <s v="Web Site Sales"/>
    <s v="Sunset"/>
    <x v="96"/>
  </r>
  <r>
    <d v="2014-06-12T00:00:00"/>
    <x v="2"/>
    <s v="In Store Sales"/>
    <s v="Carlota"/>
    <x v="4"/>
  </r>
  <r>
    <d v="2014-05-17T00:00:00"/>
    <x v="3"/>
    <s v="Web Site Sales"/>
    <s v="Sunbell"/>
    <x v="4"/>
  </r>
  <r>
    <d v="2014-08-11T00:00:00"/>
    <x v="4"/>
    <s v="In Store Sales"/>
    <s v="Sunshine"/>
    <x v="19"/>
  </r>
  <r>
    <d v="2014-06-19T00:00:00"/>
    <x v="2"/>
    <s v="Web Site Sales"/>
    <s v="Bellen"/>
    <x v="4"/>
  </r>
  <r>
    <d v="2014-06-10T00:00:00"/>
    <x v="2"/>
    <s v="Web Site Sales"/>
    <s v="Majectic Beaut"/>
    <x v="130"/>
  </r>
  <r>
    <d v="2014-05-08T00:00:00"/>
    <x v="3"/>
    <s v="Web Site Sales"/>
    <s v="Aspen"/>
    <x v="31"/>
  </r>
  <r>
    <d v="2014-06-21T00:00:00"/>
    <x v="2"/>
    <s v="Web Site Sales"/>
    <s v="Sunset"/>
    <x v="6"/>
  </r>
  <r>
    <d v="2014-08-19T00:00:00"/>
    <x v="4"/>
    <s v="Web Site Sales"/>
    <s v="Sunshine"/>
    <x v="1"/>
  </r>
  <r>
    <d v="2014-06-27T00:00:00"/>
    <x v="2"/>
    <s v="Web Site Sales"/>
    <s v="Sunshine"/>
    <x v="1"/>
  </r>
  <r>
    <d v="2014-05-11T00:00:00"/>
    <x v="3"/>
    <s v="Mail Order Sales"/>
    <s v="Quad"/>
    <x v="12"/>
  </r>
  <r>
    <d v="2014-06-03T00:00:00"/>
    <x v="2"/>
    <s v="Web Site Sales"/>
    <s v="Carlota"/>
    <x v="7"/>
  </r>
  <r>
    <d v="2014-09-10T00:00:00"/>
    <x v="0"/>
    <s v="Web Site Sales"/>
    <s v="Aspen"/>
    <x v="69"/>
  </r>
  <r>
    <d v="2014-07-26T00:00:00"/>
    <x v="1"/>
    <s v="Web Site Sales"/>
    <s v="Sunbell"/>
    <x v="20"/>
  </r>
  <r>
    <d v="2014-09-25T00:00:00"/>
    <x v="0"/>
    <s v="In Store Sales"/>
    <s v="Crested Beaut"/>
    <x v="24"/>
  </r>
  <r>
    <d v="2014-08-16T00:00:00"/>
    <x v="4"/>
    <s v="In Store Sales"/>
    <s v="Quad"/>
    <x v="53"/>
  </r>
  <r>
    <d v="2014-06-26T00:00:00"/>
    <x v="2"/>
    <s v="In Store Sales"/>
    <s v="Doublers"/>
    <x v="72"/>
  </r>
  <r>
    <d v="2014-06-07T00:00:00"/>
    <x v="2"/>
    <s v="Web Site Sales"/>
    <s v="Crested Beaut"/>
    <x v="51"/>
  </r>
  <r>
    <d v="2014-09-14T00:00:00"/>
    <x v="0"/>
    <s v="In Store Sales"/>
    <s v="Carlota"/>
    <x v="7"/>
  </r>
  <r>
    <d v="2014-08-04T00:00:00"/>
    <x v="4"/>
    <s v="Mail Order Sales"/>
    <s v="Crested Beaut"/>
    <x v="20"/>
  </r>
  <r>
    <d v="2014-09-03T00:00:00"/>
    <x v="0"/>
    <s v="Web Site Sales"/>
    <s v="Doublers"/>
    <x v="72"/>
  </r>
  <r>
    <d v="2014-06-23T00:00:00"/>
    <x v="2"/>
    <s v="Web Site Sales"/>
    <s v="Bellen"/>
    <x v="60"/>
  </r>
  <r>
    <d v="2014-08-14T00:00:00"/>
    <x v="4"/>
    <s v="Web Site Sales"/>
    <s v="Sunbell"/>
    <x v="7"/>
  </r>
  <r>
    <d v="2014-08-27T00:00:00"/>
    <x v="4"/>
    <s v="Mail Order Sales"/>
    <s v="Carlota"/>
    <x v="57"/>
  </r>
  <r>
    <d v="2014-06-15T00:00:00"/>
    <x v="2"/>
    <s v="Web Site Sales"/>
    <s v="Sunshine"/>
    <x v="131"/>
  </r>
  <r>
    <d v="2014-09-19T00:00:00"/>
    <x v="0"/>
    <s v="Web Site Sales"/>
    <s v="Carlota"/>
    <x v="7"/>
  </r>
  <r>
    <d v="2014-06-21T00:00:00"/>
    <x v="2"/>
    <s v="In Store Sales"/>
    <s v="Quad"/>
    <x v="3"/>
  </r>
  <r>
    <d v="2014-05-13T00:00:00"/>
    <x v="3"/>
    <s v="In Store Sales"/>
    <s v="FlatTop"/>
    <x v="5"/>
  </r>
  <r>
    <d v="2014-08-30T00:00:00"/>
    <x v="4"/>
    <s v="In Store Sales"/>
    <s v="Doublers"/>
    <x v="99"/>
  </r>
  <r>
    <d v="2014-06-07T00:00:00"/>
    <x v="2"/>
    <s v="Web Site Sales"/>
    <s v="Sunshine"/>
    <x v="1"/>
  </r>
  <r>
    <d v="2014-08-27T00:00:00"/>
    <x v="4"/>
    <s v="Web Site Sales"/>
    <s v="Carlota"/>
    <x v="7"/>
  </r>
  <r>
    <d v="2014-07-12T00:00:00"/>
    <x v="1"/>
    <s v="In Store Sales"/>
    <s v="Quad"/>
    <x v="46"/>
  </r>
  <r>
    <d v="2014-09-25T00:00:00"/>
    <x v="0"/>
    <s v="Web Site Sales"/>
    <s v="Carlota"/>
    <x v="7"/>
  </r>
  <r>
    <d v="2014-08-22T00:00:00"/>
    <x v="4"/>
    <s v="In Store Sales"/>
    <s v="Quad"/>
    <x v="132"/>
  </r>
  <r>
    <d v="2014-06-30T00:00:00"/>
    <x v="2"/>
    <s v="In Store Sales"/>
    <s v="Sunbell"/>
    <x v="10"/>
  </r>
  <r>
    <d v="2014-08-13T00:00:00"/>
    <x v="4"/>
    <s v="In Store Sales"/>
    <s v="Doublers"/>
    <x v="72"/>
  </r>
  <r>
    <d v="2014-06-16T00:00:00"/>
    <x v="2"/>
    <s v="In Store Sales"/>
    <s v="FlatTop"/>
    <x v="28"/>
  </r>
  <r>
    <d v="2014-08-02T00:00:00"/>
    <x v="4"/>
    <s v="In Store Sales"/>
    <s v="Sunshine"/>
    <x v="13"/>
  </r>
  <r>
    <d v="2014-06-19T00:00:00"/>
    <x v="2"/>
    <s v="In Store Sales"/>
    <s v="Aspen"/>
    <x v="86"/>
  </r>
  <r>
    <d v="2014-08-11T00:00:00"/>
    <x v="4"/>
    <s v="In Store Sales"/>
    <s v="Sunset"/>
    <x v="6"/>
  </r>
  <r>
    <d v="2014-08-07T00:00:00"/>
    <x v="4"/>
    <s v="Web Site Sales"/>
    <s v="Carlota"/>
    <x v="4"/>
  </r>
  <r>
    <d v="2014-08-31T00:00:00"/>
    <x v="4"/>
    <s v="In Store Sales"/>
    <s v="Aspen"/>
    <x v="31"/>
  </r>
  <r>
    <d v="2014-05-20T00:00:00"/>
    <x v="3"/>
    <s v="Web Site Sales"/>
    <s v="Sunbell"/>
    <x v="8"/>
  </r>
  <r>
    <d v="2014-09-18T00:00:00"/>
    <x v="0"/>
    <s v="Web Site Sales"/>
    <s v="Quad"/>
    <x v="73"/>
  </r>
  <r>
    <d v="2014-06-24T00:00:00"/>
    <x v="2"/>
    <s v="Mail Order Sales"/>
    <s v="Sunshine"/>
    <x v="13"/>
  </r>
  <r>
    <d v="2014-06-12T00:00:00"/>
    <x v="2"/>
    <s v="In Store Sales"/>
    <s v="Bellen"/>
    <x v="4"/>
  </r>
  <r>
    <d v="2014-08-11T00:00:00"/>
    <x v="4"/>
    <s v="Web Site Sales"/>
    <s v="Quad"/>
    <x v="133"/>
  </r>
  <r>
    <d v="2014-09-29T00:00:00"/>
    <x v="0"/>
    <s v="Web Site Sales"/>
    <s v="Carlota"/>
    <x v="16"/>
  </r>
  <r>
    <d v="2014-07-21T00:00:00"/>
    <x v="1"/>
    <s v="Web Site Sales"/>
    <s v="Quad"/>
    <x v="3"/>
  </r>
  <r>
    <d v="2014-08-27T00:00:00"/>
    <x v="4"/>
    <s v="In Store Sales"/>
    <s v="Carlota"/>
    <x v="7"/>
  </r>
  <r>
    <d v="2014-06-17T00:00:00"/>
    <x v="2"/>
    <s v="Mail Order Sales"/>
    <s v="Majectic Beaut"/>
    <x v="45"/>
  </r>
  <r>
    <d v="2014-06-13T00:00:00"/>
    <x v="2"/>
    <s v="Web Site Sales"/>
    <s v="Sunshine"/>
    <x v="13"/>
  </r>
  <r>
    <d v="2014-06-18T00:00:00"/>
    <x v="2"/>
    <s v="In Store Sales"/>
    <s v="Bellen"/>
    <x v="48"/>
  </r>
  <r>
    <d v="2014-08-28T00:00:00"/>
    <x v="4"/>
    <s v="In Store Sales"/>
    <s v="V-Rang"/>
    <x v="79"/>
  </r>
  <r>
    <d v="2014-06-12T00:00:00"/>
    <x v="2"/>
    <s v="Mail Order Sales"/>
    <s v="Carlota"/>
    <x v="4"/>
  </r>
  <r>
    <d v="2014-09-26T00:00:00"/>
    <x v="0"/>
    <s v="Web Site Sales"/>
    <s v="Carlota"/>
    <x v="7"/>
  </r>
  <r>
    <d v="2014-06-08T00:00:00"/>
    <x v="2"/>
    <s v="Web Site Sales"/>
    <s v="Sunshine"/>
    <x v="134"/>
  </r>
  <r>
    <d v="2014-06-06T00:00:00"/>
    <x v="2"/>
    <s v="Web Site Sales"/>
    <s v="Doublers"/>
    <x v="112"/>
  </r>
  <r>
    <d v="2014-08-23T00:00:00"/>
    <x v="4"/>
    <s v="Web Site Sales"/>
    <s v="Crested Beaut"/>
    <x v="4"/>
  </r>
  <r>
    <d v="2014-08-06T00:00:00"/>
    <x v="4"/>
    <s v="Mail Order Sales"/>
    <s v="Sunset"/>
    <x v="43"/>
  </r>
  <r>
    <d v="2014-09-29T00:00:00"/>
    <x v="0"/>
    <s v="Web Site Sales"/>
    <s v="V-Rang"/>
    <x v="25"/>
  </r>
  <r>
    <d v="2014-08-21T00:00:00"/>
    <x v="4"/>
    <s v="In Store Sales"/>
    <s v="Carlota"/>
    <x v="72"/>
  </r>
  <r>
    <d v="2014-06-06T00:00:00"/>
    <x v="2"/>
    <s v="Web Site Sales"/>
    <s v="Majectic Beaut"/>
    <x v="135"/>
  </r>
  <r>
    <d v="2014-06-27T00:00:00"/>
    <x v="2"/>
    <s v="Web Site Sales"/>
    <s v="Quad"/>
    <x v="3"/>
  </r>
  <r>
    <d v="2014-08-04T00:00:00"/>
    <x v="4"/>
    <s v="Mail Order Sales"/>
    <s v="Bellen"/>
    <x v="16"/>
  </r>
  <r>
    <d v="2014-06-28T00:00:00"/>
    <x v="2"/>
    <s v="Web Site Sales"/>
    <s v="Bellen"/>
    <x v="4"/>
  </r>
  <r>
    <d v="2014-06-20T00:00:00"/>
    <x v="2"/>
    <s v="Web Site Sales"/>
    <s v="Quad"/>
    <x v="3"/>
  </r>
  <r>
    <d v="2014-06-18T00:00:00"/>
    <x v="2"/>
    <s v="Web Site Sales"/>
    <s v="Sunset"/>
    <x v="7"/>
  </r>
  <r>
    <d v="2014-08-26T00:00:00"/>
    <x v="4"/>
    <s v="Web Site Sales"/>
    <s v="Sunbell"/>
    <x v="32"/>
  </r>
  <r>
    <d v="2014-09-11T00:00:00"/>
    <x v="0"/>
    <s v="Web Site Sales"/>
    <s v="Sunshine"/>
    <x v="1"/>
  </r>
  <r>
    <d v="2014-06-12T00:00:00"/>
    <x v="2"/>
    <s v="Web Site Sales"/>
    <s v="Quad"/>
    <x v="73"/>
  </r>
  <r>
    <d v="2014-06-06T00:00:00"/>
    <x v="2"/>
    <s v="In Store Sales"/>
    <s v="Bellen"/>
    <x v="16"/>
  </r>
  <r>
    <d v="2014-08-29T00:00:00"/>
    <x v="4"/>
    <s v="Web Site Sales"/>
    <s v="Sunshine"/>
    <x v="1"/>
  </r>
  <r>
    <d v="2014-05-23T00:00:00"/>
    <x v="3"/>
    <s v="In Store Sales"/>
    <s v="Quad"/>
    <x v="0"/>
  </r>
  <r>
    <d v="2014-08-03T00:00:00"/>
    <x v="4"/>
    <s v="Web Site Sales"/>
    <s v="FlatTop"/>
    <x v="33"/>
  </r>
  <r>
    <d v="2014-08-09T00:00:00"/>
    <x v="4"/>
    <s v="In Store Sales"/>
    <s v="Majectic Beaut"/>
    <x v="80"/>
  </r>
  <r>
    <d v="2014-06-12T00:00:00"/>
    <x v="2"/>
    <s v="Web Site Sales"/>
    <s v="Sunshine"/>
    <x v="69"/>
  </r>
  <r>
    <d v="2014-08-12T00:00:00"/>
    <x v="4"/>
    <s v="In Store Sales"/>
    <s v="Sunset"/>
    <x v="43"/>
  </r>
  <r>
    <d v="2014-08-23T00:00:00"/>
    <x v="4"/>
    <s v="In Store Sales"/>
    <s v="Sunbell"/>
    <x v="20"/>
  </r>
  <r>
    <d v="2014-09-01T00:00:00"/>
    <x v="0"/>
    <s v="In Store Sales"/>
    <s v="FlatTop"/>
    <x v="136"/>
  </r>
  <r>
    <d v="2014-06-26T00:00:00"/>
    <x v="2"/>
    <s v="Web Site Sales"/>
    <s v="Carlota"/>
    <x v="137"/>
  </r>
  <r>
    <d v="2014-06-16T00:00:00"/>
    <x v="2"/>
    <s v="Web Site Sales"/>
    <s v="Bellen"/>
    <x v="4"/>
  </r>
  <r>
    <d v="2014-09-20T00:00:00"/>
    <x v="0"/>
    <s v="Web Site Sales"/>
    <s v="Carlota"/>
    <x v="7"/>
  </r>
  <r>
    <d v="2014-05-10T00:00:00"/>
    <x v="3"/>
    <s v="Web Site Sales"/>
    <s v="Sunbell"/>
    <x v="51"/>
  </r>
  <r>
    <d v="2014-06-19T00:00:00"/>
    <x v="2"/>
    <s v="Web Site Sales"/>
    <s v="Bellen"/>
    <x v="16"/>
  </r>
  <r>
    <d v="2014-06-10T00:00:00"/>
    <x v="2"/>
    <s v="Web Site Sales"/>
    <s v="Carlota"/>
    <x v="59"/>
  </r>
  <r>
    <d v="2014-08-23T00:00:00"/>
    <x v="4"/>
    <s v="Web Site Sales"/>
    <s v="Carlota"/>
    <x v="4"/>
  </r>
  <r>
    <d v="2014-08-26T00:00:00"/>
    <x v="4"/>
    <s v="In Store Sales"/>
    <s v="Sunshine"/>
    <x v="69"/>
  </r>
  <r>
    <d v="2014-06-11T00:00:00"/>
    <x v="2"/>
    <s v="In Store Sales"/>
    <s v="Carlota"/>
    <x v="7"/>
  </r>
  <r>
    <d v="2014-09-26T00:00:00"/>
    <x v="0"/>
    <s v="Web Site Sales"/>
    <s v="Quad"/>
    <x v="138"/>
  </r>
  <r>
    <d v="2014-07-17T00:00:00"/>
    <x v="1"/>
    <s v="Mail Order Sales"/>
    <s v="Carlota"/>
    <x v="4"/>
  </r>
  <r>
    <d v="2014-07-13T00:00:00"/>
    <x v="1"/>
    <s v="Web Site Sales"/>
    <s v="Sunbell"/>
    <x v="139"/>
  </r>
  <r>
    <d v="2014-06-29T00:00:00"/>
    <x v="2"/>
    <s v="In Store Sales"/>
    <s v="Quad"/>
    <x v="42"/>
  </r>
  <r>
    <d v="2014-08-08T00:00:00"/>
    <x v="4"/>
    <s v="In Store Sales"/>
    <s v="Sunset"/>
    <x v="10"/>
  </r>
  <r>
    <d v="2014-08-07T00:00:00"/>
    <x v="4"/>
    <s v="In Store Sales"/>
    <s v="Bellen"/>
    <x v="7"/>
  </r>
  <r>
    <d v="2014-08-26T00:00:00"/>
    <x v="4"/>
    <s v="In Store Sales"/>
    <s v="Carlota"/>
    <x v="4"/>
  </r>
  <r>
    <d v="2014-08-03T00:00:00"/>
    <x v="4"/>
    <s v="Mail Order Sales"/>
    <s v="Sunshine"/>
    <x v="1"/>
  </r>
  <r>
    <d v="2014-08-03T00:00:00"/>
    <x v="4"/>
    <s v="In Store Sales"/>
    <s v="Sunbell"/>
    <x v="24"/>
  </r>
  <r>
    <d v="2014-06-23T00:00:00"/>
    <x v="2"/>
    <s v="In Store Sales"/>
    <s v="Sunshine"/>
    <x v="1"/>
  </r>
  <r>
    <d v="2014-08-03T00:00:00"/>
    <x v="4"/>
    <s v="In Store Sales"/>
    <s v="Quad"/>
    <x v="3"/>
  </r>
  <r>
    <d v="2014-08-03T00:00:00"/>
    <x v="4"/>
    <s v="Web Site Sales"/>
    <s v="Sunset"/>
    <x v="10"/>
  </r>
  <r>
    <d v="2014-08-07T00:00:00"/>
    <x v="4"/>
    <s v="In Store Sales"/>
    <s v="Quad"/>
    <x v="73"/>
  </r>
  <r>
    <d v="2014-05-31T00:00:00"/>
    <x v="3"/>
    <s v="Web Site Sales"/>
    <s v="Sunbell"/>
    <x v="20"/>
  </r>
  <r>
    <d v="2014-06-01T00:00:00"/>
    <x v="2"/>
    <s v="Web Site Sales"/>
    <s v="Majectic Beaut"/>
    <x v="26"/>
  </r>
  <r>
    <d v="2014-06-13T00:00:00"/>
    <x v="2"/>
    <s v="In Store Sales"/>
    <s v="Quad"/>
    <x v="54"/>
  </r>
  <r>
    <d v="2014-08-14T00:00:00"/>
    <x v="4"/>
    <s v="In Store Sales"/>
    <s v="Sunshine"/>
    <x v="69"/>
  </r>
  <r>
    <d v="2014-06-24T00:00:00"/>
    <x v="2"/>
    <s v="In Store Sales"/>
    <s v="Sunshine"/>
    <x v="13"/>
  </r>
  <r>
    <d v="2014-06-02T00:00:00"/>
    <x v="2"/>
    <s v="Web Site Sales"/>
    <s v="Carlota"/>
    <x v="136"/>
  </r>
  <r>
    <d v="2014-09-17T00:00:00"/>
    <x v="0"/>
    <s v="Web Site Sales"/>
    <s v="Carlota"/>
    <x v="16"/>
  </r>
  <r>
    <d v="2014-06-24T00:00:00"/>
    <x v="2"/>
    <s v="Mail Order Sales"/>
    <s v="Sunset"/>
    <x v="6"/>
  </r>
  <r>
    <d v="2014-08-22T00:00:00"/>
    <x v="4"/>
    <s v="Mail Order Sales"/>
    <s v="Quad"/>
    <x v="12"/>
  </r>
  <r>
    <d v="2014-06-20T00:00:00"/>
    <x v="2"/>
    <s v="Web Site Sales"/>
    <s v="Carlota"/>
    <x v="7"/>
  </r>
  <r>
    <d v="2014-06-12T00:00:00"/>
    <x v="2"/>
    <s v="Web Site Sales"/>
    <s v="Sunshine"/>
    <x v="104"/>
  </r>
  <r>
    <d v="2014-08-15T00:00:00"/>
    <x v="4"/>
    <s v="In Store Sales"/>
    <s v="Sunshine"/>
    <x v="13"/>
  </r>
  <r>
    <d v="2014-06-14T00:00:00"/>
    <x v="2"/>
    <s v="Web Site Sales"/>
    <s v="Quad"/>
    <x v="140"/>
  </r>
  <r>
    <d v="2014-06-09T00:00:00"/>
    <x v="2"/>
    <s v="Mail Order Sales"/>
    <s v="Aspen"/>
    <x v="31"/>
  </r>
  <r>
    <d v="2014-08-21T00:00:00"/>
    <x v="4"/>
    <s v="Web Site Sales"/>
    <s v="Sunbell"/>
    <x v="8"/>
  </r>
  <r>
    <d v="2014-06-18T00:00:00"/>
    <x v="2"/>
    <s v="In Store Sales"/>
    <s v="Quad"/>
    <x v="44"/>
  </r>
  <r>
    <d v="2014-08-15T00:00:00"/>
    <x v="4"/>
    <s v="Web Site Sales"/>
    <s v="Quad"/>
    <x v="9"/>
  </r>
  <r>
    <d v="2014-06-02T00:00:00"/>
    <x v="2"/>
    <s v="Mail Order Sales"/>
    <s v="FlatTop"/>
    <x v="33"/>
  </r>
  <r>
    <d v="2014-08-22T00:00:00"/>
    <x v="4"/>
    <s v="Web Site Sales"/>
    <s v="Bellen"/>
    <x v="16"/>
  </r>
  <r>
    <d v="2014-06-26T00:00:00"/>
    <x v="2"/>
    <s v="In Store Sales"/>
    <s v="Quad"/>
    <x v="44"/>
  </r>
  <r>
    <d v="2014-07-01T00:00:00"/>
    <x v="1"/>
    <s v="Web Site Sales"/>
    <s v="Sunset"/>
    <x v="10"/>
  </r>
  <r>
    <d v="2014-09-02T00:00:00"/>
    <x v="0"/>
    <s v="In Store Sales"/>
    <s v="Doublers"/>
    <x v="0"/>
  </r>
  <r>
    <d v="2014-05-22T00:00:00"/>
    <x v="3"/>
    <s v="Web Site Sales"/>
    <s v="V-Rang"/>
    <x v="67"/>
  </r>
  <r>
    <d v="2014-06-18T00:00:00"/>
    <x v="2"/>
    <s v="Web Site Sales"/>
    <s v="Quad"/>
    <x v="9"/>
  </r>
  <r>
    <d v="2014-08-28T00:00:00"/>
    <x v="4"/>
    <s v="Web Site Sales"/>
    <s v="Crested Beaut"/>
    <x v="2"/>
  </r>
  <r>
    <d v="2014-08-29T00:00:00"/>
    <x v="4"/>
    <s v="In Store Sales"/>
    <s v="Sunshine"/>
    <x v="69"/>
  </r>
  <r>
    <d v="2014-08-29T00:00:00"/>
    <x v="4"/>
    <s v="In Store Sales"/>
    <s v="Quad"/>
    <x v="46"/>
  </r>
  <r>
    <d v="2014-06-07T00:00:00"/>
    <x v="2"/>
    <s v="Web Site Sales"/>
    <s v="Bellen"/>
    <x v="4"/>
  </r>
  <r>
    <d v="2014-05-30T00:00:00"/>
    <x v="3"/>
    <s v="Mail Order Sales"/>
    <s v="Bellen"/>
    <x v="7"/>
  </r>
  <r>
    <d v="2014-06-04T00:00:00"/>
    <x v="2"/>
    <s v="In Store Sales"/>
    <s v="Sunset"/>
    <x v="18"/>
  </r>
  <r>
    <d v="2014-06-12T00:00:00"/>
    <x v="2"/>
    <s v="Web Site Sales"/>
    <s v="Sunshine"/>
    <x v="13"/>
  </r>
  <r>
    <d v="2014-08-15T00:00:00"/>
    <x v="4"/>
    <s v="In Store Sales"/>
    <s v="Bellen"/>
    <x v="4"/>
  </r>
  <r>
    <d v="2014-08-03T00:00:00"/>
    <x v="4"/>
    <s v="Web Site Sales"/>
    <s v="Aspen"/>
    <x v="93"/>
  </r>
  <r>
    <d v="2014-06-10T00:00:00"/>
    <x v="2"/>
    <s v="Web Site Sales"/>
    <s v="Bellen"/>
    <x v="16"/>
  </r>
  <r>
    <d v="2014-07-23T00:00:00"/>
    <x v="1"/>
    <s v="In Store Sales"/>
    <s v="Sunbell"/>
    <x v="2"/>
  </r>
  <r>
    <d v="2014-08-02T00:00:00"/>
    <x v="4"/>
    <s v="In Store Sales"/>
    <s v="Aspen"/>
    <x v="14"/>
  </r>
  <r>
    <d v="2014-08-31T00:00:00"/>
    <x v="4"/>
    <s v="Web Site Sales"/>
    <s v="FlatTop"/>
    <x v="33"/>
  </r>
  <r>
    <d v="2014-08-10T00:00:00"/>
    <x v="4"/>
    <s v="In Store Sales"/>
    <s v="Sunshine"/>
    <x v="13"/>
  </r>
  <r>
    <d v="2014-09-30T00:00:00"/>
    <x v="0"/>
    <s v="Web Site Sales"/>
    <s v="Sunbell"/>
    <x v="7"/>
  </r>
  <r>
    <d v="2014-08-17T00:00:00"/>
    <x v="4"/>
    <s v="In Store Sales"/>
    <s v="Quad"/>
    <x v="141"/>
  </r>
  <r>
    <d v="2014-06-07T00:00:00"/>
    <x v="2"/>
    <s v="Mail Order Sales"/>
    <s v="Sunset"/>
    <x v="85"/>
  </r>
  <r>
    <d v="2014-08-17T00:00:00"/>
    <x v="4"/>
    <s v="In Store Sales"/>
    <s v="Bellen"/>
    <x v="7"/>
  </r>
  <r>
    <d v="2014-06-01T00:00:00"/>
    <x v="2"/>
    <s v="Web Site Sales"/>
    <s v="Sunbell"/>
    <x v="16"/>
  </r>
  <r>
    <d v="2014-05-31T00:00:00"/>
    <x v="3"/>
    <s v="Web Site Sales"/>
    <s v="Quad"/>
    <x v="44"/>
  </r>
  <r>
    <d v="2014-08-21T00:00:00"/>
    <x v="4"/>
    <s v="Mail Order Sales"/>
    <s v="Quad"/>
    <x v="9"/>
  </r>
  <r>
    <d v="2014-08-24T00:00:00"/>
    <x v="4"/>
    <s v="Mail Order Sales"/>
    <s v="Bellen"/>
    <x v="60"/>
  </r>
  <r>
    <d v="2014-06-18T00:00:00"/>
    <x v="2"/>
    <s v="In Store Sales"/>
    <s v="Quad"/>
    <x v="44"/>
  </r>
  <r>
    <d v="2014-08-15T00:00:00"/>
    <x v="4"/>
    <s v="In Store Sales"/>
    <s v="Quad"/>
    <x v="12"/>
  </r>
  <r>
    <d v="2014-05-09T00:00:00"/>
    <x v="3"/>
    <s v="Mail Order Sales"/>
    <s v="Crested Beaut"/>
    <x v="51"/>
  </r>
  <r>
    <d v="2014-06-30T00:00:00"/>
    <x v="2"/>
    <s v="In Store Sales"/>
    <s v="Sunbell"/>
    <x v="20"/>
  </r>
  <r>
    <d v="2014-08-15T00:00:00"/>
    <x v="4"/>
    <s v="Web Site Sales"/>
    <s v="Bellen"/>
    <x v="4"/>
  </r>
  <r>
    <d v="2014-08-29T00:00:00"/>
    <x v="4"/>
    <s v="Mail Order Sales"/>
    <s v="Bellen"/>
    <x v="16"/>
  </r>
  <r>
    <d v="2014-08-02T00:00:00"/>
    <x v="4"/>
    <s v="In Store Sales"/>
    <s v="Crested Beaut"/>
    <x v="8"/>
  </r>
  <r>
    <d v="2014-08-06T00:00:00"/>
    <x v="4"/>
    <s v="In Store Sales"/>
    <s v="Quad"/>
    <x v="40"/>
  </r>
  <r>
    <d v="2014-08-25T00:00:00"/>
    <x v="4"/>
    <s v="In Store Sales"/>
    <s v="Bellen"/>
    <x v="98"/>
  </r>
  <r>
    <d v="2014-08-14T00:00:00"/>
    <x v="4"/>
    <s v="Mail Order Sales"/>
    <s v="Carlota"/>
    <x v="7"/>
  </r>
  <r>
    <d v="2014-06-24T00:00:00"/>
    <x v="2"/>
    <s v="Web Site Sales"/>
    <s v="Crested Beaut"/>
    <x v="8"/>
  </r>
  <r>
    <d v="2014-06-27T00:00:00"/>
    <x v="2"/>
    <s v="Web Site Sales"/>
    <s v="Doublers"/>
    <x v="72"/>
  </r>
  <r>
    <d v="2014-06-02T00:00:00"/>
    <x v="2"/>
    <s v="Web Site Sales"/>
    <s v="Quad"/>
    <x v="3"/>
  </r>
  <r>
    <d v="2014-06-18T00:00:00"/>
    <x v="2"/>
    <s v="Web Site Sales"/>
    <s v="Sunset"/>
    <x v="18"/>
  </r>
  <r>
    <d v="2014-06-03T00:00:00"/>
    <x v="2"/>
    <s v="In Store Sales"/>
    <s v="Quad"/>
    <x v="3"/>
  </r>
  <r>
    <d v="2014-07-01T00:00:00"/>
    <x v="1"/>
    <s v="Web Site Sales"/>
    <s v="Quad"/>
    <x v="39"/>
  </r>
  <r>
    <d v="2014-08-19T00:00:00"/>
    <x v="4"/>
    <s v="Web Site Sales"/>
    <s v="Sunset"/>
    <x v="85"/>
  </r>
  <r>
    <d v="2014-06-21T00:00:00"/>
    <x v="2"/>
    <s v="Web Site Sales"/>
    <s v="Sunbell"/>
    <x v="51"/>
  </r>
  <r>
    <d v="2014-06-07T00:00:00"/>
    <x v="2"/>
    <s v="Web Site Sales"/>
    <s v="Sunbell"/>
    <x v="20"/>
  </r>
  <r>
    <d v="2014-08-09T00:00:00"/>
    <x v="4"/>
    <s v="In Store Sales"/>
    <s v="Crested Beaut"/>
    <x v="59"/>
  </r>
  <r>
    <d v="2014-08-06T00:00:00"/>
    <x v="4"/>
    <s v="In Store Sales"/>
    <s v="Bellen"/>
    <x v="16"/>
  </r>
  <r>
    <d v="2014-06-11T00:00:00"/>
    <x v="2"/>
    <s v="In Store Sales"/>
    <s v="Aspen"/>
    <x v="1"/>
  </r>
  <r>
    <d v="2014-08-06T00:00:00"/>
    <x v="4"/>
    <s v="Web Site Sales"/>
    <s v="Sunbell"/>
    <x v="24"/>
  </r>
  <r>
    <d v="2014-08-23T00:00:00"/>
    <x v="4"/>
    <s v="In Store Sales"/>
    <s v="Aspen"/>
    <x v="69"/>
  </r>
  <r>
    <d v="2014-08-16T00:00:00"/>
    <x v="4"/>
    <s v="Web Site Sales"/>
    <s v="Sunbell"/>
    <x v="142"/>
  </r>
  <r>
    <d v="2014-06-19T00:00:00"/>
    <x v="2"/>
    <s v="Web Site Sales"/>
    <s v="Crested Beaut"/>
    <x v="20"/>
  </r>
  <r>
    <d v="2014-08-23T00:00:00"/>
    <x v="4"/>
    <s v="In Store Sales"/>
    <s v="Majectic Beaut"/>
    <x v="80"/>
  </r>
  <r>
    <d v="2014-08-15T00:00:00"/>
    <x v="4"/>
    <s v="In Store Sales"/>
    <s v="FlatTop"/>
    <x v="143"/>
  </r>
  <r>
    <d v="2014-06-14T00:00:00"/>
    <x v="2"/>
    <s v="Web Site Sales"/>
    <s v="Doublers"/>
    <x v="0"/>
  </r>
  <r>
    <d v="2014-07-02T00:00:00"/>
    <x v="1"/>
    <s v="Mail Order Sales"/>
    <s v="Majectic Beaut"/>
    <x v="144"/>
  </r>
  <r>
    <d v="2014-08-24T00:00:00"/>
    <x v="4"/>
    <s v="In Store Sales"/>
    <s v="Majectic Beaut"/>
    <x v="19"/>
  </r>
  <r>
    <d v="2014-09-14T00:00:00"/>
    <x v="0"/>
    <s v="Web Site Sales"/>
    <s v="Sunbell"/>
    <x v="2"/>
  </r>
  <r>
    <d v="2014-08-13T00:00:00"/>
    <x v="4"/>
    <s v="Web Site Sales"/>
    <s v="Sunshine"/>
    <x v="13"/>
  </r>
  <r>
    <d v="2014-09-13T00:00:00"/>
    <x v="0"/>
    <s v="Web Site Sales"/>
    <s v="Sunbell"/>
    <x v="4"/>
  </r>
  <r>
    <d v="2014-09-26T00:00:00"/>
    <x v="0"/>
    <s v="Web Site Sales"/>
    <s v="Sunbell"/>
    <x v="20"/>
  </r>
  <r>
    <d v="2014-05-29T00:00:00"/>
    <x v="3"/>
    <s v="In Store Sales"/>
    <s v="Bellen"/>
    <x v="7"/>
  </r>
  <r>
    <d v="2014-08-05T00:00:00"/>
    <x v="4"/>
    <s v="Web Site Sales"/>
    <s v="Majectic Beaut"/>
    <x v="26"/>
  </r>
  <r>
    <d v="2014-08-14T00:00:00"/>
    <x v="4"/>
    <s v="In Store Sales"/>
    <s v="Crested Beaut"/>
    <x v="20"/>
  </r>
  <r>
    <d v="2014-05-17T00:00:00"/>
    <x v="3"/>
    <s v="Web Site Sales"/>
    <s v="FlatTop"/>
    <x v="33"/>
  </r>
  <r>
    <d v="2014-05-14T00:00:00"/>
    <x v="3"/>
    <s v="In Store Sales"/>
    <s v="Sunset"/>
    <x v="18"/>
  </r>
  <r>
    <d v="2014-08-14T00:00:00"/>
    <x v="4"/>
    <s v="Mail Order Sales"/>
    <s v="Quad"/>
    <x v="3"/>
  </r>
  <r>
    <d v="2014-05-23T00:00:00"/>
    <x v="3"/>
    <s v="Web Site Sales"/>
    <s v="Crested Beaut"/>
    <x v="2"/>
  </r>
  <r>
    <d v="2014-06-02T00:00:00"/>
    <x v="2"/>
    <s v="Web Site Sales"/>
    <s v="Sunshine"/>
    <x v="1"/>
  </r>
  <r>
    <d v="2014-06-28T00:00:00"/>
    <x v="2"/>
    <s v="Mail Order Sales"/>
    <s v="Crested Beaut"/>
    <x v="2"/>
  </r>
  <r>
    <d v="2014-08-01T00:00:00"/>
    <x v="4"/>
    <s v="Web Site Sales"/>
    <s v="Sunshine"/>
    <x v="19"/>
  </r>
  <r>
    <d v="2014-08-29T00:00:00"/>
    <x v="4"/>
    <s v="In Store Sales"/>
    <s v="Majectic Beaut"/>
    <x v="30"/>
  </r>
  <r>
    <d v="2014-08-11T00:00:00"/>
    <x v="4"/>
    <s v="Web Site Sales"/>
    <s v="Carlota"/>
    <x v="4"/>
  </r>
  <r>
    <d v="2014-08-22T00:00:00"/>
    <x v="4"/>
    <s v="In Store Sales"/>
    <s v="Carlota"/>
    <x v="4"/>
  </r>
  <r>
    <d v="2014-08-10T00:00:00"/>
    <x v="4"/>
    <s v="Mail Order Sales"/>
    <s v="Crested Beaut"/>
    <x v="24"/>
  </r>
  <r>
    <d v="2014-09-27T00:00:00"/>
    <x v="0"/>
    <s v="In Store Sales"/>
    <s v="Sunbell"/>
    <x v="2"/>
  </r>
  <r>
    <d v="2014-09-21T00:00:00"/>
    <x v="0"/>
    <s v="Web Site Sales"/>
    <s v="Bellen"/>
    <x v="9"/>
  </r>
  <r>
    <d v="2014-08-10T00:00:00"/>
    <x v="4"/>
    <s v="In Store Sales"/>
    <s v="Sunshine"/>
    <x v="19"/>
  </r>
  <r>
    <d v="2014-08-08T00:00:00"/>
    <x v="4"/>
    <s v="Web Site Sales"/>
    <s v="Majectic Beaut"/>
    <x v="45"/>
  </r>
  <r>
    <d v="2014-08-17T00:00:00"/>
    <x v="4"/>
    <s v="In Store Sales"/>
    <s v="Sunbell"/>
    <x v="16"/>
  </r>
  <r>
    <d v="2014-06-17T00:00:00"/>
    <x v="2"/>
    <s v="Web Site Sales"/>
    <s v="V-Rang"/>
    <x v="114"/>
  </r>
  <r>
    <d v="2014-06-13T00:00:00"/>
    <x v="2"/>
    <s v="Mail Order Sales"/>
    <s v="Crested Beaut"/>
    <x v="2"/>
  </r>
  <r>
    <d v="2014-08-10T00:00:00"/>
    <x v="4"/>
    <s v="Web Site Sales"/>
    <s v="Quad"/>
    <x v="44"/>
  </r>
  <r>
    <d v="2014-09-29T00:00:00"/>
    <x v="0"/>
    <s v="Web Site Sales"/>
    <s v="Quad"/>
    <x v="3"/>
  </r>
  <r>
    <d v="2014-09-30T00:00:00"/>
    <x v="0"/>
    <s v="Web Site Sales"/>
    <s v="Sunbell"/>
    <x v="10"/>
  </r>
  <r>
    <d v="2014-05-29T00:00:00"/>
    <x v="3"/>
    <s v="Web Site Sales"/>
    <s v="Sunbell"/>
    <x v="16"/>
  </r>
  <r>
    <d v="2014-08-23T00:00:00"/>
    <x v="4"/>
    <s v="Web Site Sales"/>
    <s v="Majectic Beaut"/>
    <x v="26"/>
  </r>
  <r>
    <d v="2014-06-02T00:00:00"/>
    <x v="2"/>
    <s v="Mail Order Sales"/>
    <s v="Sunshine"/>
    <x v="13"/>
  </r>
  <r>
    <d v="2014-05-22T00:00:00"/>
    <x v="3"/>
    <s v="Web Site Sales"/>
    <s v="Sunshine"/>
    <x v="13"/>
  </r>
  <r>
    <d v="2014-06-14T00:00:00"/>
    <x v="2"/>
    <s v="In Store Sales"/>
    <s v="Sunset"/>
    <x v="12"/>
  </r>
  <r>
    <d v="2014-08-31T00:00:00"/>
    <x v="4"/>
    <s v="Web Site Sales"/>
    <s v="Sunbell"/>
    <x v="145"/>
  </r>
  <r>
    <d v="2014-08-21T00:00:00"/>
    <x v="4"/>
    <s v="In Store Sales"/>
    <s v="Quad"/>
    <x v="39"/>
  </r>
  <r>
    <d v="2014-08-08T00:00:00"/>
    <x v="4"/>
    <s v="In Store Sales"/>
    <s v="Sunbell"/>
    <x v="7"/>
  </r>
  <r>
    <d v="2014-06-05T00:00:00"/>
    <x v="2"/>
    <s v="Web Site Sales"/>
    <s v="Quad"/>
    <x v="9"/>
  </r>
  <r>
    <d v="2014-09-22T00:00:00"/>
    <x v="0"/>
    <s v="Web Site Sales"/>
    <s v="Quad"/>
    <x v="12"/>
  </r>
  <r>
    <d v="2014-08-09T00:00:00"/>
    <x v="4"/>
    <s v="In Store Sales"/>
    <s v="Sunbell"/>
    <x v="2"/>
  </r>
  <r>
    <d v="2014-08-04T00:00:00"/>
    <x v="4"/>
    <s v="Web Site Sales"/>
    <s v="Quad"/>
    <x v="12"/>
  </r>
  <r>
    <d v="2014-08-03T00:00:00"/>
    <x v="4"/>
    <s v="In Store Sales"/>
    <s v="Quad"/>
    <x v="40"/>
  </r>
  <r>
    <d v="2014-08-07T00:00:00"/>
    <x v="4"/>
    <s v="Web Site Sales"/>
    <s v="Sunbell"/>
    <x v="10"/>
  </r>
  <r>
    <d v="2014-08-03T00:00:00"/>
    <x v="4"/>
    <s v="In Store Sales"/>
    <s v="Sunset"/>
    <x v="18"/>
  </r>
  <r>
    <d v="2014-08-29T00:00:00"/>
    <x v="4"/>
    <s v="Web Site Sales"/>
    <s v="Aspen"/>
    <x v="69"/>
  </r>
  <r>
    <d v="2014-08-17T00:00:00"/>
    <x v="4"/>
    <s v="Mail Order Sales"/>
    <s v="Sunset"/>
    <x v="47"/>
  </r>
  <r>
    <d v="2014-05-11T00:00:00"/>
    <x v="3"/>
    <s v="Web Site Sales"/>
    <s v="Sunshine"/>
    <x v="1"/>
  </r>
  <r>
    <d v="2014-08-28T00:00:00"/>
    <x v="4"/>
    <s v="In Store Sales"/>
    <s v="Crested Beaut"/>
    <x v="20"/>
  </r>
  <r>
    <d v="2014-06-26T00:00:00"/>
    <x v="2"/>
    <s v="Web Site Sales"/>
    <s v="Quad"/>
    <x v="39"/>
  </r>
  <r>
    <d v="2014-09-26T00:00:00"/>
    <x v="0"/>
    <s v="Web Site Sales"/>
    <s v="Carlota"/>
    <x v="32"/>
  </r>
  <r>
    <d v="2014-06-23T00:00:00"/>
    <x v="2"/>
    <s v="Web Site Sales"/>
    <s v="Carlota"/>
    <x v="4"/>
  </r>
  <r>
    <d v="2014-08-20T00:00:00"/>
    <x v="4"/>
    <s v="In Store Sales"/>
    <s v="Sunshine"/>
    <x v="1"/>
  </r>
  <r>
    <d v="2014-08-19T00:00:00"/>
    <x v="4"/>
    <s v="Web Site Sales"/>
    <s v="Quad"/>
    <x v="9"/>
  </r>
  <r>
    <d v="2014-05-23T00:00:00"/>
    <x v="3"/>
    <s v="In Store Sales"/>
    <s v="Crested Beaut"/>
    <x v="24"/>
  </r>
  <r>
    <d v="2014-08-26T00:00:00"/>
    <x v="4"/>
    <s v="Web Site Sales"/>
    <s v="Quad"/>
    <x v="9"/>
  </r>
  <r>
    <d v="2014-06-09T00:00:00"/>
    <x v="2"/>
    <s v="In Store Sales"/>
    <s v="Sunset"/>
    <x v="18"/>
  </r>
  <r>
    <d v="2014-05-24T00:00:00"/>
    <x v="3"/>
    <s v="Mail Order Sales"/>
    <s v="Doublers"/>
    <x v="0"/>
  </r>
  <r>
    <d v="2014-08-21T00:00:00"/>
    <x v="4"/>
    <s v="Mail Order Sales"/>
    <s v="Sunbell"/>
    <x v="2"/>
  </r>
  <r>
    <d v="2014-08-13T00:00:00"/>
    <x v="4"/>
    <s v="Web Site Sales"/>
    <s v="Quad"/>
    <x v="9"/>
  </r>
  <r>
    <d v="2014-06-21T00:00:00"/>
    <x v="2"/>
    <s v="Web Site Sales"/>
    <s v="Carlota"/>
    <x v="7"/>
  </r>
  <r>
    <d v="2014-08-12T00:00:00"/>
    <x v="4"/>
    <s v="Web Site Sales"/>
    <s v="Carlota"/>
    <x v="7"/>
  </r>
  <r>
    <d v="2014-08-18T00:00:00"/>
    <x v="4"/>
    <s v="In Store Sales"/>
    <s v="Sunbell"/>
    <x v="24"/>
  </r>
  <r>
    <d v="2014-08-04T00:00:00"/>
    <x v="4"/>
    <s v="In Store Sales"/>
    <s v="Doublers"/>
    <x v="56"/>
  </r>
  <r>
    <d v="2014-05-13T00:00:00"/>
    <x v="3"/>
    <s v="Mail Order Sales"/>
    <s v="Sunbell"/>
    <x v="20"/>
  </r>
  <r>
    <d v="2014-08-26T00:00:00"/>
    <x v="4"/>
    <s v="In Store Sales"/>
    <s v="Bellen"/>
    <x v="7"/>
  </r>
  <r>
    <d v="2014-08-21T00:00:00"/>
    <x v="4"/>
    <s v="Mail Order Sales"/>
    <s v="Quad"/>
    <x v="3"/>
  </r>
  <r>
    <d v="2014-08-29T00:00:00"/>
    <x v="4"/>
    <s v="In Store Sales"/>
    <s v="Bellen"/>
    <x v="4"/>
  </r>
  <r>
    <d v="2014-06-27T00:00:00"/>
    <x v="2"/>
    <s v="In Store Sales"/>
    <s v="Quad"/>
    <x v="12"/>
  </r>
  <r>
    <d v="2014-07-04T00:00:00"/>
    <x v="1"/>
    <s v="Web Site Sales"/>
    <s v="Doublers"/>
    <x v="0"/>
  </r>
  <r>
    <d v="2014-08-27T00:00:00"/>
    <x v="4"/>
    <s v="Mail Order Sales"/>
    <s v="Quad"/>
    <x v="44"/>
  </r>
  <r>
    <d v="2014-08-31T00:00:00"/>
    <x v="4"/>
    <s v="In Store Sales"/>
    <s v="Sunshine"/>
    <x v="13"/>
  </r>
  <r>
    <d v="2014-06-14T00:00:00"/>
    <x v="2"/>
    <s v="Web Site Sales"/>
    <s v="Quad"/>
    <x v="42"/>
  </r>
  <r>
    <d v="2014-07-25T00:00:00"/>
    <x v="1"/>
    <s v="Web Site Sales"/>
    <s v="Doublers"/>
    <x v="72"/>
  </r>
  <r>
    <d v="2014-06-20T00:00:00"/>
    <x v="2"/>
    <s v="Web Site Sales"/>
    <s v="Carlota"/>
    <x v="16"/>
  </r>
  <r>
    <d v="2014-07-26T00:00:00"/>
    <x v="1"/>
    <s v="In Store Sales"/>
    <s v="Carlota"/>
    <x v="49"/>
  </r>
  <r>
    <d v="2014-08-24T00:00:00"/>
    <x v="4"/>
    <s v="In Store Sales"/>
    <s v="Quad"/>
    <x v="12"/>
  </r>
  <r>
    <d v="2014-06-02T00:00:00"/>
    <x v="2"/>
    <s v="Web Site Sales"/>
    <s v="Sunbell"/>
    <x v="10"/>
  </r>
  <r>
    <d v="2014-06-07T00:00:00"/>
    <x v="2"/>
    <s v="Web Site Sales"/>
    <s v="Majectic Beaut"/>
    <x v="5"/>
  </r>
  <r>
    <d v="2014-08-03T00:00:00"/>
    <x v="4"/>
    <s v="Web Site Sales"/>
    <s v="Majectic Beaut"/>
    <x v="80"/>
  </r>
  <r>
    <d v="2014-08-28T00:00:00"/>
    <x v="4"/>
    <s v="In Store Sales"/>
    <s v="Aspen"/>
    <x v="31"/>
  </r>
  <r>
    <d v="2014-05-28T00:00:00"/>
    <x v="3"/>
    <s v="Web Site Sales"/>
    <s v="Doublers"/>
    <x v="72"/>
  </r>
  <r>
    <d v="2014-08-11T00:00:00"/>
    <x v="4"/>
    <s v="In Store Sales"/>
    <s v="Sunshine"/>
    <x v="1"/>
  </r>
  <r>
    <d v="2014-08-21T00:00:00"/>
    <x v="4"/>
    <s v="Web Site Sales"/>
    <s v="Aspen"/>
    <x v="69"/>
  </r>
  <r>
    <d v="2014-08-11T00:00:00"/>
    <x v="4"/>
    <s v="In Store Sales"/>
    <s v="Sunbell"/>
    <x v="4"/>
  </r>
  <r>
    <d v="2014-08-24T00:00:00"/>
    <x v="4"/>
    <s v="Web Site Sales"/>
    <s v="Bellen"/>
    <x v="34"/>
  </r>
  <r>
    <d v="2014-08-12T00:00:00"/>
    <x v="4"/>
    <s v="In Store Sales"/>
    <s v="Aspen"/>
    <x v="19"/>
  </r>
  <r>
    <d v="2014-09-16T00:00:00"/>
    <x v="0"/>
    <s v="In Store Sales"/>
    <s v="Quad"/>
    <x v="3"/>
  </r>
  <r>
    <d v="2014-06-03T00:00:00"/>
    <x v="2"/>
    <s v="Web Site Sales"/>
    <s v="Sunbell"/>
    <x v="10"/>
  </r>
  <r>
    <d v="2014-08-24T00:00:00"/>
    <x v="4"/>
    <s v="In Store Sales"/>
    <s v="Carlota"/>
    <x v="4"/>
  </r>
  <r>
    <d v="2014-08-07T00:00:00"/>
    <x v="4"/>
    <s v="In Store Sales"/>
    <s v="Sunshine"/>
    <x v="62"/>
  </r>
  <r>
    <d v="2014-05-19T00:00:00"/>
    <x v="3"/>
    <s v="In Store Sales"/>
    <s v="Bellen"/>
    <x v="9"/>
  </r>
  <r>
    <d v="2014-05-12T00:00:00"/>
    <x v="3"/>
    <s v="Web Site Sales"/>
    <s v="Quad"/>
    <x v="44"/>
  </r>
  <r>
    <d v="2014-08-05T00:00:00"/>
    <x v="4"/>
    <s v="In Store Sales"/>
    <s v="Sunset"/>
    <x v="6"/>
  </r>
  <r>
    <d v="2014-06-29T00:00:00"/>
    <x v="2"/>
    <s v="Web Site Sales"/>
    <s v="V-Rang"/>
    <x v="79"/>
  </r>
  <r>
    <d v="2014-07-16T00:00:00"/>
    <x v="1"/>
    <s v="In Store Sales"/>
    <s v="Sunbell"/>
    <x v="2"/>
  </r>
  <r>
    <d v="2014-06-20T00:00:00"/>
    <x v="2"/>
    <s v="Web Site Sales"/>
    <s v="Sunshine"/>
    <x v="1"/>
  </r>
  <r>
    <d v="2014-05-25T00:00:00"/>
    <x v="3"/>
    <s v="Web Site Sales"/>
    <s v="Carlota"/>
    <x v="4"/>
  </r>
  <r>
    <d v="2014-06-09T00:00:00"/>
    <x v="2"/>
    <s v="Web Site Sales"/>
    <s v="Quad"/>
    <x v="9"/>
  </r>
  <r>
    <d v="2014-07-24T00:00:00"/>
    <x v="1"/>
    <s v="Web Site Sales"/>
    <s v="Crested Beaut"/>
    <x v="24"/>
  </r>
  <r>
    <d v="2014-06-11T00:00:00"/>
    <x v="2"/>
    <s v="Mail Order Sales"/>
    <s v="Quad"/>
    <x v="146"/>
  </r>
  <r>
    <d v="2014-08-02T00:00:00"/>
    <x v="4"/>
    <s v="Web Site Sales"/>
    <s v="Doublers"/>
    <x v="0"/>
  </r>
  <r>
    <d v="2014-08-15T00:00:00"/>
    <x v="4"/>
    <s v="In Store Sales"/>
    <s v="Sunbell"/>
    <x v="16"/>
  </r>
  <r>
    <d v="2014-08-10T00:00:00"/>
    <x v="4"/>
    <s v="Web Site Sales"/>
    <s v="Majectic Beaut"/>
    <x v="30"/>
  </r>
  <r>
    <d v="2014-08-18T00:00:00"/>
    <x v="4"/>
    <s v="In Store Sales"/>
    <s v="Sunbell"/>
    <x v="20"/>
  </r>
  <r>
    <d v="2014-06-28T00:00:00"/>
    <x v="2"/>
    <s v="Web Site Sales"/>
    <s v="Majectic Beaut"/>
    <x v="19"/>
  </r>
  <r>
    <d v="2014-08-22T00:00:00"/>
    <x v="4"/>
    <s v="In Store Sales"/>
    <s v="Quad"/>
    <x v="73"/>
  </r>
  <r>
    <d v="2014-08-02T00:00:00"/>
    <x v="4"/>
    <s v="Web Site Sales"/>
    <s v="Quad"/>
    <x v="3"/>
  </r>
  <r>
    <d v="2014-05-12T00:00:00"/>
    <x v="3"/>
    <s v="Web Site Sales"/>
    <s v="Aspen"/>
    <x v="75"/>
  </r>
  <r>
    <d v="2014-08-28T00:00:00"/>
    <x v="4"/>
    <s v="Web Site Sales"/>
    <s v="Sunshine"/>
    <x v="19"/>
  </r>
  <r>
    <d v="2014-08-06T00:00:00"/>
    <x v="4"/>
    <s v="In Store Sales"/>
    <s v="V-Rang"/>
    <x v="25"/>
  </r>
  <r>
    <d v="2014-06-03T00:00:00"/>
    <x v="2"/>
    <s v="Web Site Sales"/>
    <s v="Carlota"/>
    <x v="60"/>
  </r>
  <r>
    <d v="2014-06-15T00:00:00"/>
    <x v="2"/>
    <s v="Web Site Sales"/>
    <s v="Bellen"/>
    <x v="4"/>
  </r>
  <r>
    <d v="2014-06-09T00:00:00"/>
    <x v="2"/>
    <s v="In Store Sales"/>
    <s v="Majectic Beaut"/>
    <x v="147"/>
  </r>
  <r>
    <d v="2014-06-14T00:00:00"/>
    <x v="2"/>
    <s v="Web Site Sales"/>
    <s v="Majectic Beaut"/>
    <x v="117"/>
  </r>
  <r>
    <d v="2014-08-04T00:00:00"/>
    <x v="4"/>
    <s v="Web Site Sales"/>
    <s v="Bellen"/>
    <x v="4"/>
  </r>
  <r>
    <d v="2014-06-19T00:00:00"/>
    <x v="2"/>
    <s v="In Store Sales"/>
    <s v="Sunshine"/>
    <x v="22"/>
  </r>
  <r>
    <d v="2014-05-05T00:00:00"/>
    <x v="3"/>
    <s v="Mail Order Sales"/>
    <s v="Bellen"/>
    <x v="16"/>
  </r>
  <r>
    <d v="2014-06-06T00:00:00"/>
    <x v="2"/>
    <s v="In Store Sales"/>
    <s v="Carlota"/>
    <x v="4"/>
  </r>
  <r>
    <d v="2014-08-08T00:00:00"/>
    <x v="4"/>
    <s v="In Store Sales"/>
    <s v="Bellen"/>
    <x v="4"/>
  </r>
  <r>
    <d v="2014-08-15T00:00:00"/>
    <x v="4"/>
    <s v="Mail Order Sales"/>
    <s v="Carlota"/>
    <x v="7"/>
  </r>
  <r>
    <d v="2014-08-20T00:00:00"/>
    <x v="4"/>
    <s v="In Store Sales"/>
    <s v="Bellen"/>
    <x v="4"/>
  </r>
  <r>
    <d v="2014-06-04T00:00:00"/>
    <x v="2"/>
    <s v="Mail Order Sales"/>
    <s v="Aspen"/>
    <x v="13"/>
  </r>
  <r>
    <d v="2014-07-30T00:00:00"/>
    <x v="1"/>
    <s v="Web Site Sales"/>
    <s v="Sunset"/>
    <x v="6"/>
  </r>
  <r>
    <d v="2014-08-07T00:00:00"/>
    <x v="4"/>
    <s v="In Store Sales"/>
    <s v="Crested Beaut"/>
    <x v="24"/>
  </r>
  <r>
    <d v="2014-08-04T00:00:00"/>
    <x v="4"/>
    <s v="Web Site Sales"/>
    <s v="Sunbell"/>
    <x v="24"/>
  </r>
  <r>
    <d v="2014-08-03T00:00:00"/>
    <x v="4"/>
    <s v="In Store Sales"/>
    <s v="FlatTop"/>
    <x v="36"/>
  </r>
  <r>
    <d v="2014-06-24T00:00:00"/>
    <x v="2"/>
    <s v="Web Site Sales"/>
    <s v="Sunshine"/>
    <x v="19"/>
  </r>
  <r>
    <d v="2014-06-10T00:00:00"/>
    <x v="2"/>
    <s v="Web Site Sales"/>
    <s v="Bellen"/>
    <x v="7"/>
  </r>
  <r>
    <d v="2014-08-26T00:00:00"/>
    <x v="4"/>
    <s v="Web Site Sales"/>
    <s v="Majectic Beaut"/>
    <x v="148"/>
  </r>
  <r>
    <d v="2014-08-09T00:00:00"/>
    <x v="4"/>
    <s v="In Store Sales"/>
    <s v="Carlota"/>
    <x v="7"/>
  </r>
  <r>
    <d v="2014-09-19T00:00:00"/>
    <x v="0"/>
    <s v="Web Site Sales"/>
    <s v="Carlota"/>
    <x v="9"/>
  </r>
  <r>
    <d v="2014-08-05T00:00:00"/>
    <x v="4"/>
    <s v="In Store Sales"/>
    <s v="Carlota"/>
    <x v="149"/>
  </r>
  <r>
    <d v="2014-06-26T00:00:00"/>
    <x v="2"/>
    <s v="Web Site Sales"/>
    <s v="Doublers"/>
    <x v="112"/>
  </r>
  <r>
    <d v="2014-06-15T00:00:00"/>
    <x v="2"/>
    <s v="In Store Sales"/>
    <s v="Quad"/>
    <x v="9"/>
  </r>
  <r>
    <d v="2014-08-16T00:00:00"/>
    <x v="4"/>
    <s v="Web Site Sales"/>
    <s v="Bellen"/>
    <x v="7"/>
  </r>
  <r>
    <d v="2014-08-07T00:00:00"/>
    <x v="4"/>
    <s v="In Store Sales"/>
    <s v="Carlota"/>
    <x v="9"/>
  </r>
  <r>
    <d v="2014-09-24T00:00:00"/>
    <x v="0"/>
    <s v="In Store Sales"/>
    <s v="Quad"/>
    <x v="150"/>
  </r>
  <r>
    <d v="2014-05-10T00:00:00"/>
    <x v="3"/>
    <s v="Web Site Sales"/>
    <s v="Quad"/>
    <x v="12"/>
  </r>
  <r>
    <d v="2014-06-28T00:00:00"/>
    <x v="2"/>
    <s v="Web Site Sales"/>
    <s v="Majectic Beaut"/>
    <x v="26"/>
  </r>
  <r>
    <d v="2014-07-10T00:00:00"/>
    <x v="1"/>
    <s v="In Store Sales"/>
    <s v="Quad"/>
    <x v="12"/>
  </r>
  <r>
    <d v="2014-07-22T00:00:00"/>
    <x v="1"/>
    <s v="Web Site Sales"/>
    <s v="Sunbell"/>
    <x v="2"/>
  </r>
  <r>
    <d v="2014-08-07T00:00:00"/>
    <x v="4"/>
    <s v="In Store Sales"/>
    <s v="Sunbell"/>
    <x v="62"/>
  </r>
  <r>
    <d v="2014-08-06T00:00:00"/>
    <x v="4"/>
    <s v="Web Site Sales"/>
    <s v="Majectic Beaut"/>
    <x v="45"/>
  </r>
  <r>
    <d v="2014-06-07T00:00:00"/>
    <x v="2"/>
    <s v="Web Site Sales"/>
    <s v="Sunshine"/>
    <x v="13"/>
  </r>
  <r>
    <d v="2014-08-07T00:00:00"/>
    <x v="4"/>
    <s v="Web Site Sales"/>
    <s v="Aspen"/>
    <x v="1"/>
  </r>
  <r>
    <d v="2014-05-19T00:00:00"/>
    <x v="3"/>
    <s v="In Store Sales"/>
    <s v="Majectic Beaut"/>
    <x v="80"/>
  </r>
  <r>
    <d v="2014-06-08T00:00:00"/>
    <x v="2"/>
    <s v="Web Site Sales"/>
    <s v="Quad"/>
    <x v="39"/>
  </r>
  <r>
    <d v="2014-06-28T00:00:00"/>
    <x v="2"/>
    <s v="In Store Sales"/>
    <s v="Sunset"/>
    <x v="151"/>
  </r>
  <r>
    <d v="2014-06-21T00:00:00"/>
    <x v="2"/>
    <s v="Web Site Sales"/>
    <s v="Majectic Beaut"/>
    <x v="5"/>
  </r>
  <r>
    <d v="2014-08-25T00:00:00"/>
    <x v="4"/>
    <s v="In Store Sales"/>
    <s v="Bellen"/>
    <x v="16"/>
  </r>
  <r>
    <d v="2014-08-01T00:00:00"/>
    <x v="4"/>
    <s v="Web Site Sales"/>
    <s v="Majectic Beaut"/>
    <x v="152"/>
  </r>
  <r>
    <d v="2014-08-30T00:00:00"/>
    <x v="4"/>
    <s v="In Store Sales"/>
    <s v="Bellen"/>
    <x v="7"/>
  </r>
  <r>
    <d v="2014-06-16T00:00:00"/>
    <x v="2"/>
    <s v="Web Site Sales"/>
    <s v="Bellen"/>
    <x v="4"/>
  </r>
  <r>
    <d v="2014-06-08T00:00:00"/>
    <x v="2"/>
    <s v="In Store Sales"/>
    <s v="Bellen"/>
    <x v="7"/>
  </r>
  <r>
    <d v="2014-08-09T00:00:00"/>
    <x v="4"/>
    <s v="In Store Sales"/>
    <s v="Doublers"/>
    <x v="0"/>
  </r>
  <r>
    <d v="2014-06-25T00:00:00"/>
    <x v="2"/>
    <s v="Web Site Sales"/>
    <s v="Doublers"/>
    <x v="72"/>
  </r>
  <r>
    <d v="2014-06-19T00:00:00"/>
    <x v="2"/>
    <s v="Mail Order Sales"/>
    <s v="Carlota"/>
    <x v="4"/>
  </r>
  <r>
    <d v="2014-08-18T00:00:00"/>
    <x v="4"/>
    <s v="In Store Sales"/>
    <s v="Majectic Beaut"/>
    <x v="30"/>
  </r>
  <r>
    <d v="2014-08-25T00:00:00"/>
    <x v="4"/>
    <s v="Web Site Sales"/>
    <s v="Doublers"/>
    <x v="72"/>
  </r>
  <r>
    <d v="2014-06-07T00:00:00"/>
    <x v="2"/>
    <s v="In Store Sales"/>
    <s v="Sunshine"/>
    <x v="1"/>
  </r>
  <r>
    <d v="2014-06-06T00:00:00"/>
    <x v="2"/>
    <s v="In Store Sales"/>
    <s v="Sunshine"/>
    <x v="19"/>
  </r>
  <r>
    <d v="2014-08-14T00:00:00"/>
    <x v="4"/>
    <s v="In Store Sales"/>
    <s v="Doublers"/>
    <x v="72"/>
  </r>
  <r>
    <d v="2014-06-16T00:00:00"/>
    <x v="2"/>
    <s v="In Store Sales"/>
    <s v="Carlota"/>
    <x v="4"/>
  </r>
  <r>
    <d v="2014-08-24T00:00:00"/>
    <x v="4"/>
    <s v="In Store Sales"/>
    <s v="Sunshine"/>
    <x v="13"/>
  </r>
  <r>
    <d v="2014-08-03T00:00:00"/>
    <x v="4"/>
    <s v="In Store Sales"/>
    <s v="Quad"/>
    <x v="9"/>
  </r>
  <r>
    <d v="2014-08-17T00:00:00"/>
    <x v="4"/>
    <s v="In Store Sales"/>
    <s v="Quad"/>
    <x v="73"/>
  </r>
  <r>
    <d v="2014-08-21T00:00:00"/>
    <x v="4"/>
    <s v="Web Site Sales"/>
    <s v="Carlota"/>
    <x v="4"/>
  </r>
  <r>
    <d v="2014-06-04T00:00:00"/>
    <x v="2"/>
    <s v="Web Site Sales"/>
    <s v="Crested Beaut"/>
    <x v="51"/>
  </r>
  <r>
    <d v="2014-06-06T00:00:00"/>
    <x v="2"/>
    <s v="Mail Order Sales"/>
    <s v="Carlota"/>
    <x v="57"/>
  </r>
  <r>
    <d v="2014-06-23T00:00:00"/>
    <x v="2"/>
    <s v="Web Site Sales"/>
    <s v="Quad"/>
    <x v="138"/>
  </r>
  <r>
    <d v="2014-08-08T00:00:00"/>
    <x v="4"/>
    <s v="Web Site Sales"/>
    <s v="Bellen"/>
    <x v="59"/>
  </r>
  <r>
    <d v="2014-06-08T00:00:00"/>
    <x v="2"/>
    <s v="In Store Sales"/>
    <s v="Crested Beaut"/>
    <x v="8"/>
  </r>
  <r>
    <d v="2014-05-05T00:00:00"/>
    <x v="3"/>
    <s v="Web Site Sales"/>
    <s v="Sunset"/>
    <x v="96"/>
  </r>
  <r>
    <d v="2014-08-12T00:00:00"/>
    <x v="4"/>
    <s v="In Store Sales"/>
    <s v="Majectic Beaut"/>
    <x v="45"/>
  </r>
  <r>
    <d v="2014-09-22T00:00:00"/>
    <x v="0"/>
    <s v="Mail Order Sales"/>
    <s v="Sunset"/>
    <x v="7"/>
  </r>
  <r>
    <d v="2014-06-09T00:00:00"/>
    <x v="2"/>
    <s v="Web Site Sales"/>
    <s v="Bellen"/>
    <x v="4"/>
  </r>
  <r>
    <d v="2014-06-27T00:00:00"/>
    <x v="2"/>
    <s v="In Store Sales"/>
    <s v="Bellen"/>
    <x v="16"/>
  </r>
  <r>
    <d v="2014-08-22T00:00:00"/>
    <x v="4"/>
    <s v="In Store Sales"/>
    <s v="Sunshine"/>
    <x v="19"/>
  </r>
  <r>
    <d v="2014-06-19T00:00:00"/>
    <x v="2"/>
    <s v="Web Site Sales"/>
    <s v="Crested Beaut"/>
    <x v="20"/>
  </r>
  <r>
    <d v="2014-08-19T00:00:00"/>
    <x v="4"/>
    <s v="In Store Sales"/>
    <s v="V-Rang"/>
    <x v="69"/>
  </r>
  <r>
    <d v="2014-08-24T00:00:00"/>
    <x v="4"/>
    <s v="Web Site Sales"/>
    <s v="Quad"/>
    <x v="153"/>
  </r>
  <r>
    <d v="2014-06-16T00:00:00"/>
    <x v="2"/>
    <s v="Web Site Sales"/>
    <s v="Bellen"/>
    <x v="7"/>
  </r>
  <r>
    <d v="2014-06-18T00:00:00"/>
    <x v="2"/>
    <s v="Web Site Sales"/>
    <s v="Sunshine"/>
    <x v="1"/>
  </r>
  <r>
    <d v="2014-08-24T00:00:00"/>
    <x v="4"/>
    <s v="Mail Order Sales"/>
    <s v="Carlota"/>
    <x v="4"/>
  </r>
  <r>
    <d v="2014-05-23T00:00:00"/>
    <x v="3"/>
    <s v="Web Site Sales"/>
    <s v="Quad"/>
    <x v="44"/>
  </r>
  <r>
    <d v="2014-06-25T00:00:00"/>
    <x v="2"/>
    <s v="Web Site Sales"/>
    <s v="Majectic Beaut"/>
    <x v="45"/>
  </r>
  <r>
    <d v="2014-07-14T00:00:00"/>
    <x v="1"/>
    <s v="In Store Sales"/>
    <s v="Sunset"/>
    <x v="154"/>
  </r>
  <r>
    <d v="2014-06-20T00:00:00"/>
    <x v="2"/>
    <s v="Web Site Sales"/>
    <s v="Quad"/>
    <x v="9"/>
  </r>
  <r>
    <d v="2014-06-17T00:00:00"/>
    <x v="2"/>
    <s v="In Store Sales"/>
    <s v="Carlota"/>
    <x v="4"/>
  </r>
  <r>
    <d v="2014-08-11T00:00:00"/>
    <x v="4"/>
    <s v="In Store Sales"/>
    <s v="Sunshine"/>
    <x v="13"/>
  </r>
  <r>
    <d v="2014-09-20T00:00:00"/>
    <x v="0"/>
    <s v="Web Site Sales"/>
    <s v="Sunbell"/>
    <x v="20"/>
  </r>
  <r>
    <d v="2014-08-28T00:00:00"/>
    <x v="4"/>
    <s v="In Store Sales"/>
    <s v="Sunshine"/>
    <x v="38"/>
  </r>
  <r>
    <d v="2014-08-19T00:00:00"/>
    <x v="4"/>
    <s v="Web Site Sales"/>
    <s v="Bellen"/>
    <x v="7"/>
  </r>
  <r>
    <d v="2014-08-07T00:00:00"/>
    <x v="4"/>
    <s v="In Store Sales"/>
    <s v="Sunshine"/>
    <x v="69"/>
  </r>
  <r>
    <d v="2014-08-19T00:00:00"/>
    <x v="4"/>
    <s v="In Store Sales"/>
    <s v="Sunset"/>
    <x v="10"/>
  </r>
  <r>
    <d v="2014-06-23T00:00:00"/>
    <x v="2"/>
    <s v="In Store Sales"/>
    <s v="Quad"/>
    <x v="9"/>
  </r>
  <r>
    <d v="2014-06-30T00:00:00"/>
    <x v="2"/>
    <s v="Web Site Sales"/>
    <s v="Sunbell"/>
    <x v="8"/>
  </r>
  <r>
    <d v="2014-05-17T00:00:00"/>
    <x v="3"/>
    <s v="Web Site Sales"/>
    <s v="Aspen"/>
    <x v="19"/>
  </r>
  <r>
    <d v="2014-06-18T00:00:00"/>
    <x v="2"/>
    <s v="Web Site Sales"/>
    <s v="Carlota"/>
    <x v="4"/>
  </r>
  <r>
    <d v="2014-08-10T00:00:00"/>
    <x v="4"/>
    <s v="In Store Sales"/>
    <s v="Sunbell"/>
    <x v="155"/>
  </r>
  <r>
    <d v="2014-06-12T00:00:00"/>
    <x v="2"/>
    <s v="In Store Sales"/>
    <s v="Carlota"/>
    <x v="16"/>
  </r>
  <r>
    <d v="2014-06-02T00:00:00"/>
    <x v="2"/>
    <s v="Web Site Sales"/>
    <s v="Bellen"/>
    <x v="4"/>
  </r>
  <r>
    <d v="2014-07-13T00:00:00"/>
    <x v="1"/>
    <s v="Web Site Sales"/>
    <s v="Carlota"/>
    <x v="34"/>
  </r>
  <r>
    <d v="2014-08-12T00:00:00"/>
    <x v="4"/>
    <s v="In Store Sales"/>
    <s v="Quad"/>
    <x v="3"/>
  </r>
  <r>
    <d v="2014-06-15T00:00:00"/>
    <x v="2"/>
    <s v="In Store Sales"/>
    <s v="Carlota"/>
    <x v="7"/>
  </r>
  <r>
    <d v="2014-06-15T00:00:00"/>
    <x v="2"/>
    <s v="In Store Sales"/>
    <s v="Quad"/>
    <x v="39"/>
  </r>
  <r>
    <d v="2014-06-08T00:00:00"/>
    <x v="2"/>
    <s v="Mail Order Sales"/>
    <s v="Aspen"/>
    <x v="14"/>
  </r>
  <r>
    <d v="2014-06-10T00:00:00"/>
    <x v="2"/>
    <s v="Web Site Sales"/>
    <s v="Sunshine"/>
    <x v="1"/>
  </r>
  <r>
    <d v="2014-06-27T00:00:00"/>
    <x v="2"/>
    <s v="Web Site Sales"/>
    <s v="Carlota"/>
    <x v="134"/>
  </r>
  <r>
    <d v="2014-07-16T00:00:00"/>
    <x v="1"/>
    <s v="Web Site Sales"/>
    <s v="Aspen"/>
    <x v="19"/>
  </r>
  <r>
    <d v="2014-08-26T00:00:00"/>
    <x v="4"/>
    <s v="Web Site Sales"/>
    <s v="Doublers"/>
    <x v="76"/>
  </r>
  <r>
    <d v="2014-08-27T00:00:00"/>
    <x v="4"/>
    <s v="In Store Sales"/>
    <s v="Sunbell"/>
    <x v="20"/>
  </r>
  <r>
    <d v="2014-08-28T00:00:00"/>
    <x v="4"/>
    <s v="Web Site Sales"/>
    <s v="Sunshine"/>
    <x v="1"/>
  </r>
  <r>
    <d v="2014-06-17T00:00:00"/>
    <x v="2"/>
    <s v="In Store Sales"/>
    <s v="Carlota"/>
    <x v="16"/>
  </r>
  <r>
    <d v="2014-08-07T00:00:00"/>
    <x v="4"/>
    <s v="Web Site Sales"/>
    <s v="Majectic Beaut"/>
    <x v="45"/>
  </r>
  <r>
    <d v="2014-08-09T00:00:00"/>
    <x v="4"/>
    <s v="In Store Sales"/>
    <s v="Quad"/>
    <x v="53"/>
  </r>
  <r>
    <d v="2014-06-25T00:00:00"/>
    <x v="2"/>
    <s v="In Store Sales"/>
    <s v="Bellen"/>
    <x v="32"/>
  </r>
  <r>
    <d v="2014-05-04T00:00:00"/>
    <x v="3"/>
    <s v="In Store Sales"/>
    <s v="Sunshine"/>
    <x v="19"/>
  </r>
  <r>
    <d v="2014-05-29T00:00:00"/>
    <x v="3"/>
    <s v="In Store Sales"/>
    <s v="Sunset"/>
    <x v="6"/>
  </r>
  <r>
    <d v="2014-06-01T00:00:00"/>
    <x v="2"/>
    <s v="Web Site Sales"/>
    <s v="Crested Beaut"/>
    <x v="10"/>
  </r>
  <r>
    <d v="2014-08-15T00:00:00"/>
    <x v="4"/>
    <s v="Web Site Sales"/>
    <s v="Sunbell"/>
    <x v="156"/>
  </r>
  <r>
    <d v="2014-08-12T00:00:00"/>
    <x v="4"/>
    <s v="In Store Sales"/>
    <s v="Sunbell"/>
    <x v="7"/>
  </r>
  <r>
    <d v="2014-06-09T00:00:00"/>
    <x v="2"/>
    <s v="Web Site Sales"/>
    <s v="Carlota"/>
    <x v="4"/>
  </r>
  <r>
    <d v="2014-06-30T00:00:00"/>
    <x v="2"/>
    <s v="Web Site Sales"/>
    <s v="Quad"/>
    <x v="41"/>
  </r>
  <r>
    <d v="2014-07-14T00:00:00"/>
    <x v="1"/>
    <s v="Web Site Sales"/>
    <s v="Aspen"/>
    <x v="19"/>
  </r>
  <r>
    <d v="2014-08-09T00:00:00"/>
    <x v="4"/>
    <s v="In Store Sales"/>
    <s v="Sunbell"/>
    <x v="7"/>
  </r>
  <r>
    <d v="2014-06-29T00:00:00"/>
    <x v="2"/>
    <s v="In Store Sales"/>
    <s v="Crested Beaut"/>
    <x v="20"/>
  </r>
  <r>
    <d v="2014-08-20T00:00:00"/>
    <x v="4"/>
    <s v="In Store Sales"/>
    <s v="Sunbell"/>
    <x v="2"/>
  </r>
  <r>
    <d v="2014-09-04T00:00:00"/>
    <x v="0"/>
    <s v="Web Site Sales"/>
    <s v="Sunshine"/>
    <x v="69"/>
  </r>
  <r>
    <d v="2014-06-02T00:00:00"/>
    <x v="2"/>
    <s v="In Store Sales"/>
    <s v="Carlota"/>
    <x v="4"/>
  </r>
  <r>
    <d v="2014-08-10T00:00:00"/>
    <x v="4"/>
    <s v="In Store Sales"/>
    <s v="Bellen"/>
    <x v="32"/>
  </r>
  <r>
    <d v="2014-08-30T00:00:00"/>
    <x v="4"/>
    <s v="In Store Sales"/>
    <s v="Sunshine"/>
    <x v="13"/>
  </r>
  <r>
    <d v="2014-06-13T00:00:00"/>
    <x v="2"/>
    <s v="Mail Order Sales"/>
    <s v="Sunset"/>
    <x v="6"/>
  </r>
  <r>
    <d v="2014-06-09T00:00:00"/>
    <x v="2"/>
    <s v="Web Site Sales"/>
    <s v="Bellen"/>
    <x v="9"/>
  </r>
  <r>
    <d v="2014-08-02T00:00:00"/>
    <x v="4"/>
    <s v="In Store Sales"/>
    <s v="Sunshine"/>
    <x v="19"/>
  </r>
  <r>
    <d v="2014-06-26T00:00:00"/>
    <x v="2"/>
    <s v="Web Site Sales"/>
    <s v="Majectic Beaut"/>
    <x v="157"/>
  </r>
  <r>
    <d v="2014-08-30T00:00:00"/>
    <x v="4"/>
    <s v="Mail Order Sales"/>
    <s v="FlatTop"/>
    <x v="5"/>
  </r>
  <r>
    <d v="2014-08-29T00:00:00"/>
    <x v="4"/>
    <s v="In Store Sales"/>
    <s v="Carlota"/>
    <x v="16"/>
  </r>
  <r>
    <d v="2014-05-11T00:00:00"/>
    <x v="3"/>
    <s v="In Store Sales"/>
    <s v="Bellen"/>
    <x v="49"/>
  </r>
  <r>
    <d v="2014-06-10T00:00:00"/>
    <x v="2"/>
    <s v="Web Site Sales"/>
    <s v="Bellen"/>
    <x v="4"/>
  </r>
  <r>
    <d v="2014-06-26T00:00:00"/>
    <x v="2"/>
    <s v="Web Site Sales"/>
    <s v="Sunshine"/>
    <x v="25"/>
  </r>
  <r>
    <d v="2014-08-23T00:00:00"/>
    <x v="4"/>
    <s v="In Store Sales"/>
    <s v="Bellen"/>
    <x v="4"/>
  </r>
  <r>
    <d v="2014-06-10T00:00:00"/>
    <x v="2"/>
    <s v="In Store Sales"/>
    <s v="Aspen"/>
    <x v="19"/>
  </r>
  <r>
    <d v="2014-07-23T00:00:00"/>
    <x v="1"/>
    <s v="Web Site Sales"/>
    <s v="Majectic Beaut"/>
    <x v="80"/>
  </r>
  <r>
    <d v="2014-08-17T00:00:00"/>
    <x v="4"/>
    <s v="Web Site Sales"/>
    <s v="Sunshine"/>
    <x v="19"/>
  </r>
  <r>
    <d v="2014-08-29T00:00:00"/>
    <x v="4"/>
    <s v="In Store Sales"/>
    <s v="Quad"/>
    <x v="9"/>
  </r>
  <r>
    <d v="2014-08-10T00:00:00"/>
    <x v="4"/>
    <s v="Web Site Sales"/>
    <s v="Sunbell"/>
    <x v="2"/>
  </r>
  <r>
    <d v="2014-08-15T00:00:00"/>
    <x v="4"/>
    <s v="In Store Sales"/>
    <s v="Sunshine"/>
    <x v="69"/>
  </r>
  <r>
    <d v="2014-08-08T00:00:00"/>
    <x v="4"/>
    <s v="In Store Sales"/>
    <s v="Sunbell"/>
    <x v="8"/>
  </r>
  <r>
    <d v="2014-05-25T00:00:00"/>
    <x v="3"/>
    <s v="Web Site Sales"/>
    <s v="Carlota"/>
    <x v="4"/>
  </r>
  <r>
    <d v="2014-06-17T00:00:00"/>
    <x v="2"/>
    <s v="Web Site Sales"/>
    <s v="Carlota"/>
    <x v="4"/>
  </r>
  <r>
    <d v="2014-06-05T00:00:00"/>
    <x v="2"/>
    <s v="Web Site Sales"/>
    <s v="V-Rang"/>
    <x v="69"/>
  </r>
  <r>
    <d v="2014-05-19T00:00:00"/>
    <x v="3"/>
    <s v="Web Site Sales"/>
    <s v="Carlota"/>
    <x v="7"/>
  </r>
  <r>
    <d v="2014-08-16T00:00:00"/>
    <x v="4"/>
    <s v="In Store Sales"/>
    <s v="Carlota"/>
    <x v="16"/>
  </r>
  <r>
    <d v="2014-07-01T00:00:00"/>
    <x v="1"/>
    <s v="In Store Sales"/>
    <s v="Sunshine"/>
    <x v="13"/>
  </r>
  <r>
    <d v="2014-07-02T00:00:00"/>
    <x v="1"/>
    <s v="Mail Order Sales"/>
    <s v="Sunshine"/>
    <x v="13"/>
  </r>
  <r>
    <d v="2014-06-11T00:00:00"/>
    <x v="2"/>
    <s v="Web Site Sales"/>
    <s v="Majectic Beaut"/>
    <x v="63"/>
  </r>
  <r>
    <d v="2014-06-27T00:00:00"/>
    <x v="2"/>
    <s v="Web Site Sales"/>
    <s v="Sunshine"/>
    <x v="19"/>
  </r>
  <r>
    <d v="2014-09-18T00:00:00"/>
    <x v="0"/>
    <s v="Web Site Sales"/>
    <s v="Carlota"/>
    <x v="7"/>
  </r>
  <r>
    <d v="2014-08-06T00:00:00"/>
    <x v="4"/>
    <s v="Mail Order Sales"/>
    <s v="Sunshine"/>
    <x v="13"/>
  </r>
  <r>
    <d v="2014-08-30T00:00:00"/>
    <x v="4"/>
    <s v="Web Site Sales"/>
    <s v="Crested Beaut"/>
    <x v="8"/>
  </r>
  <r>
    <d v="2014-06-20T00:00:00"/>
    <x v="2"/>
    <s v="Web Site Sales"/>
    <s v="Majectic Beaut"/>
    <x v="45"/>
  </r>
  <r>
    <d v="2014-09-11T00:00:00"/>
    <x v="0"/>
    <s v="Web Site Sales"/>
    <s v="Sunbell"/>
    <x v="8"/>
  </r>
  <r>
    <d v="2014-08-07T00:00:00"/>
    <x v="4"/>
    <s v="In Store Sales"/>
    <s v="Doublers"/>
    <x v="72"/>
  </r>
  <r>
    <d v="2014-06-16T00:00:00"/>
    <x v="2"/>
    <s v="Web Site Sales"/>
    <s v="Sunbell"/>
    <x v="20"/>
  </r>
  <r>
    <d v="2014-08-10T00:00:00"/>
    <x v="4"/>
    <s v="In Store Sales"/>
    <s v="Carlota"/>
    <x v="4"/>
  </r>
  <r>
    <d v="2014-09-11T00:00:00"/>
    <x v="0"/>
    <s v="In Store Sales"/>
    <s v="Bellen"/>
    <x v="4"/>
  </r>
  <r>
    <d v="2014-08-16T00:00:00"/>
    <x v="4"/>
    <s v="In Store Sales"/>
    <s v="Quad"/>
    <x v="40"/>
  </r>
  <r>
    <d v="2014-06-21T00:00:00"/>
    <x v="2"/>
    <s v="Web Site Sales"/>
    <s v="FlatTop"/>
    <x v="33"/>
  </r>
  <r>
    <d v="2014-08-07T00:00:00"/>
    <x v="4"/>
    <s v="Mail Order Sales"/>
    <s v="Quad"/>
    <x v="40"/>
  </r>
  <r>
    <d v="2014-05-21T00:00:00"/>
    <x v="3"/>
    <s v="Mail Order Sales"/>
    <s v="Sunshine"/>
    <x v="1"/>
  </r>
  <r>
    <d v="2014-07-18T00:00:00"/>
    <x v="1"/>
    <s v="Web Site Sales"/>
    <s v="Bellen"/>
    <x v="4"/>
  </r>
  <r>
    <d v="2014-06-05T00:00:00"/>
    <x v="2"/>
    <s v="Web Site Sales"/>
    <s v="Quad"/>
    <x v="46"/>
  </r>
  <r>
    <d v="2014-06-28T00:00:00"/>
    <x v="2"/>
    <s v="In Store Sales"/>
    <s v="Sunset"/>
    <x v="7"/>
  </r>
  <r>
    <d v="2014-07-19T00:00:00"/>
    <x v="1"/>
    <s v="Web Site Sales"/>
    <s v="Quad"/>
    <x v="158"/>
  </r>
  <r>
    <d v="2014-08-12T00:00:00"/>
    <x v="4"/>
    <s v="In Store Sales"/>
    <s v="Quad"/>
    <x v="9"/>
  </r>
  <r>
    <d v="2014-08-19T00:00:00"/>
    <x v="4"/>
    <s v="Web Site Sales"/>
    <s v="Carlota"/>
    <x v="16"/>
  </r>
  <r>
    <d v="2014-08-31T00:00:00"/>
    <x v="4"/>
    <s v="Mail Order Sales"/>
    <s v="Sunset"/>
    <x v="10"/>
  </r>
  <r>
    <d v="2014-08-16T00:00:00"/>
    <x v="4"/>
    <s v="Web Site Sales"/>
    <s v="Quad"/>
    <x v="40"/>
  </r>
  <r>
    <d v="2014-08-01T00:00:00"/>
    <x v="4"/>
    <s v="In Store Sales"/>
    <s v="Sunset"/>
    <x v="7"/>
  </r>
  <r>
    <d v="2014-06-18T00:00:00"/>
    <x v="2"/>
    <s v="Web Site Sales"/>
    <s v="Quad"/>
    <x v="12"/>
  </r>
  <r>
    <d v="2014-08-26T00:00:00"/>
    <x v="4"/>
    <s v="In Store Sales"/>
    <s v="FlatTop"/>
    <x v="33"/>
  </r>
  <r>
    <d v="2014-09-21T00:00:00"/>
    <x v="0"/>
    <s v="In Store Sales"/>
    <s v="Aspen"/>
    <x v="91"/>
  </r>
  <r>
    <d v="2014-06-06T00:00:00"/>
    <x v="2"/>
    <s v="Web Site Sales"/>
    <s v="Carlota"/>
    <x v="159"/>
  </r>
  <r>
    <d v="2014-06-02T00:00:00"/>
    <x v="2"/>
    <s v="Web Site Sales"/>
    <s v="Quad"/>
    <x v="46"/>
  </r>
  <r>
    <d v="2014-08-30T00:00:00"/>
    <x v="4"/>
    <s v="In Store Sales"/>
    <s v="Sunbell"/>
    <x v="24"/>
  </r>
  <r>
    <d v="2014-08-21T00:00:00"/>
    <x v="4"/>
    <s v="Web Site Sales"/>
    <s v="Sunshine"/>
    <x v="13"/>
  </r>
  <r>
    <d v="2014-06-29T00:00:00"/>
    <x v="2"/>
    <s v="Web Site Sales"/>
    <s v="Majectic Beaut"/>
    <x v="160"/>
  </r>
  <r>
    <d v="2014-08-18T00:00:00"/>
    <x v="4"/>
    <s v="Web Site Sales"/>
    <s v="Carlota"/>
    <x v="16"/>
  </r>
  <r>
    <d v="2014-05-04T00:00:00"/>
    <x v="3"/>
    <s v="In Store Sales"/>
    <s v="Aspen"/>
    <x v="69"/>
  </r>
  <r>
    <d v="2014-06-06T00:00:00"/>
    <x v="2"/>
    <s v="Web Site Sales"/>
    <s v="Carlota"/>
    <x v="4"/>
  </r>
  <r>
    <d v="2014-08-16T00:00:00"/>
    <x v="4"/>
    <s v="In Store Sales"/>
    <s v="Sunshine"/>
    <x v="14"/>
  </r>
  <r>
    <d v="2014-06-09T00:00:00"/>
    <x v="2"/>
    <s v="Mail Order Sales"/>
    <s v="Majectic Beaut"/>
    <x v="30"/>
  </r>
  <r>
    <d v="2014-06-16T00:00:00"/>
    <x v="2"/>
    <s v="In Store Sales"/>
    <s v="Sunshine"/>
    <x v="1"/>
  </r>
  <r>
    <d v="2014-06-30T00:00:00"/>
    <x v="2"/>
    <s v="In Store Sales"/>
    <s v="Carlota"/>
    <x v="16"/>
  </r>
  <r>
    <d v="2014-05-28T00:00:00"/>
    <x v="3"/>
    <s v="Web Site Sales"/>
    <s v="Sunbell"/>
    <x v="2"/>
  </r>
  <r>
    <d v="2014-08-27T00:00:00"/>
    <x v="4"/>
    <s v="Mail Order Sales"/>
    <s v="Carlota"/>
    <x v="49"/>
  </r>
  <r>
    <d v="2014-06-20T00:00:00"/>
    <x v="2"/>
    <s v="Web Site Sales"/>
    <s v="Quad"/>
    <x v="9"/>
  </r>
  <r>
    <d v="2014-08-03T00:00:00"/>
    <x v="4"/>
    <s v="In Store Sales"/>
    <s v="Quad"/>
    <x v="39"/>
  </r>
  <r>
    <d v="2014-06-12T00:00:00"/>
    <x v="2"/>
    <s v="Web Site Sales"/>
    <s v="Majectic Beaut"/>
    <x v="26"/>
  </r>
  <r>
    <d v="2014-06-08T00:00:00"/>
    <x v="2"/>
    <s v="In Store Sales"/>
    <s v="Sunshine"/>
    <x v="13"/>
  </r>
  <r>
    <d v="2014-05-03T00:00:00"/>
    <x v="3"/>
    <s v="Web Site Sales"/>
    <s v="Majectic Beaut"/>
    <x v="59"/>
  </r>
  <r>
    <d v="2014-08-25T00:00:00"/>
    <x v="4"/>
    <s v="Web Site Sales"/>
    <s v="Aspen"/>
    <x v="69"/>
  </r>
  <r>
    <d v="2014-08-11T00:00:00"/>
    <x v="4"/>
    <s v="In Store Sales"/>
    <s v="Sunshine"/>
    <x v="93"/>
  </r>
  <r>
    <d v="2014-08-21T00:00:00"/>
    <x v="4"/>
    <s v="In Store Sales"/>
    <s v="Majectic Beaut"/>
    <x v="30"/>
  </r>
  <r>
    <d v="2014-06-29T00:00:00"/>
    <x v="2"/>
    <s v="Web Site Sales"/>
    <s v="Sunbell"/>
    <x v="24"/>
  </r>
  <r>
    <d v="2014-08-20T00:00:00"/>
    <x v="4"/>
    <s v="Web Site Sales"/>
    <s v="Doublers"/>
    <x v="161"/>
  </r>
  <r>
    <d v="2014-08-09T00:00:00"/>
    <x v="4"/>
    <s v="Mail Order Sales"/>
    <s v="Sunshine"/>
    <x v="19"/>
  </r>
  <r>
    <d v="2014-08-15T00:00:00"/>
    <x v="4"/>
    <s v="Web Site Sales"/>
    <s v="V-Rang"/>
    <x v="79"/>
  </r>
  <r>
    <d v="2014-06-17T00:00:00"/>
    <x v="2"/>
    <s v="In Store Sales"/>
    <s v="Majectic Beaut"/>
    <x v="45"/>
  </r>
  <r>
    <d v="2014-08-03T00:00:00"/>
    <x v="4"/>
    <s v="Web Site Sales"/>
    <s v="FlatTop"/>
    <x v="23"/>
  </r>
  <r>
    <d v="2014-08-09T00:00:00"/>
    <x v="4"/>
    <s v="In Store Sales"/>
    <s v="V-Rang"/>
    <x v="162"/>
  </r>
  <r>
    <d v="2014-08-24T00:00:00"/>
    <x v="4"/>
    <s v="Web Site Sales"/>
    <s v="Sunset"/>
    <x v="18"/>
  </r>
  <r>
    <d v="2014-06-11T00:00:00"/>
    <x v="2"/>
    <s v="In Store Sales"/>
    <s v="Quad"/>
    <x v="73"/>
  </r>
  <r>
    <d v="2014-07-04T00:00:00"/>
    <x v="1"/>
    <s v="In Store Sales"/>
    <s v="Sunshine"/>
    <x v="19"/>
  </r>
  <r>
    <d v="2014-06-12T00:00:00"/>
    <x v="2"/>
    <s v="In Store Sales"/>
    <s v="Quad"/>
    <x v="9"/>
  </r>
  <r>
    <d v="2014-08-26T00:00:00"/>
    <x v="4"/>
    <s v="In Store Sales"/>
    <s v="Majectic Beaut"/>
    <x v="30"/>
  </r>
  <r>
    <d v="2014-08-11T00:00:00"/>
    <x v="4"/>
    <s v="In Store Sales"/>
    <s v="Sunshine"/>
    <x v="1"/>
  </r>
  <r>
    <d v="2014-08-25T00:00:00"/>
    <x v="4"/>
    <s v="Web Site Sales"/>
    <s v="Quad"/>
    <x v="9"/>
  </r>
  <r>
    <d v="2014-08-03T00:00:00"/>
    <x v="4"/>
    <s v="In Store Sales"/>
    <s v="FlatTop"/>
    <x v="5"/>
  </r>
  <r>
    <d v="2014-06-24T00:00:00"/>
    <x v="2"/>
    <s v="Mail Order Sales"/>
    <s v="Sunshine"/>
    <x v="19"/>
  </r>
  <r>
    <d v="2014-08-14T00:00:00"/>
    <x v="4"/>
    <s v="In Store Sales"/>
    <s v="Aspen"/>
    <x v="75"/>
  </r>
  <r>
    <d v="2014-08-29T00:00:00"/>
    <x v="4"/>
    <s v="In Store Sales"/>
    <s v="Sunbell"/>
    <x v="10"/>
  </r>
  <r>
    <d v="2014-06-02T00:00:00"/>
    <x v="2"/>
    <s v="Mail Order Sales"/>
    <s v="Bellen"/>
    <x v="4"/>
  </r>
  <r>
    <d v="2014-06-14T00:00:00"/>
    <x v="2"/>
    <s v="Web Site Sales"/>
    <s v="Sunset"/>
    <x v="26"/>
  </r>
  <r>
    <d v="2014-07-14T00:00:00"/>
    <x v="1"/>
    <s v="In Store Sales"/>
    <s v="Majectic Beaut"/>
    <x v="19"/>
  </r>
  <r>
    <d v="2014-05-01T00:00:00"/>
    <x v="3"/>
    <s v="Web Site Sales"/>
    <s v="Bellen"/>
    <x v="16"/>
  </r>
  <r>
    <d v="2014-06-15T00:00:00"/>
    <x v="2"/>
    <s v="Mail Order Sales"/>
    <s v="FlatTop"/>
    <x v="163"/>
  </r>
  <r>
    <d v="2014-07-06T00:00:00"/>
    <x v="1"/>
    <s v="In Store Sales"/>
    <s v="Majectic Beaut"/>
    <x v="160"/>
  </r>
  <r>
    <d v="2014-07-04T00:00:00"/>
    <x v="1"/>
    <s v="Web Site Sales"/>
    <s v="Sunbell"/>
    <x v="24"/>
  </r>
  <r>
    <d v="2014-06-26T00:00:00"/>
    <x v="2"/>
    <s v="Web Site Sales"/>
    <s v="Crested Beaut"/>
    <x v="7"/>
  </r>
  <r>
    <d v="2014-06-04T00:00:00"/>
    <x v="2"/>
    <s v="Web Site Sales"/>
    <s v="Sunshine"/>
    <x v="1"/>
  </r>
  <r>
    <d v="2014-08-23T00:00:00"/>
    <x v="4"/>
    <s v="Mail Order Sales"/>
    <s v="Sunshine"/>
    <x v="1"/>
  </r>
  <r>
    <d v="2014-08-15T00:00:00"/>
    <x v="4"/>
    <s v="In Store Sales"/>
    <s v="Carlota"/>
    <x v="16"/>
  </r>
  <r>
    <d v="2014-05-11T00:00:00"/>
    <x v="3"/>
    <s v="In Store Sales"/>
    <s v="Sunshine"/>
    <x v="69"/>
  </r>
  <r>
    <d v="2014-06-19T00:00:00"/>
    <x v="2"/>
    <s v="Web Site Sales"/>
    <s v="Carlota"/>
    <x v="137"/>
  </r>
  <r>
    <d v="2014-06-03T00:00:00"/>
    <x v="2"/>
    <s v="Web Site Sales"/>
    <s v="V-Rang"/>
    <x v="79"/>
  </r>
  <r>
    <d v="2014-06-10T00:00:00"/>
    <x v="2"/>
    <s v="In Store Sales"/>
    <s v="Majectic Beaut"/>
    <x v="63"/>
  </r>
  <r>
    <d v="2014-08-27T00:00:00"/>
    <x v="4"/>
    <s v="Web Site Sales"/>
    <s v="Aspen"/>
    <x v="19"/>
  </r>
  <r>
    <d v="2014-07-25T00:00:00"/>
    <x v="1"/>
    <s v="Web Site Sales"/>
    <s v="Bellen"/>
    <x v="49"/>
  </r>
  <r>
    <d v="2014-08-21T00:00:00"/>
    <x v="4"/>
    <s v="Web Site Sales"/>
    <s v="Aspen"/>
    <x v="91"/>
  </r>
  <r>
    <d v="2014-06-04T00:00:00"/>
    <x v="2"/>
    <s v="Web Site Sales"/>
    <s v="Quad"/>
    <x v="46"/>
  </r>
  <r>
    <d v="2014-08-20T00:00:00"/>
    <x v="4"/>
    <s v="Web Site Sales"/>
    <s v="Quad"/>
    <x v="9"/>
  </r>
  <r>
    <d v="2014-06-13T00:00:00"/>
    <x v="2"/>
    <s v="Web Site Sales"/>
    <s v="Bellen"/>
    <x v="7"/>
  </r>
  <r>
    <d v="2014-06-09T00:00:00"/>
    <x v="2"/>
    <s v="In Store Sales"/>
    <s v="Bellen"/>
    <x v="4"/>
  </r>
  <r>
    <d v="2014-06-09T00:00:00"/>
    <x v="2"/>
    <s v="Web Site Sales"/>
    <s v="Aspen"/>
    <x v="19"/>
  </r>
  <r>
    <d v="2014-06-14T00:00:00"/>
    <x v="2"/>
    <s v="Web Site Sales"/>
    <s v="Carlota"/>
    <x v="98"/>
  </r>
  <r>
    <d v="2014-08-17T00:00:00"/>
    <x v="4"/>
    <s v="In Store Sales"/>
    <s v="Carlota"/>
    <x v="4"/>
  </r>
  <r>
    <d v="2014-08-02T00:00:00"/>
    <x v="4"/>
    <s v="In Store Sales"/>
    <s v="Sunshine"/>
    <x v="1"/>
  </r>
  <r>
    <d v="2014-07-30T00:00:00"/>
    <x v="1"/>
    <s v="Web Site Sales"/>
    <s v="Bellen"/>
    <x v="4"/>
  </r>
  <r>
    <d v="2014-05-19T00:00:00"/>
    <x v="3"/>
    <s v="In Store Sales"/>
    <s v="Bellen"/>
    <x v="16"/>
  </r>
  <r>
    <d v="2014-08-08T00:00:00"/>
    <x v="4"/>
    <s v="In Store Sales"/>
    <s v="Quad"/>
    <x v="3"/>
  </r>
  <r>
    <d v="2014-07-08T00:00:00"/>
    <x v="1"/>
    <s v="Web Site Sales"/>
    <s v="Quad"/>
    <x v="39"/>
  </r>
  <r>
    <d v="2014-05-03T00:00:00"/>
    <x v="3"/>
    <s v="Web Site Sales"/>
    <s v="Quad"/>
    <x v="40"/>
  </r>
  <r>
    <d v="2014-07-12T00:00:00"/>
    <x v="1"/>
    <s v="Mail Order Sales"/>
    <s v="Bellen"/>
    <x v="7"/>
  </r>
  <r>
    <d v="2014-06-11T00:00:00"/>
    <x v="2"/>
    <s v="Web Site Sales"/>
    <s v="Carlota"/>
    <x v="16"/>
  </r>
  <r>
    <d v="2014-08-11T00:00:00"/>
    <x v="4"/>
    <s v="In Store Sales"/>
    <s v="Aspen"/>
    <x v="19"/>
  </r>
  <r>
    <d v="2014-08-15T00:00:00"/>
    <x v="4"/>
    <s v="In Store Sales"/>
    <s v="Quad"/>
    <x v="40"/>
  </r>
  <r>
    <d v="2014-07-04T00:00:00"/>
    <x v="1"/>
    <s v="Mail Order Sales"/>
    <s v="V-Rang"/>
    <x v="114"/>
  </r>
  <r>
    <d v="2014-08-26T00:00:00"/>
    <x v="4"/>
    <s v="In Store Sales"/>
    <s v="Crested Beaut"/>
    <x v="8"/>
  </r>
  <r>
    <d v="2014-08-18T00:00:00"/>
    <x v="4"/>
    <s v="Mail Order Sales"/>
    <s v="Sunshine"/>
    <x v="1"/>
  </r>
  <r>
    <d v="2014-08-17T00:00:00"/>
    <x v="4"/>
    <s v="In Store Sales"/>
    <s v="Sunshine"/>
    <x v="19"/>
  </r>
  <r>
    <d v="2014-07-28T00:00:00"/>
    <x v="1"/>
    <s v="Web Site Sales"/>
    <s v="V-Rang"/>
    <x v="164"/>
  </r>
  <r>
    <d v="2014-06-10T00:00:00"/>
    <x v="2"/>
    <s v="Web Site Sales"/>
    <s v="Sunbell"/>
    <x v="17"/>
  </r>
  <r>
    <d v="2014-06-04T00:00:00"/>
    <x v="2"/>
    <s v="In Store Sales"/>
    <s v="Bellen"/>
    <x v="4"/>
  </r>
  <r>
    <d v="2014-06-25T00:00:00"/>
    <x v="2"/>
    <s v="In Store Sales"/>
    <s v="Bellen"/>
    <x v="60"/>
  </r>
  <r>
    <d v="2014-06-16T00:00:00"/>
    <x v="2"/>
    <s v="In Store Sales"/>
    <s v="Sunshine"/>
    <x v="13"/>
  </r>
  <r>
    <d v="2014-08-05T00:00:00"/>
    <x v="4"/>
    <s v="In Store Sales"/>
    <s v="Majectic Beaut"/>
    <x v="5"/>
  </r>
  <r>
    <d v="2014-08-27T00:00:00"/>
    <x v="4"/>
    <s v="Web Site Sales"/>
    <s v="Bellen"/>
    <x v="16"/>
  </r>
  <r>
    <d v="2014-06-18T00:00:00"/>
    <x v="2"/>
    <s v="Web Site Sales"/>
    <s v="Bellen"/>
    <x v="4"/>
  </r>
  <r>
    <d v="2014-08-12T00:00:00"/>
    <x v="4"/>
    <s v="Web Site Sales"/>
    <s v="Quad"/>
    <x v="3"/>
  </r>
  <r>
    <d v="2014-08-20T00:00:00"/>
    <x v="4"/>
    <s v="In Store Sales"/>
    <s v="Quad"/>
    <x v="165"/>
  </r>
  <r>
    <d v="2014-08-13T00:00:00"/>
    <x v="4"/>
    <s v="In Store Sales"/>
    <s v="Doublers"/>
    <x v="14"/>
  </r>
  <r>
    <d v="2014-06-30T00:00:00"/>
    <x v="2"/>
    <s v="Mail Order Sales"/>
    <s v="Bellen"/>
    <x v="4"/>
  </r>
  <r>
    <d v="2014-06-04T00:00:00"/>
    <x v="2"/>
    <s v="Web Site Sales"/>
    <s v="Quad"/>
    <x v="44"/>
  </r>
  <r>
    <d v="2014-08-20T00:00:00"/>
    <x v="4"/>
    <s v="In Store Sales"/>
    <s v="FlatTop"/>
    <x v="23"/>
  </r>
  <r>
    <d v="2014-05-11T00:00:00"/>
    <x v="3"/>
    <s v="Web Site Sales"/>
    <s v="Sunbell"/>
    <x v="10"/>
  </r>
  <r>
    <d v="2014-07-31T00:00:00"/>
    <x v="1"/>
    <s v="Web Site Sales"/>
    <s v="Majectic Beaut"/>
    <x v="30"/>
  </r>
  <r>
    <d v="2014-08-14T00:00:00"/>
    <x v="4"/>
    <s v="Web Site Sales"/>
    <s v="Sunshine"/>
    <x v="22"/>
  </r>
  <r>
    <d v="2014-06-18T00:00:00"/>
    <x v="2"/>
    <s v="Web Site Sales"/>
    <s v="Sunbell"/>
    <x v="8"/>
  </r>
  <r>
    <d v="2014-05-08T00:00:00"/>
    <x v="3"/>
    <s v="Web Site Sales"/>
    <s v="Crested Beaut"/>
    <x v="8"/>
  </r>
  <r>
    <d v="2014-05-16T00:00:00"/>
    <x v="3"/>
    <s v="In Store Sales"/>
    <s v="Sunshine"/>
    <x v="14"/>
  </r>
  <r>
    <d v="2014-07-29T00:00:00"/>
    <x v="1"/>
    <s v="In Store Sales"/>
    <s v="Majectic Beaut"/>
    <x v="107"/>
  </r>
  <r>
    <d v="2014-09-06T00:00:00"/>
    <x v="0"/>
    <s v="Web Site Sales"/>
    <s v="Quad"/>
    <x v="12"/>
  </r>
  <r>
    <d v="2014-08-18T00:00:00"/>
    <x v="4"/>
    <s v="Mail Order Sales"/>
    <s v="Majectic Beaut"/>
    <x v="5"/>
  </r>
  <r>
    <d v="2014-06-25T00:00:00"/>
    <x v="2"/>
    <s v="Web Site Sales"/>
    <s v="Sunbell"/>
    <x v="10"/>
  </r>
  <r>
    <d v="2014-06-26T00:00:00"/>
    <x v="2"/>
    <s v="Web Site Sales"/>
    <s v="Bellen"/>
    <x v="16"/>
  </r>
  <r>
    <d v="2014-08-02T00:00:00"/>
    <x v="4"/>
    <s v="In Store Sales"/>
    <s v="Sunset"/>
    <x v="166"/>
  </r>
  <r>
    <d v="2014-08-12T00:00:00"/>
    <x v="4"/>
    <s v="Web Site Sales"/>
    <s v="Aspen"/>
    <x v="167"/>
  </r>
  <r>
    <d v="2014-07-31T00:00:00"/>
    <x v="1"/>
    <s v="In Store Sales"/>
    <s v="Bellen"/>
    <x v="4"/>
  </r>
  <r>
    <d v="2014-09-28T00:00:00"/>
    <x v="0"/>
    <s v="Web Site Sales"/>
    <s v="V-Rang"/>
    <x v="25"/>
  </r>
  <r>
    <d v="2014-06-22T00:00:00"/>
    <x v="2"/>
    <s v="Web Site Sales"/>
    <s v="Bellen"/>
    <x v="16"/>
  </r>
  <r>
    <d v="2014-08-04T00:00:00"/>
    <x v="4"/>
    <s v="Web Site Sales"/>
    <s v="Majectic Beaut"/>
    <x v="30"/>
  </r>
  <r>
    <d v="2014-06-22T00:00:00"/>
    <x v="2"/>
    <s v="Web Site Sales"/>
    <s v="Quad"/>
    <x v="53"/>
  </r>
  <r>
    <d v="2014-06-10T00:00:00"/>
    <x v="2"/>
    <s v="Mail Order Sales"/>
    <s v="Carlota"/>
    <x v="4"/>
  </r>
  <r>
    <d v="2014-06-25T00:00:00"/>
    <x v="2"/>
    <s v="Web Site Sales"/>
    <s v="Quad"/>
    <x v="12"/>
  </r>
  <r>
    <d v="2014-05-07T00:00:00"/>
    <x v="3"/>
    <s v="In Store Sales"/>
    <s v="Quad"/>
    <x v="3"/>
  </r>
  <r>
    <d v="2014-08-31T00:00:00"/>
    <x v="4"/>
    <s v="In Store Sales"/>
    <s v="Quad"/>
    <x v="3"/>
  </r>
  <r>
    <d v="2014-06-21T00:00:00"/>
    <x v="2"/>
    <s v="Web Site Sales"/>
    <s v="Sunbell"/>
    <x v="16"/>
  </r>
  <r>
    <d v="2014-08-11T00:00:00"/>
    <x v="4"/>
    <s v="In Store Sales"/>
    <s v="Quad"/>
    <x v="9"/>
  </r>
  <r>
    <d v="2014-05-27T00:00:00"/>
    <x v="3"/>
    <s v="Mail Order Sales"/>
    <s v="Sunshine"/>
    <x v="14"/>
  </r>
  <r>
    <d v="2014-08-14T00:00:00"/>
    <x v="4"/>
    <s v="In Store Sales"/>
    <s v="V-Rang"/>
    <x v="22"/>
  </r>
  <r>
    <d v="2014-08-11T00:00:00"/>
    <x v="4"/>
    <s v="Web Site Sales"/>
    <s v="Bellen"/>
    <x v="4"/>
  </r>
  <r>
    <d v="2014-08-14T00:00:00"/>
    <x v="4"/>
    <s v="In Store Sales"/>
    <s v="Sunshine"/>
    <x v="13"/>
  </r>
  <r>
    <d v="2014-08-01T00:00:00"/>
    <x v="4"/>
    <s v="In Store Sales"/>
    <s v="Quad"/>
    <x v="12"/>
  </r>
  <r>
    <d v="2014-07-09T00:00:00"/>
    <x v="1"/>
    <s v="Web Site Sales"/>
    <s v="Carlota"/>
    <x v="16"/>
  </r>
  <r>
    <d v="2014-07-13T00:00:00"/>
    <x v="1"/>
    <s v="Web Site Sales"/>
    <s v="Doublers"/>
    <x v="14"/>
  </r>
  <r>
    <d v="2014-08-07T00:00:00"/>
    <x v="4"/>
    <s v="In Store Sales"/>
    <s v="FlatTop"/>
    <x v="14"/>
  </r>
  <r>
    <d v="2014-06-30T00:00:00"/>
    <x v="2"/>
    <s v="Web Site Sales"/>
    <s v="Aspen"/>
    <x v="13"/>
  </r>
  <r>
    <d v="2014-07-08T00:00:00"/>
    <x v="1"/>
    <s v="In Store Sales"/>
    <s v="Sunbell"/>
    <x v="32"/>
  </r>
  <r>
    <d v="2014-06-14T00:00:00"/>
    <x v="2"/>
    <s v="Web Site Sales"/>
    <s v="Quad"/>
    <x v="168"/>
  </r>
  <r>
    <d v="2014-06-30T00:00:00"/>
    <x v="2"/>
    <s v="Mail Order Sales"/>
    <s v="Sunset"/>
    <x v="169"/>
  </r>
  <r>
    <d v="2014-06-30T00:00:00"/>
    <x v="2"/>
    <s v="Web Site Sales"/>
    <s v="Carlota"/>
    <x v="34"/>
  </r>
  <r>
    <d v="2014-06-14T00:00:00"/>
    <x v="2"/>
    <s v="Web Site Sales"/>
    <s v="Sunset"/>
    <x v="85"/>
  </r>
  <r>
    <d v="2014-06-07T00:00:00"/>
    <x v="2"/>
    <s v="Web Site Sales"/>
    <s v="Quad"/>
    <x v="3"/>
  </r>
  <r>
    <d v="2014-07-22T00:00:00"/>
    <x v="1"/>
    <s v="Mail Order Sales"/>
    <s v="Bellen"/>
    <x v="4"/>
  </r>
  <r>
    <d v="2014-08-10T00:00:00"/>
    <x v="4"/>
    <s v="In Store Sales"/>
    <s v="Bellen"/>
    <x v="7"/>
  </r>
  <r>
    <d v="2014-06-19T00:00:00"/>
    <x v="2"/>
    <s v="In Store Sales"/>
    <s v="Sunshine"/>
    <x v="69"/>
  </r>
  <r>
    <d v="2014-08-26T00:00:00"/>
    <x v="4"/>
    <s v="Web Site Sales"/>
    <s v="Quad"/>
    <x v="41"/>
  </r>
  <r>
    <d v="2014-08-01T00:00:00"/>
    <x v="4"/>
    <s v="In Store Sales"/>
    <s v="FlatTop"/>
    <x v="170"/>
  </r>
  <r>
    <d v="2014-08-17T00:00:00"/>
    <x v="4"/>
    <s v="Mail Order Sales"/>
    <s v="Carlota"/>
    <x v="16"/>
  </r>
  <r>
    <d v="2014-06-09T00:00:00"/>
    <x v="2"/>
    <s v="In Store Sales"/>
    <s v="Carlota"/>
    <x v="4"/>
  </r>
  <r>
    <d v="2014-06-14T00:00:00"/>
    <x v="2"/>
    <s v="Web Site Sales"/>
    <s v="Sunshine"/>
    <x v="25"/>
  </r>
  <r>
    <d v="2014-06-30T00:00:00"/>
    <x v="2"/>
    <s v="Web Site Sales"/>
    <s v="V-Rang"/>
    <x v="22"/>
  </r>
  <r>
    <d v="2014-09-02T00:00:00"/>
    <x v="0"/>
    <s v="Web Site Sales"/>
    <s v="Sunshine"/>
    <x v="0"/>
  </r>
  <r>
    <d v="2014-09-04T00:00:00"/>
    <x v="0"/>
    <s v="Mail Order Sales"/>
    <s v="Quad"/>
    <x v="53"/>
  </r>
  <r>
    <d v="2014-06-29T00:00:00"/>
    <x v="2"/>
    <s v="In Store Sales"/>
    <s v="Sunshine"/>
    <x v="115"/>
  </r>
  <r>
    <d v="2014-05-04T00:00:00"/>
    <x v="3"/>
    <s v="Web Site Sales"/>
    <s v="Sunbell"/>
    <x v="7"/>
  </r>
  <r>
    <d v="2014-06-10T00:00:00"/>
    <x v="2"/>
    <s v="Mail Order Sales"/>
    <s v="Crested Beaut"/>
    <x v="8"/>
  </r>
  <r>
    <d v="2014-08-18T00:00:00"/>
    <x v="4"/>
    <s v="In Store Sales"/>
    <s v="Quad"/>
    <x v="39"/>
  </r>
  <r>
    <d v="2014-06-16T00:00:00"/>
    <x v="2"/>
    <s v="Web Site Sales"/>
    <s v="Quad"/>
    <x v="9"/>
  </r>
  <r>
    <d v="2014-08-17T00:00:00"/>
    <x v="4"/>
    <s v="In Store Sales"/>
    <s v="Majectic Beaut"/>
    <x v="5"/>
  </r>
  <r>
    <d v="2014-08-30T00:00:00"/>
    <x v="4"/>
    <s v="Web Site Sales"/>
    <s v="Sunset"/>
    <x v="10"/>
  </r>
  <r>
    <d v="2014-08-03T00:00:00"/>
    <x v="4"/>
    <s v="In Store Sales"/>
    <s v="Crested Beaut"/>
    <x v="16"/>
  </r>
  <r>
    <d v="2014-08-14T00:00:00"/>
    <x v="4"/>
    <s v="Web Site Sales"/>
    <s v="Sunbell"/>
    <x v="16"/>
  </r>
  <r>
    <d v="2014-06-07T00:00:00"/>
    <x v="2"/>
    <s v="In Store Sales"/>
    <s v="FlatTop"/>
    <x v="5"/>
  </r>
  <r>
    <d v="2014-08-20T00:00:00"/>
    <x v="4"/>
    <s v="In Store Sales"/>
    <s v="Aspen"/>
    <x v="25"/>
  </r>
  <r>
    <d v="2014-06-17T00:00:00"/>
    <x v="2"/>
    <s v="Web Site Sales"/>
    <s v="V-Rang"/>
    <x v="69"/>
  </r>
  <r>
    <d v="2014-08-04T00:00:00"/>
    <x v="4"/>
    <s v="In Store Sales"/>
    <s v="Aspen"/>
    <x v="31"/>
  </r>
  <r>
    <d v="2014-06-24T00:00:00"/>
    <x v="2"/>
    <s v="Web Site Sales"/>
    <s v="Sunbell"/>
    <x v="20"/>
  </r>
  <r>
    <d v="2014-06-14T00:00:00"/>
    <x v="2"/>
    <s v="In Store Sales"/>
    <s v="Aspen"/>
    <x v="22"/>
  </r>
  <r>
    <d v="2014-08-05T00:00:00"/>
    <x v="4"/>
    <s v="In Store Sales"/>
    <s v="Aspen"/>
    <x v="19"/>
  </r>
  <r>
    <d v="2014-06-11T00:00:00"/>
    <x v="2"/>
    <s v="Web Site Sales"/>
    <s v="Carlota"/>
    <x v="16"/>
  </r>
  <r>
    <d v="2014-07-27T00:00:00"/>
    <x v="1"/>
    <s v="Web Site Sales"/>
    <s v="Sunbell"/>
    <x v="24"/>
  </r>
  <r>
    <d v="2014-06-25T00:00:00"/>
    <x v="2"/>
    <s v="In Store Sales"/>
    <s v="Quad"/>
    <x v="12"/>
  </r>
  <r>
    <d v="2014-06-22T00:00:00"/>
    <x v="2"/>
    <s v="In Store Sales"/>
    <s v="Bellen"/>
    <x v="7"/>
  </r>
  <r>
    <d v="2014-06-28T00:00:00"/>
    <x v="2"/>
    <s v="Web Site Sales"/>
    <s v="V-Rang"/>
    <x v="22"/>
  </r>
  <r>
    <d v="2014-06-05T00:00:00"/>
    <x v="2"/>
    <s v="Web Site Sales"/>
    <s v="Sunbell"/>
    <x v="73"/>
  </r>
  <r>
    <d v="2014-08-08T00:00:00"/>
    <x v="4"/>
    <s v="In Store Sales"/>
    <s v="Carlota"/>
    <x v="16"/>
  </r>
  <r>
    <d v="2014-06-22T00:00:00"/>
    <x v="2"/>
    <s v="In Store Sales"/>
    <s v="Sunshine"/>
    <x v="19"/>
  </r>
  <r>
    <d v="2014-06-19T00:00:00"/>
    <x v="2"/>
    <s v="In Store Sales"/>
    <s v="Doublers"/>
    <x v="0"/>
  </r>
  <r>
    <d v="2014-08-23T00:00:00"/>
    <x v="4"/>
    <s v="In Store Sales"/>
    <s v="Quad"/>
    <x v="12"/>
  </r>
  <r>
    <d v="2014-06-13T00:00:00"/>
    <x v="2"/>
    <s v="In Store Sales"/>
    <s v="FlatTop"/>
    <x v="5"/>
  </r>
  <r>
    <d v="2014-06-13T00:00:00"/>
    <x v="2"/>
    <s v="Mail Order Sales"/>
    <s v="FlatTop"/>
    <x v="14"/>
  </r>
  <r>
    <d v="2014-07-20T00:00:00"/>
    <x v="1"/>
    <s v="In Store Sales"/>
    <s v="Sunshine"/>
    <x v="19"/>
  </r>
  <r>
    <d v="2014-06-02T00:00:00"/>
    <x v="2"/>
    <s v="In Store Sales"/>
    <s v="Sunshine"/>
    <x v="1"/>
  </r>
  <r>
    <d v="2014-06-10T00:00:00"/>
    <x v="2"/>
    <s v="Web Site Sales"/>
    <s v="Carlota"/>
    <x v="7"/>
  </r>
  <r>
    <d v="2014-06-30T00:00:00"/>
    <x v="2"/>
    <s v="Web Site Sales"/>
    <s v="Quad"/>
    <x v="53"/>
  </r>
  <r>
    <d v="2014-06-25T00:00:00"/>
    <x v="2"/>
    <s v="Web Site Sales"/>
    <s v="Doublers"/>
    <x v="0"/>
  </r>
  <r>
    <d v="2014-06-21T00:00:00"/>
    <x v="2"/>
    <s v="In Store Sales"/>
    <s v="Quad"/>
    <x v="73"/>
  </r>
  <r>
    <d v="2014-06-16T00:00:00"/>
    <x v="2"/>
    <s v="Mail Order Sales"/>
    <s v="Crested Beaut"/>
    <x v="16"/>
  </r>
  <r>
    <d v="2014-08-27T00:00:00"/>
    <x v="4"/>
    <s v="In Store Sales"/>
    <s v="Carlota"/>
    <x v="4"/>
  </r>
  <r>
    <d v="2014-08-16T00:00:00"/>
    <x v="4"/>
    <s v="Web Site Sales"/>
    <s v="Quad"/>
    <x v="12"/>
  </r>
  <r>
    <d v="2014-06-02T00:00:00"/>
    <x v="2"/>
    <s v="Web Site Sales"/>
    <s v="Sunbell"/>
    <x v="62"/>
  </r>
  <r>
    <d v="2014-08-29T00:00:00"/>
    <x v="4"/>
    <s v="In Store Sales"/>
    <s v="Bellen"/>
    <x v="4"/>
  </r>
  <r>
    <d v="2014-08-05T00:00:00"/>
    <x v="4"/>
    <s v="In Store Sales"/>
    <s v="Bellen"/>
    <x v="16"/>
  </r>
  <r>
    <d v="2014-08-01T00:00:00"/>
    <x v="4"/>
    <s v="Web Site Sales"/>
    <s v="Quad"/>
    <x v="158"/>
  </r>
  <r>
    <d v="2014-06-18T00:00:00"/>
    <x v="2"/>
    <s v="Web Site Sales"/>
    <s v="Bellen"/>
    <x v="4"/>
  </r>
  <r>
    <d v="2014-08-13T00:00:00"/>
    <x v="4"/>
    <s v="Web Site Sales"/>
    <s v="Bellen"/>
    <x v="4"/>
  </r>
  <r>
    <d v="2014-05-25T00:00:00"/>
    <x v="3"/>
    <s v="Web Site Sales"/>
    <s v="Crested Beaut"/>
    <x v="117"/>
  </r>
  <r>
    <d v="2014-06-04T00:00:00"/>
    <x v="2"/>
    <s v="Mail Order Sales"/>
    <s v="Carlota"/>
    <x v="4"/>
  </r>
  <r>
    <d v="2014-06-23T00:00:00"/>
    <x v="2"/>
    <s v="Mail Order Sales"/>
    <s v="Doublers"/>
    <x v="0"/>
  </r>
  <r>
    <d v="2014-08-18T00:00:00"/>
    <x v="4"/>
    <s v="Mail Order Sales"/>
    <s v="Quad"/>
    <x v="165"/>
  </r>
  <r>
    <d v="2014-09-16T00:00:00"/>
    <x v="0"/>
    <s v="Web Site Sales"/>
    <s v="Quad"/>
    <x v="40"/>
  </r>
  <r>
    <d v="2014-05-03T00:00:00"/>
    <x v="3"/>
    <s v="Web Site Sales"/>
    <s v="Sunshine"/>
    <x v="13"/>
  </r>
  <r>
    <d v="2014-08-20T00:00:00"/>
    <x v="4"/>
    <s v="In Store Sales"/>
    <s v="Quad"/>
    <x v="12"/>
  </r>
  <r>
    <d v="2014-07-21T00:00:00"/>
    <x v="1"/>
    <s v="In Store Sales"/>
    <s v="Sunbell"/>
    <x v="171"/>
  </r>
  <r>
    <d v="2014-05-21T00:00:00"/>
    <x v="3"/>
    <s v="In Store Sales"/>
    <s v="Quad"/>
    <x v="3"/>
  </r>
  <r>
    <d v="2014-07-25T00:00:00"/>
    <x v="1"/>
    <s v="Web Site Sales"/>
    <s v="Sunbell"/>
    <x v="10"/>
  </r>
  <r>
    <d v="2014-08-12T00:00:00"/>
    <x v="4"/>
    <s v="Mail Order Sales"/>
    <s v="Majectic Beaut"/>
    <x v="26"/>
  </r>
  <r>
    <d v="2014-07-21T00:00:00"/>
    <x v="1"/>
    <s v="Web Site Sales"/>
    <s v="Sunbell"/>
    <x v="7"/>
  </r>
  <r>
    <d v="2014-09-22T00:00:00"/>
    <x v="0"/>
    <s v="Web Site Sales"/>
    <s v="Quad"/>
    <x v="9"/>
  </r>
  <r>
    <d v="2014-08-22T00:00:00"/>
    <x v="4"/>
    <s v="Web Site Sales"/>
    <s v="Sunbell"/>
    <x v="51"/>
  </r>
  <r>
    <d v="2014-09-14T00:00:00"/>
    <x v="0"/>
    <s v="Web Site Sales"/>
    <s v="Quad"/>
    <x v="40"/>
  </r>
  <r>
    <d v="2014-05-11T00:00:00"/>
    <x v="3"/>
    <s v="Web Site Sales"/>
    <s v="Crested Beaut"/>
    <x v="20"/>
  </r>
  <r>
    <d v="2014-08-17T00:00:00"/>
    <x v="4"/>
    <s v="In Store Sales"/>
    <s v="Quad"/>
    <x v="9"/>
  </r>
  <r>
    <d v="2014-06-15T00:00:00"/>
    <x v="2"/>
    <s v="Web Site Sales"/>
    <s v="V-Rang"/>
    <x v="69"/>
  </r>
  <r>
    <d v="2014-09-17T00:00:00"/>
    <x v="0"/>
    <s v="Web Site Sales"/>
    <s v="Bellen"/>
    <x v="4"/>
  </r>
  <r>
    <d v="2014-05-01T00:00:00"/>
    <x v="3"/>
    <s v="Mail Order Sales"/>
    <s v="Doublers"/>
    <x v="90"/>
  </r>
  <r>
    <d v="2014-06-25T00:00:00"/>
    <x v="2"/>
    <s v="Web Site Sales"/>
    <s v="FlatTop"/>
    <x v="14"/>
  </r>
  <r>
    <d v="2014-06-13T00:00:00"/>
    <x v="2"/>
    <s v="Web Site Sales"/>
    <s v="Quad"/>
    <x v="12"/>
  </r>
  <r>
    <d v="2014-09-15T00:00:00"/>
    <x v="0"/>
    <s v="Web Site Sales"/>
    <s v="Carlota"/>
    <x v="32"/>
  </r>
  <r>
    <d v="2014-08-08T00:00:00"/>
    <x v="4"/>
    <s v="Web Site Sales"/>
    <s v="Quad"/>
    <x v="168"/>
  </r>
  <r>
    <d v="2014-06-13T00:00:00"/>
    <x v="2"/>
    <s v="Web Site Sales"/>
    <s v="Quad"/>
    <x v="9"/>
  </r>
  <r>
    <d v="2014-08-25T00:00:00"/>
    <x v="4"/>
    <s v="In Store Sales"/>
    <s v="Sunshine"/>
    <x v="25"/>
  </r>
  <r>
    <d v="2014-07-01T00:00:00"/>
    <x v="1"/>
    <s v="Web Site Sales"/>
    <s v="Crested Beaut"/>
    <x v="24"/>
  </r>
  <r>
    <d v="2014-07-26T00:00:00"/>
    <x v="1"/>
    <s v="In Store Sales"/>
    <s v="Bellen"/>
    <x v="4"/>
  </r>
  <r>
    <d v="2014-06-06T00:00:00"/>
    <x v="2"/>
    <s v="In Store Sales"/>
    <s v="Aspen"/>
    <x v="1"/>
  </r>
  <r>
    <d v="2014-08-17T00:00:00"/>
    <x v="4"/>
    <s v="Web Site Sales"/>
    <s v="Sunbell"/>
    <x v="24"/>
  </r>
  <r>
    <d v="2014-06-21T00:00:00"/>
    <x v="2"/>
    <s v="In Store Sales"/>
    <s v="Sunset"/>
    <x v="10"/>
  </r>
  <r>
    <d v="2014-06-21T00:00:00"/>
    <x v="2"/>
    <s v="Web Site Sales"/>
    <s v="Majectic Beaut"/>
    <x v="66"/>
  </r>
  <r>
    <d v="2014-08-22T00:00:00"/>
    <x v="4"/>
    <s v="In Store Sales"/>
    <s v="Quad"/>
    <x v="12"/>
  </r>
  <r>
    <d v="2014-08-07T00:00:00"/>
    <x v="4"/>
    <s v="Mail Order Sales"/>
    <s v="Bellen"/>
    <x v="49"/>
  </r>
  <r>
    <d v="2014-08-04T00:00:00"/>
    <x v="4"/>
    <s v="Mail Order Sales"/>
    <s v="Crested Beaut"/>
    <x v="24"/>
  </r>
  <r>
    <d v="2014-06-18T00:00:00"/>
    <x v="2"/>
    <s v="In Store Sales"/>
    <s v="Quad"/>
    <x v="9"/>
  </r>
  <r>
    <d v="2014-08-07T00:00:00"/>
    <x v="4"/>
    <s v="In Store Sales"/>
    <s v="FlatTop"/>
    <x v="88"/>
  </r>
  <r>
    <d v="2014-08-31T00:00:00"/>
    <x v="4"/>
    <s v="Web Site Sales"/>
    <s v="Carlota"/>
    <x v="4"/>
  </r>
  <r>
    <d v="2014-05-30T00:00:00"/>
    <x v="3"/>
    <s v="Mail Order Sales"/>
    <s v="Majectic Beaut"/>
    <x v="45"/>
  </r>
  <r>
    <d v="2014-06-20T00:00:00"/>
    <x v="2"/>
    <s v="Mail Order Sales"/>
    <s v="Crested Beaut"/>
    <x v="2"/>
  </r>
  <r>
    <d v="2014-06-01T00:00:00"/>
    <x v="2"/>
    <s v="Mail Order Sales"/>
    <s v="Bellen"/>
    <x v="4"/>
  </r>
  <r>
    <d v="2014-08-25T00:00:00"/>
    <x v="4"/>
    <s v="Web Site Sales"/>
    <s v="Majectic Beaut"/>
    <x v="157"/>
  </r>
  <r>
    <d v="2014-08-28T00:00:00"/>
    <x v="4"/>
    <s v="In Store Sales"/>
    <s v="FlatTop"/>
    <x v="5"/>
  </r>
  <r>
    <d v="2014-08-29T00:00:00"/>
    <x v="4"/>
    <s v="In Store Sales"/>
    <s v="Carlota"/>
    <x v="59"/>
  </r>
  <r>
    <d v="2014-06-17T00:00:00"/>
    <x v="2"/>
    <s v="Web Site Sales"/>
    <s v="Majectic Beaut"/>
    <x v="83"/>
  </r>
  <r>
    <d v="2014-06-11T00:00:00"/>
    <x v="2"/>
    <s v="Web Site Sales"/>
    <s v="Carlota"/>
    <x v="4"/>
  </r>
  <r>
    <d v="2014-08-13T00:00:00"/>
    <x v="4"/>
    <s v="In Store Sales"/>
    <s v="Crested Beaut"/>
    <x v="172"/>
  </r>
  <r>
    <d v="2014-06-11T00:00:00"/>
    <x v="2"/>
    <s v="Mail Order Sales"/>
    <s v="Sunbell"/>
    <x v="20"/>
  </r>
  <r>
    <d v="2014-07-13T00:00:00"/>
    <x v="1"/>
    <s v="Mail Order Sales"/>
    <s v="Sunbell"/>
    <x v="51"/>
  </r>
  <r>
    <d v="2014-08-09T00:00:00"/>
    <x v="4"/>
    <s v="Web Site Sales"/>
    <s v="Bellen"/>
    <x v="7"/>
  </r>
  <r>
    <d v="2014-06-24T00:00:00"/>
    <x v="2"/>
    <s v="In Store Sales"/>
    <s v="Carlota"/>
    <x v="9"/>
  </r>
  <r>
    <d v="2014-08-25T00:00:00"/>
    <x v="4"/>
    <s v="Web Site Sales"/>
    <s v="V-Rang"/>
    <x v="79"/>
  </r>
  <r>
    <d v="2014-06-01T00:00:00"/>
    <x v="2"/>
    <s v="Web Site Sales"/>
    <s v="Sunset"/>
    <x v="173"/>
  </r>
  <r>
    <d v="2014-08-17T00:00:00"/>
    <x v="4"/>
    <s v="In Store Sales"/>
    <s v="Majectic Beaut"/>
    <x v="80"/>
  </r>
  <r>
    <d v="2014-06-08T00:00:00"/>
    <x v="2"/>
    <s v="Web Site Sales"/>
    <s v="Aspen"/>
    <x v="1"/>
  </r>
  <r>
    <d v="2014-09-27T00:00:00"/>
    <x v="0"/>
    <s v="In Store Sales"/>
    <s v="Quad"/>
    <x v="3"/>
  </r>
  <r>
    <d v="2014-08-08T00:00:00"/>
    <x v="4"/>
    <s v="In Store Sales"/>
    <s v="Crested Beaut"/>
    <x v="8"/>
  </r>
  <r>
    <d v="2014-08-18T00:00:00"/>
    <x v="4"/>
    <s v="Web Site Sales"/>
    <s v="Aspen"/>
    <x v="22"/>
  </r>
  <r>
    <d v="2014-08-16T00:00:00"/>
    <x v="4"/>
    <s v="In Store Sales"/>
    <s v="Sunbell"/>
    <x v="10"/>
  </r>
  <r>
    <d v="2014-08-04T00:00:00"/>
    <x v="4"/>
    <s v="Web Site Sales"/>
    <s v="Majectic Beaut"/>
    <x v="45"/>
  </r>
  <r>
    <d v="2014-08-16T00:00:00"/>
    <x v="4"/>
    <s v="Mail Order Sales"/>
    <s v="Sunbell"/>
    <x v="10"/>
  </r>
  <r>
    <d v="2014-08-25T00:00:00"/>
    <x v="4"/>
    <s v="Mail Order Sales"/>
    <s v="Sunbell"/>
    <x v="7"/>
  </r>
  <r>
    <d v="2014-08-18T00:00:00"/>
    <x v="4"/>
    <s v="In Store Sales"/>
    <s v="Doublers"/>
    <x v="95"/>
  </r>
  <r>
    <d v="2014-06-29T00:00:00"/>
    <x v="2"/>
    <s v="Web Site Sales"/>
    <s v="Sunset"/>
    <x v="85"/>
  </r>
  <r>
    <d v="2014-08-05T00:00:00"/>
    <x v="4"/>
    <s v="In Store Sales"/>
    <s v="Crested Beaut"/>
    <x v="16"/>
  </r>
  <r>
    <d v="2014-07-16T00:00:00"/>
    <x v="1"/>
    <s v="In Store Sales"/>
    <s v="Quad"/>
    <x v="39"/>
  </r>
  <r>
    <d v="2014-06-24T00:00:00"/>
    <x v="2"/>
    <s v="Web Site Sales"/>
    <s v="Sunset"/>
    <x v="7"/>
  </r>
  <r>
    <d v="2014-06-14T00:00:00"/>
    <x v="2"/>
    <s v="In Store Sales"/>
    <s v="Sunshine"/>
    <x v="1"/>
  </r>
  <r>
    <d v="2014-06-25T00:00:00"/>
    <x v="2"/>
    <s v="Web Site Sales"/>
    <s v="Quad"/>
    <x v="12"/>
  </r>
  <r>
    <d v="2014-06-23T00:00:00"/>
    <x v="2"/>
    <s v="In Store Sales"/>
    <s v="Sunbell"/>
    <x v="24"/>
  </r>
  <r>
    <d v="2014-08-19T00:00:00"/>
    <x v="4"/>
    <s v="In Store Sales"/>
    <s v="Aspen"/>
    <x v="75"/>
  </r>
  <r>
    <d v="2014-07-16T00:00:00"/>
    <x v="1"/>
    <s v="In Store Sales"/>
    <s v="Sunshine"/>
    <x v="174"/>
  </r>
  <r>
    <d v="2014-06-15T00:00:00"/>
    <x v="2"/>
    <s v="In Store Sales"/>
    <s v="Sunbell"/>
    <x v="4"/>
  </r>
  <r>
    <d v="2014-06-03T00:00:00"/>
    <x v="2"/>
    <s v="In Store Sales"/>
    <s v="Sunbell"/>
    <x v="4"/>
  </r>
  <r>
    <d v="2014-08-20T00:00:00"/>
    <x v="4"/>
    <s v="In Store Sales"/>
    <s v="Carlota"/>
    <x v="16"/>
  </r>
  <r>
    <d v="2014-08-07T00:00:00"/>
    <x v="4"/>
    <s v="In Store Sales"/>
    <s v="Sunbell"/>
    <x v="4"/>
  </r>
  <r>
    <d v="2014-08-03T00:00:00"/>
    <x v="4"/>
    <s v="In Store Sales"/>
    <s v="Quad"/>
    <x v="46"/>
  </r>
  <r>
    <d v="2014-05-13T00:00:00"/>
    <x v="3"/>
    <s v="Mail Order Sales"/>
    <s v="Carlota"/>
    <x v="4"/>
  </r>
  <r>
    <d v="2014-08-25T00:00:00"/>
    <x v="4"/>
    <s v="Mail Order Sales"/>
    <s v="FlatTop"/>
    <x v="36"/>
  </r>
  <r>
    <d v="2014-08-09T00:00:00"/>
    <x v="4"/>
    <s v="Mail Order Sales"/>
    <s v="FlatTop"/>
    <x v="33"/>
  </r>
  <r>
    <d v="2014-09-09T00:00:00"/>
    <x v="0"/>
    <s v="Mail Order Sales"/>
    <s v="FlatTop"/>
    <x v="23"/>
  </r>
  <r>
    <d v="2014-08-21T00:00:00"/>
    <x v="4"/>
    <s v="In Store Sales"/>
    <s v="Sunshine"/>
    <x v="175"/>
  </r>
  <r>
    <d v="2014-07-08T00:00:00"/>
    <x v="1"/>
    <s v="Web Site Sales"/>
    <s v="Bellen"/>
    <x v="11"/>
  </r>
  <r>
    <d v="2014-06-13T00:00:00"/>
    <x v="2"/>
    <s v="In Store Sales"/>
    <s v="Bellen"/>
    <x v="4"/>
  </r>
  <r>
    <d v="2014-07-18T00:00:00"/>
    <x v="1"/>
    <s v="In Store Sales"/>
    <s v="Aspen"/>
    <x v="19"/>
  </r>
  <r>
    <d v="2014-08-27T00:00:00"/>
    <x v="4"/>
    <s v="Mail Order Sales"/>
    <s v="Carlota"/>
    <x v="34"/>
  </r>
  <r>
    <d v="2014-06-11T00:00:00"/>
    <x v="2"/>
    <s v="Web Site Sales"/>
    <s v="Sunshine"/>
    <x v="176"/>
  </r>
  <r>
    <d v="2014-08-07T00:00:00"/>
    <x v="4"/>
    <s v="Mail Order Sales"/>
    <s v="Sunshine"/>
    <x v="13"/>
  </r>
  <r>
    <d v="2014-08-31T00:00:00"/>
    <x v="4"/>
    <s v="In Store Sales"/>
    <s v="Quad"/>
    <x v="40"/>
  </r>
  <r>
    <d v="2014-07-13T00:00:00"/>
    <x v="1"/>
    <s v="Web Site Sales"/>
    <s v="Quad"/>
    <x v="73"/>
  </r>
  <r>
    <d v="2014-08-11T00:00:00"/>
    <x v="4"/>
    <s v="In Store Sales"/>
    <s v="Majectic Beaut"/>
    <x v="45"/>
  </r>
  <r>
    <d v="2014-08-17T00:00:00"/>
    <x v="4"/>
    <s v="In Store Sales"/>
    <s v="V-Rang"/>
    <x v="79"/>
  </r>
  <r>
    <d v="2014-06-02T00:00:00"/>
    <x v="2"/>
    <s v="Web Site Sales"/>
    <s v="Sunshine"/>
    <x v="177"/>
  </r>
  <r>
    <d v="2014-06-07T00:00:00"/>
    <x v="2"/>
    <s v="In Store Sales"/>
    <s v="Doublers"/>
    <x v="77"/>
  </r>
  <r>
    <d v="2014-05-19T00:00:00"/>
    <x v="3"/>
    <s v="In Store Sales"/>
    <s v="Carlota"/>
    <x v="49"/>
  </r>
  <r>
    <d v="2014-08-26T00:00:00"/>
    <x v="4"/>
    <s v="In Store Sales"/>
    <s v="Bellen"/>
    <x v="34"/>
  </r>
  <r>
    <d v="2014-06-13T00:00:00"/>
    <x v="2"/>
    <s v="Web Site Sales"/>
    <s v="Sunbell"/>
    <x v="51"/>
  </r>
  <r>
    <d v="2014-05-12T00:00:00"/>
    <x v="3"/>
    <s v="In Store Sales"/>
    <s v="Quad"/>
    <x v="12"/>
  </r>
  <r>
    <d v="2014-06-09T00:00:00"/>
    <x v="2"/>
    <s v="Web Site Sales"/>
    <s v="Quad"/>
    <x v="40"/>
  </r>
  <r>
    <d v="2014-09-16T00:00:00"/>
    <x v="0"/>
    <s v="Mail Order Sales"/>
    <s v="Sunbell"/>
    <x v="20"/>
  </r>
  <r>
    <d v="2014-08-23T00:00:00"/>
    <x v="4"/>
    <s v="In Store Sales"/>
    <s v="Quad"/>
    <x v="40"/>
  </r>
  <r>
    <d v="2014-06-08T00:00:00"/>
    <x v="2"/>
    <s v="In Store Sales"/>
    <s v="Aspen"/>
    <x v="1"/>
  </r>
  <r>
    <d v="2014-08-13T00:00:00"/>
    <x v="4"/>
    <s v="In Store Sales"/>
    <s v="Aspen"/>
    <x v="119"/>
  </r>
  <r>
    <d v="2014-09-16T00:00:00"/>
    <x v="0"/>
    <s v="In Store Sales"/>
    <s v="Bellen"/>
    <x v="4"/>
  </r>
  <r>
    <d v="2014-08-18T00:00:00"/>
    <x v="4"/>
    <s v="In Store Sales"/>
    <s v="Sunbell"/>
    <x v="24"/>
  </r>
  <r>
    <d v="2014-09-01T00:00:00"/>
    <x v="0"/>
    <s v="In Store Sales"/>
    <s v="Crested Beaut"/>
    <x v="51"/>
  </r>
  <r>
    <d v="2014-06-29T00:00:00"/>
    <x v="2"/>
    <s v="Mail Order Sales"/>
    <s v="Sunset"/>
    <x v="6"/>
  </r>
  <r>
    <d v="2014-06-17T00:00:00"/>
    <x v="2"/>
    <s v="Web Site Sales"/>
    <s v="Sunbell"/>
    <x v="24"/>
  </r>
  <r>
    <d v="2014-07-15T00:00:00"/>
    <x v="1"/>
    <s v="Web Site Sales"/>
    <s v="Doublers"/>
    <x v="0"/>
  </r>
  <r>
    <d v="2014-07-20T00:00:00"/>
    <x v="1"/>
    <s v="Mail Order Sales"/>
    <s v="Crested Beaut"/>
    <x v="24"/>
  </r>
  <r>
    <d v="2014-06-21T00:00:00"/>
    <x v="2"/>
    <s v="Web Site Sales"/>
    <s v="Sunshine"/>
    <x v="13"/>
  </r>
  <r>
    <d v="2014-08-01T00:00:00"/>
    <x v="4"/>
    <s v="Web Site Sales"/>
    <s v="Crested Beaut"/>
    <x v="51"/>
  </r>
  <r>
    <d v="2014-06-01T00:00:00"/>
    <x v="2"/>
    <s v="Mail Order Sales"/>
    <s v="Carlota"/>
    <x v="4"/>
  </r>
  <r>
    <d v="2014-08-15T00:00:00"/>
    <x v="4"/>
    <s v="Mail Order Sales"/>
    <s v="Sunset"/>
    <x v="10"/>
  </r>
  <r>
    <d v="2014-06-11T00:00:00"/>
    <x v="2"/>
    <s v="In Store Sales"/>
    <s v="Sunshine"/>
    <x v="115"/>
  </r>
  <r>
    <d v="2014-06-22T00:00:00"/>
    <x v="2"/>
    <s v="Web Site Sales"/>
    <s v="Sunshine"/>
    <x v="13"/>
  </r>
  <r>
    <d v="2014-06-24T00:00:00"/>
    <x v="2"/>
    <s v="In Store Sales"/>
    <s v="Aspen"/>
    <x v="178"/>
  </r>
  <r>
    <d v="2014-06-22T00:00:00"/>
    <x v="2"/>
    <s v="In Store Sales"/>
    <s v="Quad"/>
    <x v="40"/>
  </r>
  <r>
    <d v="2014-06-23T00:00:00"/>
    <x v="2"/>
    <s v="In Store Sales"/>
    <s v="Carlota"/>
    <x v="4"/>
  </r>
  <r>
    <d v="2014-06-15T00:00:00"/>
    <x v="2"/>
    <s v="Web Site Sales"/>
    <s v="Quad"/>
    <x v="3"/>
  </r>
  <r>
    <d v="2014-06-02T00:00:00"/>
    <x v="2"/>
    <s v="In Store Sales"/>
    <s v="Carlota"/>
    <x v="4"/>
  </r>
  <r>
    <d v="2014-08-28T00:00:00"/>
    <x v="4"/>
    <s v="In Store Sales"/>
    <s v="Sunbell"/>
    <x v="8"/>
  </r>
  <r>
    <d v="2014-06-29T00:00:00"/>
    <x v="2"/>
    <s v="In Store Sales"/>
    <s v="Sunshine"/>
    <x v="14"/>
  </r>
  <r>
    <d v="2014-08-21T00:00:00"/>
    <x v="4"/>
    <s v="Web Site Sales"/>
    <s v="Carlota"/>
    <x v="16"/>
  </r>
  <r>
    <d v="2014-08-25T00:00:00"/>
    <x v="4"/>
    <s v="In Store Sales"/>
    <s v="Carlota"/>
    <x v="179"/>
  </r>
  <r>
    <d v="2014-06-13T00:00:00"/>
    <x v="2"/>
    <s v="Web Site Sales"/>
    <s v="Sunbell"/>
    <x v="2"/>
  </r>
  <r>
    <d v="2014-08-09T00:00:00"/>
    <x v="4"/>
    <s v="In Store Sales"/>
    <s v="Sunshine"/>
    <x v="13"/>
  </r>
  <r>
    <d v="2014-08-18T00:00:00"/>
    <x v="4"/>
    <s v="Web Site Sales"/>
    <s v="Sunset"/>
    <x v="18"/>
  </r>
  <r>
    <d v="2014-08-18T00:00:00"/>
    <x v="4"/>
    <s v="In Store Sales"/>
    <s v="Sunbell"/>
    <x v="24"/>
  </r>
  <r>
    <d v="2014-08-12T00:00:00"/>
    <x v="4"/>
    <s v="Web Site Sales"/>
    <s v="Sunset"/>
    <x v="10"/>
  </r>
  <r>
    <d v="2014-06-14T00:00:00"/>
    <x v="2"/>
    <s v="Web Site Sales"/>
    <s v="Carlota"/>
    <x v="16"/>
  </r>
  <r>
    <d v="2014-08-18T00:00:00"/>
    <x v="4"/>
    <s v="In Store Sales"/>
    <s v="Majectic Beaut"/>
    <x v="63"/>
  </r>
  <r>
    <d v="2014-06-02T00:00:00"/>
    <x v="2"/>
    <s v="Web Site Sales"/>
    <s v="Quad"/>
    <x v="132"/>
  </r>
  <r>
    <d v="2014-08-18T00:00:00"/>
    <x v="4"/>
    <s v="Web Site Sales"/>
    <s v="Quad"/>
    <x v="40"/>
  </r>
  <r>
    <d v="2014-08-20T00:00:00"/>
    <x v="4"/>
    <s v="In Store Sales"/>
    <s v="Sunbell"/>
    <x v="2"/>
  </r>
  <r>
    <d v="2014-06-18T00:00:00"/>
    <x v="2"/>
    <s v="Mail Order Sales"/>
    <s v="Sunset"/>
    <x v="6"/>
  </r>
  <r>
    <d v="2014-06-12T00:00:00"/>
    <x v="2"/>
    <s v="Web Site Sales"/>
    <s v="Bellen"/>
    <x v="4"/>
  </r>
  <r>
    <d v="2014-06-22T00:00:00"/>
    <x v="2"/>
    <s v="In Store Sales"/>
    <s v="Quad"/>
    <x v="44"/>
  </r>
  <r>
    <d v="2014-08-09T00:00:00"/>
    <x v="4"/>
    <s v="In Store Sales"/>
    <s v="V-Rang"/>
    <x v="69"/>
  </r>
  <r>
    <d v="2014-06-19T00:00:00"/>
    <x v="2"/>
    <s v="Web Site Sales"/>
    <s v="Aspen"/>
    <x v="1"/>
  </r>
  <r>
    <d v="2014-06-02T00:00:00"/>
    <x v="2"/>
    <s v="Web Site Sales"/>
    <s v="Sunset"/>
    <x v="10"/>
  </r>
  <r>
    <d v="2014-08-01T00:00:00"/>
    <x v="4"/>
    <s v="In Store Sales"/>
    <s v="Sunbell"/>
    <x v="180"/>
  </r>
  <r>
    <d v="2014-08-06T00:00:00"/>
    <x v="4"/>
    <s v="In Store Sales"/>
    <s v="Majectic Beaut"/>
    <x v="5"/>
  </r>
  <r>
    <d v="2014-06-04T00:00:00"/>
    <x v="2"/>
    <s v="In Store Sales"/>
    <s v="Bellen"/>
    <x v="4"/>
  </r>
  <r>
    <d v="2014-08-19T00:00:00"/>
    <x v="4"/>
    <s v="In Store Sales"/>
    <s v="Sunbell"/>
    <x v="51"/>
  </r>
  <r>
    <d v="2014-06-04T00:00:00"/>
    <x v="2"/>
    <s v="Web Site Sales"/>
    <s v="Sunbell"/>
    <x v="20"/>
  </r>
  <r>
    <d v="2014-06-04T00:00:00"/>
    <x v="2"/>
    <s v="Mail Order Sales"/>
    <s v="Sunshine"/>
    <x v="69"/>
  </r>
  <r>
    <d v="2014-06-09T00:00:00"/>
    <x v="2"/>
    <s v="Web Site Sales"/>
    <s v="Carlota"/>
    <x v="4"/>
  </r>
  <r>
    <d v="2014-06-04T00:00:00"/>
    <x v="2"/>
    <s v="Web Site Sales"/>
    <s v="FlatTop"/>
    <x v="33"/>
  </r>
  <r>
    <d v="2014-05-03T00:00:00"/>
    <x v="3"/>
    <s v="In Store Sales"/>
    <s v="Majectic Beaut"/>
    <x v="19"/>
  </r>
  <r>
    <d v="2014-08-21T00:00:00"/>
    <x v="4"/>
    <s v="In Store Sales"/>
    <s v="Bellen"/>
    <x v="7"/>
  </r>
  <r>
    <d v="2014-08-10T00:00:00"/>
    <x v="4"/>
    <s v="In Store Sales"/>
    <s v="Bellen"/>
    <x v="4"/>
  </r>
  <r>
    <d v="2014-07-20T00:00:00"/>
    <x v="1"/>
    <s v="Web Site Sales"/>
    <s v="Quad"/>
    <x v="46"/>
  </r>
  <r>
    <d v="2014-08-21T00:00:00"/>
    <x v="4"/>
    <s v="Web Site Sales"/>
    <s v="Aspen"/>
    <x v="1"/>
  </r>
  <r>
    <d v="2014-08-22T00:00:00"/>
    <x v="4"/>
    <s v="In Store Sales"/>
    <s v="Quad"/>
    <x v="53"/>
  </r>
  <r>
    <d v="2014-08-09T00:00:00"/>
    <x v="4"/>
    <s v="Web Site Sales"/>
    <s v="Sunset"/>
    <x v="7"/>
  </r>
  <r>
    <d v="2014-06-04T00:00:00"/>
    <x v="2"/>
    <s v="Web Site Sales"/>
    <s v="Quad"/>
    <x v="39"/>
  </r>
  <r>
    <d v="2014-08-28T00:00:00"/>
    <x v="4"/>
    <s v="In Store Sales"/>
    <s v="Quad"/>
    <x v="40"/>
  </r>
  <r>
    <d v="2014-06-28T00:00:00"/>
    <x v="2"/>
    <s v="In Store Sales"/>
    <s v="Doublers"/>
    <x v="0"/>
  </r>
  <r>
    <d v="2014-06-11T00:00:00"/>
    <x v="2"/>
    <s v="In Store Sales"/>
    <s v="Sunshine"/>
    <x v="13"/>
  </r>
  <r>
    <d v="2014-06-28T00:00:00"/>
    <x v="2"/>
    <s v="Web Site Sales"/>
    <s v="Quad"/>
    <x v="12"/>
  </r>
  <r>
    <d v="2014-06-01T00:00:00"/>
    <x v="2"/>
    <s v="In Store Sales"/>
    <s v="Sunbell"/>
    <x v="2"/>
  </r>
  <r>
    <d v="2014-06-09T00:00:00"/>
    <x v="2"/>
    <s v="Web Site Sales"/>
    <s v="FlatTop"/>
    <x v="5"/>
  </r>
  <r>
    <d v="2014-08-09T00:00:00"/>
    <x v="4"/>
    <s v="Mail Order Sales"/>
    <s v="Quad"/>
    <x v="39"/>
  </r>
  <r>
    <d v="2014-08-09T00:00:00"/>
    <x v="4"/>
    <s v="In Store Sales"/>
    <s v="Sunshine"/>
    <x v="1"/>
  </r>
  <r>
    <d v="2014-06-17T00:00:00"/>
    <x v="2"/>
    <s v="In Store Sales"/>
    <s v="Bellen"/>
    <x v="16"/>
  </r>
  <r>
    <d v="2014-05-26T00:00:00"/>
    <x v="3"/>
    <s v="Web Site Sales"/>
    <s v="Carlota"/>
    <x v="32"/>
  </r>
  <r>
    <d v="2014-06-03T00:00:00"/>
    <x v="2"/>
    <s v="Mail Order Sales"/>
    <s v="Sunshine"/>
    <x v="1"/>
  </r>
  <r>
    <d v="2014-08-14T00:00:00"/>
    <x v="4"/>
    <s v="In Store Sales"/>
    <s v="Aspen"/>
    <x v="1"/>
  </r>
  <r>
    <d v="2014-06-02T00:00:00"/>
    <x v="2"/>
    <s v="Web Site Sales"/>
    <s v="Sunbell"/>
    <x v="24"/>
  </r>
  <r>
    <d v="2014-08-24T00:00:00"/>
    <x v="4"/>
    <s v="In Store Sales"/>
    <s v="Bellen"/>
    <x v="181"/>
  </r>
  <r>
    <d v="2014-05-05T00:00:00"/>
    <x v="3"/>
    <s v="Web Site Sales"/>
    <s v="Aspen"/>
    <x v="13"/>
  </r>
  <r>
    <d v="2014-06-25T00:00:00"/>
    <x v="2"/>
    <s v="In Store Sales"/>
    <s v="Quad"/>
    <x v="3"/>
  </r>
  <r>
    <d v="2014-06-07T00:00:00"/>
    <x v="2"/>
    <s v="Web Site Sales"/>
    <s v="Bellen"/>
    <x v="7"/>
  </r>
  <r>
    <d v="2014-08-29T00:00:00"/>
    <x v="4"/>
    <s v="Mail Order Sales"/>
    <s v="Bellen"/>
    <x v="9"/>
  </r>
  <r>
    <d v="2014-07-31T00:00:00"/>
    <x v="1"/>
    <s v="Web Site Sales"/>
    <s v="Sunset"/>
    <x v="84"/>
  </r>
  <r>
    <d v="2014-06-30T00:00:00"/>
    <x v="2"/>
    <s v="Web Site Sales"/>
    <s v="Bellen"/>
    <x v="121"/>
  </r>
  <r>
    <d v="2014-08-27T00:00:00"/>
    <x v="4"/>
    <s v="Web Site Sales"/>
    <s v="Bellen"/>
    <x v="4"/>
  </r>
  <r>
    <d v="2014-08-15T00:00:00"/>
    <x v="4"/>
    <s v="In Store Sales"/>
    <s v="Sunbell"/>
    <x v="51"/>
  </r>
  <r>
    <d v="2014-06-13T00:00:00"/>
    <x v="2"/>
    <s v="Web Site Sales"/>
    <s v="Bellen"/>
    <x v="182"/>
  </r>
  <r>
    <d v="2014-08-23T00:00:00"/>
    <x v="4"/>
    <s v="In Store Sales"/>
    <s v="Bellen"/>
    <x v="4"/>
  </r>
  <r>
    <d v="2014-05-08T00:00:00"/>
    <x v="3"/>
    <s v="In Store Sales"/>
    <s v="Sunset"/>
    <x v="7"/>
  </r>
  <r>
    <d v="2014-06-25T00:00:00"/>
    <x v="2"/>
    <s v="Web Site Sales"/>
    <s v="Carlota"/>
    <x v="4"/>
  </r>
  <r>
    <d v="2014-08-27T00:00:00"/>
    <x v="4"/>
    <s v="Mail Order Sales"/>
    <s v="Quad"/>
    <x v="39"/>
  </r>
  <r>
    <d v="2014-06-20T00:00:00"/>
    <x v="2"/>
    <s v="Web Site Sales"/>
    <s v="Carlota"/>
    <x v="7"/>
  </r>
  <r>
    <d v="2014-06-22T00:00:00"/>
    <x v="2"/>
    <s v="Web Site Sales"/>
    <s v="Bellen"/>
    <x v="4"/>
  </r>
  <r>
    <d v="2014-08-19T00:00:00"/>
    <x v="4"/>
    <s v="In Store Sales"/>
    <s v="Carlota"/>
    <x v="4"/>
  </r>
  <r>
    <d v="2014-06-14T00:00:00"/>
    <x v="2"/>
    <s v="In Store Sales"/>
    <s v="Sunset"/>
    <x v="6"/>
  </r>
  <r>
    <d v="2014-08-27T00:00:00"/>
    <x v="4"/>
    <s v="In Store Sales"/>
    <s v="Sunbell"/>
    <x v="24"/>
  </r>
  <r>
    <d v="2014-06-02T00:00:00"/>
    <x v="2"/>
    <s v="Web Site Sales"/>
    <s v="Sunshine"/>
    <x v="13"/>
  </r>
  <r>
    <d v="2014-05-29T00:00:00"/>
    <x v="3"/>
    <s v="In Store Sales"/>
    <s v="Majectic Beaut"/>
    <x v="80"/>
  </r>
  <r>
    <d v="2014-07-03T00:00:00"/>
    <x v="1"/>
    <s v="Web Site Sales"/>
    <s v="Majectic Beaut"/>
    <x v="30"/>
  </r>
  <r>
    <d v="2014-08-11T00:00:00"/>
    <x v="4"/>
    <s v="In Store Sales"/>
    <s v="Sunshine"/>
    <x v="25"/>
  </r>
  <r>
    <d v="2014-06-29T00:00:00"/>
    <x v="2"/>
    <s v="Web Site Sales"/>
    <s v="Carlota"/>
    <x v="16"/>
  </r>
  <r>
    <d v="2014-06-16T00:00:00"/>
    <x v="2"/>
    <s v="Web Site Sales"/>
    <s v="FlatTop"/>
    <x v="14"/>
  </r>
  <r>
    <d v="2014-06-24T00:00:00"/>
    <x v="2"/>
    <s v="Mail Order Sales"/>
    <s v="Crested Beaut"/>
    <x v="4"/>
  </r>
  <r>
    <d v="2014-08-05T00:00:00"/>
    <x v="4"/>
    <s v="In Store Sales"/>
    <s v="Sunshine"/>
    <x v="1"/>
  </r>
  <r>
    <d v="2014-08-27T00:00:00"/>
    <x v="4"/>
    <s v="In Store Sales"/>
    <s v="Sunshine"/>
    <x v="1"/>
  </r>
  <r>
    <d v="2014-08-30T00:00:00"/>
    <x v="4"/>
    <s v="In Store Sales"/>
    <s v="Sunset"/>
    <x v="85"/>
  </r>
  <r>
    <d v="2014-06-15T00:00:00"/>
    <x v="2"/>
    <s v="In Store Sales"/>
    <s v="Sunset"/>
    <x v="12"/>
  </r>
  <r>
    <d v="2014-08-03T00:00:00"/>
    <x v="4"/>
    <s v="In Store Sales"/>
    <s v="Bellen"/>
    <x v="60"/>
  </r>
  <r>
    <d v="2014-06-23T00:00:00"/>
    <x v="2"/>
    <s v="In Store Sales"/>
    <s v="Quad"/>
    <x v="46"/>
  </r>
  <r>
    <d v="2014-06-09T00:00:00"/>
    <x v="2"/>
    <s v="In Store Sales"/>
    <s v="Majectic Beaut"/>
    <x v="19"/>
  </r>
  <r>
    <d v="2014-06-25T00:00:00"/>
    <x v="2"/>
    <s v="Web Site Sales"/>
    <s v="Sunbell"/>
    <x v="73"/>
  </r>
  <r>
    <d v="2014-08-30T00:00:00"/>
    <x v="4"/>
    <s v="In Store Sales"/>
    <s v="Bellen"/>
    <x v="110"/>
  </r>
  <r>
    <d v="2014-07-22T00:00:00"/>
    <x v="1"/>
    <s v="In Store Sales"/>
    <s v="Sunset"/>
    <x v="18"/>
  </r>
  <r>
    <d v="2014-05-30T00:00:00"/>
    <x v="3"/>
    <s v="In Store Sales"/>
    <s v="Sunshine"/>
    <x v="19"/>
  </r>
  <r>
    <d v="2014-05-25T00:00:00"/>
    <x v="3"/>
    <s v="Web Site Sales"/>
    <s v="FlatTop"/>
    <x v="23"/>
  </r>
  <r>
    <d v="2014-06-04T00:00:00"/>
    <x v="2"/>
    <s v="In Store Sales"/>
    <s v="Bellen"/>
    <x v="7"/>
  </r>
  <r>
    <d v="2014-08-03T00:00:00"/>
    <x v="4"/>
    <s v="In Store Sales"/>
    <s v="Sunset"/>
    <x v="43"/>
  </r>
  <r>
    <d v="2014-06-23T00:00:00"/>
    <x v="2"/>
    <s v="Web Site Sales"/>
    <s v="Quad"/>
    <x v="3"/>
  </r>
  <r>
    <d v="2014-08-15T00:00:00"/>
    <x v="4"/>
    <s v="Web Site Sales"/>
    <s v="Majectic Beaut"/>
    <x v="45"/>
  </r>
  <r>
    <d v="2014-08-25T00:00:00"/>
    <x v="4"/>
    <s v="In Store Sales"/>
    <s v="Crested Beaut"/>
    <x v="32"/>
  </r>
  <r>
    <d v="2014-05-24T00:00:00"/>
    <x v="3"/>
    <s v="Web Site Sales"/>
    <s v="Aspen"/>
    <x v="1"/>
  </r>
  <r>
    <d v="2014-06-03T00:00:00"/>
    <x v="2"/>
    <s v="Mail Order Sales"/>
    <s v="Sunset"/>
    <x v="6"/>
  </r>
  <r>
    <d v="2014-05-29T00:00:00"/>
    <x v="3"/>
    <s v="Web Site Sales"/>
    <s v="Aspen"/>
    <x v="1"/>
  </r>
  <r>
    <d v="2014-06-18T00:00:00"/>
    <x v="2"/>
    <s v="In Store Sales"/>
    <s v="Crested Beaut"/>
    <x v="24"/>
  </r>
  <r>
    <d v="2014-08-15T00:00:00"/>
    <x v="4"/>
    <s v="Web Site Sales"/>
    <s v="Majectic Beaut"/>
    <x v="80"/>
  </r>
  <r>
    <d v="2014-06-02T00:00:00"/>
    <x v="2"/>
    <s v="In Store Sales"/>
    <s v="Majectic Beaut"/>
    <x v="160"/>
  </r>
  <r>
    <d v="2014-08-04T00:00:00"/>
    <x v="4"/>
    <s v="Web Site Sales"/>
    <s v="Quad"/>
    <x v="12"/>
  </r>
  <r>
    <d v="2014-08-13T00:00:00"/>
    <x v="4"/>
    <s v="In Store Sales"/>
    <s v="Carlota"/>
    <x v="4"/>
  </r>
  <r>
    <d v="2014-06-23T00:00:00"/>
    <x v="2"/>
    <s v="Mail Order Sales"/>
    <s v="Sunbell"/>
    <x v="8"/>
  </r>
  <r>
    <d v="2014-05-27T00:00:00"/>
    <x v="3"/>
    <s v="Mail Order Sales"/>
    <s v="Quad"/>
    <x v="64"/>
  </r>
  <r>
    <d v="2014-09-20T00:00:00"/>
    <x v="0"/>
    <s v="Mail Order Sales"/>
    <s v="Quad"/>
    <x v="40"/>
  </r>
  <r>
    <d v="2014-08-26T00:00:00"/>
    <x v="4"/>
    <s v="In Store Sales"/>
    <s v="Majectic Beaut"/>
    <x v="80"/>
  </r>
  <r>
    <d v="2014-09-17T00:00:00"/>
    <x v="0"/>
    <s v="Web Site Sales"/>
    <s v="Sunbell"/>
    <x v="10"/>
  </r>
  <r>
    <d v="2014-07-10T00:00:00"/>
    <x v="1"/>
    <s v="In Store Sales"/>
    <s v="Carlota"/>
    <x v="16"/>
  </r>
  <r>
    <d v="2014-06-23T00:00:00"/>
    <x v="2"/>
    <s v="Web Site Sales"/>
    <s v="Majectic Beaut"/>
    <x v="63"/>
  </r>
  <r>
    <d v="2014-09-01T00:00:00"/>
    <x v="0"/>
    <s v="Web Site Sales"/>
    <s v="Carlota"/>
    <x v="49"/>
  </r>
  <r>
    <d v="2014-06-04T00:00:00"/>
    <x v="2"/>
    <s v="Web Site Sales"/>
    <s v="Majectic Beaut"/>
    <x v="45"/>
  </r>
  <r>
    <d v="2014-08-06T00:00:00"/>
    <x v="4"/>
    <s v="In Store Sales"/>
    <s v="Sunshine"/>
    <x v="1"/>
  </r>
  <r>
    <d v="2014-08-07T00:00:00"/>
    <x v="4"/>
    <s v="Web Site Sales"/>
    <s v="Quad"/>
    <x v="9"/>
  </r>
  <r>
    <d v="2014-08-14T00:00:00"/>
    <x v="4"/>
    <s v="In Store Sales"/>
    <s v="Quad"/>
    <x v="40"/>
  </r>
  <r>
    <d v="2014-08-09T00:00:00"/>
    <x v="4"/>
    <s v="In Store Sales"/>
    <s v="Crested Beaut"/>
    <x v="51"/>
  </r>
  <r>
    <d v="2014-08-09T00:00:00"/>
    <x v="4"/>
    <s v="In Store Sales"/>
    <s v="Quad"/>
    <x v="40"/>
  </r>
  <r>
    <d v="2014-08-26T00:00:00"/>
    <x v="4"/>
    <s v="Web Site Sales"/>
    <s v="Sunshine"/>
    <x v="94"/>
  </r>
  <r>
    <d v="2014-08-30T00:00:00"/>
    <x v="4"/>
    <s v="In Store Sales"/>
    <s v="Sunbell"/>
    <x v="20"/>
  </r>
  <r>
    <d v="2014-08-31T00:00:00"/>
    <x v="4"/>
    <s v="Web Site Sales"/>
    <s v="Carlota"/>
    <x v="4"/>
  </r>
  <r>
    <d v="2014-08-07T00:00:00"/>
    <x v="4"/>
    <s v="In Store Sales"/>
    <s v="Aspen"/>
    <x v="31"/>
  </r>
  <r>
    <d v="2014-07-18T00:00:00"/>
    <x v="1"/>
    <s v="In Store Sales"/>
    <s v="Sunbell"/>
    <x v="7"/>
  </r>
  <r>
    <d v="2014-06-20T00:00:00"/>
    <x v="2"/>
    <s v="In Store Sales"/>
    <s v="Bellen"/>
    <x v="4"/>
  </r>
  <r>
    <d v="2014-06-13T00:00:00"/>
    <x v="2"/>
    <s v="Mail Order Sales"/>
    <s v="Quad"/>
    <x v="12"/>
  </r>
  <r>
    <d v="2014-06-20T00:00:00"/>
    <x v="2"/>
    <s v="Web Site Sales"/>
    <s v="Sunshine"/>
    <x v="19"/>
  </r>
  <r>
    <d v="2014-05-11T00:00:00"/>
    <x v="3"/>
    <s v="Web Site Sales"/>
    <s v="Sunset"/>
    <x v="6"/>
  </r>
  <r>
    <d v="2014-06-02T00:00:00"/>
    <x v="2"/>
    <s v="Web Site Sales"/>
    <s v="Doublers"/>
    <x v="72"/>
  </r>
  <r>
    <d v="2014-06-11T00:00:00"/>
    <x v="2"/>
    <s v="In Store Sales"/>
    <s v="Carlota"/>
    <x v="34"/>
  </r>
  <r>
    <d v="2014-09-04T00:00:00"/>
    <x v="0"/>
    <s v="Web Site Sales"/>
    <s v="Aspen"/>
    <x v="31"/>
  </r>
  <r>
    <d v="2014-06-23T00:00:00"/>
    <x v="2"/>
    <s v="In Store Sales"/>
    <s v="Sunbell"/>
    <x v="24"/>
  </r>
  <r>
    <d v="2014-05-03T00:00:00"/>
    <x v="3"/>
    <s v="In Store Sales"/>
    <s v="Quad"/>
    <x v="12"/>
  </r>
  <r>
    <d v="2014-06-23T00:00:00"/>
    <x v="2"/>
    <s v="In Store Sales"/>
    <s v="Quad"/>
    <x v="41"/>
  </r>
  <r>
    <d v="2014-05-02T00:00:00"/>
    <x v="3"/>
    <s v="In Store Sales"/>
    <s v="V-Rang"/>
    <x v="24"/>
  </r>
  <r>
    <d v="2014-09-03T00:00:00"/>
    <x v="0"/>
    <s v="Web Site Sales"/>
    <s v="Quad"/>
    <x v="28"/>
  </r>
  <r>
    <d v="2014-08-07T00:00:00"/>
    <x v="4"/>
    <s v="In Store Sales"/>
    <s v="Aspen"/>
    <x v="22"/>
  </r>
  <r>
    <d v="2014-07-22T00:00:00"/>
    <x v="1"/>
    <s v="Web Site Sales"/>
    <s v="Quad"/>
    <x v="9"/>
  </r>
  <r>
    <d v="2014-06-08T00:00:00"/>
    <x v="2"/>
    <s v="In Store Sales"/>
    <s v="Bellen"/>
    <x v="16"/>
  </r>
  <r>
    <d v="2014-09-13T00:00:00"/>
    <x v="0"/>
    <s v="Web Site Sales"/>
    <s v="V-Rang"/>
    <x v="69"/>
  </r>
  <r>
    <d v="2014-08-09T00:00:00"/>
    <x v="4"/>
    <s v="In Store Sales"/>
    <s v="Sunset"/>
    <x v="18"/>
  </r>
  <r>
    <d v="2014-06-22T00:00:00"/>
    <x v="2"/>
    <s v="Web Site Sales"/>
    <s v="Sunset"/>
    <x v="10"/>
  </r>
  <r>
    <d v="2014-08-13T00:00:00"/>
    <x v="4"/>
    <s v="In Store Sales"/>
    <s v="Carlota"/>
    <x v="32"/>
  </r>
  <r>
    <d v="2014-07-23T00:00:00"/>
    <x v="1"/>
    <s v="Web Site Sales"/>
    <s v="Aspen"/>
    <x v="75"/>
  </r>
  <r>
    <d v="2014-08-30T00:00:00"/>
    <x v="4"/>
    <s v="In Store Sales"/>
    <s v="Carlota"/>
    <x v="16"/>
  </r>
  <r>
    <d v="2014-06-29T00:00:00"/>
    <x v="2"/>
    <s v="Web Site Sales"/>
    <s v="Doublers"/>
    <x v="14"/>
  </r>
  <r>
    <d v="2014-08-30T00:00:00"/>
    <x v="4"/>
    <s v="In Store Sales"/>
    <s v="Bellen"/>
    <x v="4"/>
  </r>
  <r>
    <d v="2014-08-01T00:00:00"/>
    <x v="4"/>
    <s v="In Store Sales"/>
    <s v="Bellen"/>
    <x v="16"/>
  </r>
  <r>
    <d v="2014-06-12T00:00:00"/>
    <x v="2"/>
    <s v="In Store Sales"/>
    <s v="Bellen"/>
    <x v="7"/>
  </r>
  <r>
    <d v="2014-06-08T00:00:00"/>
    <x v="2"/>
    <s v="Mail Order Sales"/>
    <s v="Bellen"/>
    <x v="4"/>
  </r>
  <r>
    <d v="2014-08-05T00:00:00"/>
    <x v="4"/>
    <s v="In Store Sales"/>
    <s v="Quad"/>
    <x v="53"/>
  </r>
  <r>
    <d v="2014-08-01T00:00:00"/>
    <x v="4"/>
    <s v="Mail Order Sales"/>
    <s v="V-Rang"/>
    <x v="114"/>
  </r>
  <r>
    <d v="2014-08-14T00:00:00"/>
    <x v="4"/>
    <s v="In Store Sales"/>
    <s v="FlatTop"/>
    <x v="36"/>
  </r>
  <r>
    <d v="2014-06-27T00:00:00"/>
    <x v="2"/>
    <s v="Web Site Sales"/>
    <s v="Aspen"/>
    <x v="75"/>
  </r>
  <r>
    <d v="2014-06-01T00:00:00"/>
    <x v="2"/>
    <s v="In Store Sales"/>
    <s v="Sunshine"/>
    <x v="19"/>
  </r>
  <r>
    <d v="2014-08-27T00:00:00"/>
    <x v="4"/>
    <s v="In Store Sales"/>
    <s v="Majectic Beaut"/>
    <x v="160"/>
  </r>
  <r>
    <d v="2014-07-14T00:00:00"/>
    <x v="1"/>
    <s v="Web Site Sales"/>
    <s v="Quad"/>
    <x v="40"/>
  </r>
  <r>
    <d v="2014-06-05T00:00:00"/>
    <x v="2"/>
    <s v="Web Site Sales"/>
    <s v="Sunset"/>
    <x v="26"/>
  </r>
  <r>
    <d v="2014-06-23T00:00:00"/>
    <x v="2"/>
    <s v="Web Site Sales"/>
    <s v="Majectic Beaut"/>
    <x v="19"/>
  </r>
  <r>
    <d v="2014-09-22T00:00:00"/>
    <x v="0"/>
    <s v="Web Site Sales"/>
    <s v="Sunshine"/>
    <x v="19"/>
  </r>
  <r>
    <d v="2014-06-11T00:00:00"/>
    <x v="2"/>
    <s v="Mail Order Sales"/>
    <s v="Carlota"/>
    <x v="7"/>
  </r>
  <r>
    <d v="2014-08-25T00:00:00"/>
    <x v="4"/>
    <s v="In Store Sales"/>
    <s v="Crested Beaut"/>
    <x v="10"/>
  </r>
  <r>
    <d v="2014-06-22T00:00:00"/>
    <x v="2"/>
    <s v="In Store Sales"/>
    <s v="Crested Beaut"/>
    <x v="62"/>
  </r>
  <r>
    <d v="2014-06-11T00:00:00"/>
    <x v="2"/>
    <s v="In Store Sales"/>
    <s v="Sunset"/>
    <x v="18"/>
  </r>
  <r>
    <d v="2014-08-24T00:00:00"/>
    <x v="4"/>
    <s v="Mail Order Sales"/>
    <s v="Sunbell"/>
    <x v="2"/>
  </r>
  <r>
    <d v="2014-08-02T00:00:00"/>
    <x v="4"/>
    <s v="In Store Sales"/>
    <s v="Carlota"/>
    <x v="4"/>
  </r>
  <r>
    <d v="2014-06-30T00:00:00"/>
    <x v="2"/>
    <s v="Web Site Sales"/>
    <s v="Carlota"/>
    <x v="60"/>
  </r>
  <r>
    <d v="2014-06-04T00:00:00"/>
    <x v="2"/>
    <s v="In Store Sales"/>
    <s v="Majectic Beaut"/>
    <x v="30"/>
  </r>
  <r>
    <d v="2014-06-24T00:00:00"/>
    <x v="2"/>
    <s v="Web Site Sales"/>
    <s v="FlatTop"/>
    <x v="5"/>
  </r>
  <r>
    <d v="2014-08-17T00:00:00"/>
    <x v="4"/>
    <s v="In Store Sales"/>
    <s v="Sunshine"/>
    <x v="25"/>
  </r>
  <r>
    <d v="2014-08-24T00:00:00"/>
    <x v="4"/>
    <s v="In Store Sales"/>
    <s v="Quad"/>
    <x v="40"/>
  </r>
  <r>
    <d v="2014-06-02T00:00:00"/>
    <x v="2"/>
    <s v="Web Site Sales"/>
    <s v="Quad"/>
    <x v="168"/>
  </r>
  <r>
    <d v="2014-06-12T00:00:00"/>
    <x v="2"/>
    <s v="Web Site Sales"/>
    <s v="Sunshine"/>
    <x v="69"/>
  </r>
  <r>
    <d v="2014-08-18T00:00:00"/>
    <x v="4"/>
    <s v="In Store Sales"/>
    <s v="Sunbell"/>
    <x v="24"/>
  </r>
  <r>
    <d v="2014-08-28T00:00:00"/>
    <x v="4"/>
    <s v="In Store Sales"/>
    <s v="Sunbell"/>
    <x v="20"/>
  </r>
  <r>
    <d v="2014-07-17T00:00:00"/>
    <x v="1"/>
    <s v="In Store Sales"/>
    <s v="Crested Beaut"/>
    <x v="51"/>
  </r>
  <r>
    <d v="2014-09-20T00:00:00"/>
    <x v="0"/>
    <s v="In Store Sales"/>
    <s v="Doublers"/>
    <x v="14"/>
  </r>
  <r>
    <d v="2014-06-18T00:00:00"/>
    <x v="2"/>
    <s v="Web Site Sales"/>
    <s v="Quad"/>
    <x v="9"/>
  </r>
  <r>
    <d v="2014-06-27T00:00:00"/>
    <x v="2"/>
    <s v="In Store Sales"/>
    <s v="Sunset"/>
    <x v="12"/>
  </r>
  <r>
    <d v="2014-06-29T00:00:00"/>
    <x v="2"/>
    <s v="Web Site Sales"/>
    <s v="Doublers"/>
    <x v="113"/>
  </r>
  <r>
    <d v="2014-08-17T00:00:00"/>
    <x v="4"/>
    <s v="Mail Order Sales"/>
    <s v="Carlota"/>
    <x v="7"/>
  </r>
  <r>
    <d v="2014-09-11T00:00:00"/>
    <x v="0"/>
    <s v="In Store Sales"/>
    <s v="Quad"/>
    <x v="46"/>
  </r>
  <r>
    <d v="2014-06-09T00:00:00"/>
    <x v="2"/>
    <s v="Mail Order Sales"/>
    <s v="Carlota"/>
    <x v="4"/>
  </r>
  <r>
    <d v="2014-06-16T00:00:00"/>
    <x v="2"/>
    <s v="In Store Sales"/>
    <s v="Bellen"/>
    <x v="4"/>
  </r>
  <r>
    <d v="2014-06-27T00:00:00"/>
    <x v="2"/>
    <s v="In Store Sales"/>
    <s v="Majectic Beaut"/>
    <x v="80"/>
  </r>
  <r>
    <d v="2014-06-09T00:00:00"/>
    <x v="2"/>
    <s v="Web Site Sales"/>
    <s v="Crested Beaut"/>
    <x v="2"/>
  </r>
  <r>
    <d v="2014-08-05T00:00:00"/>
    <x v="4"/>
    <s v="In Store Sales"/>
    <s v="Aspen"/>
    <x v="1"/>
  </r>
  <r>
    <d v="2014-06-17T00:00:00"/>
    <x v="2"/>
    <s v="Web Site Sales"/>
    <s v="Quad"/>
    <x v="3"/>
  </r>
  <r>
    <d v="2014-06-22T00:00:00"/>
    <x v="2"/>
    <s v="Web Site Sales"/>
    <s v="Sunset"/>
    <x v="183"/>
  </r>
  <r>
    <d v="2014-08-21T00:00:00"/>
    <x v="4"/>
    <s v="Web Site Sales"/>
    <s v="Bellen"/>
    <x v="4"/>
  </r>
  <r>
    <d v="2014-06-15T00:00:00"/>
    <x v="2"/>
    <s v="In Store Sales"/>
    <s v="V-Rang"/>
    <x v="22"/>
  </r>
  <r>
    <d v="2014-06-25T00:00:00"/>
    <x v="2"/>
    <s v="Web Site Sales"/>
    <s v="Majectic Beaut"/>
    <x v="83"/>
  </r>
  <r>
    <d v="2014-06-21T00:00:00"/>
    <x v="2"/>
    <s v="In Store Sales"/>
    <s v="Bellen"/>
    <x v="16"/>
  </r>
  <r>
    <d v="2014-08-23T00:00:00"/>
    <x v="4"/>
    <s v="Web Site Sales"/>
    <s v="FlatTop"/>
    <x v="14"/>
  </r>
  <r>
    <d v="2014-06-24T00:00:00"/>
    <x v="2"/>
    <s v="In Store Sales"/>
    <s v="Carlota"/>
    <x v="7"/>
  </r>
  <r>
    <d v="2014-08-18T00:00:00"/>
    <x v="4"/>
    <s v="Mail Order Sales"/>
    <s v="Bellen"/>
    <x v="16"/>
  </r>
  <r>
    <d v="2014-08-14T00:00:00"/>
    <x v="4"/>
    <s v="In Store Sales"/>
    <s v="Majectic Beaut"/>
    <x v="26"/>
  </r>
  <r>
    <d v="2014-08-12T00:00:00"/>
    <x v="4"/>
    <s v="Web Site Sales"/>
    <s v="Carlota"/>
    <x v="4"/>
  </r>
  <r>
    <d v="2014-08-04T00:00:00"/>
    <x v="4"/>
    <s v="In Store Sales"/>
    <s v="Sunshine"/>
    <x v="1"/>
  </r>
  <r>
    <d v="2014-09-17T00:00:00"/>
    <x v="0"/>
    <s v="Web Site Sales"/>
    <s v="Bellen"/>
    <x v="16"/>
  </r>
  <r>
    <d v="2014-06-27T00:00:00"/>
    <x v="2"/>
    <s v="In Store Sales"/>
    <s v="V-Rang"/>
    <x v="114"/>
  </r>
  <r>
    <d v="2014-08-29T00:00:00"/>
    <x v="4"/>
    <s v="Web Site Sales"/>
    <s v="Bellen"/>
    <x v="4"/>
  </r>
  <r>
    <d v="2014-08-14T00:00:00"/>
    <x v="4"/>
    <s v="In Store Sales"/>
    <s v="Sunshine"/>
    <x v="1"/>
  </r>
  <r>
    <d v="2014-06-14T00:00:00"/>
    <x v="2"/>
    <s v="Web Site Sales"/>
    <s v="Sunshine"/>
    <x v="1"/>
  </r>
  <r>
    <d v="2014-07-14T00:00:00"/>
    <x v="1"/>
    <s v="Web Site Sales"/>
    <s v="Quad"/>
    <x v="39"/>
  </r>
  <r>
    <d v="2014-09-08T00:00:00"/>
    <x v="0"/>
    <s v="In Store Sales"/>
    <s v="V-Rang"/>
    <x v="67"/>
  </r>
  <r>
    <d v="2014-08-06T00:00:00"/>
    <x v="4"/>
    <s v="In Store Sales"/>
    <s v="Quad"/>
    <x v="44"/>
  </r>
  <r>
    <d v="2014-06-16T00:00:00"/>
    <x v="2"/>
    <s v="Web Site Sales"/>
    <s v="Sunset"/>
    <x v="18"/>
  </r>
  <r>
    <d v="2014-08-04T00:00:00"/>
    <x v="4"/>
    <s v="In Store Sales"/>
    <s v="Sunshine"/>
    <x v="69"/>
  </r>
  <r>
    <d v="2014-07-04T00:00:00"/>
    <x v="1"/>
    <s v="In Store Sales"/>
    <s v="Quad"/>
    <x v="12"/>
  </r>
  <r>
    <d v="2014-08-27T00:00:00"/>
    <x v="4"/>
    <s v="In Store Sales"/>
    <s v="Crested Beaut"/>
    <x v="8"/>
  </r>
  <r>
    <d v="2014-08-23T00:00:00"/>
    <x v="4"/>
    <s v="Mail Order Sales"/>
    <s v="Quad"/>
    <x v="53"/>
  </r>
  <r>
    <d v="2014-06-29T00:00:00"/>
    <x v="2"/>
    <s v="Web Site Sales"/>
    <s v="Bellen"/>
    <x v="4"/>
  </r>
  <r>
    <d v="2014-06-10T00:00:00"/>
    <x v="2"/>
    <s v="Web Site Sales"/>
    <s v="Quad"/>
    <x v="9"/>
  </r>
  <r>
    <d v="2014-06-06T00:00:00"/>
    <x v="2"/>
    <s v="In Store Sales"/>
    <s v="V-Rang"/>
    <x v="67"/>
  </r>
  <r>
    <d v="2014-06-06T00:00:00"/>
    <x v="2"/>
    <s v="In Store Sales"/>
    <s v="Sunbell"/>
    <x v="51"/>
  </r>
  <r>
    <d v="2014-06-28T00:00:00"/>
    <x v="2"/>
    <s v="Web Site Sales"/>
    <s v="Sunbell"/>
    <x v="16"/>
  </r>
  <r>
    <d v="2014-06-23T00:00:00"/>
    <x v="2"/>
    <s v="In Store Sales"/>
    <s v="Bellen"/>
    <x v="7"/>
  </r>
  <r>
    <d v="2014-08-23T00:00:00"/>
    <x v="4"/>
    <s v="In Store Sales"/>
    <s v="Quad"/>
    <x v="39"/>
  </r>
  <r>
    <d v="2014-08-23T00:00:00"/>
    <x v="4"/>
    <s v="Web Site Sales"/>
    <s v="Quad"/>
    <x v="44"/>
  </r>
  <r>
    <d v="2014-06-04T00:00:00"/>
    <x v="2"/>
    <s v="Web Site Sales"/>
    <s v="Sunbell"/>
    <x v="2"/>
  </r>
  <r>
    <d v="2014-06-26T00:00:00"/>
    <x v="2"/>
    <s v="Mail Order Sales"/>
    <s v="Sunbell"/>
    <x v="4"/>
  </r>
  <r>
    <d v="2014-06-27T00:00:00"/>
    <x v="2"/>
    <s v="Web Site Sales"/>
    <s v="Quad"/>
    <x v="73"/>
  </r>
  <r>
    <d v="2014-06-28T00:00:00"/>
    <x v="2"/>
    <s v="Web Site Sales"/>
    <s v="Sunshine"/>
    <x v="69"/>
  </r>
  <r>
    <d v="2014-07-06T00:00:00"/>
    <x v="1"/>
    <s v="Web Site Sales"/>
    <s v="Sunshine"/>
    <x v="19"/>
  </r>
  <r>
    <d v="2014-08-30T00:00:00"/>
    <x v="4"/>
    <s v="In Store Sales"/>
    <s v="Bellen"/>
    <x v="7"/>
  </r>
  <r>
    <d v="2014-07-23T00:00:00"/>
    <x v="1"/>
    <s v="Web Site Sales"/>
    <s v="Majectic Beaut"/>
    <x v="80"/>
  </r>
  <r>
    <d v="2014-08-08T00:00:00"/>
    <x v="4"/>
    <s v="Web Site Sales"/>
    <s v="Carlota"/>
    <x v="16"/>
  </r>
  <r>
    <d v="2014-05-05T00:00:00"/>
    <x v="3"/>
    <s v="In Store Sales"/>
    <s v="Majectic Beaut"/>
    <x v="157"/>
  </r>
  <r>
    <d v="2014-06-12T00:00:00"/>
    <x v="2"/>
    <s v="Mail Order Sales"/>
    <s v="Quad"/>
    <x v="12"/>
  </r>
  <r>
    <d v="2014-06-03T00:00:00"/>
    <x v="2"/>
    <s v="Web Site Sales"/>
    <s v="Bellen"/>
    <x v="4"/>
  </r>
  <r>
    <d v="2014-06-07T00:00:00"/>
    <x v="2"/>
    <s v="In Store Sales"/>
    <s v="FlatTop"/>
    <x v="88"/>
  </r>
  <r>
    <d v="2014-06-21T00:00:00"/>
    <x v="2"/>
    <s v="Web Site Sales"/>
    <s v="Sunshine"/>
    <x v="19"/>
  </r>
  <r>
    <d v="2014-06-02T00:00:00"/>
    <x v="2"/>
    <s v="Web Site Sales"/>
    <s v="Bellen"/>
    <x v="16"/>
  </r>
  <r>
    <d v="2014-06-19T00:00:00"/>
    <x v="2"/>
    <s v="Web Site Sales"/>
    <s v="Sunbell"/>
    <x v="8"/>
  </r>
  <r>
    <d v="2014-06-04T00:00:00"/>
    <x v="2"/>
    <s v="In Store Sales"/>
    <s v="Quad"/>
    <x v="3"/>
  </r>
  <r>
    <d v="2014-08-11T00:00:00"/>
    <x v="4"/>
    <s v="In Store Sales"/>
    <s v="Carlota"/>
    <x v="16"/>
  </r>
  <r>
    <d v="2014-06-24T00:00:00"/>
    <x v="2"/>
    <s v="Web Site Sales"/>
    <s v="Sunbell"/>
    <x v="24"/>
  </r>
  <r>
    <d v="2014-06-09T00:00:00"/>
    <x v="2"/>
    <s v="Web Site Sales"/>
    <s v="Quad"/>
    <x v="39"/>
  </r>
  <r>
    <d v="2014-06-09T00:00:00"/>
    <x v="2"/>
    <s v="In Store Sales"/>
    <s v="Crested Beaut"/>
    <x v="4"/>
  </r>
  <r>
    <d v="2014-06-27T00:00:00"/>
    <x v="2"/>
    <s v="In Store Sales"/>
    <s v="Sunbell"/>
    <x v="4"/>
  </r>
  <r>
    <d v="2014-08-07T00:00:00"/>
    <x v="4"/>
    <s v="Mail Order Sales"/>
    <s v="Quad"/>
    <x v="158"/>
  </r>
  <r>
    <d v="2014-06-05T00:00:00"/>
    <x v="2"/>
    <s v="Web Site Sales"/>
    <s v="Quad"/>
    <x v="39"/>
  </r>
  <r>
    <d v="2014-06-28T00:00:00"/>
    <x v="2"/>
    <s v="Mail Order Sales"/>
    <s v="Carlota"/>
    <x v="49"/>
  </r>
  <r>
    <d v="2014-06-07T00:00:00"/>
    <x v="2"/>
    <s v="Web Site Sales"/>
    <s v="Aspen"/>
    <x v="31"/>
  </r>
  <r>
    <d v="2014-08-05T00:00:00"/>
    <x v="4"/>
    <s v="Web Site Sales"/>
    <s v="Carlota"/>
    <x v="34"/>
  </r>
  <r>
    <d v="2014-08-15T00:00:00"/>
    <x v="4"/>
    <s v="In Store Sales"/>
    <s v="Bellen"/>
    <x v="179"/>
  </r>
  <r>
    <d v="2014-06-04T00:00:00"/>
    <x v="2"/>
    <s v="In Store Sales"/>
    <s v="Bellen"/>
    <x v="184"/>
  </r>
  <r>
    <d v="2014-08-04T00:00:00"/>
    <x v="4"/>
    <s v="In Store Sales"/>
    <s v="Sunbell"/>
    <x v="51"/>
  </r>
  <r>
    <d v="2014-09-08T00:00:00"/>
    <x v="0"/>
    <s v="Web Site Sales"/>
    <s v="Sunbell"/>
    <x v="10"/>
  </r>
  <r>
    <d v="2014-08-02T00:00:00"/>
    <x v="4"/>
    <s v="In Store Sales"/>
    <s v="Carlota"/>
    <x v="7"/>
  </r>
  <r>
    <d v="2014-06-01T00:00:00"/>
    <x v="2"/>
    <s v="In Store Sales"/>
    <s v="Quad"/>
    <x v="46"/>
  </r>
  <r>
    <d v="2014-06-21T00:00:00"/>
    <x v="2"/>
    <s v="In Store Sales"/>
    <s v="Quad"/>
    <x v="9"/>
  </r>
  <r>
    <d v="2014-06-22T00:00:00"/>
    <x v="2"/>
    <s v="In Store Sales"/>
    <s v="Quad"/>
    <x v="9"/>
  </r>
  <r>
    <d v="2014-09-26T00:00:00"/>
    <x v="0"/>
    <s v="In Store Sales"/>
    <s v="Crested Beaut"/>
    <x v="2"/>
  </r>
  <r>
    <d v="2014-08-25T00:00:00"/>
    <x v="4"/>
    <s v="Mail Order Sales"/>
    <s v="Carlota"/>
    <x v="7"/>
  </r>
  <r>
    <d v="2014-08-20T00:00:00"/>
    <x v="4"/>
    <s v="In Store Sales"/>
    <s v="Sunset"/>
    <x v="6"/>
  </r>
  <r>
    <d v="2014-07-31T00:00:00"/>
    <x v="1"/>
    <s v="In Store Sales"/>
    <s v="Sunset"/>
    <x v="43"/>
  </r>
  <r>
    <d v="2014-08-08T00:00:00"/>
    <x v="4"/>
    <s v="Mail Order Sales"/>
    <s v="Carlota"/>
    <x v="11"/>
  </r>
  <r>
    <d v="2014-09-09T00:00:00"/>
    <x v="0"/>
    <s v="Web Site Sales"/>
    <s v="Quad"/>
    <x v="53"/>
  </r>
  <r>
    <d v="2014-08-15T00:00:00"/>
    <x v="4"/>
    <s v="In Store Sales"/>
    <s v="Bellen"/>
    <x v="7"/>
  </r>
  <r>
    <d v="2014-09-16T00:00:00"/>
    <x v="0"/>
    <s v="In Store Sales"/>
    <s v="Sunbell"/>
    <x v="7"/>
  </r>
  <r>
    <d v="2014-08-18T00:00:00"/>
    <x v="4"/>
    <s v="In Store Sales"/>
    <s v="V-Rang"/>
    <x v="93"/>
  </r>
  <r>
    <d v="2014-08-17T00:00:00"/>
    <x v="4"/>
    <s v="In Store Sales"/>
    <s v="Carlota"/>
    <x v="16"/>
  </r>
  <r>
    <d v="2014-08-27T00:00:00"/>
    <x v="4"/>
    <s v="In Store Sales"/>
    <s v="Crested Beaut"/>
    <x v="10"/>
  </r>
  <r>
    <d v="2014-06-19T00:00:00"/>
    <x v="2"/>
    <s v="Web Site Sales"/>
    <s v="Bellen"/>
    <x v="32"/>
  </r>
  <r>
    <d v="2014-08-19T00:00:00"/>
    <x v="4"/>
    <s v="Mail Order Sales"/>
    <s v="Quad"/>
    <x v="9"/>
  </r>
  <r>
    <d v="2014-06-24T00:00:00"/>
    <x v="2"/>
    <s v="Web Site Sales"/>
    <s v="Carlota"/>
    <x v="32"/>
  </r>
  <r>
    <d v="2014-08-04T00:00:00"/>
    <x v="4"/>
    <s v="In Store Sales"/>
    <s v="Majectic Beaut"/>
    <x v="80"/>
  </r>
  <r>
    <d v="2014-08-08T00:00:00"/>
    <x v="4"/>
    <s v="Web Site Sales"/>
    <s v="Quad"/>
    <x v="9"/>
  </r>
  <r>
    <d v="2014-08-20T00:00:00"/>
    <x v="4"/>
    <s v="Mail Order Sales"/>
    <s v="Carlota"/>
    <x v="4"/>
  </r>
  <r>
    <d v="2014-06-19T00:00:00"/>
    <x v="2"/>
    <s v="In Store Sales"/>
    <s v="V-Rang"/>
    <x v="67"/>
  </r>
  <r>
    <d v="2014-08-05T00:00:00"/>
    <x v="4"/>
    <s v="In Store Sales"/>
    <s v="Carlota"/>
    <x v="16"/>
  </r>
  <r>
    <d v="2014-08-02T00:00:00"/>
    <x v="4"/>
    <s v="Web Site Sales"/>
    <s v="Crested Beaut"/>
    <x v="24"/>
  </r>
  <r>
    <d v="2014-06-02T00:00:00"/>
    <x v="2"/>
    <s v="Mail Order Sales"/>
    <s v="Crested Beaut"/>
    <x v="4"/>
  </r>
  <r>
    <d v="2014-08-27T00:00:00"/>
    <x v="4"/>
    <s v="Web Site Sales"/>
    <s v="Quad"/>
    <x v="39"/>
  </r>
  <r>
    <d v="2014-06-04T00:00:00"/>
    <x v="2"/>
    <s v="Web Site Sales"/>
    <s v="Sunshine"/>
    <x v="19"/>
  </r>
  <r>
    <d v="2014-06-25T00:00:00"/>
    <x v="2"/>
    <s v="Mail Order Sales"/>
    <s v="Quad"/>
    <x v="9"/>
  </r>
  <r>
    <d v="2014-08-29T00:00:00"/>
    <x v="4"/>
    <s v="In Store Sales"/>
    <s v="Quad"/>
    <x v="73"/>
  </r>
  <r>
    <d v="2014-08-17T00:00:00"/>
    <x v="4"/>
    <s v="In Store Sales"/>
    <s v="Majectic Beaut"/>
    <x v="45"/>
  </r>
  <r>
    <d v="2014-09-11T00:00:00"/>
    <x v="0"/>
    <s v="Web Site Sales"/>
    <s v="Quad"/>
    <x v="46"/>
  </r>
  <r>
    <d v="2014-07-01T00:00:00"/>
    <x v="1"/>
    <s v="In Store Sales"/>
    <s v="Aspen"/>
    <x v="91"/>
  </r>
  <r>
    <d v="2014-06-01T00:00:00"/>
    <x v="2"/>
    <s v="Web Site Sales"/>
    <s v="Carlota"/>
    <x v="16"/>
  </r>
  <r>
    <d v="2014-08-15T00:00:00"/>
    <x v="4"/>
    <s v="Web Site Sales"/>
    <s v="Sunset"/>
    <x v="43"/>
  </r>
  <r>
    <d v="2014-06-08T00:00:00"/>
    <x v="2"/>
    <s v="Web Site Sales"/>
    <s v="Aspen"/>
    <x v="19"/>
  </r>
  <r>
    <d v="2014-06-29T00:00:00"/>
    <x v="2"/>
    <s v="Mail Order Sales"/>
    <s v="Sunset"/>
    <x v="18"/>
  </r>
  <r>
    <d v="2014-08-21T00:00:00"/>
    <x v="4"/>
    <s v="In Store Sales"/>
    <s v="Aspen"/>
    <x v="31"/>
  </r>
  <r>
    <d v="2014-06-14T00:00:00"/>
    <x v="2"/>
    <s v="In Store Sales"/>
    <s v="Bellen"/>
    <x v="9"/>
  </r>
  <r>
    <d v="2014-06-16T00:00:00"/>
    <x v="2"/>
    <s v="In Store Sales"/>
    <s v="Bellen"/>
    <x v="7"/>
  </r>
  <r>
    <d v="2014-08-25T00:00:00"/>
    <x v="4"/>
    <s v="Web Site Sales"/>
    <s v="Sunbell"/>
    <x v="20"/>
  </r>
  <r>
    <d v="2014-09-19T00:00:00"/>
    <x v="0"/>
    <s v="Web Site Sales"/>
    <s v="Sunset"/>
    <x v="185"/>
  </r>
  <r>
    <d v="2014-09-07T00:00:00"/>
    <x v="0"/>
    <s v="In Store Sales"/>
    <s v="Sunshine"/>
    <x v="19"/>
  </r>
  <r>
    <d v="2014-08-01T00:00:00"/>
    <x v="4"/>
    <s v="In Store Sales"/>
    <s v="Crested Beaut"/>
    <x v="8"/>
  </r>
  <r>
    <d v="2014-06-24T00:00:00"/>
    <x v="2"/>
    <s v="Web Site Sales"/>
    <s v="Carlota"/>
    <x v="16"/>
  </r>
  <r>
    <d v="2014-06-30T00:00:00"/>
    <x v="2"/>
    <s v="Web Site Sales"/>
    <s v="Crested Beaut"/>
    <x v="24"/>
  </r>
  <r>
    <d v="2014-07-15T00:00:00"/>
    <x v="1"/>
    <s v="Web Site Sales"/>
    <s v="Sunshine"/>
    <x v="13"/>
  </r>
  <r>
    <d v="2014-06-22T00:00:00"/>
    <x v="2"/>
    <s v="Web Site Sales"/>
    <s v="Sunshine"/>
    <x v="174"/>
  </r>
  <r>
    <d v="2014-08-15T00:00:00"/>
    <x v="4"/>
    <s v="Web Site Sales"/>
    <s v="Crested Beaut"/>
    <x v="2"/>
  </r>
  <r>
    <d v="2014-05-20T00:00:00"/>
    <x v="3"/>
    <s v="Web Site Sales"/>
    <s v="Carlota"/>
    <x v="59"/>
  </r>
  <r>
    <d v="2014-06-21T00:00:00"/>
    <x v="2"/>
    <s v="Mail Order Sales"/>
    <s v="Sunshine"/>
    <x v="1"/>
  </r>
  <r>
    <d v="2014-08-07T00:00:00"/>
    <x v="4"/>
    <s v="In Store Sales"/>
    <s v="Bellen"/>
    <x v="34"/>
  </r>
  <r>
    <d v="2014-06-01T00:00:00"/>
    <x v="2"/>
    <s v="In Store Sales"/>
    <s v="Sunbell"/>
    <x v="73"/>
  </r>
  <r>
    <d v="2014-06-29T00:00:00"/>
    <x v="2"/>
    <s v="In Store Sales"/>
    <s v="Carlota"/>
    <x v="49"/>
  </r>
  <r>
    <d v="2014-08-12T00:00:00"/>
    <x v="4"/>
    <s v="Web Site Sales"/>
    <s v="FlatTop"/>
    <x v="23"/>
  </r>
  <r>
    <d v="2014-08-25T00:00:00"/>
    <x v="4"/>
    <s v="In Store Sales"/>
    <s v="Bellen"/>
    <x v="4"/>
  </r>
  <r>
    <d v="2014-08-24T00:00:00"/>
    <x v="4"/>
    <s v="Web Site Sales"/>
    <s v="Sunbell"/>
    <x v="20"/>
  </r>
  <r>
    <d v="2014-08-12T00:00:00"/>
    <x v="4"/>
    <s v="In Store Sales"/>
    <s v="Sunset"/>
    <x v="10"/>
  </r>
  <r>
    <d v="2014-08-19T00:00:00"/>
    <x v="4"/>
    <s v="Web Site Sales"/>
    <s v="Sunshine"/>
    <x v="13"/>
  </r>
  <r>
    <d v="2014-07-03T00:00:00"/>
    <x v="1"/>
    <s v="In Store Sales"/>
    <s v="FlatTop"/>
    <x v="88"/>
  </r>
  <r>
    <d v="2014-08-24T00:00:00"/>
    <x v="4"/>
    <s v="Mail Order Sales"/>
    <s v="Crested Beaut"/>
    <x v="10"/>
  </r>
  <r>
    <d v="2014-08-27T00:00:00"/>
    <x v="4"/>
    <s v="In Store Sales"/>
    <s v="Sunshine"/>
    <x v="19"/>
  </r>
  <r>
    <d v="2014-08-04T00:00:00"/>
    <x v="4"/>
    <s v="Web Site Sales"/>
    <s v="Carlota"/>
    <x v="7"/>
  </r>
  <r>
    <d v="2014-08-01T00:00:00"/>
    <x v="4"/>
    <s v="In Store Sales"/>
    <s v="Crested Beaut"/>
    <x v="4"/>
  </r>
  <r>
    <d v="2014-08-25T00:00:00"/>
    <x v="4"/>
    <s v="Web Site Sales"/>
    <s v="Crested Beaut"/>
    <x v="10"/>
  </r>
  <r>
    <d v="2014-08-16T00:00:00"/>
    <x v="4"/>
    <s v="In Store Sales"/>
    <s v="Sunshine"/>
    <x v="1"/>
  </r>
  <r>
    <d v="2014-09-02T00:00:00"/>
    <x v="0"/>
    <s v="In Store Sales"/>
    <s v="V-Rang"/>
    <x v="79"/>
  </r>
  <r>
    <d v="2014-08-07T00:00:00"/>
    <x v="4"/>
    <s v="In Store Sales"/>
    <s v="Bellen"/>
    <x v="4"/>
  </r>
  <r>
    <d v="2014-06-29T00:00:00"/>
    <x v="2"/>
    <s v="Mail Order Sales"/>
    <s v="Crested Beaut"/>
    <x v="20"/>
  </r>
  <r>
    <d v="2014-06-24T00:00:00"/>
    <x v="2"/>
    <s v="In Store Sales"/>
    <s v="Sunshine"/>
    <x v="13"/>
  </r>
  <r>
    <d v="2014-08-01T00:00:00"/>
    <x v="4"/>
    <s v="Web Site Sales"/>
    <s v="Bellen"/>
    <x v="9"/>
  </r>
  <r>
    <d v="2014-08-02T00:00:00"/>
    <x v="4"/>
    <s v="In Store Sales"/>
    <s v="Sunset"/>
    <x v="12"/>
  </r>
  <r>
    <d v="2014-06-05T00:00:00"/>
    <x v="2"/>
    <s v="In Store Sales"/>
    <s v="V-Rang"/>
    <x v="67"/>
  </r>
  <r>
    <d v="2014-08-30T00:00:00"/>
    <x v="4"/>
    <s v="In Store Sales"/>
    <s v="Quad"/>
    <x v="9"/>
  </r>
  <r>
    <d v="2014-06-15T00:00:00"/>
    <x v="2"/>
    <s v="Web Site Sales"/>
    <s v="Aspen"/>
    <x v="75"/>
  </r>
  <r>
    <d v="2014-05-18T00:00:00"/>
    <x v="3"/>
    <s v="Web Site Sales"/>
    <s v="Sunshine"/>
    <x v="13"/>
  </r>
  <r>
    <d v="2014-08-07T00:00:00"/>
    <x v="4"/>
    <s v="Mail Order Sales"/>
    <s v="Sunset"/>
    <x v="10"/>
  </r>
  <r>
    <d v="2014-08-04T00:00:00"/>
    <x v="4"/>
    <s v="In Store Sales"/>
    <s v="Aspen"/>
    <x v="83"/>
  </r>
  <r>
    <d v="2014-07-08T00:00:00"/>
    <x v="1"/>
    <s v="In Store Sales"/>
    <s v="Sunset"/>
    <x v="18"/>
  </r>
  <r>
    <d v="2014-05-25T00:00:00"/>
    <x v="3"/>
    <s v="Web Site Sales"/>
    <s v="Majectic Beaut"/>
    <x v="80"/>
  </r>
  <r>
    <d v="2014-05-13T00:00:00"/>
    <x v="3"/>
    <s v="In Store Sales"/>
    <s v="Sunshine"/>
    <x v="1"/>
  </r>
  <r>
    <d v="2014-09-09T00:00:00"/>
    <x v="0"/>
    <s v="Web Site Sales"/>
    <s v="Sunshine"/>
    <x v="186"/>
  </r>
  <r>
    <d v="2014-06-15T00:00:00"/>
    <x v="2"/>
    <s v="Web Site Sales"/>
    <s v="Doublers"/>
    <x v="72"/>
  </r>
  <r>
    <d v="2014-08-25T00:00:00"/>
    <x v="4"/>
    <s v="In Store Sales"/>
    <s v="Quad"/>
    <x v="3"/>
  </r>
  <r>
    <d v="2014-06-01T00:00:00"/>
    <x v="2"/>
    <s v="In Store Sales"/>
    <s v="Quad"/>
    <x v="12"/>
  </r>
  <r>
    <d v="2014-06-27T00:00:00"/>
    <x v="2"/>
    <s v="Web Site Sales"/>
    <s v="Crested Beaut"/>
    <x v="24"/>
  </r>
  <r>
    <d v="2014-08-29T00:00:00"/>
    <x v="4"/>
    <s v="Web Site Sales"/>
    <s v="Sunshine"/>
    <x v="1"/>
  </r>
  <r>
    <d v="2014-06-23T00:00:00"/>
    <x v="2"/>
    <s v="In Store Sales"/>
    <s v="Sunset"/>
    <x v="6"/>
  </r>
  <r>
    <d v="2014-06-10T00:00:00"/>
    <x v="2"/>
    <s v="Web Site Sales"/>
    <s v="Sunset"/>
    <x v="6"/>
  </r>
  <r>
    <d v="2014-05-25T00:00:00"/>
    <x v="3"/>
    <s v="In Store Sales"/>
    <s v="Carlota"/>
    <x v="4"/>
  </r>
  <r>
    <d v="2014-07-26T00:00:00"/>
    <x v="1"/>
    <s v="Web Site Sales"/>
    <s v="Bellen"/>
    <x v="16"/>
  </r>
  <r>
    <d v="2014-06-25T00:00:00"/>
    <x v="2"/>
    <s v="Web Site Sales"/>
    <s v="Carlota"/>
    <x v="16"/>
  </r>
  <r>
    <d v="2014-08-03T00:00:00"/>
    <x v="4"/>
    <s v="Web Site Sales"/>
    <s v="Quad"/>
    <x v="9"/>
  </r>
  <r>
    <d v="2014-06-04T00:00:00"/>
    <x v="2"/>
    <s v="Mail Order Sales"/>
    <s v="Quad"/>
    <x v="12"/>
  </r>
  <r>
    <d v="2014-06-28T00:00:00"/>
    <x v="2"/>
    <s v="In Store Sales"/>
    <s v="Sunshine"/>
    <x v="69"/>
  </r>
  <r>
    <d v="2014-08-10T00:00:00"/>
    <x v="4"/>
    <s v="In Store Sales"/>
    <s v="Bellen"/>
    <x v="7"/>
  </r>
  <r>
    <d v="2014-07-08T00:00:00"/>
    <x v="1"/>
    <s v="Web Site Sales"/>
    <s v="Majectic Beaut"/>
    <x v="45"/>
  </r>
  <r>
    <d v="2014-06-08T00:00:00"/>
    <x v="2"/>
    <s v="Web Site Sales"/>
    <s v="Majectic Beaut"/>
    <x v="80"/>
  </r>
  <r>
    <d v="2014-05-01T00:00:00"/>
    <x v="3"/>
    <s v="Web Site Sales"/>
    <s v="FlatTop"/>
    <x v="23"/>
  </r>
  <r>
    <d v="2014-08-29T00:00:00"/>
    <x v="4"/>
    <s v="In Store Sales"/>
    <s v="Majectic Beaut"/>
    <x v="187"/>
  </r>
  <r>
    <d v="2014-08-28T00:00:00"/>
    <x v="4"/>
    <s v="Mail Order Sales"/>
    <s v="Quad"/>
    <x v="73"/>
  </r>
  <r>
    <d v="2014-06-08T00:00:00"/>
    <x v="2"/>
    <s v="Mail Order Sales"/>
    <s v="Majectic Beaut"/>
    <x v="45"/>
  </r>
  <r>
    <d v="2014-06-20T00:00:00"/>
    <x v="2"/>
    <s v="Web Site Sales"/>
    <s v="Bellen"/>
    <x v="7"/>
  </r>
  <r>
    <d v="2014-06-28T00:00:00"/>
    <x v="2"/>
    <s v="Web Site Sales"/>
    <s v="FlatTop"/>
    <x v="188"/>
  </r>
  <r>
    <d v="2014-06-18T00:00:00"/>
    <x v="2"/>
    <s v="Web Site Sales"/>
    <s v="Quad"/>
    <x v="40"/>
  </r>
  <r>
    <d v="2014-06-14T00:00:00"/>
    <x v="2"/>
    <s v="Web Site Sales"/>
    <s v="Sunbell"/>
    <x v="10"/>
  </r>
  <r>
    <d v="2014-08-22T00:00:00"/>
    <x v="4"/>
    <s v="Web Site Sales"/>
    <s v="Bellen"/>
    <x v="9"/>
  </r>
  <r>
    <d v="2014-06-13T00:00:00"/>
    <x v="2"/>
    <s v="Web Site Sales"/>
    <s v="FlatTop"/>
    <x v="36"/>
  </r>
  <r>
    <d v="2014-06-04T00:00:00"/>
    <x v="2"/>
    <s v="Web Site Sales"/>
    <s v="Bellen"/>
    <x v="7"/>
  </r>
  <r>
    <d v="2014-06-13T00:00:00"/>
    <x v="2"/>
    <s v="Web Site Sales"/>
    <s v="Majectic Beaut"/>
    <x v="5"/>
  </r>
  <r>
    <d v="2014-08-30T00:00:00"/>
    <x v="4"/>
    <s v="Web Site Sales"/>
    <s v="Sunshine"/>
    <x v="19"/>
  </r>
  <r>
    <d v="2014-09-18T00:00:00"/>
    <x v="0"/>
    <s v="In Store Sales"/>
    <s v="Crested Beaut"/>
    <x v="2"/>
  </r>
  <r>
    <d v="2014-08-18T00:00:00"/>
    <x v="4"/>
    <s v="Mail Order Sales"/>
    <s v="Doublers"/>
    <x v="90"/>
  </r>
  <r>
    <d v="2014-08-29T00:00:00"/>
    <x v="4"/>
    <s v="In Store Sales"/>
    <s v="FlatTop"/>
    <x v="23"/>
  </r>
  <r>
    <d v="2014-06-02T00:00:00"/>
    <x v="2"/>
    <s v="Web Site Sales"/>
    <s v="Quad"/>
    <x v="168"/>
  </r>
  <r>
    <d v="2014-07-24T00:00:00"/>
    <x v="1"/>
    <s v="Web Site Sales"/>
    <s v="Majectic Beaut"/>
    <x v="30"/>
  </r>
  <r>
    <d v="2014-08-18T00:00:00"/>
    <x v="4"/>
    <s v="Web Site Sales"/>
    <s v="Sunshine"/>
    <x v="69"/>
  </r>
  <r>
    <d v="2014-06-29T00:00:00"/>
    <x v="2"/>
    <s v="Web Site Sales"/>
    <s v="Bellen"/>
    <x v="4"/>
  </r>
  <r>
    <d v="2014-06-02T00:00:00"/>
    <x v="2"/>
    <s v="Mail Order Sales"/>
    <s v="Carlota"/>
    <x v="1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X19:Y24" firstHeaderRow="1" firstDataRow="1" firstDataCol="1"/>
  <pivotFields count="3">
    <pivotField showAll="0"/>
    <pivotField axis="axisRow" dataField="1" numFmtId="165" showAll="0">
      <items count="7">
        <item x="0"/>
        <item x="1"/>
        <item x="2"/>
        <item x="3"/>
        <item x="4"/>
        <item x="5"/>
        <item t="default"/>
      </items>
    </pivotField>
    <pivotField showAll="0"/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Revenue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X11:Y16" firstHeaderRow="1" firstDataRow="1" firstDataCol="1"/>
  <pivotFields count="3">
    <pivotField showAll="0"/>
    <pivotField numFmtId="165" showAll="0">
      <items count="7">
        <item x="0"/>
        <item x="1"/>
        <item x="2"/>
        <item x="3"/>
        <item x="4"/>
        <item x="5"/>
        <item t="default"/>
      </items>
    </pivotField>
    <pivotField axis="axisRow" dataFiel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ge" fld="2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X1:Y6" firstHeaderRow="1" firstDataRow="1" firstDataCol="1"/>
  <pivotFields count="3">
    <pivotField axis="axisRow" dataField="1" showAll="0">
      <items count="5">
        <item x="1"/>
        <item x="3"/>
        <item x="2"/>
        <item x="0"/>
        <item t="default"/>
      </items>
    </pivotField>
    <pivotField numFmtId="165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gion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1:J6" firstHeaderRow="1" firstDataRow="1" firstDataCol="1"/>
  <pivotFields count="3">
    <pivotField axis="axisRow" showAll="0">
      <items count="5">
        <item sd="0" x="1"/>
        <item sd="0" x="3"/>
        <item sd="0" x="2"/>
        <item sd="0" x="0"/>
        <item t="default"/>
      </items>
    </pivotField>
    <pivotField dataField="1" numFmtId="165" showAll="0">
      <items count="40">
        <item x="1"/>
        <item x="2"/>
        <item x="11"/>
        <item x="17"/>
        <item x="18"/>
        <item x="15"/>
        <item x="7"/>
        <item x="0"/>
        <item x="34"/>
        <item x="4"/>
        <item x="26"/>
        <item x="16"/>
        <item x="36"/>
        <item x="35"/>
        <item x="3"/>
        <item x="13"/>
        <item x="31"/>
        <item x="10"/>
        <item x="8"/>
        <item x="29"/>
        <item x="22"/>
        <item x="9"/>
        <item x="6"/>
        <item x="24"/>
        <item x="12"/>
        <item x="33"/>
        <item x="27"/>
        <item x="5"/>
        <item x="32"/>
        <item x="20"/>
        <item x="38"/>
        <item x="21"/>
        <item x="19"/>
        <item x="28"/>
        <item x="30"/>
        <item x="25"/>
        <item x="37"/>
        <item x="23"/>
        <item x="14"/>
        <item t="default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0"/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F19:G24" firstHeaderRow="1" firstDataRow="1" firstDataCol="1"/>
  <pivotFields count="3">
    <pivotField showAll="0"/>
    <pivotField axis="axisRow" dataField="1" numFmtId="165" showAll="0">
      <items count="7">
        <item x="0"/>
        <item x="1"/>
        <item x="2"/>
        <item x="3"/>
        <item x="4"/>
        <item x="5"/>
        <item t="default"/>
      </items>
    </pivotField>
    <pivotField showAll="0"/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Revenue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F11:G16" firstHeaderRow="1" firstDataRow="1" firstDataCol="1"/>
  <pivotFields count="3">
    <pivotField showAll="0"/>
    <pivotField numFmtId="165" showAll="0">
      <items count="7">
        <item x="0"/>
        <item x="1"/>
        <item x="2"/>
        <item x="3"/>
        <item x="4"/>
        <item x="5"/>
        <item t="default"/>
      </items>
    </pivotField>
    <pivotField axis="axisRow" dataFiel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ge" fld="2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F1:G6" firstHeaderRow="1" firstDataRow="1" firstDataCol="1"/>
  <pivotFields count="3">
    <pivotField axis="axisRow" dataField="1" showAll="0">
      <items count="5">
        <item x="1"/>
        <item x="3"/>
        <item x="2"/>
        <item x="0"/>
        <item t="default"/>
      </items>
    </pivotField>
    <pivotField numFmtId="165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gion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7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R1:S7" firstHeaderRow="1" firstDataRow="1" firstDataCol="1"/>
  <pivotFields count="5">
    <pivotField numFmtId="167" showAll="0"/>
    <pivotField axis="axisRow" showAll="0">
      <items count="6">
        <item x="3"/>
        <item x="2"/>
        <item x="1"/>
        <item x="4"/>
        <item x="0"/>
        <item t="default"/>
      </items>
    </pivotField>
    <pivotField showAll="0"/>
    <pivotField showAll="0"/>
    <pivotField dataField="1" numFmtId="164" showAll="0">
      <items count="190">
        <item x="114"/>
        <item x="25"/>
        <item x="13"/>
        <item x="91"/>
        <item x="34"/>
        <item x="7"/>
        <item x="10"/>
        <item x="51"/>
        <item x="36"/>
        <item x="5"/>
        <item x="30"/>
        <item x="63"/>
        <item x="41"/>
        <item x="40"/>
        <item x="44"/>
        <item x="79"/>
        <item x="69"/>
        <item x="1"/>
        <item x="31"/>
        <item x="49"/>
        <item x="43"/>
        <item x="4"/>
        <item x="18"/>
        <item x="20"/>
        <item x="8"/>
        <item x="88"/>
        <item x="67"/>
        <item x="33"/>
        <item x="160"/>
        <item x="22"/>
        <item x="45"/>
        <item x="19"/>
        <item x="75"/>
        <item x="46"/>
        <item x="9"/>
        <item x="12"/>
        <item x="16"/>
        <item x="6"/>
        <item x="24"/>
        <item x="2"/>
        <item x="93"/>
        <item x="90"/>
        <item x="14"/>
        <item x="23"/>
        <item x="83"/>
        <item x="80"/>
        <item x="11"/>
        <item x="26"/>
        <item x="32"/>
        <item x="85"/>
        <item x="73"/>
        <item x="3"/>
        <item x="62"/>
        <item x="39"/>
        <item x="70"/>
        <item x="103"/>
        <item x="136"/>
        <item x="66"/>
        <item x="58"/>
        <item x="157"/>
        <item x="173"/>
        <item x="117"/>
        <item x="156"/>
        <item x="165"/>
        <item x="53"/>
        <item x="176"/>
        <item x="168"/>
        <item x="105"/>
        <item x="109"/>
        <item x="112"/>
        <item x="159"/>
        <item x="126"/>
        <item x="0"/>
        <item x="48"/>
        <item x="54"/>
        <item x="171"/>
        <item x="146"/>
        <item x="122"/>
        <item x="119"/>
        <item x="155"/>
        <item x="118"/>
        <item x="71"/>
        <item x="123"/>
        <item x="138"/>
        <item x="174"/>
        <item x="35"/>
        <item x="61"/>
        <item x="183"/>
        <item x="76"/>
        <item x="98"/>
        <item x="144"/>
        <item x="95"/>
        <item x="162"/>
        <item x="68"/>
        <item x="72"/>
        <item x="186"/>
        <item x="27"/>
        <item x="108"/>
        <item x="86"/>
        <item x="182"/>
        <item x="52"/>
        <item x="50"/>
        <item x="132"/>
        <item x="188"/>
        <item x="181"/>
        <item x="94"/>
        <item x="164"/>
        <item x="127"/>
        <item x="140"/>
        <item x="143"/>
        <item x="57"/>
        <item x="15"/>
        <item x="129"/>
        <item x="77"/>
        <item x="178"/>
        <item x="56"/>
        <item x="92"/>
        <item x="177"/>
        <item x="121"/>
        <item x="187"/>
        <item x="55"/>
        <item x="149"/>
        <item x="185"/>
        <item x="115"/>
        <item x="29"/>
        <item x="163"/>
        <item x="166"/>
        <item x="167"/>
        <item x="154"/>
        <item x="137"/>
        <item x="81"/>
        <item x="38"/>
        <item x="139"/>
        <item x="74"/>
        <item x="65"/>
        <item x="175"/>
        <item x="147"/>
        <item x="172"/>
        <item x="169"/>
        <item x="21"/>
        <item x="60"/>
        <item x="180"/>
        <item x="104"/>
        <item x="47"/>
        <item x="128"/>
        <item x="134"/>
        <item x="100"/>
        <item x="89"/>
        <item x="135"/>
        <item x="131"/>
        <item x="145"/>
        <item x="184"/>
        <item x="84"/>
        <item x="28"/>
        <item x="17"/>
        <item x="110"/>
        <item x="133"/>
        <item x="101"/>
        <item x="170"/>
        <item x="179"/>
        <item x="97"/>
        <item x="151"/>
        <item x="96"/>
        <item x="78"/>
        <item x="37"/>
        <item x="59"/>
        <item x="102"/>
        <item x="158"/>
        <item x="106"/>
        <item x="142"/>
        <item x="124"/>
        <item x="42"/>
        <item x="125"/>
        <item x="113"/>
        <item x="130"/>
        <item x="148"/>
        <item x="141"/>
        <item x="120"/>
        <item x="153"/>
        <item x="107"/>
        <item x="116"/>
        <item x="152"/>
        <item x="87"/>
        <item x="64"/>
        <item x="150"/>
        <item x="111"/>
        <item x="82"/>
        <item x="99"/>
        <item x="16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13" displayName="Table13" ref="AX1:AY5" totalsRowShown="0" headerRowDxfId="11" headerRowBorderDxfId="10" tableBorderDxfId="9" totalsRowBorderDxfId="8">
  <autoFilter ref="AX1:AY5"/>
  <tableColumns count="2">
    <tableColumn id="1" name="Version" dataDxfId="7"/>
    <tableColumn id="2" name="Number of users" dataDxfId="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B5" totalsRowShown="0" headerRowDxfId="5" headerRowBorderDxfId="4" tableBorderDxfId="3" totalsRowBorderDxfId="2">
  <autoFilter ref="A1:B5"/>
  <tableColumns count="2">
    <tableColumn id="1" name="Version" dataDxfId="1"/>
    <tableColumn id="2" name="Number of user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6" Type="http://schemas.openxmlformats.org/officeDocument/2006/relationships/table" Target="../tables/table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4" Type="http://schemas.openxmlformats.org/officeDocument/2006/relationships/pivotTable" Target="../pivotTables/pivotTable7.xml"/><Relationship Id="rId5" Type="http://schemas.openxmlformats.org/officeDocument/2006/relationships/drawing" Target="../drawings/drawing2.xml"/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37"/>
  <sheetViews>
    <sheetView topLeftCell="Q1" workbookViewId="0">
      <selection activeCell="AX1" sqref="AX1:AY5"/>
    </sheetView>
  </sheetViews>
  <sheetFormatPr baseColWidth="10" defaultColWidth="8.83203125" defaultRowHeight="15" x14ac:dyDescent="0.2"/>
  <cols>
    <col min="1" max="1" width="23" bestFit="1" customWidth="1"/>
    <col min="4" max="4" width="18" bestFit="1" customWidth="1"/>
    <col min="6" max="6" width="11.33203125" bestFit="1" customWidth="1"/>
    <col min="9" max="9" width="14.83203125" bestFit="1" customWidth="1"/>
    <col min="11" max="11" width="18" bestFit="1" customWidth="1"/>
    <col min="13" max="13" width="11.33203125" bestFit="1" customWidth="1"/>
    <col min="24" max="24" width="13.1640625" bestFit="1" customWidth="1"/>
    <col min="25" max="25" width="17" bestFit="1" customWidth="1"/>
    <col min="36" max="36" width="9.6640625" bestFit="1" customWidth="1"/>
    <col min="37" max="37" width="15" bestFit="1" customWidth="1"/>
    <col min="50" max="50" width="10.1640625" bestFit="1" customWidth="1"/>
    <col min="51" max="51" width="18.1640625" bestFit="1" customWidth="1"/>
  </cols>
  <sheetData>
    <row r="1" spans="1:51" ht="16" x14ac:dyDescent="0.2">
      <c r="A1" s="1" t="s">
        <v>0</v>
      </c>
      <c r="F1" t="s">
        <v>9</v>
      </c>
      <c r="I1" s="1" t="s">
        <v>8</v>
      </c>
      <c r="M1" t="s">
        <v>9</v>
      </c>
      <c r="S1" s="8" t="s">
        <v>26</v>
      </c>
      <c r="T1" s="8" t="s">
        <v>27</v>
      </c>
      <c r="U1" s="8" t="s">
        <v>28</v>
      </c>
      <c r="X1" s="13" t="s">
        <v>33</v>
      </c>
      <c r="Y1" t="s">
        <v>34</v>
      </c>
      <c r="AJ1" s="14"/>
      <c r="AK1" s="15" t="s">
        <v>52</v>
      </c>
      <c r="AX1" s="19" t="s">
        <v>58</v>
      </c>
      <c r="AY1" s="20" t="s">
        <v>59</v>
      </c>
    </row>
    <row r="2" spans="1:51" x14ac:dyDescent="0.2">
      <c r="A2" s="1">
        <v>5</v>
      </c>
      <c r="D2" s="1" t="s">
        <v>1</v>
      </c>
      <c r="E2" s="1">
        <f>MIN(A2:A25)</f>
        <v>5</v>
      </c>
      <c r="F2" s="1">
        <f>E2</f>
        <v>5</v>
      </c>
      <c r="I2" s="1">
        <v>81</v>
      </c>
      <c r="K2" s="1" t="s">
        <v>1</v>
      </c>
      <c r="L2" s="1">
        <f>MIN(I2:I11)</f>
        <v>55</v>
      </c>
      <c r="M2" s="1">
        <f>L2</f>
        <v>55</v>
      </c>
      <c r="S2" s="1" t="s">
        <v>29</v>
      </c>
      <c r="T2" s="9">
        <v>45.9</v>
      </c>
      <c r="U2" s="1">
        <v>21</v>
      </c>
      <c r="X2" s="10" t="s">
        <v>30</v>
      </c>
      <c r="Y2" s="11">
        <v>29</v>
      </c>
      <c r="AJ2" s="16">
        <v>21551</v>
      </c>
      <c r="AK2" s="17">
        <v>1657000</v>
      </c>
      <c r="AX2" s="21" t="s">
        <v>60</v>
      </c>
      <c r="AY2" s="22">
        <v>183</v>
      </c>
    </row>
    <row r="3" spans="1:51" x14ac:dyDescent="0.2">
      <c r="A3" s="1">
        <v>5</v>
      </c>
      <c r="D3" s="1" t="s">
        <v>2</v>
      </c>
      <c r="E3" s="1">
        <f>_xlfn.QUARTILE.EXC(A2:A25,1)</f>
        <v>7</v>
      </c>
      <c r="F3" s="1">
        <f>E3-E2</f>
        <v>2</v>
      </c>
      <c r="I3" s="1">
        <v>73</v>
      </c>
      <c r="K3" s="1" t="s">
        <v>2</v>
      </c>
      <c r="L3" s="1">
        <f>_xlfn.QUARTILE.EXC(I2:I11,1)</f>
        <v>74.5</v>
      </c>
      <c r="M3" s="1">
        <f>L3-L2</f>
        <v>19.5</v>
      </c>
      <c r="S3" s="1" t="s">
        <v>29</v>
      </c>
      <c r="T3" s="9">
        <v>19.95</v>
      </c>
      <c r="U3" s="1">
        <v>57</v>
      </c>
      <c r="X3" s="10" t="s">
        <v>32</v>
      </c>
      <c r="Y3" s="11">
        <v>55</v>
      </c>
      <c r="AJ3" s="16">
        <v>21582</v>
      </c>
      <c r="AK3" s="17">
        <v>1667000</v>
      </c>
      <c r="AX3" s="21" t="s">
        <v>61</v>
      </c>
      <c r="AY3" s="22">
        <v>981</v>
      </c>
    </row>
    <row r="4" spans="1:51" x14ac:dyDescent="0.2">
      <c r="A4" s="1">
        <v>5</v>
      </c>
      <c r="D4" s="1" t="s">
        <v>3</v>
      </c>
      <c r="E4" s="1">
        <f>MEDIAN(A2:A25)</f>
        <v>13</v>
      </c>
      <c r="F4" s="1">
        <f t="shared" ref="F4:F5" si="0">E4-E3</f>
        <v>6</v>
      </c>
      <c r="I4" s="1">
        <v>93</v>
      </c>
      <c r="K4" s="1" t="s">
        <v>3</v>
      </c>
      <c r="L4" s="1">
        <f>MEDIAN(I2:I11)</f>
        <v>83</v>
      </c>
      <c r="M4" s="1">
        <f>L4-L3</f>
        <v>8.5</v>
      </c>
      <c r="S4" s="1" t="s">
        <v>30</v>
      </c>
      <c r="T4" s="9">
        <v>21.95</v>
      </c>
      <c r="U4" s="1">
        <v>25</v>
      </c>
      <c r="X4" s="10" t="s">
        <v>31</v>
      </c>
      <c r="Y4" s="11">
        <v>23</v>
      </c>
      <c r="AJ4" s="16">
        <v>21610</v>
      </c>
      <c r="AK4" s="17">
        <v>1620000</v>
      </c>
      <c r="AX4" s="21" t="s">
        <v>62</v>
      </c>
      <c r="AY4" s="22">
        <v>612</v>
      </c>
    </row>
    <row r="5" spans="1:51" x14ac:dyDescent="0.2">
      <c r="A5" s="1">
        <v>5</v>
      </c>
      <c r="D5" s="1" t="s">
        <v>4</v>
      </c>
      <c r="E5" s="1">
        <f>_xlfn.QUARTILE.EXC(A2:A25,3)</f>
        <v>34</v>
      </c>
      <c r="F5" s="1">
        <f t="shared" si="0"/>
        <v>21</v>
      </c>
      <c r="I5" s="1">
        <v>85</v>
      </c>
      <c r="K5" s="1" t="s">
        <v>4</v>
      </c>
      <c r="L5" s="1">
        <f>_xlfn.QUARTILE.EXC(I2:I11,3)</f>
        <v>93</v>
      </c>
      <c r="M5" s="1">
        <f>L5-L4</f>
        <v>10</v>
      </c>
      <c r="S5" s="1" t="s">
        <v>29</v>
      </c>
      <c r="T5" s="9">
        <v>19.95</v>
      </c>
      <c r="U5" s="1">
        <v>38</v>
      </c>
      <c r="X5" s="10" t="s">
        <v>29</v>
      </c>
      <c r="Y5" s="11">
        <v>93</v>
      </c>
      <c r="AJ5" s="16">
        <v>21641</v>
      </c>
      <c r="AK5" s="17">
        <v>1590000</v>
      </c>
      <c r="AX5" s="23" t="s">
        <v>63</v>
      </c>
      <c r="AY5" s="24">
        <v>283</v>
      </c>
    </row>
    <row r="6" spans="1:51" x14ac:dyDescent="0.2">
      <c r="A6" s="1">
        <v>6</v>
      </c>
      <c r="D6" s="1" t="s">
        <v>5</v>
      </c>
      <c r="E6" s="1">
        <f>MAX(A2:A25)</f>
        <v>94</v>
      </c>
      <c r="F6" s="1">
        <f>E6-E5</f>
        <v>60</v>
      </c>
      <c r="I6" s="1">
        <v>75</v>
      </c>
      <c r="K6" s="1" t="s">
        <v>5</v>
      </c>
      <c r="L6" s="1">
        <f>MAX(I2:I11)</f>
        <v>98</v>
      </c>
      <c r="M6" s="1">
        <f>L6-L5</f>
        <v>5</v>
      </c>
      <c r="S6" s="1" t="s">
        <v>29</v>
      </c>
      <c r="T6" s="9">
        <v>79.8</v>
      </c>
      <c r="U6" s="1">
        <v>22</v>
      </c>
      <c r="X6" s="10" t="s">
        <v>35</v>
      </c>
      <c r="Y6" s="11">
        <v>200</v>
      </c>
      <c r="AJ6" s="16">
        <v>21671</v>
      </c>
      <c r="AK6" s="17">
        <v>1498000</v>
      </c>
    </row>
    <row r="7" spans="1:51" x14ac:dyDescent="0.2">
      <c r="A7" s="1">
        <v>7</v>
      </c>
      <c r="D7" s="1" t="s">
        <v>6</v>
      </c>
      <c r="E7" s="1">
        <f>_xlfn.STDEV.S(A2:A25)</f>
        <v>23.828759569241022</v>
      </c>
      <c r="F7" s="1"/>
      <c r="I7" s="1">
        <v>98</v>
      </c>
      <c r="K7" s="1" t="s">
        <v>6</v>
      </c>
      <c r="L7" s="1">
        <f>_xlfn.STDEV.S(I2:I11)</f>
        <v>12.623170934612471</v>
      </c>
      <c r="M7" s="1"/>
      <c r="S7" s="1" t="s">
        <v>31</v>
      </c>
      <c r="T7" s="9">
        <v>79.8</v>
      </c>
      <c r="U7" s="1">
        <v>29</v>
      </c>
      <c r="AJ7" s="16">
        <v>21702</v>
      </c>
      <c r="AK7" s="17">
        <v>1503000</v>
      </c>
    </row>
    <row r="8" spans="1:51" x14ac:dyDescent="0.2">
      <c r="A8" s="1">
        <v>7</v>
      </c>
      <c r="D8" s="2" t="s">
        <v>7</v>
      </c>
      <c r="E8" s="1">
        <f>E5-E3</f>
        <v>27</v>
      </c>
      <c r="F8" s="1"/>
      <c r="I8" s="1">
        <v>93</v>
      </c>
      <c r="K8" s="2" t="s">
        <v>7</v>
      </c>
      <c r="L8" s="1">
        <f>L5-L3</f>
        <v>18.5</v>
      </c>
      <c r="M8" s="1"/>
      <c r="S8" s="1" t="s">
        <v>29</v>
      </c>
      <c r="T8" s="9">
        <v>59.849999999999994</v>
      </c>
      <c r="U8" s="1">
        <v>18</v>
      </c>
      <c r="AJ8" s="16">
        <v>21732</v>
      </c>
      <c r="AK8" s="17">
        <v>1547000</v>
      </c>
    </row>
    <row r="9" spans="1:51" x14ac:dyDescent="0.2">
      <c r="A9" s="1">
        <v>7</v>
      </c>
      <c r="D9" s="2" t="s">
        <v>10</v>
      </c>
      <c r="E9" s="1">
        <f>E8*1.5</f>
        <v>40.5</v>
      </c>
      <c r="F9" s="1"/>
      <c r="I9" s="1">
        <v>55</v>
      </c>
      <c r="K9" s="2" t="s">
        <v>10</v>
      </c>
      <c r="L9" s="1">
        <f>L8*1.5</f>
        <v>27.75</v>
      </c>
      <c r="M9" s="1"/>
      <c r="S9" s="1" t="s">
        <v>29</v>
      </c>
      <c r="T9" s="9">
        <v>139.65</v>
      </c>
      <c r="U9" s="1">
        <v>64</v>
      </c>
      <c r="AJ9" s="16">
        <v>21763</v>
      </c>
      <c r="AK9" s="17">
        <v>1430000</v>
      </c>
    </row>
    <row r="10" spans="1:51" x14ac:dyDescent="0.2">
      <c r="A10" s="1">
        <v>8</v>
      </c>
      <c r="D10" s="2" t="s">
        <v>11</v>
      </c>
      <c r="E10" s="1">
        <f>E9+E5</f>
        <v>74.5</v>
      </c>
      <c r="F10" s="1">
        <f>E3-E9</f>
        <v>-33.5</v>
      </c>
      <c r="I10" s="1">
        <v>80</v>
      </c>
      <c r="K10" s="2" t="s">
        <v>11</v>
      </c>
      <c r="L10" s="1">
        <f>L9+L5</f>
        <v>120.75</v>
      </c>
      <c r="M10" s="1">
        <f>L3-L9</f>
        <v>46.75</v>
      </c>
      <c r="S10" s="1" t="s">
        <v>29</v>
      </c>
      <c r="T10" s="9">
        <v>119.69999999999999</v>
      </c>
      <c r="U10" s="1">
        <v>27</v>
      </c>
      <c r="AJ10" s="16">
        <v>21794</v>
      </c>
      <c r="AK10" s="17">
        <v>1540000</v>
      </c>
    </row>
    <row r="11" spans="1:51" x14ac:dyDescent="0.2">
      <c r="A11" s="1">
        <v>12</v>
      </c>
      <c r="D11" s="2" t="s">
        <v>12</v>
      </c>
      <c r="E11" s="1">
        <f>A24</f>
        <v>66</v>
      </c>
      <c r="F11" s="1">
        <f>E11-E5</f>
        <v>32</v>
      </c>
      <c r="I11" s="1">
        <v>90</v>
      </c>
      <c r="S11" s="1" t="s">
        <v>29</v>
      </c>
      <c r="T11" s="9">
        <v>43.9</v>
      </c>
      <c r="U11" s="1">
        <v>22</v>
      </c>
      <c r="X11" s="13" t="s">
        <v>33</v>
      </c>
      <c r="Y11" t="s">
        <v>36</v>
      </c>
      <c r="AJ11" s="16">
        <v>21824</v>
      </c>
      <c r="AK11" s="17">
        <v>1355000</v>
      </c>
    </row>
    <row r="12" spans="1:51" x14ac:dyDescent="0.2">
      <c r="A12" s="1">
        <v>12</v>
      </c>
      <c r="S12" s="1" t="s">
        <v>32</v>
      </c>
      <c r="T12" s="9">
        <v>43.9</v>
      </c>
      <c r="U12" s="1">
        <v>39</v>
      </c>
      <c r="X12" s="10" t="s">
        <v>37</v>
      </c>
      <c r="Y12" s="11">
        <v>13</v>
      </c>
      <c r="AJ12" s="16">
        <v>21855</v>
      </c>
      <c r="AK12" s="17">
        <v>1416000</v>
      </c>
    </row>
    <row r="13" spans="1:51" x14ac:dyDescent="0.2">
      <c r="A13" s="1">
        <v>13</v>
      </c>
      <c r="I13" s="4"/>
      <c r="J13" s="4"/>
      <c r="S13" s="1" t="s">
        <v>32</v>
      </c>
      <c r="T13" s="9">
        <v>99.75</v>
      </c>
      <c r="U13" s="1">
        <v>61</v>
      </c>
      <c r="X13" s="10" t="s">
        <v>38</v>
      </c>
      <c r="Y13" s="11">
        <v>110</v>
      </c>
      <c r="AJ13" s="16">
        <v>21885</v>
      </c>
      <c r="AK13" s="17">
        <v>1601000</v>
      </c>
    </row>
    <row r="14" spans="1:51" x14ac:dyDescent="0.2">
      <c r="A14" s="1">
        <v>13</v>
      </c>
      <c r="I14" s="4"/>
      <c r="J14" s="4"/>
      <c r="S14" s="1" t="s">
        <v>32</v>
      </c>
      <c r="T14" s="9">
        <v>114.75</v>
      </c>
      <c r="U14" s="1">
        <v>18</v>
      </c>
      <c r="X14" s="10" t="s">
        <v>39</v>
      </c>
      <c r="Y14" s="11">
        <v>56</v>
      </c>
      <c r="AJ14" s="16">
        <v>21916</v>
      </c>
      <c r="AK14" s="17">
        <v>1460000</v>
      </c>
    </row>
    <row r="15" spans="1:51" x14ac:dyDescent="0.2">
      <c r="A15" s="1">
        <v>15</v>
      </c>
      <c r="I15" s="5"/>
      <c r="J15" s="5"/>
      <c r="S15" s="1" t="s">
        <v>29</v>
      </c>
      <c r="T15" s="9">
        <v>91.8</v>
      </c>
      <c r="U15" s="1">
        <v>22</v>
      </c>
      <c r="X15" s="10" t="s">
        <v>40</v>
      </c>
      <c r="Y15" s="11">
        <v>21</v>
      </c>
      <c r="AJ15" s="16">
        <v>21947</v>
      </c>
      <c r="AK15" s="17">
        <v>1503000</v>
      </c>
    </row>
    <row r="16" spans="1:51" x14ac:dyDescent="0.2">
      <c r="A16" s="1">
        <v>18</v>
      </c>
      <c r="I16" s="3"/>
      <c r="J16" s="3"/>
      <c r="S16" s="1" t="s">
        <v>32</v>
      </c>
      <c r="T16" s="9">
        <v>114.75</v>
      </c>
      <c r="U16" s="1">
        <v>52</v>
      </c>
      <c r="X16" s="10" t="s">
        <v>35</v>
      </c>
      <c r="Y16" s="11">
        <v>200</v>
      </c>
      <c r="AJ16" s="16">
        <v>21976</v>
      </c>
      <c r="AK16" s="17">
        <v>1109000</v>
      </c>
    </row>
    <row r="17" spans="1:37" x14ac:dyDescent="0.2">
      <c r="A17" s="1">
        <v>18</v>
      </c>
      <c r="I17" s="3"/>
      <c r="J17" s="3"/>
      <c r="S17" s="1" t="s">
        <v>29</v>
      </c>
      <c r="T17" s="9">
        <v>22.95</v>
      </c>
      <c r="U17" s="1">
        <v>22</v>
      </c>
      <c r="AJ17" s="16">
        <v>22007</v>
      </c>
      <c r="AK17" s="17">
        <v>1289000</v>
      </c>
    </row>
    <row r="18" spans="1:37" x14ac:dyDescent="0.2">
      <c r="A18" s="1">
        <v>27</v>
      </c>
      <c r="I18" s="3"/>
      <c r="J18" s="3"/>
      <c r="S18" s="1" t="s">
        <v>29</v>
      </c>
      <c r="T18" s="9">
        <v>124.75</v>
      </c>
      <c r="U18" s="1">
        <v>18</v>
      </c>
      <c r="AJ18" s="16">
        <v>22037</v>
      </c>
      <c r="AK18" s="17">
        <v>1271000</v>
      </c>
    </row>
    <row r="19" spans="1:37" x14ac:dyDescent="0.2">
      <c r="A19" s="1">
        <v>28</v>
      </c>
      <c r="I19" s="3"/>
      <c r="J19" s="3"/>
      <c r="S19" s="1" t="s">
        <v>31</v>
      </c>
      <c r="T19" s="9">
        <v>19.95</v>
      </c>
      <c r="U19" s="1">
        <v>55</v>
      </c>
      <c r="X19" s="13" t="s">
        <v>33</v>
      </c>
      <c r="Y19" t="s">
        <v>41</v>
      </c>
      <c r="AJ19" s="16">
        <v>22068</v>
      </c>
      <c r="AK19" s="17">
        <v>1247000</v>
      </c>
    </row>
    <row r="20" spans="1:37" x14ac:dyDescent="0.2">
      <c r="A20" s="1">
        <v>36</v>
      </c>
      <c r="I20" s="3"/>
      <c r="J20" s="3"/>
      <c r="S20" s="1" t="s">
        <v>30</v>
      </c>
      <c r="T20" s="9">
        <v>87.8</v>
      </c>
      <c r="U20" s="1">
        <v>20</v>
      </c>
      <c r="X20" s="12" t="s">
        <v>42</v>
      </c>
      <c r="Y20" s="11">
        <v>119</v>
      </c>
      <c r="AJ20" s="16">
        <v>22098</v>
      </c>
      <c r="AK20" s="17">
        <v>1197000</v>
      </c>
    </row>
    <row r="21" spans="1:37" x14ac:dyDescent="0.2">
      <c r="A21" s="1">
        <v>48</v>
      </c>
      <c r="I21" s="3"/>
      <c r="J21" s="3"/>
      <c r="S21" s="1" t="s">
        <v>32</v>
      </c>
      <c r="T21" s="9">
        <v>22.95</v>
      </c>
      <c r="U21" s="1">
        <v>42</v>
      </c>
      <c r="X21" s="12" t="s">
        <v>43</v>
      </c>
      <c r="Y21" s="11">
        <v>61</v>
      </c>
      <c r="AJ21" s="16">
        <v>22129</v>
      </c>
      <c r="AK21" s="17">
        <v>1344000</v>
      </c>
    </row>
    <row r="22" spans="1:37" x14ac:dyDescent="0.2">
      <c r="A22" s="1">
        <v>52</v>
      </c>
      <c r="I22" s="3"/>
      <c r="J22" s="3"/>
      <c r="S22" s="1" t="s">
        <v>31</v>
      </c>
      <c r="T22" s="9">
        <v>299.5</v>
      </c>
      <c r="U22" s="1">
        <v>30</v>
      </c>
      <c r="X22" s="12" t="s">
        <v>44</v>
      </c>
      <c r="Y22" s="11">
        <v>15</v>
      </c>
      <c r="AJ22" s="16">
        <v>22160</v>
      </c>
      <c r="AK22" s="17">
        <v>1097000</v>
      </c>
    </row>
    <row r="23" spans="1:37" x14ac:dyDescent="0.2">
      <c r="A23" s="1">
        <v>60</v>
      </c>
      <c r="I23" s="3"/>
      <c r="J23" s="3"/>
      <c r="S23" s="1" t="s">
        <v>32</v>
      </c>
      <c r="T23" s="9">
        <v>19.95</v>
      </c>
      <c r="U23" s="1">
        <v>64</v>
      </c>
      <c r="X23" s="12" t="s">
        <v>45</v>
      </c>
      <c r="Y23" s="11">
        <v>5</v>
      </c>
      <c r="AJ23" s="16">
        <v>22190</v>
      </c>
      <c r="AK23" s="17">
        <v>1246000</v>
      </c>
    </row>
    <row r="24" spans="1:37" x14ac:dyDescent="0.2">
      <c r="A24" s="1">
        <v>66</v>
      </c>
      <c r="I24" s="3"/>
      <c r="J24" s="3"/>
      <c r="S24" s="1" t="s">
        <v>32</v>
      </c>
      <c r="T24" s="9">
        <v>99.75</v>
      </c>
      <c r="U24" s="1">
        <v>63</v>
      </c>
      <c r="X24" s="12" t="s">
        <v>35</v>
      </c>
      <c r="Y24" s="11">
        <v>200</v>
      </c>
      <c r="AJ24" s="16">
        <v>22221</v>
      </c>
      <c r="AK24" s="17">
        <v>1246000</v>
      </c>
    </row>
    <row r="25" spans="1:37" x14ac:dyDescent="0.2">
      <c r="A25" s="1">
        <v>94</v>
      </c>
      <c r="I25" s="3"/>
      <c r="J25" s="3"/>
      <c r="S25" s="1" t="s">
        <v>31</v>
      </c>
      <c r="T25" s="9">
        <v>39.9</v>
      </c>
      <c r="U25" s="1">
        <v>41</v>
      </c>
      <c r="AJ25" s="16">
        <v>22251</v>
      </c>
      <c r="AK25" s="17">
        <v>1063000</v>
      </c>
    </row>
    <row r="26" spans="1:37" x14ac:dyDescent="0.2">
      <c r="I26" s="3"/>
      <c r="J26" s="3"/>
      <c r="S26" s="1" t="s">
        <v>30</v>
      </c>
      <c r="T26" s="9">
        <v>65.849999999999994</v>
      </c>
      <c r="U26" s="1">
        <v>21</v>
      </c>
      <c r="AJ26" s="16">
        <v>22282</v>
      </c>
      <c r="AK26" s="17">
        <v>1183000</v>
      </c>
    </row>
    <row r="27" spans="1:37" x14ac:dyDescent="0.2">
      <c r="I27" s="3"/>
      <c r="J27" s="3"/>
      <c r="S27" s="1" t="s">
        <v>30</v>
      </c>
      <c r="T27" s="9">
        <v>24.95</v>
      </c>
      <c r="U27" s="1">
        <v>63</v>
      </c>
      <c r="AJ27" s="16">
        <v>22313</v>
      </c>
      <c r="AK27" s="17">
        <v>1226000</v>
      </c>
    </row>
    <row r="28" spans="1:37" ht="16" thickBot="1" x14ac:dyDescent="0.25">
      <c r="I28" s="3"/>
      <c r="J28" s="3"/>
      <c r="S28" s="1" t="s">
        <v>29</v>
      </c>
      <c r="T28" s="9">
        <v>21.95</v>
      </c>
      <c r="U28" s="1">
        <v>54</v>
      </c>
      <c r="AJ28" s="16">
        <v>22341</v>
      </c>
      <c r="AK28" s="17">
        <v>1312000</v>
      </c>
    </row>
    <row r="29" spans="1:37" x14ac:dyDescent="0.2">
      <c r="A29" s="7" t="s">
        <v>25</v>
      </c>
      <c r="B29" s="7"/>
      <c r="I29" s="3"/>
      <c r="J29" s="3"/>
      <c r="S29" s="1" t="s">
        <v>29</v>
      </c>
      <c r="T29" s="9">
        <v>19.95</v>
      </c>
      <c r="U29" s="1">
        <v>18</v>
      </c>
      <c r="AJ29" s="16">
        <v>22372</v>
      </c>
      <c r="AK29" s="17">
        <v>1166000</v>
      </c>
    </row>
    <row r="30" spans="1:37" x14ac:dyDescent="0.2">
      <c r="A30" s="3"/>
      <c r="B30" s="3"/>
      <c r="I30" s="4"/>
      <c r="J30" s="4"/>
      <c r="S30" s="1" t="s">
        <v>29</v>
      </c>
      <c r="T30" s="9">
        <v>91.8</v>
      </c>
      <c r="U30" s="1">
        <v>26</v>
      </c>
      <c r="AJ30" s="16">
        <v>22402</v>
      </c>
      <c r="AK30" s="17">
        <v>1228000</v>
      </c>
    </row>
    <row r="31" spans="1:37" x14ac:dyDescent="0.2">
      <c r="A31" s="3" t="s">
        <v>13</v>
      </c>
      <c r="B31" s="3">
        <v>23.625</v>
      </c>
      <c r="I31" s="4"/>
      <c r="J31" s="4"/>
      <c r="S31" s="1" t="s">
        <v>32</v>
      </c>
      <c r="T31" s="9">
        <v>65.849999999999994</v>
      </c>
      <c r="U31" s="1">
        <v>59</v>
      </c>
      <c r="AJ31" s="16">
        <v>22433</v>
      </c>
      <c r="AK31" s="17">
        <v>1382000</v>
      </c>
    </row>
    <row r="32" spans="1:37" x14ac:dyDescent="0.2">
      <c r="A32" s="3" t="s">
        <v>14</v>
      </c>
      <c r="B32" s="3">
        <v>4.8640251790085323</v>
      </c>
      <c r="I32" s="4"/>
      <c r="J32" s="4"/>
      <c r="S32" s="1" t="s">
        <v>29</v>
      </c>
      <c r="T32" s="9">
        <v>39.9</v>
      </c>
      <c r="U32" s="1">
        <v>30</v>
      </c>
      <c r="AJ32" s="16">
        <v>22463</v>
      </c>
      <c r="AK32" s="17">
        <v>1335000</v>
      </c>
    </row>
    <row r="33" spans="1:37" x14ac:dyDescent="0.2">
      <c r="A33" s="3" t="s">
        <v>3</v>
      </c>
      <c r="B33" s="3">
        <v>13</v>
      </c>
      <c r="S33" s="1" t="s">
        <v>29</v>
      </c>
      <c r="T33" s="9">
        <v>43.9</v>
      </c>
      <c r="U33" s="1">
        <v>64</v>
      </c>
      <c r="AJ33" s="16">
        <v>22494</v>
      </c>
      <c r="AK33" s="17">
        <v>1312000</v>
      </c>
    </row>
    <row r="34" spans="1:37" x14ac:dyDescent="0.2">
      <c r="A34" s="3" t="s">
        <v>15</v>
      </c>
      <c r="B34" s="3">
        <v>5</v>
      </c>
      <c r="S34" s="1" t="s">
        <v>29</v>
      </c>
      <c r="T34" s="9">
        <v>65.849999999999994</v>
      </c>
      <c r="U34" s="1">
        <v>30</v>
      </c>
      <c r="AJ34" s="16">
        <v>22525</v>
      </c>
      <c r="AK34" s="17">
        <v>1429000</v>
      </c>
    </row>
    <row r="35" spans="1:37" x14ac:dyDescent="0.2">
      <c r="A35" s="3" t="s">
        <v>16</v>
      </c>
      <c r="B35" s="3">
        <v>23.828759569241022</v>
      </c>
      <c r="S35" s="1" t="s">
        <v>29</v>
      </c>
      <c r="T35" s="9">
        <v>43.9</v>
      </c>
      <c r="U35" s="1">
        <v>41</v>
      </c>
      <c r="AJ35" s="16">
        <v>22555</v>
      </c>
      <c r="AK35" s="17">
        <v>1415000</v>
      </c>
    </row>
    <row r="36" spans="1:37" x14ac:dyDescent="0.2">
      <c r="A36" s="3" t="s">
        <v>17</v>
      </c>
      <c r="B36" s="3">
        <v>567.80978260869563</v>
      </c>
      <c r="S36" s="1" t="s">
        <v>31</v>
      </c>
      <c r="T36" s="9">
        <v>99.75</v>
      </c>
      <c r="U36" s="1">
        <v>23</v>
      </c>
      <c r="AJ36" s="16">
        <v>22586</v>
      </c>
      <c r="AK36" s="17">
        <v>1385000</v>
      </c>
    </row>
    <row r="37" spans="1:37" x14ac:dyDescent="0.2">
      <c r="A37" s="3" t="s">
        <v>18</v>
      </c>
      <c r="B37" s="3">
        <v>2.0755995734091104</v>
      </c>
      <c r="S37" s="1" t="s">
        <v>29</v>
      </c>
      <c r="T37" s="9">
        <v>29.95</v>
      </c>
      <c r="U37" s="1">
        <v>52</v>
      </c>
      <c r="AJ37" s="16">
        <v>22616</v>
      </c>
      <c r="AK37" s="17">
        <v>1365000</v>
      </c>
    </row>
    <row r="38" spans="1:37" x14ac:dyDescent="0.2">
      <c r="A38" s="3" t="s">
        <v>19</v>
      </c>
      <c r="B38" s="3">
        <v>1.6008115456001641</v>
      </c>
      <c r="S38" s="1" t="s">
        <v>29</v>
      </c>
      <c r="T38" s="9">
        <v>65.849999999999994</v>
      </c>
      <c r="U38" s="1">
        <v>18</v>
      </c>
      <c r="AJ38" s="16">
        <v>22647</v>
      </c>
      <c r="AK38" s="17">
        <v>1361000</v>
      </c>
    </row>
    <row r="39" spans="1:37" x14ac:dyDescent="0.2">
      <c r="A39" s="3" t="s">
        <v>20</v>
      </c>
      <c r="B39" s="3">
        <v>89</v>
      </c>
      <c r="S39" s="1" t="s">
        <v>29</v>
      </c>
      <c r="T39" s="9">
        <v>22.95</v>
      </c>
      <c r="U39" s="1">
        <v>32</v>
      </c>
      <c r="AJ39" s="16">
        <v>22678</v>
      </c>
      <c r="AK39" s="17">
        <v>1278000</v>
      </c>
    </row>
    <row r="40" spans="1:37" x14ac:dyDescent="0.2">
      <c r="A40" s="3" t="s">
        <v>21</v>
      </c>
      <c r="B40" s="3">
        <v>5</v>
      </c>
      <c r="S40" s="1" t="s">
        <v>32</v>
      </c>
      <c r="T40" s="9">
        <v>19.95</v>
      </c>
      <c r="U40" s="1">
        <v>22</v>
      </c>
      <c r="AJ40" s="16">
        <v>22706</v>
      </c>
      <c r="AK40" s="17">
        <v>1443000</v>
      </c>
    </row>
    <row r="41" spans="1:37" x14ac:dyDescent="0.2">
      <c r="A41" s="3" t="s">
        <v>22</v>
      </c>
      <c r="B41" s="3">
        <v>94</v>
      </c>
      <c r="S41" s="1" t="s">
        <v>31</v>
      </c>
      <c r="T41" s="9">
        <v>99.75</v>
      </c>
      <c r="U41" s="1">
        <v>29</v>
      </c>
      <c r="AJ41" s="16">
        <v>22737</v>
      </c>
      <c r="AK41" s="17">
        <v>1524000</v>
      </c>
    </row>
    <row r="42" spans="1:37" x14ac:dyDescent="0.2">
      <c r="A42" s="3" t="s">
        <v>23</v>
      </c>
      <c r="B42" s="3">
        <v>567</v>
      </c>
      <c r="S42" s="1" t="s">
        <v>32</v>
      </c>
      <c r="T42" s="9">
        <v>124.75</v>
      </c>
      <c r="U42" s="1">
        <v>25</v>
      </c>
      <c r="AJ42" s="16">
        <v>22767</v>
      </c>
      <c r="AK42" s="17">
        <v>1483000</v>
      </c>
    </row>
    <row r="43" spans="1:37" ht="16" thickBot="1" x14ac:dyDescent="0.25">
      <c r="A43" s="6" t="s">
        <v>24</v>
      </c>
      <c r="B43" s="6">
        <v>24</v>
      </c>
      <c r="S43" s="1" t="s">
        <v>29</v>
      </c>
      <c r="T43" s="9">
        <v>21.95</v>
      </c>
      <c r="U43" s="1">
        <v>63</v>
      </c>
      <c r="AJ43" s="16">
        <v>22798</v>
      </c>
      <c r="AK43" s="17">
        <v>1404000</v>
      </c>
    </row>
    <row r="44" spans="1:37" x14ac:dyDescent="0.2">
      <c r="S44" s="1" t="s">
        <v>32</v>
      </c>
      <c r="T44" s="9">
        <v>174.65</v>
      </c>
      <c r="U44" s="1">
        <v>26</v>
      </c>
      <c r="AJ44" s="16">
        <v>22828</v>
      </c>
      <c r="AK44" s="17">
        <v>1450000</v>
      </c>
    </row>
    <row r="45" spans="1:37" x14ac:dyDescent="0.2">
      <c r="S45" s="1" t="s">
        <v>29</v>
      </c>
      <c r="T45" s="9">
        <v>29.95</v>
      </c>
      <c r="U45" s="1">
        <v>31</v>
      </c>
      <c r="AJ45" s="16">
        <v>22859</v>
      </c>
      <c r="AK45" s="17">
        <v>1517000</v>
      </c>
    </row>
    <row r="46" spans="1:37" x14ac:dyDescent="0.2">
      <c r="S46" s="1" t="s">
        <v>32</v>
      </c>
      <c r="T46" s="9">
        <v>149.75</v>
      </c>
      <c r="U46" s="1">
        <v>23</v>
      </c>
      <c r="AJ46" s="16">
        <v>22890</v>
      </c>
      <c r="AK46" s="17">
        <v>1324000</v>
      </c>
    </row>
    <row r="47" spans="1:37" x14ac:dyDescent="0.2">
      <c r="S47" s="1" t="s">
        <v>32</v>
      </c>
      <c r="T47" s="9">
        <v>29.95</v>
      </c>
      <c r="U47" s="1">
        <v>42</v>
      </c>
      <c r="AJ47" s="16">
        <v>22920</v>
      </c>
      <c r="AK47" s="17">
        <v>1533000</v>
      </c>
    </row>
    <row r="48" spans="1:37" x14ac:dyDescent="0.2">
      <c r="S48" s="1" t="s">
        <v>30</v>
      </c>
      <c r="T48" s="9">
        <v>45.9</v>
      </c>
      <c r="U48" s="1">
        <v>28</v>
      </c>
      <c r="AJ48" s="16">
        <v>22951</v>
      </c>
      <c r="AK48" s="17">
        <v>1622000</v>
      </c>
    </row>
    <row r="49" spans="19:37" x14ac:dyDescent="0.2">
      <c r="S49" s="1" t="s">
        <v>29</v>
      </c>
      <c r="T49" s="9">
        <v>160.65</v>
      </c>
      <c r="U49" s="1">
        <v>23</v>
      </c>
      <c r="AJ49" s="16">
        <v>22981</v>
      </c>
      <c r="AK49" s="17">
        <v>1564000</v>
      </c>
    </row>
    <row r="50" spans="19:37" x14ac:dyDescent="0.2">
      <c r="S50" s="1" t="s">
        <v>32</v>
      </c>
      <c r="T50" s="9">
        <v>160.65</v>
      </c>
      <c r="U50" s="1">
        <v>19</v>
      </c>
      <c r="AJ50" s="16">
        <v>23012</v>
      </c>
      <c r="AK50" s="17">
        <v>1244000</v>
      </c>
    </row>
    <row r="51" spans="19:37" x14ac:dyDescent="0.2">
      <c r="S51" s="1" t="s">
        <v>29</v>
      </c>
      <c r="T51" s="9">
        <v>119.69999999999999</v>
      </c>
      <c r="U51" s="1">
        <v>37</v>
      </c>
      <c r="AJ51" s="16">
        <v>23043</v>
      </c>
      <c r="AK51" s="17">
        <v>1456000</v>
      </c>
    </row>
    <row r="52" spans="19:37" x14ac:dyDescent="0.2">
      <c r="S52" s="1" t="s">
        <v>30</v>
      </c>
      <c r="T52" s="9">
        <v>43.9</v>
      </c>
      <c r="U52" s="1">
        <v>38</v>
      </c>
      <c r="AJ52" s="16">
        <v>23071</v>
      </c>
      <c r="AK52" s="17">
        <v>1534000</v>
      </c>
    </row>
    <row r="53" spans="19:37" x14ac:dyDescent="0.2">
      <c r="S53" s="1" t="s">
        <v>32</v>
      </c>
      <c r="T53" s="9">
        <v>119.69999999999999</v>
      </c>
      <c r="U53" s="1">
        <v>50</v>
      </c>
      <c r="AJ53" s="16">
        <v>23102</v>
      </c>
      <c r="AK53" s="17">
        <v>1689000</v>
      </c>
    </row>
    <row r="54" spans="19:37" x14ac:dyDescent="0.2">
      <c r="S54" s="1" t="s">
        <v>29</v>
      </c>
      <c r="T54" s="9">
        <v>65.849999999999994</v>
      </c>
      <c r="U54" s="1">
        <v>26</v>
      </c>
      <c r="AJ54" s="16">
        <v>23132</v>
      </c>
      <c r="AK54" s="17">
        <v>1641000</v>
      </c>
    </row>
    <row r="55" spans="19:37" x14ac:dyDescent="0.2">
      <c r="S55" s="1" t="s">
        <v>31</v>
      </c>
      <c r="T55" s="9">
        <v>22.95</v>
      </c>
      <c r="U55" s="1">
        <v>33</v>
      </c>
      <c r="AJ55" s="16">
        <v>23163</v>
      </c>
      <c r="AK55" s="17">
        <v>1588000</v>
      </c>
    </row>
    <row r="56" spans="19:37" x14ac:dyDescent="0.2">
      <c r="S56" s="1" t="s">
        <v>32</v>
      </c>
      <c r="T56" s="9">
        <v>65.849999999999994</v>
      </c>
      <c r="U56" s="1">
        <v>59</v>
      </c>
      <c r="AJ56" s="16">
        <v>23193</v>
      </c>
      <c r="AK56" s="17">
        <v>1614000</v>
      </c>
    </row>
    <row r="57" spans="19:37" x14ac:dyDescent="0.2">
      <c r="S57" s="1" t="s">
        <v>32</v>
      </c>
      <c r="T57" s="9">
        <v>109.75</v>
      </c>
      <c r="U57" s="1">
        <v>32</v>
      </c>
      <c r="AJ57" s="16">
        <v>23224</v>
      </c>
      <c r="AK57" s="17">
        <v>1639000</v>
      </c>
    </row>
    <row r="58" spans="19:37" x14ac:dyDescent="0.2">
      <c r="S58" s="1" t="s">
        <v>32</v>
      </c>
      <c r="T58" s="9">
        <v>114.75</v>
      </c>
      <c r="U58" s="1">
        <v>27</v>
      </c>
      <c r="AJ58" s="16">
        <v>23255</v>
      </c>
      <c r="AK58" s="17">
        <v>1763000</v>
      </c>
    </row>
    <row r="59" spans="19:37" x14ac:dyDescent="0.2">
      <c r="S59" s="1" t="s">
        <v>29</v>
      </c>
      <c r="T59" s="9">
        <v>249.5</v>
      </c>
      <c r="U59" s="1">
        <v>54</v>
      </c>
      <c r="AJ59" s="16">
        <v>23285</v>
      </c>
      <c r="AK59" s="17">
        <v>1779000</v>
      </c>
    </row>
    <row r="60" spans="19:37" x14ac:dyDescent="0.2">
      <c r="S60" s="1" t="s">
        <v>29</v>
      </c>
      <c r="T60" s="9">
        <v>109.75</v>
      </c>
      <c r="U60" s="1">
        <v>63</v>
      </c>
      <c r="AJ60" s="16">
        <v>23316</v>
      </c>
      <c r="AK60" s="17">
        <v>1622000</v>
      </c>
    </row>
    <row r="61" spans="19:37" x14ac:dyDescent="0.2">
      <c r="S61" s="1" t="s">
        <v>30</v>
      </c>
      <c r="T61" s="9">
        <v>114.75</v>
      </c>
      <c r="U61" s="1">
        <v>48</v>
      </c>
      <c r="AJ61" s="16">
        <v>23346</v>
      </c>
      <c r="AK61" s="17">
        <v>1491000</v>
      </c>
    </row>
    <row r="62" spans="19:37" x14ac:dyDescent="0.2">
      <c r="S62" s="1" t="s">
        <v>30</v>
      </c>
      <c r="T62" s="9">
        <v>114.75</v>
      </c>
      <c r="U62" s="1">
        <v>29</v>
      </c>
      <c r="AJ62" s="16">
        <v>23377</v>
      </c>
      <c r="AK62" s="17">
        <v>1603000</v>
      </c>
    </row>
    <row r="63" spans="19:37" x14ac:dyDescent="0.2">
      <c r="S63" s="1" t="s">
        <v>29</v>
      </c>
      <c r="T63" s="9">
        <v>119.8</v>
      </c>
      <c r="U63" s="1">
        <v>38</v>
      </c>
      <c r="AJ63" s="16">
        <v>23408</v>
      </c>
      <c r="AK63" s="17">
        <v>1820000</v>
      </c>
    </row>
    <row r="64" spans="19:37" x14ac:dyDescent="0.2">
      <c r="S64" s="1" t="s">
        <v>30</v>
      </c>
      <c r="T64" s="9">
        <v>29.95</v>
      </c>
      <c r="U64" s="1">
        <v>24</v>
      </c>
      <c r="AJ64" s="16">
        <v>23437</v>
      </c>
      <c r="AK64" s="17">
        <v>1517000</v>
      </c>
    </row>
    <row r="65" spans="19:37" x14ac:dyDescent="0.2">
      <c r="S65" s="1" t="s">
        <v>29</v>
      </c>
      <c r="T65" s="9">
        <v>114.75</v>
      </c>
      <c r="U65" s="1">
        <v>51</v>
      </c>
      <c r="AJ65" s="16">
        <v>23468</v>
      </c>
      <c r="AK65" s="17">
        <v>1448000</v>
      </c>
    </row>
    <row r="66" spans="19:37" x14ac:dyDescent="0.2">
      <c r="S66" s="1" t="s">
        <v>29</v>
      </c>
      <c r="T66" s="9">
        <v>209.65</v>
      </c>
      <c r="U66" s="1">
        <v>25</v>
      </c>
      <c r="AJ66" s="16">
        <v>23498</v>
      </c>
      <c r="AK66" s="17">
        <v>1467000</v>
      </c>
    </row>
    <row r="67" spans="19:37" x14ac:dyDescent="0.2">
      <c r="S67" s="1" t="s">
        <v>29</v>
      </c>
      <c r="T67" s="9">
        <v>114.75</v>
      </c>
      <c r="U67" s="1">
        <v>65</v>
      </c>
      <c r="AJ67" s="16">
        <v>23529</v>
      </c>
      <c r="AK67" s="17">
        <v>1550000</v>
      </c>
    </row>
    <row r="68" spans="19:37" x14ac:dyDescent="0.2">
      <c r="S68" s="1" t="s">
        <v>32</v>
      </c>
      <c r="T68" s="9">
        <v>59.849999999999994</v>
      </c>
      <c r="U68" s="1">
        <v>35</v>
      </c>
      <c r="AJ68" s="16">
        <v>23559</v>
      </c>
      <c r="AK68" s="17">
        <v>1562000</v>
      </c>
    </row>
    <row r="69" spans="19:37" x14ac:dyDescent="0.2">
      <c r="S69" s="1" t="s">
        <v>30</v>
      </c>
      <c r="T69" s="9">
        <v>124.75</v>
      </c>
      <c r="U69" s="1">
        <v>35</v>
      </c>
      <c r="AJ69" s="16">
        <v>23590</v>
      </c>
      <c r="AK69" s="17">
        <v>1569000</v>
      </c>
    </row>
    <row r="70" spans="19:37" x14ac:dyDescent="0.2">
      <c r="S70" s="1" t="s">
        <v>32</v>
      </c>
      <c r="T70" s="9">
        <v>39.9</v>
      </c>
      <c r="U70" s="1">
        <v>21</v>
      </c>
      <c r="AJ70" s="16">
        <v>23621</v>
      </c>
      <c r="AK70" s="17">
        <v>1455000</v>
      </c>
    </row>
    <row r="71" spans="19:37" x14ac:dyDescent="0.2">
      <c r="S71" s="1" t="s">
        <v>29</v>
      </c>
      <c r="T71" s="9">
        <v>124.75</v>
      </c>
      <c r="U71" s="1">
        <v>47</v>
      </c>
      <c r="AJ71" s="16">
        <v>23651</v>
      </c>
      <c r="AK71" s="17">
        <v>1524000</v>
      </c>
    </row>
    <row r="72" spans="19:37" x14ac:dyDescent="0.2">
      <c r="S72" s="1" t="s">
        <v>30</v>
      </c>
      <c r="T72" s="9">
        <v>24.95</v>
      </c>
      <c r="U72" s="1">
        <v>62</v>
      </c>
      <c r="AJ72" s="16">
        <v>23682</v>
      </c>
      <c r="AK72" s="17">
        <v>1486000</v>
      </c>
    </row>
    <row r="73" spans="19:37" x14ac:dyDescent="0.2">
      <c r="S73" s="1" t="s">
        <v>30</v>
      </c>
      <c r="T73" s="9">
        <v>22.95</v>
      </c>
      <c r="U73" s="1">
        <v>63</v>
      </c>
      <c r="AJ73" s="16">
        <v>23712</v>
      </c>
      <c r="AK73" s="17">
        <v>1484000</v>
      </c>
    </row>
    <row r="74" spans="19:37" x14ac:dyDescent="0.2">
      <c r="S74" s="1" t="s">
        <v>32</v>
      </c>
      <c r="T74" s="9">
        <v>249.5</v>
      </c>
      <c r="U74" s="1">
        <v>23</v>
      </c>
      <c r="AJ74" s="16">
        <v>23743</v>
      </c>
      <c r="AK74" s="17">
        <v>1361000</v>
      </c>
    </row>
    <row r="75" spans="19:37" x14ac:dyDescent="0.2">
      <c r="S75" s="1" t="s">
        <v>31</v>
      </c>
      <c r="T75" s="9">
        <v>59.849999999999994</v>
      </c>
      <c r="U75" s="1">
        <v>59</v>
      </c>
      <c r="AJ75" s="16">
        <v>23774</v>
      </c>
      <c r="AK75" s="17">
        <v>1433000</v>
      </c>
    </row>
    <row r="76" spans="19:37" x14ac:dyDescent="0.2">
      <c r="S76" s="1" t="s">
        <v>29</v>
      </c>
      <c r="T76" s="9">
        <v>43.9</v>
      </c>
      <c r="U76" s="1">
        <v>48</v>
      </c>
      <c r="AJ76" s="16">
        <v>23802</v>
      </c>
      <c r="AK76" s="17">
        <v>1423000</v>
      </c>
    </row>
    <row r="77" spans="19:37" x14ac:dyDescent="0.2">
      <c r="S77" s="1" t="s">
        <v>31</v>
      </c>
      <c r="T77" s="9">
        <v>19.95</v>
      </c>
      <c r="U77" s="1">
        <v>57</v>
      </c>
      <c r="AJ77" s="16">
        <v>23833</v>
      </c>
      <c r="AK77" s="17">
        <v>1438000</v>
      </c>
    </row>
    <row r="78" spans="19:37" x14ac:dyDescent="0.2">
      <c r="S78" s="1" t="s">
        <v>32</v>
      </c>
      <c r="T78" s="9">
        <v>29.95</v>
      </c>
      <c r="U78" s="1">
        <v>19</v>
      </c>
      <c r="AJ78" s="16">
        <v>23863</v>
      </c>
      <c r="AK78" s="17">
        <v>1478000</v>
      </c>
    </row>
    <row r="79" spans="19:37" x14ac:dyDescent="0.2">
      <c r="S79" s="1" t="s">
        <v>32</v>
      </c>
      <c r="T79" s="9">
        <v>19.95</v>
      </c>
      <c r="U79" s="1">
        <v>48</v>
      </c>
      <c r="AJ79" s="16">
        <v>23894</v>
      </c>
      <c r="AK79" s="17">
        <v>1488000</v>
      </c>
    </row>
    <row r="80" spans="19:37" x14ac:dyDescent="0.2">
      <c r="S80" s="1" t="s">
        <v>31</v>
      </c>
      <c r="T80" s="9">
        <v>65.849999999999994</v>
      </c>
      <c r="U80" s="1">
        <v>21</v>
      </c>
      <c r="AJ80" s="16">
        <v>23924</v>
      </c>
      <c r="AK80" s="17">
        <v>1529000</v>
      </c>
    </row>
    <row r="81" spans="19:37" x14ac:dyDescent="0.2">
      <c r="S81" s="1" t="s">
        <v>29</v>
      </c>
      <c r="T81" s="9">
        <v>22.95</v>
      </c>
      <c r="U81" s="1">
        <v>40</v>
      </c>
      <c r="AJ81" s="16">
        <v>23955</v>
      </c>
      <c r="AK81" s="17">
        <v>1432000</v>
      </c>
    </row>
    <row r="82" spans="19:37" x14ac:dyDescent="0.2">
      <c r="S82" s="1" t="s">
        <v>32</v>
      </c>
      <c r="T82" s="9">
        <v>79.8</v>
      </c>
      <c r="U82" s="1">
        <v>25</v>
      </c>
      <c r="AJ82" s="16">
        <v>23986</v>
      </c>
      <c r="AK82" s="17">
        <v>1482000</v>
      </c>
    </row>
    <row r="83" spans="19:37" x14ac:dyDescent="0.2">
      <c r="S83" s="1" t="s">
        <v>31</v>
      </c>
      <c r="T83" s="9">
        <v>79.8</v>
      </c>
      <c r="U83" s="1">
        <v>59</v>
      </c>
      <c r="AJ83" s="16">
        <v>24016</v>
      </c>
      <c r="AK83" s="17">
        <v>1452000</v>
      </c>
    </row>
    <row r="84" spans="19:37" x14ac:dyDescent="0.2">
      <c r="S84" s="1" t="s">
        <v>29</v>
      </c>
      <c r="T84" s="9">
        <v>114.75</v>
      </c>
      <c r="U84" s="1">
        <v>57</v>
      </c>
      <c r="AJ84" s="16">
        <v>24047</v>
      </c>
      <c r="AK84" s="17">
        <v>1460000</v>
      </c>
    </row>
    <row r="85" spans="19:37" x14ac:dyDescent="0.2">
      <c r="S85" s="1" t="s">
        <v>29</v>
      </c>
      <c r="T85" s="9">
        <v>22.95</v>
      </c>
      <c r="U85" s="1">
        <v>56</v>
      </c>
      <c r="AJ85" s="16">
        <v>24077</v>
      </c>
      <c r="AK85" s="17">
        <v>1656000</v>
      </c>
    </row>
    <row r="86" spans="19:37" x14ac:dyDescent="0.2">
      <c r="S86" s="1" t="s">
        <v>29</v>
      </c>
      <c r="T86" s="9">
        <v>19.95</v>
      </c>
      <c r="U86" s="1">
        <v>19</v>
      </c>
      <c r="AJ86" s="16">
        <v>24108</v>
      </c>
      <c r="AK86" s="17">
        <v>1370000</v>
      </c>
    </row>
    <row r="87" spans="19:37" x14ac:dyDescent="0.2">
      <c r="S87" s="1" t="s">
        <v>32</v>
      </c>
      <c r="T87" s="9">
        <v>109.75</v>
      </c>
      <c r="U87" s="1">
        <v>54</v>
      </c>
      <c r="AJ87" s="16">
        <v>24139</v>
      </c>
      <c r="AK87" s="17">
        <v>1378000</v>
      </c>
    </row>
    <row r="88" spans="19:37" x14ac:dyDescent="0.2">
      <c r="S88" s="1" t="s">
        <v>32</v>
      </c>
      <c r="T88" s="9">
        <v>59.9</v>
      </c>
      <c r="U88" s="1">
        <v>65</v>
      </c>
      <c r="AJ88" s="16">
        <v>24167</v>
      </c>
      <c r="AK88" s="17">
        <v>1394000</v>
      </c>
    </row>
    <row r="89" spans="19:37" x14ac:dyDescent="0.2">
      <c r="S89" s="1" t="s">
        <v>29</v>
      </c>
      <c r="T89" s="9">
        <v>43.9</v>
      </c>
      <c r="U89" s="1">
        <v>25</v>
      </c>
      <c r="AJ89" s="16">
        <v>24198</v>
      </c>
      <c r="AK89" s="17">
        <v>1352000</v>
      </c>
    </row>
    <row r="90" spans="19:37" x14ac:dyDescent="0.2">
      <c r="S90" s="1" t="s">
        <v>29</v>
      </c>
      <c r="T90" s="9">
        <v>39.9</v>
      </c>
      <c r="U90" s="1">
        <v>30</v>
      </c>
      <c r="AJ90" s="16">
        <v>24228</v>
      </c>
      <c r="AK90" s="17">
        <v>1265000</v>
      </c>
    </row>
    <row r="91" spans="19:37" x14ac:dyDescent="0.2">
      <c r="S91" s="1" t="s">
        <v>29</v>
      </c>
      <c r="T91" s="9">
        <v>209.65</v>
      </c>
      <c r="U91" s="1">
        <v>57</v>
      </c>
      <c r="AJ91" s="16">
        <v>24259</v>
      </c>
      <c r="AK91" s="17">
        <v>1194000</v>
      </c>
    </row>
    <row r="92" spans="19:37" x14ac:dyDescent="0.2">
      <c r="S92" s="1" t="s">
        <v>29</v>
      </c>
      <c r="T92" s="9">
        <v>19.95</v>
      </c>
      <c r="U92" s="1">
        <v>43</v>
      </c>
      <c r="AJ92" s="16">
        <v>24289</v>
      </c>
      <c r="AK92" s="17">
        <v>1086000</v>
      </c>
    </row>
    <row r="93" spans="19:37" x14ac:dyDescent="0.2">
      <c r="S93" s="1" t="s">
        <v>31</v>
      </c>
      <c r="T93" s="9">
        <v>79.8</v>
      </c>
      <c r="U93" s="1">
        <v>44</v>
      </c>
      <c r="AJ93" s="16">
        <v>24320</v>
      </c>
      <c r="AK93" s="17">
        <v>1119000</v>
      </c>
    </row>
    <row r="94" spans="19:37" x14ac:dyDescent="0.2">
      <c r="S94" s="1" t="s">
        <v>30</v>
      </c>
      <c r="T94" s="9">
        <v>124.75</v>
      </c>
      <c r="U94" s="1">
        <v>21</v>
      </c>
      <c r="AJ94" s="16">
        <v>24351</v>
      </c>
      <c r="AK94" s="17">
        <v>1046000</v>
      </c>
    </row>
    <row r="95" spans="19:37" x14ac:dyDescent="0.2">
      <c r="S95" s="1" t="s">
        <v>29</v>
      </c>
      <c r="T95" s="9">
        <v>24.95</v>
      </c>
      <c r="U95" s="1">
        <v>20</v>
      </c>
      <c r="AJ95" s="16">
        <v>24381</v>
      </c>
      <c r="AK95" s="17">
        <v>843000</v>
      </c>
    </row>
    <row r="96" spans="19:37" x14ac:dyDescent="0.2">
      <c r="S96" s="1" t="s">
        <v>29</v>
      </c>
      <c r="T96" s="9">
        <v>160.65</v>
      </c>
      <c r="U96" s="1">
        <v>49</v>
      </c>
      <c r="AJ96" s="16">
        <v>24412</v>
      </c>
      <c r="AK96" s="17">
        <v>961000</v>
      </c>
    </row>
    <row r="97" spans="19:37" x14ac:dyDescent="0.2">
      <c r="S97" s="1" t="s">
        <v>31</v>
      </c>
      <c r="T97" s="9">
        <v>65.849999999999994</v>
      </c>
      <c r="U97" s="1">
        <v>37</v>
      </c>
      <c r="AJ97" s="16">
        <v>24442</v>
      </c>
      <c r="AK97" s="17">
        <v>990000</v>
      </c>
    </row>
    <row r="98" spans="19:37" x14ac:dyDescent="0.2">
      <c r="S98" s="1" t="s">
        <v>29</v>
      </c>
      <c r="T98" s="9">
        <v>137.69999999999999</v>
      </c>
      <c r="U98" s="1">
        <v>26</v>
      </c>
      <c r="AJ98" s="16">
        <v>24473</v>
      </c>
      <c r="AK98" s="17">
        <v>1067000</v>
      </c>
    </row>
    <row r="99" spans="19:37" x14ac:dyDescent="0.2">
      <c r="S99" s="1" t="s">
        <v>30</v>
      </c>
      <c r="T99" s="9">
        <v>29.95</v>
      </c>
      <c r="U99" s="1">
        <v>62</v>
      </c>
      <c r="AJ99" s="16">
        <v>24504</v>
      </c>
      <c r="AK99" s="17">
        <v>1123000</v>
      </c>
    </row>
    <row r="100" spans="19:37" x14ac:dyDescent="0.2">
      <c r="S100" s="1" t="s">
        <v>29</v>
      </c>
      <c r="T100" s="9">
        <v>119.69999999999999</v>
      </c>
      <c r="U100" s="1">
        <v>38</v>
      </c>
      <c r="AJ100" s="16">
        <v>24532</v>
      </c>
      <c r="AK100" s="17">
        <v>1056000</v>
      </c>
    </row>
    <row r="101" spans="19:37" x14ac:dyDescent="0.2">
      <c r="S101" s="1" t="s">
        <v>29</v>
      </c>
      <c r="T101" s="9">
        <v>19.95</v>
      </c>
      <c r="U101" s="1">
        <v>55</v>
      </c>
      <c r="AJ101" s="16">
        <v>24563</v>
      </c>
      <c r="AK101" s="17">
        <v>1091000</v>
      </c>
    </row>
    <row r="102" spans="19:37" x14ac:dyDescent="0.2">
      <c r="S102" s="1" t="s">
        <v>30</v>
      </c>
      <c r="T102" s="9">
        <v>39.9</v>
      </c>
      <c r="U102" s="1">
        <v>24</v>
      </c>
      <c r="AJ102" s="16">
        <v>24593</v>
      </c>
      <c r="AK102" s="17">
        <v>1304000</v>
      </c>
    </row>
    <row r="103" spans="19:37" x14ac:dyDescent="0.2">
      <c r="S103" s="1" t="s">
        <v>32</v>
      </c>
      <c r="T103" s="9">
        <v>114.75</v>
      </c>
      <c r="U103" s="1">
        <v>30</v>
      </c>
      <c r="AJ103" s="16">
        <v>24624</v>
      </c>
      <c r="AK103" s="17">
        <v>1248000</v>
      </c>
    </row>
    <row r="104" spans="19:37" x14ac:dyDescent="0.2">
      <c r="S104" s="1" t="s">
        <v>32</v>
      </c>
      <c r="T104" s="9">
        <v>21.95</v>
      </c>
      <c r="U104" s="1">
        <v>39</v>
      </c>
      <c r="AJ104" s="16">
        <v>24654</v>
      </c>
      <c r="AK104" s="17">
        <v>1364000</v>
      </c>
    </row>
    <row r="105" spans="19:37" x14ac:dyDescent="0.2">
      <c r="S105" s="1" t="s">
        <v>31</v>
      </c>
      <c r="T105" s="9">
        <v>179.7</v>
      </c>
      <c r="U105" s="1">
        <v>59</v>
      </c>
      <c r="AJ105" s="16">
        <v>24685</v>
      </c>
      <c r="AK105" s="17">
        <v>1407000</v>
      </c>
    </row>
    <row r="106" spans="19:37" x14ac:dyDescent="0.2">
      <c r="S106" s="1" t="s">
        <v>30</v>
      </c>
      <c r="T106" s="9">
        <v>39.9</v>
      </c>
      <c r="U106" s="1">
        <v>26</v>
      </c>
      <c r="AJ106" s="16">
        <v>24716</v>
      </c>
      <c r="AK106" s="17">
        <v>1421000</v>
      </c>
    </row>
    <row r="107" spans="19:37" x14ac:dyDescent="0.2">
      <c r="S107" s="1" t="s">
        <v>32</v>
      </c>
      <c r="T107" s="9">
        <v>24.95</v>
      </c>
      <c r="U107" s="1">
        <v>33</v>
      </c>
      <c r="AJ107" s="16">
        <v>24746</v>
      </c>
      <c r="AK107" s="17">
        <v>1491000</v>
      </c>
    </row>
    <row r="108" spans="19:37" x14ac:dyDescent="0.2">
      <c r="S108" s="1" t="s">
        <v>29</v>
      </c>
      <c r="T108" s="9">
        <v>99.8</v>
      </c>
      <c r="U108" s="1">
        <v>20</v>
      </c>
      <c r="AJ108" s="16">
        <v>24777</v>
      </c>
      <c r="AK108" s="17">
        <v>1538000</v>
      </c>
    </row>
    <row r="109" spans="19:37" x14ac:dyDescent="0.2">
      <c r="S109" s="1" t="s">
        <v>29</v>
      </c>
      <c r="T109" s="9">
        <v>87.8</v>
      </c>
      <c r="U109" s="1">
        <v>18</v>
      </c>
      <c r="AJ109" s="16">
        <v>24807</v>
      </c>
      <c r="AK109" s="17">
        <v>1308000</v>
      </c>
    </row>
    <row r="110" spans="19:37" x14ac:dyDescent="0.2">
      <c r="S110" s="1" t="s">
        <v>30</v>
      </c>
      <c r="T110" s="9">
        <v>39.9</v>
      </c>
      <c r="U110" s="1">
        <v>19</v>
      </c>
      <c r="AJ110" s="16">
        <v>24838</v>
      </c>
      <c r="AK110" s="17">
        <v>1380000</v>
      </c>
    </row>
    <row r="111" spans="19:37" x14ac:dyDescent="0.2">
      <c r="S111" s="1" t="s">
        <v>29</v>
      </c>
      <c r="T111" s="9">
        <v>65.849999999999994</v>
      </c>
      <c r="U111" s="1">
        <v>61</v>
      </c>
      <c r="AJ111" s="16">
        <v>24869</v>
      </c>
      <c r="AK111" s="17">
        <v>1520000</v>
      </c>
    </row>
    <row r="112" spans="19:37" x14ac:dyDescent="0.2">
      <c r="S112" s="1" t="s">
        <v>30</v>
      </c>
      <c r="T112" s="9">
        <v>199.5</v>
      </c>
      <c r="U112" s="1">
        <v>39</v>
      </c>
      <c r="AJ112" s="16">
        <v>24898</v>
      </c>
      <c r="AK112" s="17">
        <v>1466000</v>
      </c>
    </row>
    <row r="113" spans="19:37" x14ac:dyDescent="0.2">
      <c r="S113" s="1" t="s">
        <v>29</v>
      </c>
      <c r="T113" s="9">
        <v>21.95</v>
      </c>
      <c r="U113" s="1">
        <v>52</v>
      </c>
      <c r="AJ113" s="16">
        <v>24929</v>
      </c>
      <c r="AK113" s="17">
        <v>1554000</v>
      </c>
    </row>
    <row r="114" spans="19:37" x14ac:dyDescent="0.2">
      <c r="S114" s="1" t="s">
        <v>29</v>
      </c>
      <c r="T114" s="9">
        <v>124.75</v>
      </c>
      <c r="U114" s="1">
        <v>20</v>
      </c>
      <c r="AJ114" s="16">
        <v>24959</v>
      </c>
      <c r="AK114" s="17">
        <v>1408000</v>
      </c>
    </row>
    <row r="115" spans="19:37" x14ac:dyDescent="0.2">
      <c r="S115" s="1" t="s">
        <v>29</v>
      </c>
      <c r="T115" s="9">
        <v>29.95</v>
      </c>
      <c r="U115" s="1">
        <v>50</v>
      </c>
      <c r="AJ115" s="16">
        <v>24990</v>
      </c>
      <c r="AK115" s="17">
        <v>1405000</v>
      </c>
    </row>
    <row r="116" spans="19:37" x14ac:dyDescent="0.2">
      <c r="S116" s="1" t="s">
        <v>31</v>
      </c>
      <c r="T116" s="9">
        <v>21.95</v>
      </c>
      <c r="U116" s="1">
        <v>29</v>
      </c>
      <c r="AJ116" s="16">
        <v>25020</v>
      </c>
      <c r="AK116" s="17">
        <v>1512000</v>
      </c>
    </row>
    <row r="117" spans="19:37" x14ac:dyDescent="0.2">
      <c r="S117" s="1" t="s">
        <v>29</v>
      </c>
      <c r="T117" s="9">
        <v>119.8</v>
      </c>
      <c r="U117" s="1">
        <v>55</v>
      </c>
      <c r="AJ117" s="16">
        <v>25051</v>
      </c>
      <c r="AK117" s="17">
        <v>1495000</v>
      </c>
    </row>
    <row r="118" spans="19:37" x14ac:dyDescent="0.2">
      <c r="S118" s="1" t="s">
        <v>29</v>
      </c>
      <c r="T118" s="9">
        <v>89.85</v>
      </c>
      <c r="U118" s="1">
        <v>18</v>
      </c>
      <c r="AJ118" s="16">
        <v>25082</v>
      </c>
      <c r="AK118" s="17">
        <v>1556000</v>
      </c>
    </row>
    <row r="119" spans="19:37" x14ac:dyDescent="0.2">
      <c r="S119" s="1" t="s">
        <v>32</v>
      </c>
      <c r="T119" s="9">
        <v>65.849999999999994</v>
      </c>
      <c r="U119" s="1">
        <v>39</v>
      </c>
      <c r="AJ119" s="16">
        <v>25112</v>
      </c>
      <c r="AK119" s="17">
        <v>1569000</v>
      </c>
    </row>
    <row r="120" spans="19:37" x14ac:dyDescent="0.2">
      <c r="S120" s="1" t="s">
        <v>31</v>
      </c>
      <c r="T120" s="9">
        <v>91.8</v>
      </c>
      <c r="U120" s="1">
        <v>35</v>
      </c>
      <c r="AJ120" s="16">
        <v>25143</v>
      </c>
      <c r="AK120" s="17">
        <v>1630000</v>
      </c>
    </row>
    <row r="121" spans="19:37" x14ac:dyDescent="0.2">
      <c r="S121" s="1" t="s">
        <v>31</v>
      </c>
      <c r="T121" s="9">
        <v>149.69999999999999</v>
      </c>
      <c r="U121" s="1">
        <v>38</v>
      </c>
      <c r="AJ121" s="16">
        <v>25173</v>
      </c>
      <c r="AK121" s="17">
        <v>1548000</v>
      </c>
    </row>
    <row r="122" spans="19:37" x14ac:dyDescent="0.2">
      <c r="S122" s="1" t="s">
        <v>30</v>
      </c>
      <c r="T122" s="9">
        <v>59.849999999999994</v>
      </c>
      <c r="U122" s="1">
        <v>20</v>
      </c>
      <c r="AJ122" s="16">
        <v>25204</v>
      </c>
      <c r="AK122" s="17">
        <v>1769000</v>
      </c>
    </row>
    <row r="123" spans="19:37" x14ac:dyDescent="0.2">
      <c r="S123" s="1" t="s">
        <v>32</v>
      </c>
      <c r="T123" s="9">
        <v>131.69999999999999</v>
      </c>
      <c r="U123" s="1">
        <v>60</v>
      </c>
      <c r="AJ123" s="16">
        <v>25235</v>
      </c>
      <c r="AK123" s="17">
        <v>1705000</v>
      </c>
    </row>
    <row r="124" spans="19:37" x14ac:dyDescent="0.2">
      <c r="S124" s="1" t="s">
        <v>32</v>
      </c>
      <c r="T124" s="9">
        <v>49.9</v>
      </c>
      <c r="U124" s="1">
        <v>61</v>
      </c>
      <c r="AJ124" s="16">
        <v>25263</v>
      </c>
      <c r="AK124" s="17">
        <v>1561000</v>
      </c>
    </row>
    <row r="125" spans="19:37" x14ac:dyDescent="0.2">
      <c r="S125" s="1" t="s">
        <v>29</v>
      </c>
      <c r="T125" s="9">
        <v>43.9</v>
      </c>
      <c r="U125" s="1">
        <v>62</v>
      </c>
      <c r="AJ125" s="16">
        <v>25294</v>
      </c>
      <c r="AK125" s="17">
        <v>1524000</v>
      </c>
    </row>
    <row r="126" spans="19:37" x14ac:dyDescent="0.2">
      <c r="S126" s="1" t="s">
        <v>32</v>
      </c>
      <c r="T126" s="9">
        <v>19.95</v>
      </c>
      <c r="U126" s="1">
        <v>21</v>
      </c>
      <c r="AJ126" s="16">
        <v>25324</v>
      </c>
      <c r="AK126" s="17">
        <v>1583000</v>
      </c>
    </row>
    <row r="127" spans="19:37" x14ac:dyDescent="0.2">
      <c r="S127" s="1" t="s">
        <v>31</v>
      </c>
      <c r="T127" s="9">
        <v>21.95</v>
      </c>
      <c r="U127" s="1">
        <v>40</v>
      </c>
      <c r="AJ127" s="16">
        <v>25355</v>
      </c>
      <c r="AK127" s="17">
        <v>1528000</v>
      </c>
    </row>
    <row r="128" spans="19:37" x14ac:dyDescent="0.2">
      <c r="S128" s="1" t="s">
        <v>29</v>
      </c>
      <c r="T128" s="9">
        <v>24.95</v>
      </c>
      <c r="U128" s="1">
        <v>25</v>
      </c>
      <c r="AJ128" s="16">
        <v>25385</v>
      </c>
      <c r="AK128" s="17">
        <v>1368000</v>
      </c>
    </row>
    <row r="129" spans="19:37" x14ac:dyDescent="0.2">
      <c r="S129" s="1" t="s">
        <v>29</v>
      </c>
      <c r="T129" s="9">
        <v>39.9</v>
      </c>
      <c r="U129" s="1">
        <v>50</v>
      </c>
      <c r="AJ129" s="16">
        <v>25416</v>
      </c>
      <c r="AK129" s="17">
        <v>1358000</v>
      </c>
    </row>
    <row r="130" spans="19:37" x14ac:dyDescent="0.2">
      <c r="S130" s="1" t="s">
        <v>29</v>
      </c>
      <c r="T130" s="9">
        <v>24.95</v>
      </c>
      <c r="U130" s="1">
        <v>24</v>
      </c>
      <c r="AJ130" s="16">
        <v>25447</v>
      </c>
      <c r="AK130" s="17">
        <v>1507000</v>
      </c>
    </row>
    <row r="131" spans="19:37" x14ac:dyDescent="0.2">
      <c r="S131" s="1" t="s">
        <v>29</v>
      </c>
      <c r="T131" s="9">
        <v>114.75</v>
      </c>
      <c r="U131" s="1">
        <v>28</v>
      </c>
      <c r="AJ131" s="16">
        <v>25477</v>
      </c>
      <c r="AK131" s="17">
        <v>1381000</v>
      </c>
    </row>
    <row r="132" spans="19:37" x14ac:dyDescent="0.2">
      <c r="S132" s="1" t="s">
        <v>32</v>
      </c>
      <c r="T132" s="9">
        <v>119.69999999999999</v>
      </c>
      <c r="U132" s="1">
        <v>22</v>
      </c>
      <c r="AJ132" s="16">
        <v>25508</v>
      </c>
      <c r="AK132" s="17">
        <v>1229000</v>
      </c>
    </row>
    <row r="133" spans="19:37" x14ac:dyDescent="0.2">
      <c r="S133" s="1" t="s">
        <v>29</v>
      </c>
      <c r="T133" s="9">
        <v>43.9</v>
      </c>
      <c r="U133" s="1">
        <v>22</v>
      </c>
      <c r="AJ133" s="16">
        <v>25538</v>
      </c>
      <c r="AK133" s="17">
        <v>1327000</v>
      </c>
    </row>
    <row r="134" spans="19:37" x14ac:dyDescent="0.2">
      <c r="S134" s="1" t="s">
        <v>29</v>
      </c>
      <c r="T134" s="9">
        <v>24.95</v>
      </c>
      <c r="U134" s="1">
        <v>27</v>
      </c>
      <c r="AJ134" s="16">
        <v>25569</v>
      </c>
      <c r="AK134" s="17">
        <v>1085000</v>
      </c>
    </row>
    <row r="135" spans="19:37" x14ac:dyDescent="0.2">
      <c r="S135" s="1" t="s">
        <v>29</v>
      </c>
      <c r="T135" s="9">
        <v>174.65</v>
      </c>
      <c r="U135" s="1">
        <v>54</v>
      </c>
      <c r="AJ135" s="16">
        <v>25600</v>
      </c>
      <c r="AK135" s="17">
        <v>1305000</v>
      </c>
    </row>
    <row r="136" spans="19:37" x14ac:dyDescent="0.2">
      <c r="S136" s="1" t="s">
        <v>29</v>
      </c>
      <c r="T136" s="9">
        <v>24.95</v>
      </c>
      <c r="U136" s="1">
        <v>25</v>
      </c>
      <c r="AJ136" s="16">
        <v>25628</v>
      </c>
      <c r="AK136" s="17">
        <v>1319000</v>
      </c>
    </row>
    <row r="137" spans="19:37" x14ac:dyDescent="0.2">
      <c r="S137" s="1" t="s">
        <v>32</v>
      </c>
      <c r="T137" s="9">
        <v>49.9</v>
      </c>
      <c r="U137" s="1">
        <v>25</v>
      </c>
      <c r="AJ137" s="16">
        <v>25659</v>
      </c>
      <c r="AK137" s="17">
        <v>1264000</v>
      </c>
    </row>
    <row r="138" spans="19:37" x14ac:dyDescent="0.2">
      <c r="S138" s="1" t="s">
        <v>30</v>
      </c>
      <c r="T138" s="9">
        <v>19.95</v>
      </c>
      <c r="U138" s="1">
        <v>30</v>
      </c>
      <c r="AJ138" s="16">
        <v>25689</v>
      </c>
      <c r="AK138" s="17">
        <v>1290000</v>
      </c>
    </row>
    <row r="139" spans="19:37" x14ac:dyDescent="0.2">
      <c r="S139" s="1" t="s">
        <v>31</v>
      </c>
      <c r="T139" s="9">
        <v>39.9</v>
      </c>
      <c r="U139" s="1">
        <v>59</v>
      </c>
      <c r="AJ139" s="16">
        <v>25720</v>
      </c>
      <c r="AK139" s="17">
        <v>1385000</v>
      </c>
    </row>
    <row r="140" spans="19:37" x14ac:dyDescent="0.2">
      <c r="S140" s="1" t="s">
        <v>29</v>
      </c>
      <c r="T140" s="9">
        <v>45.9</v>
      </c>
      <c r="U140" s="1">
        <v>51</v>
      </c>
      <c r="AJ140" s="16">
        <v>25750</v>
      </c>
      <c r="AK140" s="17">
        <v>1517000</v>
      </c>
    </row>
    <row r="141" spans="19:37" x14ac:dyDescent="0.2">
      <c r="S141" s="1" t="s">
        <v>29</v>
      </c>
      <c r="T141" s="9">
        <v>179.7</v>
      </c>
      <c r="U141" s="1">
        <v>38</v>
      </c>
      <c r="AJ141" s="16">
        <v>25781</v>
      </c>
      <c r="AK141" s="17">
        <v>1399000</v>
      </c>
    </row>
    <row r="142" spans="19:37" x14ac:dyDescent="0.2">
      <c r="S142" s="1" t="s">
        <v>31</v>
      </c>
      <c r="T142" s="9">
        <v>160.65</v>
      </c>
      <c r="U142" s="1">
        <v>28</v>
      </c>
      <c r="AJ142" s="16">
        <v>25812</v>
      </c>
      <c r="AK142" s="17">
        <v>1534000</v>
      </c>
    </row>
    <row r="143" spans="19:37" x14ac:dyDescent="0.2">
      <c r="S143" s="1" t="s">
        <v>29</v>
      </c>
      <c r="T143" s="9">
        <v>21.95</v>
      </c>
      <c r="U143" s="1">
        <v>30</v>
      </c>
      <c r="AJ143" s="16">
        <v>25842</v>
      </c>
      <c r="AK143" s="17">
        <v>1580000</v>
      </c>
    </row>
    <row r="144" spans="19:37" x14ac:dyDescent="0.2">
      <c r="S144" s="1" t="s">
        <v>31</v>
      </c>
      <c r="T144" s="9">
        <v>124.75</v>
      </c>
      <c r="U144" s="1">
        <v>43</v>
      </c>
      <c r="AJ144" s="16">
        <v>25873</v>
      </c>
      <c r="AK144" s="17">
        <v>1647000</v>
      </c>
    </row>
    <row r="145" spans="19:37" x14ac:dyDescent="0.2">
      <c r="S145" s="1" t="s">
        <v>29</v>
      </c>
      <c r="T145" s="9">
        <v>89.85</v>
      </c>
      <c r="U145" s="1">
        <v>42</v>
      </c>
      <c r="AJ145" s="16">
        <v>25903</v>
      </c>
      <c r="AK145" s="17">
        <v>1893000</v>
      </c>
    </row>
    <row r="146" spans="19:37" x14ac:dyDescent="0.2">
      <c r="S146" s="1" t="s">
        <v>32</v>
      </c>
      <c r="T146" s="9">
        <v>49.9</v>
      </c>
      <c r="U146" s="1">
        <v>24</v>
      </c>
      <c r="AJ146" s="16">
        <v>25934</v>
      </c>
      <c r="AK146" s="17">
        <v>1828000</v>
      </c>
    </row>
    <row r="147" spans="19:37" x14ac:dyDescent="0.2">
      <c r="S147" s="1" t="s">
        <v>32</v>
      </c>
      <c r="T147" s="9">
        <v>22.95</v>
      </c>
      <c r="U147" s="1">
        <v>47</v>
      </c>
      <c r="AJ147" s="16">
        <v>25965</v>
      </c>
      <c r="AK147" s="17">
        <v>1741000</v>
      </c>
    </row>
    <row r="148" spans="19:37" x14ac:dyDescent="0.2">
      <c r="S148" s="1" t="s">
        <v>32</v>
      </c>
      <c r="T148" s="9">
        <v>19.95</v>
      </c>
      <c r="U148" s="1">
        <v>23</v>
      </c>
      <c r="AJ148" s="16">
        <v>25993</v>
      </c>
      <c r="AK148" s="17">
        <v>1910000</v>
      </c>
    </row>
    <row r="149" spans="19:37" x14ac:dyDescent="0.2">
      <c r="S149" s="1" t="s">
        <v>30</v>
      </c>
      <c r="T149" s="9">
        <v>99.75</v>
      </c>
      <c r="U149" s="1">
        <v>59</v>
      </c>
      <c r="AJ149" s="16">
        <v>26024</v>
      </c>
      <c r="AK149" s="17">
        <v>1986000</v>
      </c>
    </row>
    <row r="150" spans="19:37" x14ac:dyDescent="0.2">
      <c r="S150" s="1" t="s">
        <v>29</v>
      </c>
      <c r="T150" s="9">
        <v>91.8</v>
      </c>
      <c r="U150" s="1">
        <v>22</v>
      </c>
      <c r="AJ150" s="16">
        <v>26054</v>
      </c>
      <c r="AK150" s="17">
        <v>2049000</v>
      </c>
    </row>
    <row r="151" spans="19:37" x14ac:dyDescent="0.2">
      <c r="S151" s="1" t="s">
        <v>32</v>
      </c>
      <c r="T151" s="9">
        <v>49.9</v>
      </c>
      <c r="U151" s="1">
        <v>27</v>
      </c>
      <c r="AJ151" s="16">
        <v>26085</v>
      </c>
      <c r="AK151" s="17">
        <v>2026000</v>
      </c>
    </row>
    <row r="152" spans="19:37" x14ac:dyDescent="0.2">
      <c r="S152" s="1" t="s">
        <v>30</v>
      </c>
      <c r="T152" s="9">
        <v>21.95</v>
      </c>
      <c r="U152" s="1">
        <v>65</v>
      </c>
      <c r="AJ152" s="16">
        <v>26115</v>
      </c>
      <c r="AK152" s="17">
        <v>2083000</v>
      </c>
    </row>
    <row r="153" spans="19:37" x14ac:dyDescent="0.2">
      <c r="S153" s="1" t="s">
        <v>32</v>
      </c>
      <c r="T153" s="9">
        <v>45.9</v>
      </c>
      <c r="U153" s="1">
        <v>27</v>
      </c>
      <c r="AJ153" s="16">
        <v>26146</v>
      </c>
      <c r="AK153" s="17">
        <v>2158000</v>
      </c>
    </row>
    <row r="154" spans="19:37" x14ac:dyDescent="0.2">
      <c r="S154" s="1" t="s">
        <v>30</v>
      </c>
      <c r="T154" s="9">
        <v>22.95</v>
      </c>
      <c r="U154" s="1">
        <v>27</v>
      </c>
      <c r="AJ154" s="16">
        <v>26177</v>
      </c>
      <c r="AK154" s="17">
        <v>2041000</v>
      </c>
    </row>
    <row r="155" spans="19:37" x14ac:dyDescent="0.2">
      <c r="S155" s="1" t="s">
        <v>29</v>
      </c>
      <c r="T155" s="9">
        <v>45.9</v>
      </c>
      <c r="U155" s="1">
        <v>28</v>
      </c>
      <c r="AJ155" s="16">
        <v>26207</v>
      </c>
      <c r="AK155" s="17">
        <v>2128000</v>
      </c>
    </row>
    <row r="156" spans="19:37" x14ac:dyDescent="0.2">
      <c r="S156" s="1" t="s">
        <v>29</v>
      </c>
      <c r="T156" s="9">
        <v>24.95</v>
      </c>
      <c r="U156" s="1">
        <v>22</v>
      </c>
      <c r="AJ156" s="16">
        <v>26238</v>
      </c>
      <c r="AK156" s="17">
        <v>2182000</v>
      </c>
    </row>
    <row r="157" spans="19:37" x14ac:dyDescent="0.2">
      <c r="S157" s="1" t="s">
        <v>30</v>
      </c>
      <c r="T157" s="9">
        <v>39.9</v>
      </c>
      <c r="U157" s="1">
        <v>42</v>
      </c>
      <c r="AJ157" s="16">
        <v>26268</v>
      </c>
      <c r="AK157" s="17">
        <v>2295000</v>
      </c>
    </row>
    <row r="158" spans="19:37" x14ac:dyDescent="0.2">
      <c r="S158" s="1" t="s">
        <v>30</v>
      </c>
      <c r="T158" s="9">
        <v>179.7</v>
      </c>
      <c r="U158" s="1">
        <v>25</v>
      </c>
      <c r="AJ158" s="16">
        <v>26299</v>
      </c>
      <c r="AK158" s="17">
        <v>2494000</v>
      </c>
    </row>
    <row r="159" spans="19:37" x14ac:dyDescent="0.2">
      <c r="S159" s="1" t="s">
        <v>29</v>
      </c>
      <c r="T159" s="9">
        <v>21.95</v>
      </c>
      <c r="U159" s="1">
        <v>41</v>
      </c>
      <c r="AJ159" s="16">
        <v>26330</v>
      </c>
      <c r="AK159" s="17">
        <v>2390000</v>
      </c>
    </row>
    <row r="160" spans="19:37" x14ac:dyDescent="0.2">
      <c r="S160" s="1" t="s">
        <v>29</v>
      </c>
      <c r="T160" s="9">
        <v>24.95</v>
      </c>
      <c r="U160" s="1">
        <v>46</v>
      </c>
      <c r="AJ160" s="16">
        <v>26359</v>
      </c>
      <c r="AK160" s="17">
        <v>2334000</v>
      </c>
    </row>
    <row r="161" spans="19:37" x14ac:dyDescent="0.2">
      <c r="S161" s="1" t="s">
        <v>29</v>
      </c>
      <c r="T161" s="9">
        <v>74.849999999999994</v>
      </c>
      <c r="U161" s="1">
        <v>41</v>
      </c>
      <c r="AJ161" s="16">
        <v>26390</v>
      </c>
      <c r="AK161" s="17">
        <v>2249000</v>
      </c>
    </row>
    <row r="162" spans="19:37" x14ac:dyDescent="0.2">
      <c r="S162" s="1" t="s">
        <v>29</v>
      </c>
      <c r="T162" s="9">
        <v>79.8</v>
      </c>
      <c r="U162" s="1">
        <v>29</v>
      </c>
      <c r="AJ162" s="16">
        <v>26420</v>
      </c>
      <c r="AK162" s="17">
        <v>2221000</v>
      </c>
    </row>
    <row r="163" spans="19:37" x14ac:dyDescent="0.2">
      <c r="S163" s="1" t="s">
        <v>32</v>
      </c>
      <c r="T163" s="9">
        <v>19.95</v>
      </c>
      <c r="U163" s="1">
        <v>50</v>
      </c>
      <c r="AJ163" s="16">
        <v>26451</v>
      </c>
      <c r="AK163" s="17">
        <v>2254000</v>
      </c>
    </row>
    <row r="164" spans="19:37" x14ac:dyDescent="0.2">
      <c r="S164" s="1" t="s">
        <v>32</v>
      </c>
      <c r="T164" s="9">
        <v>22.95</v>
      </c>
      <c r="U164" s="1">
        <v>50</v>
      </c>
      <c r="AJ164" s="16">
        <v>26481</v>
      </c>
      <c r="AK164" s="17">
        <v>2252000</v>
      </c>
    </row>
    <row r="165" spans="19:37" x14ac:dyDescent="0.2">
      <c r="S165" s="1" t="s">
        <v>32</v>
      </c>
      <c r="T165" s="9">
        <v>45.9</v>
      </c>
      <c r="U165" s="1">
        <v>34</v>
      </c>
      <c r="AJ165" s="16">
        <v>26512</v>
      </c>
      <c r="AK165" s="17">
        <v>2382000</v>
      </c>
    </row>
    <row r="166" spans="19:37" x14ac:dyDescent="0.2">
      <c r="S166" s="1" t="s">
        <v>29</v>
      </c>
      <c r="T166" s="9">
        <v>65.849999999999994</v>
      </c>
      <c r="U166" s="1">
        <v>24</v>
      </c>
      <c r="AJ166" s="16">
        <v>26543</v>
      </c>
      <c r="AK166" s="17">
        <v>2481000</v>
      </c>
    </row>
    <row r="167" spans="19:37" x14ac:dyDescent="0.2">
      <c r="S167" s="1" t="s">
        <v>29</v>
      </c>
      <c r="T167" s="9">
        <v>139.65</v>
      </c>
      <c r="U167" s="1">
        <v>29</v>
      </c>
      <c r="AJ167" s="16">
        <v>26573</v>
      </c>
      <c r="AK167" s="17">
        <v>2485000</v>
      </c>
    </row>
    <row r="168" spans="19:37" x14ac:dyDescent="0.2">
      <c r="S168" s="1" t="s">
        <v>32</v>
      </c>
      <c r="T168" s="9">
        <v>22.95</v>
      </c>
      <c r="U168" s="1">
        <v>35</v>
      </c>
      <c r="AJ168" s="16">
        <v>26604</v>
      </c>
      <c r="AK168" s="17">
        <v>2421000</v>
      </c>
    </row>
    <row r="169" spans="19:37" x14ac:dyDescent="0.2">
      <c r="S169" s="1" t="s">
        <v>29</v>
      </c>
      <c r="T169" s="9">
        <v>39.9</v>
      </c>
      <c r="U169" s="1">
        <v>24</v>
      </c>
      <c r="AJ169" s="16">
        <v>26634</v>
      </c>
      <c r="AK169" s="17">
        <v>2366000</v>
      </c>
    </row>
    <row r="170" spans="19:37" x14ac:dyDescent="0.2">
      <c r="S170" s="1" t="s">
        <v>31</v>
      </c>
      <c r="T170" s="9">
        <v>109.75</v>
      </c>
      <c r="U170" s="1">
        <v>23</v>
      </c>
      <c r="AJ170" s="16">
        <v>26665</v>
      </c>
      <c r="AK170" s="17">
        <v>2481000</v>
      </c>
    </row>
    <row r="171" spans="19:37" x14ac:dyDescent="0.2">
      <c r="S171" s="1" t="s">
        <v>32</v>
      </c>
      <c r="T171" s="9">
        <v>160.65</v>
      </c>
      <c r="U171" s="1">
        <v>31</v>
      </c>
      <c r="AJ171" s="16">
        <v>26696</v>
      </c>
      <c r="AK171" s="17">
        <v>2289000</v>
      </c>
    </row>
    <row r="172" spans="19:37" x14ac:dyDescent="0.2">
      <c r="S172" s="1" t="s">
        <v>32</v>
      </c>
      <c r="T172" s="9">
        <v>49.9</v>
      </c>
      <c r="U172" s="1">
        <v>24</v>
      </c>
      <c r="AJ172" s="16">
        <v>26724</v>
      </c>
      <c r="AK172" s="17">
        <v>2365000</v>
      </c>
    </row>
    <row r="173" spans="19:37" x14ac:dyDescent="0.2">
      <c r="S173" s="1" t="s">
        <v>32</v>
      </c>
      <c r="T173" s="9">
        <v>22.95</v>
      </c>
      <c r="U173" s="1">
        <v>30</v>
      </c>
      <c r="AJ173" s="16">
        <v>26755</v>
      </c>
      <c r="AK173" s="17">
        <v>2084000</v>
      </c>
    </row>
    <row r="174" spans="19:37" x14ac:dyDescent="0.2">
      <c r="S174" s="1" t="s">
        <v>29</v>
      </c>
      <c r="T174" s="9">
        <v>45.9</v>
      </c>
      <c r="U174" s="1">
        <v>22</v>
      </c>
      <c r="AJ174" s="16">
        <v>26785</v>
      </c>
      <c r="AK174" s="17">
        <v>2266000</v>
      </c>
    </row>
    <row r="175" spans="19:37" x14ac:dyDescent="0.2">
      <c r="S175" s="1" t="s">
        <v>30</v>
      </c>
      <c r="T175" s="9">
        <v>68.849999999999994</v>
      </c>
      <c r="U175" s="1">
        <v>43</v>
      </c>
      <c r="AJ175" s="16">
        <v>26816</v>
      </c>
      <c r="AK175" s="17">
        <v>2067000</v>
      </c>
    </row>
    <row r="176" spans="19:37" x14ac:dyDescent="0.2">
      <c r="S176" s="1" t="s">
        <v>29</v>
      </c>
      <c r="T176" s="9">
        <v>229.5</v>
      </c>
      <c r="U176" s="1">
        <v>55</v>
      </c>
      <c r="AJ176" s="16">
        <v>26846</v>
      </c>
      <c r="AK176" s="17">
        <v>2123000</v>
      </c>
    </row>
    <row r="177" spans="19:37" x14ac:dyDescent="0.2">
      <c r="S177" s="1" t="s">
        <v>29</v>
      </c>
      <c r="T177" s="9">
        <v>29.95</v>
      </c>
      <c r="U177" s="1">
        <v>38</v>
      </c>
      <c r="AJ177" s="16">
        <v>26877</v>
      </c>
      <c r="AK177" s="17">
        <v>2051000</v>
      </c>
    </row>
    <row r="178" spans="19:37" x14ac:dyDescent="0.2">
      <c r="S178" s="1" t="s">
        <v>29</v>
      </c>
      <c r="T178" s="9">
        <v>39.9</v>
      </c>
      <c r="U178" s="1">
        <v>28</v>
      </c>
      <c r="AJ178" s="16">
        <v>26908</v>
      </c>
      <c r="AK178" s="17">
        <v>1874000</v>
      </c>
    </row>
    <row r="179" spans="19:37" x14ac:dyDescent="0.2">
      <c r="S179" s="1" t="s">
        <v>32</v>
      </c>
      <c r="T179" s="9">
        <v>43.9</v>
      </c>
      <c r="U179" s="1">
        <v>30</v>
      </c>
      <c r="AJ179" s="16">
        <v>26938</v>
      </c>
      <c r="AK179" s="17">
        <v>1677000</v>
      </c>
    </row>
    <row r="180" spans="19:37" x14ac:dyDescent="0.2">
      <c r="S180" s="1" t="s">
        <v>29</v>
      </c>
      <c r="T180" s="9">
        <v>19.95</v>
      </c>
      <c r="U180" s="1">
        <v>35</v>
      </c>
      <c r="AJ180" s="16">
        <v>26969</v>
      </c>
      <c r="AK180" s="17">
        <v>1724000</v>
      </c>
    </row>
    <row r="181" spans="19:37" x14ac:dyDescent="0.2">
      <c r="S181" s="1" t="s">
        <v>29</v>
      </c>
      <c r="T181" s="9">
        <v>59.9</v>
      </c>
      <c r="U181" s="1">
        <v>41</v>
      </c>
      <c r="AJ181" s="16">
        <v>26999</v>
      </c>
      <c r="AK181" s="17">
        <v>1526000</v>
      </c>
    </row>
    <row r="182" spans="19:37" x14ac:dyDescent="0.2">
      <c r="S182" s="1" t="s">
        <v>30</v>
      </c>
      <c r="T182" s="9">
        <v>99.75</v>
      </c>
      <c r="U182" s="1">
        <v>28</v>
      </c>
      <c r="AJ182" s="16">
        <v>27030</v>
      </c>
      <c r="AK182" s="17">
        <v>1451000</v>
      </c>
    </row>
    <row r="183" spans="19:37" x14ac:dyDescent="0.2">
      <c r="S183" s="1" t="s">
        <v>32</v>
      </c>
      <c r="T183" s="9">
        <v>174.65</v>
      </c>
      <c r="U183" s="1">
        <v>65</v>
      </c>
      <c r="AJ183" s="16">
        <v>27061</v>
      </c>
      <c r="AK183" s="17">
        <v>1752000</v>
      </c>
    </row>
    <row r="184" spans="19:37" x14ac:dyDescent="0.2">
      <c r="S184" s="1" t="s">
        <v>29</v>
      </c>
      <c r="T184" s="9">
        <v>65.849999999999994</v>
      </c>
      <c r="U184" s="1">
        <v>20</v>
      </c>
      <c r="AJ184" s="16">
        <v>27089</v>
      </c>
      <c r="AK184" s="17">
        <v>1555000</v>
      </c>
    </row>
    <row r="185" spans="19:37" x14ac:dyDescent="0.2">
      <c r="S185" s="1" t="s">
        <v>32</v>
      </c>
      <c r="T185" s="9">
        <v>124.75</v>
      </c>
      <c r="U185" s="1">
        <v>39</v>
      </c>
      <c r="AJ185" s="16">
        <v>27120</v>
      </c>
      <c r="AK185" s="17">
        <v>1607000</v>
      </c>
    </row>
    <row r="186" spans="19:37" x14ac:dyDescent="0.2">
      <c r="S186" s="1" t="s">
        <v>30</v>
      </c>
      <c r="T186" s="9">
        <v>87.8</v>
      </c>
      <c r="U186" s="1">
        <v>19</v>
      </c>
      <c r="AJ186" s="16">
        <v>27150</v>
      </c>
      <c r="AK186" s="17">
        <v>1426000</v>
      </c>
    </row>
    <row r="187" spans="19:37" x14ac:dyDescent="0.2">
      <c r="S187" s="1" t="s">
        <v>29</v>
      </c>
      <c r="T187" s="9">
        <v>229.5</v>
      </c>
      <c r="U187" s="1">
        <v>64</v>
      </c>
      <c r="AJ187" s="16">
        <v>27181</v>
      </c>
      <c r="AK187" s="17">
        <v>1513000</v>
      </c>
    </row>
    <row r="188" spans="19:37" x14ac:dyDescent="0.2">
      <c r="S188" s="1" t="s">
        <v>31</v>
      </c>
      <c r="T188" s="9">
        <v>99.75</v>
      </c>
      <c r="U188" s="1">
        <v>42</v>
      </c>
      <c r="AJ188" s="16">
        <v>27211</v>
      </c>
      <c r="AK188" s="17">
        <v>1316000</v>
      </c>
    </row>
    <row r="189" spans="19:37" x14ac:dyDescent="0.2">
      <c r="S189" s="1" t="s">
        <v>32</v>
      </c>
      <c r="T189" s="9">
        <v>19.95</v>
      </c>
      <c r="U189" s="1">
        <v>24</v>
      </c>
      <c r="AJ189" s="16">
        <v>27242</v>
      </c>
      <c r="AK189" s="17">
        <v>1142000</v>
      </c>
    </row>
    <row r="190" spans="19:37" x14ac:dyDescent="0.2">
      <c r="S190" s="1" t="s">
        <v>32</v>
      </c>
      <c r="T190" s="9">
        <v>19.95</v>
      </c>
      <c r="U190" s="1">
        <v>24</v>
      </c>
      <c r="AJ190" s="16">
        <v>27273</v>
      </c>
      <c r="AK190" s="17">
        <v>1150000</v>
      </c>
    </row>
    <row r="191" spans="19:37" x14ac:dyDescent="0.2">
      <c r="S191" s="1" t="s">
        <v>32</v>
      </c>
      <c r="T191" s="9">
        <v>99.8</v>
      </c>
      <c r="U191" s="1">
        <v>18</v>
      </c>
      <c r="AJ191" s="16">
        <v>27303</v>
      </c>
      <c r="AK191" s="17">
        <v>1070000</v>
      </c>
    </row>
    <row r="192" spans="19:37" x14ac:dyDescent="0.2">
      <c r="S192" s="1" t="s">
        <v>30</v>
      </c>
      <c r="T192" s="9">
        <v>24.95</v>
      </c>
      <c r="U192" s="1">
        <v>36</v>
      </c>
      <c r="AJ192" s="16">
        <v>27334</v>
      </c>
      <c r="AK192" s="17">
        <v>1026000</v>
      </c>
    </row>
    <row r="193" spans="19:37" x14ac:dyDescent="0.2">
      <c r="S193" s="1" t="s">
        <v>32</v>
      </c>
      <c r="T193" s="9">
        <v>114.75</v>
      </c>
      <c r="U193" s="1">
        <v>61</v>
      </c>
      <c r="AJ193" s="16">
        <v>27364</v>
      </c>
      <c r="AK193" s="17">
        <v>975000</v>
      </c>
    </row>
    <row r="194" spans="19:37" x14ac:dyDescent="0.2">
      <c r="S194" s="1" t="s">
        <v>29</v>
      </c>
      <c r="T194" s="9">
        <v>59.849999999999994</v>
      </c>
      <c r="U194" s="1">
        <v>22</v>
      </c>
      <c r="AJ194" s="16">
        <v>27395</v>
      </c>
      <c r="AK194" s="17">
        <v>1032000</v>
      </c>
    </row>
    <row r="195" spans="19:37" x14ac:dyDescent="0.2">
      <c r="S195" s="1" t="s">
        <v>29</v>
      </c>
      <c r="T195" s="9">
        <v>43.9</v>
      </c>
      <c r="U195" s="1">
        <v>55</v>
      </c>
      <c r="AJ195" s="16">
        <v>27426</v>
      </c>
      <c r="AK195" s="17">
        <v>904000</v>
      </c>
    </row>
    <row r="196" spans="19:37" x14ac:dyDescent="0.2">
      <c r="S196" s="1" t="s">
        <v>29</v>
      </c>
      <c r="T196" s="9">
        <v>74.849999999999994</v>
      </c>
      <c r="U196" s="1">
        <v>27</v>
      </c>
      <c r="AJ196" s="16">
        <v>27454</v>
      </c>
      <c r="AK196" s="17">
        <v>993000</v>
      </c>
    </row>
    <row r="197" spans="19:37" x14ac:dyDescent="0.2">
      <c r="S197" s="1" t="s">
        <v>32</v>
      </c>
      <c r="T197" s="9">
        <v>19.95</v>
      </c>
      <c r="U197" s="1">
        <v>49</v>
      </c>
      <c r="AJ197" s="16">
        <v>27485</v>
      </c>
      <c r="AK197" s="17">
        <v>1005000</v>
      </c>
    </row>
    <row r="198" spans="19:37" x14ac:dyDescent="0.2">
      <c r="S198" s="1" t="s">
        <v>29</v>
      </c>
      <c r="T198" s="9">
        <v>22.95</v>
      </c>
      <c r="U198" s="1">
        <v>29</v>
      </c>
      <c r="AJ198" s="16">
        <v>27515</v>
      </c>
      <c r="AK198" s="17">
        <v>1121000</v>
      </c>
    </row>
    <row r="199" spans="19:37" x14ac:dyDescent="0.2">
      <c r="S199" s="1" t="s">
        <v>29</v>
      </c>
      <c r="T199" s="9">
        <v>153.65</v>
      </c>
      <c r="U199" s="1">
        <v>33</v>
      </c>
      <c r="AJ199" s="16">
        <v>27546</v>
      </c>
      <c r="AK199" s="17">
        <v>1087000</v>
      </c>
    </row>
    <row r="200" spans="19:37" x14ac:dyDescent="0.2">
      <c r="S200" s="1" t="s">
        <v>29</v>
      </c>
      <c r="T200" s="9">
        <v>39.9</v>
      </c>
      <c r="U200" s="1">
        <v>52</v>
      </c>
      <c r="AJ200" s="16">
        <v>27576</v>
      </c>
      <c r="AK200" s="17">
        <v>1226000</v>
      </c>
    </row>
    <row r="201" spans="19:37" x14ac:dyDescent="0.2">
      <c r="S201" s="1" t="s">
        <v>29</v>
      </c>
      <c r="T201" s="9">
        <v>131.69999999999999</v>
      </c>
      <c r="U201" s="1">
        <v>26</v>
      </c>
      <c r="AJ201" s="16">
        <v>27607</v>
      </c>
      <c r="AK201" s="17">
        <v>1260000</v>
      </c>
    </row>
    <row r="202" spans="19:37" x14ac:dyDescent="0.2">
      <c r="AJ202" s="16">
        <v>27638</v>
      </c>
      <c r="AK202" s="17">
        <v>1264000</v>
      </c>
    </row>
    <row r="203" spans="19:37" x14ac:dyDescent="0.2">
      <c r="AJ203" s="16">
        <v>27668</v>
      </c>
      <c r="AK203" s="17">
        <v>1344000</v>
      </c>
    </row>
    <row r="204" spans="19:37" x14ac:dyDescent="0.2">
      <c r="AJ204" s="16">
        <v>27699</v>
      </c>
      <c r="AK204" s="17">
        <v>1360000</v>
      </c>
    </row>
    <row r="205" spans="19:37" x14ac:dyDescent="0.2">
      <c r="AJ205" s="16">
        <v>27729</v>
      </c>
      <c r="AK205" s="17">
        <v>1321000</v>
      </c>
    </row>
    <row r="206" spans="19:37" x14ac:dyDescent="0.2">
      <c r="AJ206" s="16">
        <v>27760</v>
      </c>
      <c r="AK206" s="17">
        <v>1367000</v>
      </c>
    </row>
    <row r="207" spans="19:37" x14ac:dyDescent="0.2">
      <c r="AJ207" s="16">
        <v>27791</v>
      </c>
      <c r="AK207" s="17">
        <v>1538000</v>
      </c>
    </row>
    <row r="208" spans="19:37" x14ac:dyDescent="0.2">
      <c r="AJ208" s="16">
        <v>27820</v>
      </c>
      <c r="AK208" s="17">
        <v>1421000</v>
      </c>
    </row>
    <row r="209" spans="36:37" x14ac:dyDescent="0.2">
      <c r="AJ209" s="16">
        <v>27851</v>
      </c>
      <c r="AK209" s="17">
        <v>1395000</v>
      </c>
    </row>
    <row r="210" spans="36:37" x14ac:dyDescent="0.2">
      <c r="AJ210" s="16">
        <v>27881</v>
      </c>
      <c r="AK210" s="17">
        <v>1459000</v>
      </c>
    </row>
    <row r="211" spans="36:37" x14ac:dyDescent="0.2">
      <c r="AJ211" s="16">
        <v>27912</v>
      </c>
      <c r="AK211" s="17">
        <v>1495000</v>
      </c>
    </row>
    <row r="212" spans="36:37" x14ac:dyDescent="0.2">
      <c r="AJ212" s="16">
        <v>27942</v>
      </c>
      <c r="AK212" s="17">
        <v>1401000</v>
      </c>
    </row>
    <row r="213" spans="36:37" x14ac:dyDescent="0.2">
      <c r="AJ213" s="16">
        <v>27973</v>
      </c>
      <c r="AK213" s="17">
        <v>1550000</v>
      </c>
    </row>
    <row r="214" spans="36:37" x14ac:dyDescent="0.2">
      <c r="AJ214" s="16">
        <v>28004</v>
      </c>
      <c r="AK214" s="17">
        <v>1720000</v>
      </c>
    </row>
    <row r="215" spans="36:37" x14ac:dyDescent="0.2">
      <c r="AJ215" s="16">
        <v>28034</v>
      </c>
      <c r="AK215" s="17">
        <v>1629000</v>
      </c>
    </row>
    <row r="216" spans="36:37" x14ac:dyDescent="0.2">
      <c r="AJ216" s="16">
        <v>28065</v>
      </c>
      <c r="AK216" s="17">
        <v>1641000</v>
      </c>
    </row>
    <row r="217" spans="36:37" x14ac:dyDescent="0.2">
      <c r="AJ217" s="16">
        <v>28095</v>
      </c>
      <c r="AK217" s="17">
        <v>1804000</v>
      </c>
    </row>
    <row r="218" spans="36:37" x14ac:dyDescent="0.2">
      <c r="AJ218" s="16">
        <v>28126</v>
      </c>
      <c r="AK218" s="17">
        <v>1527000</v>
      </c>
    </row>
    <row r="219" spans="36:37" x14ac:dyDescent="0.2">
      <c r="AJ219" s="16">
        <v>28157</v>
      </c>
      <c r="AK219" s="17">
        <v>1943000</v>
      </c>
    </row>
    <row r="220" spans="36:37" x14ac:dyDescent="0.2">
      <c r="AJ220" s="16">
        <v>28185</v>
      </c>
      <c r="AK220" s="17">
        <v>2063000</v>
      </c>
    </row>
    <row r="221" spans="36:37" x14ac:dyDescent="0.2">
      <c r="AJ221" s="16">
        <v>28216</v>
      </c>
      <c r="AK221" s="17">
        <v>1892000</v>
      </c>
    </row>
    <row r="222" spans="36:37" x14ac:dyDescent="0.2">
      <c r="AJ222" s="16">
        <v>28246</v>
      </c>
      <c r="AK222" s="17">
        <v>1971000</v>
      </c>
    </row>
    <row r="223" spans="36:37" x14ac:dyDescent="0.2">
      <c r="AJ223" s="16">
        <v>28277</v>
      </c>
      <c r="AK223" s="17">
        <v>1893000</v>
      </c>
    </row>
    <row r="224" spans="36:37" x14ac:dyDescent="0.2">
      <c r="AJ224" s="16">
        <v>28307</v>
      </c>
      <c r="AK224" s="17">
        <v>2058000</v>
      </c>
    </row>
    <row r="225" spans="36:37" x14ac:dyDescent="0.2">
      <c r="AJ225" s="16">
        <v>28338</v>
      </c>
      <c r="AK225" s="17">
        <v>2020000</v>
      </c>
    </row>
    <row r="226" spans="36:37" x14ac:dyDescent="0.2">
      <c r="AJ226" s="16">
        <v>28369</v>
      </c>
      <c r="AK226" s="17">
        <v>1949000</v>
      </c>
    </row>
    <row r="227" spans="36:37" x14ac:dyDescent="0.2">
      <c r="AJ227" s="16">
        <v>28399</v>
      </c>
      <c r="AK227" s="17">
        <v>2042000</v>
      </c>
    </row>
    <row r="228" spans="36:37" x14ac:dyDescent="0.2">
      <c r="AJ228" s="16">
        <v>28430</v>
      </c>
      <c r="AK228" s="17">
        <v>2042000</v>
      </c>
    </row>
    <row r="229" spans="36:37" x14ac:dyDescent="0.2">
      <c r="AJ229" s="16">
        <v>28460</v>
      </c>
      <c r="AK229" s="17">
        <v>2142000</v>
      </c>
    </row>
    <row r="230" spans="36:37" x14ac:dyDescent="0.2">
      <c r="AJ230" s="16">
        <v>28491</v>
      </c>
      <c r="AK230" s="17">
        <v>1718000</v>
      </c>
    </row>
    <row r="231" spans="36:37" x14ac:dyDescent="0.2">
      <c r="AJ231" s="16">
        <v>28522</v>
      </c>
      <c r="AK231" s="17">
        <v>1738000</v>
      </c>
    </row>
    <row r="232" spans="36:37" x14ac:dyDescent="0.2">
      <c r="AJ232" s="16">
        <v>28550</v>
      </c>
      <c r="AK232" s="17">
        <v>2032000</v>
      </c>
    </row>
    <row r="233" spans="36:37" x14ac:dyDescent="0.2">
      <c r="AJ233" s="16">
        <v>28581</v>
      </c>
      <c r="AK233" s="17">
        <v>2197000</v>
      </c>
    </row>
    <row r="234" spans="36:37" x14ac:dyDescent="0.2">
      <c r="AJ234" s="16">
        <v>28611</v>
      </c>
      <c r="AK234" s="17">
        <v>2075000</v>
      </c>
    </row>
    <row r="235" spans="36:37" x14ac:dyDescent="0.2">
      <c r="AJ235" s="16">
        <v>28642</v>
      </c>
      <c r="AK235" s="17">
        <v>2070000</v>
      </c>
    </row>
    <row r="236" spans="36:37" x14ac:dyDescent="0.2">
      <c r="AJ236" s="16">
        <v>28672</v>
      </c>
      <c r="AK236" s="17">
        <v>2092000</v>
      </c>
    </row>
    <row r="237" spans="36:37" x14ac:dyDescent="0.2">
      <c r="AJ237" s="16">
        <v>28703</v>
      </c>
      <c r="AK237" s="17">
        <v>1996000</v>
      </c>
    </row>
    <row r="238" spans="36:37" x14ac:dyDescent="0.2">
      <c r="AJ238" s="16">
        <v>28734</v>
      </c>
      <c r="AK238" s="17">
        <v>1970000</v>
      </c>
    </row>
    <row r="239" spans="36:37" x14ac:dyDescent="0.2">
      <c r="AJ239" s="16">
        <v>28764</v>
      </c>
      <c r="AK239" s="17">
        <v>1981000</v>
      </c>
    </row>
    <row r="240" spans="36:37" x14ac:dyDescent="0.2">
      <c r="AJ240" s="16">
        <v>28795</v>
      </c>
      <c r="AK240" s="17">
        <v>2094000</v>
      </c>
    </row>
    <row r="241" spans="36:37" x14ac:dyDescent="0.2">
      <c r="AJ241" s="16">
        <v>28825</v>
      </c>
      <c r="AK241" s="17">
        <v>2044000</v>
      </c>
    </row>
    <row r="242" spans="36:37" x14ac:dyDescent="0.2">
      <c r="AJ242" s="16">
        <v>28856</v>
      </c>
      <c r="AK242" s="17">
        <v>1630000</v>
      </c>
    </row>
    <row r="243" spans="36:37" x14ac:dyDescent="0.2">
      <c r="AJ243" s="16">
        <v>28887</v>
      </c>
      <c r="AK243" s="17">
        <v>1520000</v>
      </c>
    </row>
    <row r="244" spans="36:37" x14ac:dyDescent="0.2">
      <c r="AJ244" s="16">
        <v>28915</v>
      </c>
      <c r="AK244" s="17">
        <v>1847000</v>
      </c>
    </row>
    <row r="245" spans="36:37" x14ac:dyDescent="0.2">
      <c r="AJ245" s="16">
        <v>28946</v>
      </c>
      <c r="AK245" s="17">
        <v>1748000</v>
      </c>
    </row>
    <row r="246" spans="36:37" x14ac:dyDescent="0.2">
      <c r="AJ246" s="16">
        <v>28976</v>
      </c>
      <c r="AK246" s="17">
        <v>1876000</v>
      </c>
    </row>
    <row r="247" spans="36:37" x14ac:dyDescent="0.2">
      <c r="AJ247" s="16">
        <v>29007</v>
      </c>
      <c r="AK247" s="17">
        <v>1913000</v>
      </c>
    </row>
    <row r="248" spans="36:37" x14ac:dyDescent="0.2">
      <c r="AJ248" s="16">
        <v>29037</v>
      </c>
      <c r="AK248" s="17">
        <v>1760000</v>
      </c>
    </row>
    <row r="249" spans="36:37" x14ac:dyDescent="0.2">
      <c r="AJ249" s="16">
        <v>29068</v>
      </c>
      <c r="AK249" s="17">
        <v>1778000</v>
      </c>
    </row>
    <row r="250" spans="36:37" x14ac:dyDescent="0.2">
      <c r="AJ250" s="16">
        <v>29099</v>
      </c>
      <c r="AK250" s="17">
        <v>1832000</v>
      </c>
    </row>
    <row r="251" spans="36:37" x14ac:dyDescent="0.2">
      <c r="AJ251" s="16">
        <v>29129</v>
      </c>
      <c r="AK251" s="17">
        <v>1681000</v>
      </c>
    </row>
    <row r="252" spans="36:37" x14ac:dyDescent="0.2">
      <c r="AJ252" s="16">
        <v>29160</v>
      </c>
      <c r="AK252" s="17">
        <v>1524000</v>
      </c>
    </row>
    <row r="253" spans="36:37" x14ac:dyDescent="0.2">
      <c r="AJ253" s="16">
        <v>29190</v>
      </c>
      <c r="AK253" s="17">
        <v>1498000</v>
      </c>
    </row>
    <row r="254" spans="36:37" x14ac:dyDescent="0.2">
      <c r="AJ254" s="16">
        <v>29221</v>
      </c>
      <c r="AK254" s="17">
        <v>1341000</v>
      </c>
    </row>
    <row r="255" spans="36:37" x14ac:dyDescent="0.2">
      <c r="AJ255" s="16">
        <v>29252</v>
      </c>
      <c r="AK255" s="17">
        <v>1350000</v>
      </c>
    </row>
    <row r="256" spans="36:37" x14ac:dyDescent="0.2">
      <c r="AJ256" s="16">
        <v>29281</v>
      </c>
      <c r="AK256" s="17">
        <v>1047000</v>
      </c>
    </row>
    <row r="257" spans="36:37" x14ac:dyDescent="0.2">
      <c r="AJ257" s="16">
        <v>29312</v>
      </c>
      <c r="AK257" s="17">
        <v>1051000</v>
      </c>
    </row>
    <row r="258" spans="36:37" x14ac:dyDescent="0.2">
      <c r="AJ258" s="16">
        <v>29342</v>
      </c>
      <c r="AK258" s="17">
        <v>927000</v>
      </c>
    </row>
    <row r="259" spans="36:37" x14ac:dyDescent="0.2">
      <c r="AJ259" s="16">
        <v>29373</v>
      </c>
      <c r="AK259" s="17">
        <v>1196000</v>
      </c>
    </row>
    <row r="260" spans="36:37" x14ac:dyDescent="0.2">
      <c r="AJ260" s="16">
        <v>29403</v>
      </c>
      <c r="AK260" s="17">
        <v>1269000</v>
      </c>
    </row>
    <row r="261" spans="36:37" x14ac:dyDescent="0.2">
      <c r="AJ261" s="16">
        <v>29434</v>
      </c>
      <c r="AK261" s="17">
        <v>1436000</v>
      </c>
    </row>
    <row r="262" spans="36:37" x14ac:dyDescent="0.2">
      <c r="AJ262" s="16">
        <v>29465</v>
      </c>
      <c r="AK262" s="17">
        <v>1471000</v>
      </c>
    </row>
    <row r="263" spans="36:37" x14ac:dyDescent="0.2">
      <c r="AJ263" s="16">
        <v>29495</v>
      </c>
      <c r="AK263" s="17">
        <v>1523000</v>
      </c>
    </row>
    <row r="264" spans="36:37" x14ac:dyDescent="0.2">
      <c r="AJ264" s="16">
        <v>29526</v>
      </c>
      <c r="AK264" s="17">
        <v>1510000</v>
      </c>
    </row>
    <row r="265" spans="36:37" x14ac:dyDescent="0.2">
      <c r="AJ265" s="16">
        <v>29556</v>
      </c>
      <c r="AK265" s="17">
        <v>1482000</v>
      </c>
    </row>
    <row r="266" spans="36:37" x14ac:dyDescent="0.2">
      <c r="AJ266" s="16">
        <v>29587</v>
      </c>
      <c r="AK266" s="17">
        <v>1547000</v>
      </c>
    </row>
    <row r="267" spans="36:37" x14ac:dyDescent="0.2">
      <c r="AJ267" s="16">
        <v>29618</v>
      </c>
      <c r="AK267" s="17">
        <v>1246000</v>
      </c>
    </row>
    <row r="268" spans="36:37" x14ac:dyDescent="0.2">
      <c r="AJ268" s="16">
        <v>29646</v>
      </c>
      <c r="AK268" s="17">
        <v>1306000</v>
      </c>
    </row>
    <row r="269" spans="36:37" x14ac:dyDescent="0.2">
      <c r="AJ269" s="16">
        <v>29677</v>
      </c>
      <c r="AK269" s="17">
        <v>1360000</v>
      </c>
    </row>
    <row r="270" spans="36:37" x14ac:dyDescent="0.2">
      <c r="AJ270" s="16">
        <v>29707</v>
      </c>
      <c r="AK270" s="17">
        <v>1140000</v>
      </c>
    </row>
    <row r="271" spans="36:37" x14ac:dyDescent="0.2">
      <c r="AJ271" s="16">
        <v>29738</v>
      </c>
      <c r="AK271" s="17">
        <v>1045000</v>
      </c>
    </row>
    <row r="272" spans="36:37" x14ac:dyDescent="0.2">
      <c r="AJ272" s="16">
        <v>29768</v>
      </c>
      <c r="AK272" s="17">
        <v>1041000</v>
      </c>
    </row>
    <row r="273" spans="36:37" x14ac:dyDescent="0.2">
      <c r="AJ273" s="16">
        <v>29799</v>
      </c>
      <c r="AK273" s="17">
        <v>940000</v>
      </c>
    </row>
    <row r="274" spans="36:37" x14ac:dyDescent="0.2">
      <c r="AJ274" s="16">
        <v>29830</v>
      </c>
      <c r="AK274" s="17">
        <v>911000</v>
      </c>
    </row>
    <row r="275" spans="36:37" x14ac:dyDescent="0.2">
      <c r="AJ275" s="16">
        <v>29860</v>
      </c>
      <c r="AK275" s="17">
        <v>873000</v>
      </c>
    </row>
    <row r="276" spans="36:37" x14ac:dyDescent="0.2">
      <c r="AJ276" s="16">
        <v>29891</v>
      </c>
      <c r="AK276" s="17">
        <v>837000</v>
      </c>
    </row>
    <row r="277" spans="36:37" x14ac:dyDescent="0.2">
      <c r="AJ277" s="16">
        <v>29921</v>
      </c>
      <c r="AK277" s="17">
        <v>910000</v>
      </c>
    </row>
    <row r="278" spans="36:37" x14ac:dyDescent="0.2">
      <c r="AJ278" s="16">
        <v>29952</v>
      </c>
      <c r="AK278" s="17">
        <v>843000</v>
      </c>
    </row>
    <row r="279" spans="36:37" x14ac:dyDescent="0.2">
      <c r="AJ279" s="16">
        <v>29983</v>
      </c>
      <c r="AK279" s="17">
        <v>866000</v>
      </c>
    </row>
    <row r="280" spans="36:37" x14ac:dyDescent="0.2">
      <c r="AJ280" s="16">
        <v>30011</v>
      </c>
      <c r="AK280" s="17">
        <v>931000</v>
      </c>
    </row>
    <row r="281" spans="36:37" x14ac:dyDescent="0.2">
      <c r="AJ281" s="16">
        <v>30042</v>
      </c>
      <c r="AK281" s="17">
        <v>917000</v>
      </c>
    </row>
    <row r="282" spans="36:37" x14ac:dyDescent="0.2">
      <c r="AJ282" s="16">
        <v>30072</v>
      </c>
      <c r="AK282" s="17">
        <v>1025000</v>
      </c>
    </row>
    <row r="283" spans="36:37" x14ac:dyDescent="0.2">
      <c r="AJ283" s="16">
        <v>30103</v>
      </c>
      <c r="AK283" s="17">
        <v>902000</v>
      </c>
    </row>
    <row r="284" spans="36:37" x14ac:dyDescent="0.2">
      <c r="AJ284" s="16">
        <v>30133</v>
      </c>
      <c r="AK284" s="17">
        <v>1166000</v>
      </c>
    </row>
    <row r="285" spans="36:37" x14ac:dyDescent="0.2">
      <c r="AJ285" s="16">
        <v>30164</v>
      </c>
      <c r="AK285" s="17">
        <v>1046000</v>
      </c>
    </row>
    <row r="286" spans="36:37" x14ac:dyDescent="0.2">
      <c r="AJ286" s="16">
        <v>30195</v>
      </c>
      <c r="AK286" s="17">
        <v>1144000</v>
      </c>
    </row>
    <row r="287" spans="36:37" x14ac:dyDescent="0.2">
      <c r="AJ287" s="16">
        <v>30225</v>
      </c>
      <c r="AK287" s="17">
        <v>1173000</v>
      </c>
    </row>
    <row r="288" spans="36:37" x14ac:dyDescent="0.2">
      <c r="AJ288" s="16">
        <v>30256</v>
      </c>
      <c r="AK288" s="17">
        <v>1372000</v>
      </c>
    </row>
    <row r="289" spans="36:37" x14ac:dyDescent="0.2">
      <c r="AJ289" s="16">
        <v>30286</v>
      </c>
      <c r="AK289" s="17">
        <v>1303000</v>
      </c>
    </row>
    <row r="290" spans="36:37" x14ac:dyDescent="0.2">
      <c r="AJ290" s="16">
        <v>30317</v>
      </c>
      <c r="AK290" s="17">
        <v>1586000</v>
      </c>
    </row>
    <row r="291" spans="36:37" x14ac:dyDescent="0.2">
      <c r="AJ291" s="16">
        <v>30348</v>
      </c>
      <c r="AK291" s="17">
        <v>1699000</v>
      </c>
    </row>
    <row r="292" spans="36:37" x14ac:dyDescent="0.2">
      <c r="AJ292" s="16">
        <v>30376</v>
      </c>
      <c r="AK292" s="17">
        <v>1606000</v>
      </c>
    </row>
    <row r="293" spans="36:37" x14ac:dyDescent="0.2">
      <c r="AJ293" s="16">
        <v>30407</v>
      </c>
      <c r="AK293" s="17">
        <v>1472000</v>
      </c>
    </row>
    <row r="294" spans="36:37" x14ac:dyDescent="0.2">
      <c r="AJ294" s="16">
        <v>30437</v>
      </c>
      <c r="AK294" s="17">
        <v>1776000</v>
      </c>
    </row>
    <row r="295" spans="36:37" x14ac:dyDescent="0.2">
      <c r="AJ295" s="16">
        <v>30468</v>
      </c>
      <c r="AK295" s="17">
        <v>1733000</v>
      </c>
    </row>
    <row r="296" spans="36:37" x14ac:dyDescent="0.2">
      <c r="AJ296" s="16">
        <v>30498</v>
      </c>
      <c r="AK296" s="17">
        <v>1785000</v>
      </c>
    </row>
    <row r="297" spans="36:37" x14ac:dyDescent="0.2">
      <c r="AJ297" s="16">
        <v>30529</v>
      </c>
      <c r="AK297" s="17">
        <v>1910000</v>
      </c>
    </row>
    <row r="298" spans="36:37" x14ac:dyDescent="0.2">
      <c r="AJ298" s="16">
        <v>30560</v>
      </c>
      <c r="AK298" s="17">
        <v>1710000</v>
      </c>
    </row>
    <row r="299" spans="36:37" x14ac:dyDescent="0.2">
      <c r="AJ299" s="16">
        <v>30590</v>
      </c>
      <c r="AK299" s="17">
        <v>1715000</v>
      </c>
    </row>
    <row r="300" spans="36:37" x14ac:dyDescent="0.2">
      <c r="AJ300" s="16">
        <v>30621</v>
      </c>
      <c r="AK300" s="17">
        <v>1785000</v>
      </c>
    </row>
    <row r="301" spans="36:37" x14ac:dyDescent="0.2">
      <c r="AJ301" s="16">
        <v>30651</v>
      </c>
      <c r="AK301" s="17">
        <v>1688000</v>
      </c>
    </row>
    <row r="302" spans="36:37" x14ac:dyDescent="0.2">
      <c r="AJ302" s="16">
        <v>30682</v>
      </c>
      <c r="AK302" s="17">
        <v>1897000</v>
      </c>
    </row>
    <row r="303" spans="36:37" x14ac:dyDescent="0.2">
      <c r="AJ303" s="16">
        <v>30713</v>
      </c>
      <c r="AK303" s="17">
        <v>2260000</v>
      </c>
    </row>
    <row r="304" spans="36:37" x14ac:dyDescent="0.2">
      <c r="AJ304" s="16">
        <v>30742</v>
      </c>
      <c r="AK304" s="17">
        <v>1663000</v>
      </c>
    </row>
    <row r="305" spans="36:37" x14ac:dyDescent="0.2">
      <c r="AJ305" s="16">
        <v>30773</v>
      </c>
      <c r="AK305" s="17">
        <v>1851000</v>
      </c>
    </row>
    <row r="306" spans="36:37" x14ac:dyDescent="0.2">
      <c r="AJ306" s="16">
        <v>30803</v>
      </c>
      <c r="AK306" s="17">
        <v>1774000</v>
      </c>
    </row>
    <row r="307" spans="36:37" x14ac:dyDescent="0.2">
      <c r="AJ307" s="16">
        <v>30834</v>
      </c>
      <c r="AK307" s="17">
        <v>1843000</v>
      </c>
    </row>
    <row r="308" spans="36:37" x14ac:dyDescent="0.2">
      <c r="AJ308" s="16">
        <v>30864</v>
      </c>
      <c r="AK308" s="17">
        <v>1732000</v>
      </c>
    </row>
    <row r="309" spans="36:37" x14ac:dyDescent="0.2">
      <c r="AJ309" s="16">
        <v>30895</v>
      </c>
      <c r="AK309" s="17">
        <v>1586000</v>
      </c>
    </row>
    <row r="310" spans="36:37" x14ac:dyDescent="0.2">
      <c r="AJ310" s="16">
        <v>30926</v>
      </c>
      <c r="AK310" s="17">
        <v>1698000</v>
      </c>
    </row>
    <row r="311" spans="36:37" x14ac:dyDescent="0.2">
      <c r="AJ311" s="16">
        <v>30956</v>
      </c>
      <c r="AK311" s="17">
        <v>1590000</v>
      </c>
    </row>
    <row r="312" spans="36:37" x14ac:dyDescent="0.2">
      <c r="AJ312" s="16">
        <v>30987</v>
      </c>
      <c r="AK312" s="17">
        <v>1689000</v>
      </c>
    </row>
    <row r="313" spans="36:37" x14ac:dyDescent="0.2">
      <c r="AJ313" s="16">
        <v>31017</v>
      </c>
      <c r="AK313" s="17">
        <v>1612000</v>
      </c>
    </row>
    <row r="314" spans="36:37" x14ac:dyDescent="0.2">
      <c r="AJ314" s="16">
        <v>31048</v>
      </c>
      <c r="AK314" s="17">
        <v>1711000</v>
      </c>
    </row>
    <row r="315" spans="36:37" x14ac:dyDescent="0.2">
      <c r="AJ315" s="16">
        <v>31079</v>
      </c>
      <c r="AK315" s="17">
        <v>1632000</v>
      </c>
    </row>
    <row r="316" spans="36:37" x14ac:dyDescent="0.2">
      <c r="AJ316" s="16">
        <v>31107</v>
      </c>
      <c r="AK316" s="17">
        <v>1800000</v>
      </c>
    </row>
    <row r="317" spans="36:37" x14ac:dyDescent="0.2">
      <c r="AJ317" s="16">
        <v>31138</v>
      </c>
      <c r="AK317" s="17">
        <v>1821000</v>
      </c>
    </row>
    <row r="318" spans="36:37" x14ac:dyDescent="0.2">
      <c r="AJ318" s="16">
        <v>31168</v>
      </c>
      <c r="AK318" s="17">
        <v>1680000</v>
      </c>
    </row>
    <row r="319" spans="36:37" x14ac:dyDescent="0.2">
      <c r="AJ319" s="16">
        <v>31199</v>
      </c>
      <c r="AK319" s="17">
        <v>1676000</v>
      </c>
    </row>
    <row r="320" spans="36:37" x14ac:dyDescent="0.2">
      <c r="AJ320" s="16">
        <v>31229</v>
      </c>
      <c r="AK320" s="17">
        <v>1684000</v>
      </c>
    </row>
    <row r="321" spans="36:37" x14ac:dyDescent="0.2">
      <c r="AJ321" s="16">
        <v>31260</v>
      </c>
      <c r="AK321" s="17">
        <v>1743000</v>
      </c>
    </row>
    <row r="322" spans="36:37" x14ac:dyDescent="0.2">
      <c r="AJ322" s="16">
        <v>31291</v>
      </c>
      <c r="AK322" s="17">
        <v>1676000</v>
      </c>
    </row>
    <row r="323" spans="36:37" x14ac:dyDescent="0.2">
      <c r="AJ323" s="16">
        <v>31321</v>
      </c>
      <c r="AK323" s="17">
        <v>1834000</v>
      </c>
    </row>
    <row r="324" spans="36:37" x14ac:dyDescent="0.2">
      <c r="AJ324" s="16">
        <v>31352</v>
      </c>
      <c r="AK324" s="17">
        <v>1698000</v>
      </c>
    </row>
    <row r="325" spans="36:37" x14ac:dyDescent="0.2">
      <c r="AJ325" s="16">
        <v>31382</v>
      </c>
      <c r="AK325" s="17">
        <v>1942000</v>
      </c>
    </row>
    <row r="326" spans="36:37" x14ac:dyDescent="0.2">
      <c r="AJ326" s="16">
        <v>31413</v>
      </c>
      <c r="AK326" s="17">
        <v>1972000</v>
      </c>
    </row>
    <row r="327" spans="36:37" x14ac:dyDescent="0.2">
      <c r="AJ327" s="16">
        <v>31444</v>
      </c>
      <c r="AK327" s="17">
        <v>1848000</v>
      </c>
    </row>
    <row r="328" spans="36:37" x14ac:dyDescent="0.2">
      <c r="AJ328" s="16">
        <v>31472</v>
      </c>
      <c r="AK328" s="17">
        <v>1876000</v>
      </c>
    </row>
    <row r="329" spans="36:37" x14ac:dyDescent="0.2">
      <c r="AJ329" s="16">
        <v>31503</v>
      </c>
      <c r="AK329" s="17">
        <v>1933000</v>
      </c>
    </row>
    <row r="330" spans="36:37" x14ac:dyDescent="0.2">
      <c r="AJ330" s="16">
        <v>31533</v>
      </c>
      <c r="AK330" s="17">
        <v>1854000</v>
      </c>
    </row>
    <row r="331" spans="36:37" x14ac:dyDescent="0.2">
      <c r="AJ331" s="16">
        <v>31564</v>
      </c>
      <c r="AK331" s="17">
        <v>1847000</v>
      </c>
    </row>
    <row r="332" spans="36:37" x14ac:dyDescent="0.2">
      <c r="AJ332" s="16">
        <v>31594</v>
      </c>
      <c r="AK332" s="17">
        <v>1782000</v>
      </c>
    </row>
    <row r="333" spans="36:37" x14ac:dyDescent="0.2">
      <c r="AJ333" s="16">
        <v>31625</v>
      </c>
      <c r="AK333" s="17">
        <v>1807000</v>
      </c>
    </row>
    <row r="334" spans="36:37" x14ac:dyDescent="0.2">
      <c r="AJ334" s="16">
        <v>31656</v>
      </c>
      <c r="AK334" s="17">
        <v>1687000</v>
      </c>
    </row>
    <row r="335" spans="36:37" x14ac:dyDescent="0.2">
      <c r="AJ335" s="16">
        <v>31686</v>
      </c>
      <c r="AK335" s="17">
        <v>1681000</v>
      </c>
    </row>
    <row r="336" spans="36:37" x14ac:dyDescent="0.2">
      <c r="AJ336" s="16">
        <v>31717</v>
      </c>
      <c r="AK336" s="17">
        <v>1623000</v>
      </c>
    </row>
    <row r="337" spans="36:37" x14ac:dyDescent="0.2">
      <c r="AJ337" s="16">
        <v>31747</v>
      </c>
      <c r="AK337" s="17">
        <v>1833000</v>
      </c>
    </row>
    <row r="338" spans="36:37" x14ac:dyDescent="0.2">
      <c r="AJ338" s="16">
        <v>31778</v>
      </c>
      <c r="AK338" s="17">
        <v>1774000</v>
      </c>
    </row>
    <row r="339" spans="36:37" x14ac:dyDescent="0.2">
      <c r="AJ339" s="16">
        <v>31809</v>
      </c>
      <c r="AK339" s="17">
        <v>1784000</v>
      </c>
    </row>
    <row r="340" spans="36:37" x14ac:dyDescent="0.2">
      <c r="AJ340" s="16">
        <v>31837</v>
      </c>
      <c r="AK340" s="17">
        <v>1726000</v>
      </c>
    </row>
    <row r="341" spans="36:37" x14ac:dyDescent="0.2">
      <c r="AJ341" s="16">
        <v>31868</v>
      </c>
      <c r="AK341" s="17">
        <v>1614000</v>
      </c>
    </row>
    <row r="342" spans="36:37" x14ac:dyDescent="0.2">
      <c r="AJ342" s="16">
        <v>31898</v>
      </c>
      <c r="AK342" s="17">
        <v>1628000</v>
      </c>
    </row>
    <row r="343" spans="36:37" x14ac:dyDescent="0.2">
      <c r="AJ343" s="16">
        <v>31929</v>
      </c>
      <c r="AK343" s="17">
        <v>1594000</v>
      </c>
    </row>
    <row r="344" spans="36:37" x14ac:dyDescent="0.2">
      <c r="AJ344" s="16">
        <v>31959</v>
      </c>
      <c r="AK344" s="17">
        <v>1575000</v>
      </c>
    </row>
    <row r="345" spans="36:37" x14ac:dyDescent="0.2">
      <c r="AJ345" s="16">
        <v>31990</v>
      </c>
      <c r="AK345" s="17">
        <v>1605000</v>
      </c>
    </row>
    <row r="346" spans="36:37" x14ac:dyDescent="0.2">
      <c r="AJ346" s="16">
        <v>32021</v>
      </c>
      <c r="AK346" s="17">
        <v>1695000</v>
      </c>
    </row>
    <row r="347" spans="36:37" x14ac:dyDescent="0.2">
      <c r="AJ347" s="16">
        <v>32051</v>
      </c>
      <c r="AK347" s="17">
        <v>1515000</v>
      </c>
    </row>
    <row r="348" spans="36:37" x14ac:dyDescent="0.2">
      <c r="AJ348" s="16">
        <v>32082</v>
      </c>
      <c r="AK348" s="17">
        <v>1656000</v>
      </c>
    </row>
    <row r="349" spans="36:37" x14ac:dyDescent="0.2">
      <c r="AJ349" s="16">
        <v>32112</v>
      </c>
      <c r="AK349" s="17">
        <v>1400000</v>
      </c>
    </row>
    <row r="350" spans="36:37" x14ac:dyDescent="0.2">
      <c r="AJ350" s="16">
        <v>32143</v>
      </c>
      <c r="AK350" s="17">
        <v>1271000</v>
      </c>
    </row>
    <row r="351" spans="36:37" x14ac:dyDescent="0.2">
      <c r="AJ351" s="16">
        <v>32174</v>
      </c>
      <c r="AK351" s="17">
        <v>1473000</v>
      </c>
    </row>
    <row r="352" spans="36:37" x14ac:dyDescent="0.2">
      <c r="AJ352" s="16">
        <v>32203</v>
      </c>
      <c r="AK352" s="17">
        <v>1532000</v>
      </c>
    </row>
    <row r="353" spans="36:37" x14ac:dyDescent="0.2">
      <c r="AJ353" s="16">
        <v>32234</v>
      </c>
      <c r="AK353" s="17">
        <v>1573000</v>
      </c>
    </row>
    <row r="354" spans="36:37" x14ac:dyDescent="0.2">
      <c r="AJ354" s="16">
        <v>32264</v>
      </c>
      <c r="AK354" s="17">
        <v>1421000</v>
      </c>
    </row>
    <row r="355" spans="36:37" x14ac:dyDescent="0.2">
      <c r="AJ355" s="16">
        <v>32295</v>
      </c>
      <c r="AK355" s="17">
        <v>1478000</v>
      </c>
    </row>
    <row r="356" spans="36:37" x14ac:dyDescent="0.2">
      <c r="AJ356" s="16">
        <v>32325</v>
      </c>
      <c r="AK356" s="17">
        <v>1467000</v>
      </c>
    </row>
    <row r="357" spans="36:37" x14ac:dyDescent="0.2">
      <c r="AJ357" s="16">
        <v>32356</v>
      </c>
      <c r="AK357" s="17">
        <v>1493000</v>
      </c>
    </row>
    <row r="358" spans="36:37" x14ac:dyDescent="0.2">
      <c r="AJ358" s="16">
        <v>32387</v>
      </c>
      <c r="AK358" s="17">
        <v>1492000</v>
      </c>
    </row>
    <row r="359" spans="36:37" x14ac:dyDescent="0.2">
      <c r="AJ359" s="16">
        <v>32417</v>
      </c>
      <c r="AK359" s="17">
        <v>1522000</v>
      </c>
    </row>
    <row r="360" spans="36:37" x14ac:dyDescent="0.2">
      <c r="AJ360" s="16">
        <v>32448</v>
      </c>
      <c r="AK360" s="17">
        <v>1569000</v>
      </c>
    </row>
    <row r="361" spans="36:37" x14ac:dyDescent="0.2">
      <c r="AJ361" s="16">
        <v>32478</v>
      </c>
      <c r="AK361" s="17">
        <v>1563000</v>
      </c>
    </row>
    <row r="362" spans="36:37" x14ac:dyDescent="0.2">
      <c r="AJ362" s="16">
        <v>32509</v>
      </c>
      <c r="AK362" s="17">
        <v>1621000</v>
      </c>
    </row>
    <row r="363" spans="36:37" x14ac:dyDescent="0.2">
      <c r="AJ363" s="16">
        <v>32540</v>
      </c>
      <c r="AK363" s="17">
        <v>1425000</v>
      </c>
    </row>
    <row r="364" spans="36:37" x14ac:dyDescent="0.2">
      <c r="AJ364" s="16">
        <v>32568</v>
      </c>
      <c r="AK364" s="17">
        <v>1422000</v>
      </c>
    </row>
    <row r="365" spans="36:37" x14ac:dyDescent="0.2">
      <c r="AJ365" s="16">
        <v>32599</v>
      </c>
      <c r="AK365" s="17">
        <v>1339000</v>
      </c>
    </row>
    <row r="366" spans="36:37" x14ac:dyDescent="0.2">
      <c r="AJ366" s="16">
        <v>32629</v>
      </c>
      <c r="AK366" s="17">
        <v>1331000</v>
      </c>
    </row>
    <row r="367" spans="36:37" x14ac:dyDescent="0.2">
      <c r="AJ367" s="16">
        <v>32660</v>
      </c>
      <c r="AK367" s="17">
        <v>1397000</v>
      </c>
    </row>
    <row r="368" spans="36:37" x14ac:dyDescent="0.2">
      <c r="AJ368" s="16">
        <v>32690</v>
      </c>
      <c r="AK368" s="17">
        <v>1427000</v>
      </c>
    </row>
    <row r="369" spans="36:37" x14ac:dyDescent="0.2">
      <c r="AJ369" s="16">
        <v>32721</v>
      </c>
      <c r="AK369" s="17">
        <v>1332000</v>
      </c>
    </row>
    <row r="370" spans="36:37" x14ac:dyDescent="0.2">
      <c r="AJ370" s="16">
        <v>32752</v>
      </c>
      <c r="AK370" s="17">
        <v>1279000</v>
      </c>
    </row>
    <row r="371" spans="36:37" x14ac:dyDescent="0.2">
      <c r="AJ371" s="16">
        <v>32782</v>
      </c>
      <c r="AK371" s="17">
        <v>1410000</v>
      </c>
    </row>
    <row r="372" spans="36:37" x14ac:dyDescent="0.2">
      <c r="AJ372" s="16">
        <v>32813</v>
      </c>
      <c r="AK372" s="17">
        <v>1351000</v>
      </c>
    </row>
    <row r="373" spans="36:37" x14ac:dyDescent="0.2">
      <c r="AJ373" s="16">
        <v>32843</v>
      </c>
      <c r="AK373" s="17">
        <v>1251000</v>
      </c>
    </row>
    <row r="374" spans="36:37" x14ac:dyDescent="0.2">
      <c r="AJ374" s="16">
        <v>32874</v>
      </c>
      <c r="AK374" s="17">
        <v>1551000</v>
      </c>
    </row>
    <row r="375" spans="36:37" x14ac:dyDescent="0.2">
      <c r="AJ375" s="16">
        <v>32905</v>
      </c>
      <c r="AK375" s="17">
        <v>1437000</v>
      </c>
    </row>
    <row r="376" spans="36:37" x14ac:dyDescent="0.2">
      <c r="AJ376" s="16">
        <v>32933</v>
      </c>
      <c r="AK376" s="17">
        <v>1289000</v>
      </c>
    </row>
    <row r="377" spans="36:37" x14ac:dyDescent="0.2">
      <c r="AJ377" s="16">
        <v>32964</v>
      </c>
      <c r="AK377" s="17">
        <v>1248000</v>
      </c>
    </row>
    <row r="378" spans="36:37" x14ac:dyDescent="0.2">
      <c r="AJ378" s="16">
        <v>32994</v>
      </c>
      <c r="AK378" s="17">
        <v>1212000</v>
      </c>
    </row>
    <row r="379" spans="36:37" x14ac:dyDescent="0.2">
      <c r="AJ379" s="16">
        <v>33025</v>
      </c>
      <c r="AK379" s="17">
        <v>1177000</v>
      </c>
    </row>
    <row r="380" spans="36:37" x14ac:dyDescent="0.2">
      <c r="AJ380" s="16">
        <v>33055</v>
      </c>
      <c r="AK380" s="17">
        <v>1171000</v>
      </c>
    </row>
    <row r="381" spans="36:37" x14ac:dyDescent="0.2">
      <c r="AJ381" s="16">
        <v>33086</v>
      </c>
      <c r="AK381" s="17">
        <v>1115000</v>
      </c>
    </row>
    <row r="382" spans="36:37" x14ac:dyDescent="0.2">
      <c r="AJ382" s="16">
        <v>33117</v>
      </c>
      <c r="AK382" s="17">
        <v>1110000</v>
      </c>
    </row>
    <row r="383" spans="36:37" x14ac:dyDescent="0.2">
      <c r="AJ383" s="16">
        <v>33147</v>
      </c>
      <c r="AK383" s="17">
        <v>1014000</v>
      </c>
    </row>
    <row r="384" spans="36:37" x14ac:dyDescent="0.2">
      <c r="AJ384" s="16">
        <v>33178</v>
      </c>
      <c r="AK384" s="17">
        <v>1145000</v>
      </c>
    </row>
    <row r="385" spans="36:37" x14ac:dyDescent="0.2">
      <c r="AJ385" s="16">
        <v>33208</v>
      </c>
      <c r="AK385" s="17">
        <v>969000</v>
      </c>
    </row>
    <row r="386" spans="36:37" x14ac:dyDescent="0.2">
      <c r="AJ386" s="16">
        <v>33239</v>
      </c>
      <c r="AK386" s="17">
        <v>798000</v>
      </c>
    </row>
    <row r="387" spans="36:37" x14ac:dyDescent="0.2">
      <c r="AJ387" s="16">
        <v>33270</v>
      </c>
      <c r="AK387" s="17">
        <v>965000</v>
      </c>
    </row>
    <row r="388" spans="36:37" x14ac:dyDescent="0.2">
      <c r="AJ388" s="16">
        <v>33298</v>
      </c>
      <c r="AK388" s="17">
        <v>921000</v>
      </c>
    </row>
    <row r="389" spans="36:37" x14ac:dyDescent="0.2">
      <c r="AJ389" s="16">
        <v>33329</v>
      </c>
      <c r="AK389" s="17">
        <v>1001000</v>
      </c>
    </row>
    <row r="390" spans="36:37" x14ac:dyDescent="0.2">
      <c r="AJ390" s="16">
        <v>33359</v>
      </c>
      <c r="AK390" s="17">
        <v>996000</v>
      </c>
    </row>
    <row r="391" spans="36:37" x14ac:dyDescent="0.2">
      <c r="AJ391" s="16">
        <v>33390</v>
      </c>
      <c r="AK391" s="17">
        <v>1036000</v>
      </c>
    </row>
    <row r="392" spans="36:37" x14ac:dyDescent="0.2">
      <c r="AJ392" s="16">
        <v>33420</v>
      </c>
      <c r="AK392" s="17">
        <v>1063000</v>
      </c>
    </row>
    <row r="393" spans="36:37" x14ac:dyDescent="0.2">
      <c r="AJ393" s="16">
        <v>33451</v>
      </c>
      <c r="AK393" s="17">
        <v>1049000</v>
      </c>
    </row>
    <row r="394" spans="36:37" x14ac:dyDescent="0.2">
      <c r="AJ394" s="16">
        <v>33482</v>
      </c>
      <c r="AK394" s="17">
        <v>1015000</v>
      </c>
    </row>
    <row r="395" spans="36:37" x14ac:dyDescent="0.2">
      <c r="AJ395" s="16">
        <v>33512</v>
      </c>
      <c r="AK395" s="17">
        <v>1079000</v>
      </c>
    </row>
    <row r="396" spans="36:37" x14ac:dyDescent="0.2">
      <c r="AJ396" s="16">
        <v>33543</v>
      </c>
      <c r="AK396" s="17">
        <v>1103000</v>
      </c>
    </row>
    <row r="397" spans="36:37" x14ac:dyDescent="0.2">
      <c r="AJ397" s="16">
        <v>33573</v>
      </c>
      <c r="AK397" s="17">
        <v>1079000</v>
      </c>
    </row>
    <row r="398" spans="36:37" x14ac:dyDescent="0.2">
      <c r="AJ398" s="16">
        <v>33604</v>
      </c>
      <c r="AK398" s="17">
        <v>1176000</v>
      </c>
    </row>
    <row r="399" spans="36:37" x14ac:dyDescent="0.2">
      <c r="AJ399" s="16">
        <v>33635</v>
      </c>
      <c r="AK399" s="17">
        <v>1250000</v>
      </c>
    </row>
    <row r="400" spans="36:37" x14ac:dyDescent="0.2">
      <c r="AJ400" s="16">
        <v>33664</v>
      </c>
      <c r="AK400" s="17">
        <v>1297000</v>
      </c>
    </row>
    <row r="401" spans="36:37" x14ac:dyDescent="0.2">
      <c r="AJ401" s="16">
        <v>33695</v>
      </c>
      <c r="AK401" s="17">
        <v>1099000</v>
      </c>
    </row>
    <row r="402" spans="36:37" x14ac:dyDescent="0.2">
      <c r="AJ402" s="16">
        <v>33725</v>
      </c>
      <c r="AK402" s="17">
        <v>1214000</v>
      </c>
    </row>
    <row r="403" spans="36:37" x14ac:dyDescent="0.2">
      <c r="AJ403" s="16">
        <v>33756</v>
      </c>
      <c r="AK403" s="17">
        <v>1145000</v>
      </c>
    </row>
    <row r="404" spans="36:37" x14ac:dyDescent="0.2">
      <c r="AJ404" s="16">
        <v>33786</v>
      </c>
      <c r="AK404" s="17">
        <v>1139000</v>
      </c>
    </row>
    <row r="405" spans="36:37" x14ac:dyDescent="0.2">
      <c r="AJ405" s="16">
        <v>33817</v>
      </c>
      <c r="AK405" s="17">
        <v>1226000</v>
      </c>
    </row>
    <row r="406" spans="36:37" x14ac:dyDescent="0.2">
      <c r="AJ406" s="16">
        <v>33848</v>
      </c>
      <c r="AK406" s="17">
        <v>1186000</v>
      </c>
    </row>
    <row r="407" spans="36:37" x14ac:dyDescent="0.2">
      <c r="AJ407" s="16">
        <v>33878</v>
      </c>
      <c r="AK407" s="17">
        <v>1244000</v>
      </c>
    </row>
    <row r="408" spans="36:37" x14ac:dyDescent="0.2">
      <c r="AJ408" s="16">
        <v>33909</v>
      </c>
      <c r="AK408" s="17">
        <v>1214000</v>
      </c>
    </row>
    <row r="409" spans="36:37" x14ac:dyDescent="0.2">
      <c r="AJ409" s="16">
        <v>33939</v>
      </c>
      <c r="AK409" s="17">
        <v>1227000</v>
      </c>
    </row>
    <row r="410" spans="36:37" x14ac:dyDescent="0.2">
      <c r="AJ410" s="16">
        <v>33970</v>
      </c>
      <c r="AK410" s="17">
        <v>1210000</v>
      </c>
    </row>
    <row r="411" spans="36:37" x14ac:dyDescent="0.2">
      <c r="AJ411" s="16">
        <v>34001</v>
      </c>
      <c r="AK411" s="17">
        <v>1210000</v>
      </c>
    </row>
    <row r="412" spans="36:37" x14ac:dyDescent="0.2">
      <c r="AJ412" s="16">
        <v>34029</v>
      </c>
      <c r="AK412" s="17">
        <v>1083000</v>
      </c>
    </row>
    <row r="413" spans="36:37" x14ac:dyDescent="0.2">
      <c r="AJ413" s="16">
        <v>34060</v>
      </c>
      <c r="AK413" s="17">
        <v>1258000</v>
      </c>
    </row>
    <row r="414" spans="36:37" x14ac:dyDescent="0.2">
      <c r="AJ414" s="16">
        <v>34090</v>
      </c>
      <c r="AK414" s="17">
        <v>1260000</v>
      </c>
    </row>
    <row r="415" spans="36:37" x14ac:dyDescent="0.2">
      <c r="AJ415" s="16">
        <v>34121</v>
      </c>
      <c r="AK415" s="17">
        <v>1280000</v>
      </c>
    </row>
    <row r="416" spans="36:37" x14ac:dyDescent="0.2">
      <c r="AJ416" s="16">
        <v>34151</v>
      </c>
      <c r="AK416" s="17">
        <v>1254000</v>
      </c>
    </row>
    <row r="417" spans="36:37" x14ac:dyDescent="0.2">
      <c r="AJ417" s="16">
        <v>34182</v>
      </c>
      <c r="AK417" s="17">
        <v>1300000</v>
      </c>
    </row>
    <row r="418" spans="36:37" x14ac:dyDescent="0.2">
      <c r="AJ418" s="16">
        <v>34213</v>
      </c>
      <c r="AK418" s="17">
        <v>1343000</v>
      </c>
    </row>
    <row r="419" spans="36:37" x14ac:dyDescent="0.2">
      <c r="AJ419" s="16">
        <v>34243</v>
      </c>
      <c r="AK419" s="17">
        <v>1392000</v>
      </c>
    </row>
    <row r="420" spans="36:37" x14ac:dyDescent="0.2">
      <c r="AJ420" s="16">
        <v>34274</v>
      </c>
      <c r="AK420" s="17">
        <v>1376000</v>
      </c>
    </row>
    <row r="421" spans="36:37" x14ac:dyDescent="0.2">
      <c r="AJ421" s="16">
        <v>34304</v>
      </c>
      <c r="AK421" s="17">
        <v>1533000</v>
      </c>
    </row>
    <row r="422" spans="36:37" x14ac:dyDescent="0.2">
      <c r="AJ422" s="16">
        <v>34335</v>
      </c>
      <c r="AK422" s="17">
        <v>1272000</v>
      </c>
    </row>
    <row r="423" spans="36:37" x14ac:dyDescent="0.2">
      <c r="AJ423" s="16">
        <v>34366</v>
      </c>
      <c r="AK423" s="17">
        <v>1337000</v>
      </c>
    </row>
    <row r="424" spans="36:37" x14ac:dyDescent="0.2">
      <c r="AJ424" s="16">
        <v>34394</v>
      </c>
      <c r="AK424" s="17">
        <v>1564000</v>
      </c>
    </row>
    <row r="425" spans="36:37" x14ac:dyDescent="0.2">
      <c r="AJ425" s="16">
        <v>34425</v>
      </c>
      <c r="AK425" s="17">
        <v>1465000</v>
      </c>
    </row>
    <row r="426" spans="36:37" x14ac:dyDescent="0.2">
      <c r="AJ426" s="16">
        <v>34455</v>
      </c>
      <c r="AK426" s="17">
        <v>1526000</v>
      </c>
    </row>
    <row r="427" spans="36:37" x14ac:dyDescent="0.2">
      <c r="AJ427" s="16">
        <v>34486</v>
      </c>
      <c r="AK427" s="17">
        <v>1409000</v>
      </c>
    </row>
    <row r="428" spans="36:37" x14ac:dyDescent="0.2">
      <c r="AJ428" s="16">
        <v>34516</v>
      </c>
      <c r="AK428" s="17">
        <v>1439000</v>
      </c>
    </row>
    <row r="429" spans="36:37" x14ac:dyDescent="0.2">
      <c r="AJ429" s="16">
        <v>34547</v>
      </c>
      <c r="AK429" s="17">
        <v>1450000</v>
      </c>
    </row>
    <row r="430" spans="36:37" x14ac:dyDescent="0.2">
      <c r="AJ430" s="16">
        <v>34578</v>
      </c>
      <c r="AK430" s="17">
        <v>1474000</v>
      </c>
    </row>
    <row r="431" spans="36:37" x14ac:dyDescent="0.2">
      <c r="AJ431" s="16">
        <v>34608</v>
      </c>
      <c r="AK431" s="17">
        <v>1450000</v>
      </c>
    </row>
    <row r="432" spans="36:37" x14ac:dyDescent="0.2">
      <c r="AJ432" s="16">
        <v>34639</v>
      </c>
      <c r="AK432" s="17">
        <v>1511000</v>
      </c>
    </row>
    <row r="433" spans="36:37" x14ac:dyDescent="0.2">
      <c r="AJ433" s="16">
        <v>34669</v>
      </c>
      <c r="AK433" s="17">
        <v>1455000</v>
      </c>
    </row>
    <row r="434" spans="36:37" x14ac:dyDescent="0.2">
      <c r="AJ434" s="16">
        <v>34700</v>
      </c>
      <c r="AK434" s="17">
        <v>1407000</v>
      </c>
    </row>
    <row r="435" spans="36:37" x14ac:dyDescent="0.2">
      <c r="AJ435" s="16">
        <v>34731</v>
      </c>
      <c r="AK435" s="17">
        <v>1316000</v>
      </c>
    </row>
    <row r="436" spans="36:37" x14ac:dyDescent="0.2">
      <c r="AJ436" s="16">
        <v>34759</v>
      </c>
      <c r="AK436" s="17">
        <v>1249000</v>
      </c>
    </row>
    <row r="437" spans="36:37" x14ac:dyDescent="0.2">
      <c r="AJ437" s="16">
        <v>34790</v>
      </c>
      <c r="AK437" s="17">
        <v>1267000</v>
      </c>
    </row>
    <row r="438" spans="36:37" x14ac:dyDescent="0.2">
      <c r="AJ438" s="16">
        <v>34820</v>
      </c>
      <c r="AK438" s="17">
        <v>1314000</v>
      </c>
    </row>
    <row r="439" spans="36:37" x14ac:dyDescent="0.2">
      <c r="AJ439" s="16">
        <v>34851</v>
      </c>
      <c r="AK439" s="17">
        <v>1281000</v>
      </c>
    </row>
    <row r="440" spans="36:37" x14ac:dyDescent="0.2">
      <c r="AJ440" s="16">
        <v>34881</v>
      </c>
      <c r="AK440" s="17">
        <v>1461000</v>
      </c>
    </row>
    <row r="441" spans="36:37" x14ac:dyDescent="0.2">
      <c r="AJ441" s="16">
        <v>34912</v>
      </c>
      <c r="AK441" s="17">
        <v>1416000</v>
      </c>
    </row>
    <row r="442" spans="36:37" x14ac:dyDescent="0.2">
      <c r="AJ442" s="16">
        <v>34943</v>
      </c>
      <c r="AK442" s="17">
        <v>1369000</v>
      </c>
    </row>
    <row r="443" spans="36:37" x14ac:dyDescent="0.2">
      <c r="AJ443" s="16">
        <v>34973</v>
      </c>
      <c r="AK443" s="17">
        <v>1369000</v>
      </c>
    </row>
    <row r="444" spans="36:37" x14ac:dyDescent="0.2">
      <c r="AJ444" s="16">
        <v>35004</v>
      </c>
      <c r="AK444" s="17">
        <v>1452000</v>
      </c>
    </row>
    <row r="445" spans="36:37" x14ac:dyDescent="0.2">
      <c r="AJ445" s="16">
        <v>35034</v>
      </c>
      <c r="AK445" s="17">
        <v>1431000</v>
      </c>
    </row>
    <row r="446" spans="36:37" x14ac:dyDescent="0.2">
      <c r="AJ446" s="16">
        <v>35065</v>
      </c>
      <c r="AK446" s="17">
        <v>1467000</v>
      </c>
    </row>
    <row r="447" spans="36:37" x14ac:dyDescent="0.2">
      <c r="AJ447" s="16">
        <v>35096</v>
      </c>
      <c r="AK447" s="17">
        <v>1491000</v>
      </c>
    </row>
    <row r="448" spans="36:37" x14ac:dyDescent="0.2">
      <c r="AJ448" s="16">
        <v>35125</v>
      </c>
      <c r="AK448" s="17">
        <v>1424000</v>
      </c>
    </row>
    <row r="449" spans="36:37" x14ac:dyDescent="0.2">
      <c r="AJ449" s="16">
        <v>35156</v>
      </c>
      <c r="AK449" s="17">
        <v>1516000</v>
      </c>
    </row>
    <row r="450" spans="36:37" x14ac:dyDescent="0.2">
      <c r="AJ450" s="16">
        <v>35186</v>
      </c>
      <c r="AK450" s="17">
        <v>1504000</v>
      </c>
    </row>
    <row r="451" spans="36:37" x14ac:dyDescent="0.2">
      <c r="AJ451" s="16">
        <v>35217</v>
      </c>
      <c r="AK451" s="17">
        <v>1467000</v>
      </c>
    </row>
    <row r="452" spans="36:37" x14ac:dyDescent="0.2">
      <c r="AJ452" s="16">
        <v>35247</v>
      </c>
      <c r="AK452" s="17">
        <v>1472000</v>
      </c>
    </row>
    <row r="453" spans="36:37" x14ac:dyDescent="0.2">
      <c r="AJ453" s="16">
        <v>35278</v>
      </c>
      <c r="AK453" s="17">
        <v>1557000</v>
      </c>
    </row>
    <row r="454" spans="36:37" x14ac:dyDescent="0.2">
      <c r="AJ454" s="16">
        <v>35309</v>
      </c>
      <c r="AK454" s="17">
        <v>1475000</v>
      </c>
    </row>
    <row r="455" spans="36:37" x14ac:dyDescent="0.2">
      <c r="AJ455" s="16">
        <v>35339</v>
      </c>
      <c r="AK455" s="17">
        <v>1392000</v>
      </c>
    </row>
    <row r="456" spans="36:37" x14ac:dyDescent="0.2">
      <c r="AJ456" s="16">
        <v>35370</v>
      </c>
      <c r="AK456" s="17">
        <v>1489000</v>
      </c>
    </row>
    <row r="457" spans="36:37" x14ac:dyDescent="0.2">
      <c r="AJ457" s="16">
        <v>35400</v>
      </c>
      <c r="AK457" s="17">
        <v>1370000</v>
      </c>
    </row>
    <row r="458" spans="36:37" x14ac:dyDescent="0.2">
      <c r="AJ458" s="16">
        <v>35431</v>
      </c>
      <c r="AK458" s="17">
        <v>1355000</v>
      </c>
    </row>
    <row r="459" spans="36:37" x14ac:dyDescent="0.2">
      <c r="AJ459" s="16">
        <v>35462</v>
      </c>
      <c r="AK459" s="17">
        <v>1486000</v>
      </c>
    </row>
    <row r="460" spans="36:37" x14ac:dyDescent="0.2">
      <c r="AJ460" s="16">
        <v>35490</v>
      </c>
      <c r="AK460" s="17">
        <v>1457000</v>
      </c>
    </row>
    <row r="461" spans="36:37" x14ac:dyDescent="0.2">
      <c r="AJ461" s="16">
        <v>35521</v>
      </c>
      <c r="AK461" s="17">
        <v>1492000</v>
      </c>
    </row>
    <row r="462" spans="36:37" x14ac:dyDescent="0.2">
      <c r="AJ462" s="16">
        <v>35551</v>
      </c>
      <c r="AK462" s="17">
        <v>1442000</v>
      </c>
    </row>
    <row r="463" spans="36:37" x14ac:dyDescent="0.2">
      <c r="AJ463" s="16">
        <v>35582</v>
      </c>
      <c r="AK463" s="17">
        <v>1494000</v>
      </c>
    </row>
    <row r="464" spans="36:37" x14ac:dyDescent="0.2">
      <c r="AJ464" s="16">
        <v>35612</v>
      </c>
      <c r="AK464" s="17">
        <v>1437000</v>
      </c>
    </row>
    <row r="465" spans="36:37" x14ac:dyDescent="0.2">
      <c r="AJ465" s="16">
        <v>35643</v>
      </c>
      <c r="AK465" s="17">
        <v>1390000</v>
      </c>
    </row>
    <row r="466" spans="36:37" x14ac:dyDescent="0.2">
      <c r="AJ466" s="16">
        <v>35674</v>
      </c>
      <c r="AK466" s="17">
        <v>1546000</v>
      </c>
    </row>
    <row r="467" spans="36:37" x14ac:dyDescent="0.2">
      <c r="AJ467" s="16">
        <v>35704</v>
      </c>
      <c r="AK467" s="17">
        <v>1520000</v>
      </c>
    </row>
    <row r="468" spans="36:37" x14ac:dyDescent="0.2">
      <c r="AJ468" s="16">
        <v>35735</v>
      </c>
      <c r="AK468" s="17">
        <v>1510000</v>
      </c>
    </row>
    <row r="469" spans="36:37" x14ac:dyDescent="0.2">
      <c r="AJ469" s="16">
        <v>35765</v>
      </c>
      <c r="AK469" s="17">
        <v>1566000</v>
      </c>
    </row>
    <row r="470" spans="36:37" x14ac:dyDescent="0.2">
      <c r="AJ470" s="16">
        <v>35796</v>
      </c>
      <c r="AK470" s="17">
        <v>1525000</v>
      </c>
    </row>
    <row r="471" spans="36:37" x14ac:dyDescent="0.2">
      <c r="AJ471" s="16">
        <v>35827</v>
      </c>
      <c r="AK471" s="17">
        <v>1584000</v>
      </c>
    </row>
    <row r="472" spans="36:37" x14ac:dyDescent="0.2">
      <c r="AJ472" s="16">
        <v>35855</v>
      </c>
      <c r="AK472" s="17">
        <v>1567000</v>
      </c>
    </row>
    <row r="473" spans="36:37" x14ac:dyDescent="0.2">
      <c r="AJ473" s="16">
        <v>35886</v>
      </c>
      <c r="AK473" s="17">
        <v>1540000</v>
      </c>
    </row>
    <row r="474" spans="36:37" x14ac:dyDescent="0.2">
      <c r="AJ474" s="16">
        <v>35916</v>
      </c>
      <c r="AK474" s="17">
        <v>1536000</v>
      </c>
    </row>
    <row r="475" spans="36:37" x14ac:dyDescent="0.2">
      <c r="AJ475" s="16">
        <v>35947</v>
      </c>
      <c r="AK475" s="17">
        <v>1641000</v>
      </c>
    </row>
    <row r="476" spans="36:37" x14ac:dyDescent="0.2">
      <c r="AJ476" s="16">
        <v>35977</v>
      </c>
      <c r="AK476" s="17">
        <v>1698000</v>
      </c>
    </row>
    <row r="477" spans="36:37" x14ac:dyDescent="0.2">
      <c r="AJ477" s="16">
        <v>36008</v>
      </c>
      <c r="AK477" s="17">
        <v>1614000</v>
      </c>
    </row>
    <row r="478" spans="36:37" x14ac:dyDescent="0.2">
      <c r="AJ478" s="16">
        <v>36039</v>
      </c>
      <c r="AK478" s="17">
        <v>1582000</v>
      </c>
    </row>
    <row r="479" spans="36:37" x14ac:dyDescent="0.2">
      <c r="AJ479" s="16">
        <v>36069</v>
      </c>
      <c r="AK479" s="17">
        <v>1715000</v>
      </c>
    </row>
    <row r="480" spans="36:37" x14ac:dyDescent="0.2">
      <c r="AJ480" s="16">
        <v>36100</v>
      </c>
      <c r="AK480" s="17">
        <v>1660000</v>
      </c>
    </row>
    <row r="481" spans="36:37" x14ac:dyDescent="0.2">
      <c r="AJ481" s="16">
        <v>36130</v>
      </c>
      <c r="AK481" s="17">
        <v>1792000</v>
      </c>
    </row>
    <row r="482" spans="36:37" x14ac:dyDescent="0.2">
      <c r="AJ482" s="16">
        <v>36161</v>
      </c>
      <c r="AK482" s="17">
        <v>1748000</v>
      </c>
    </row>
    <row r="483" spans="36:37" x14ac:dyDescent="0.2">
      <c r="AJ483" s="16">
        <v>36192</v>
      </c>
      <c r="AK483" s="17">
        <v>1670000</v>
      </c>
    </row>
    <row r="484" spans="36:37" x14ac:dyDescent="0.2">
      <c r="AJ484" s="16">
        <v>36220</v>
      </c>
      <c r="AK484" s="17">
        <v>1710000</v>
      </c>
    </row>
    <row r="485" spans="36:37" x14ac:dyDescent="0.2">
      <c r="AJ485" s="16">
        <v>36251</v>
      </c>
      <c r="AK485" s="17">
        <v>1553000</v>
      </c>
    </row>
    <row r="486" spans="36:37" x14ac:dyDescent="0.2">
      <c r="AJ486" s="16">
        <v>36281</v>
      </c>
      <c r="AK486" s="17">
        <v>1611000</v>
      </c>
    </row>
    <row r="487" spans="36:37" x14ac:dyDescent="0.2">
      <c r="AJ487" s="16">
        <v>36312</v>
      </c>
      <c r="AK487" s="17">
        <v>1559000</v>
      </c>
    </row>
    <row r="488" spans="36:37" x14ac:dyDescent="0.2">
      <c r="AJ488" s="16">
        <v>36342</v>
      </c>
      <c r="AK488" s="17">
        <v>1669000</v>
      </c>
    </row>
    <row r="489" spans="36:37" x14ac:dyDescent="0.2">
      <c r="AJ489" s="16">
        <v>36373</v>
      </c>
      <c r="AK489" s="17">
        <v>1648000</v>
      </c>
    </row>
    <row r="490" spans="36:37" x14ac:dyDescent="0.2">
      <c r="AJ490" s="16">
        <v>36404</v>
      </c>
      <c r="AK490" s="17">
        <v>1635000</v>
      </c>
    </row>
    <row r="491" spans="36:37" x14ac:dyDescent="0.2">
      <c r="AJ491" s="16">
        <v>36434</v>
      </c>
      <c r="AK491" s="17">
        <v>1608000</v>
      </c>
    </row>
    <row r="492" spans="36:37" x14ac:dyDescent="0.2">
      <c r="AJ492" s="16">
        <v>36465</v>
      </c>
      <c r="AK492" s="17">
        <v>1648000</v>
      </c>
    </row>
    <row r="493" spans="36:37" x14ac:dyDescent="0.2">
      <c r="AJ493" s="16">
        <v>36495</v>
      </c>
      <c r="AK493" s="17">
        <v>1708000</v>
      </c>
    </row>
    <row r="494" spans="36:37" x14ac:dyDescent="0.2">
      <c r="AJ494" s="16">
        <v>36526</v>
      </c>
      <c r="AK494" s="17">
        <v>1636000</v>
      </c>
    </row>
    <row r="495" spans="36:37" x14ac:dyDescent="0.2">
      <c r="AJ495" s="16">
        <v>36557</v>
      </c>
      <c r="AK495" s="17">
        <v>1737000</v>
      </c>
    </row>
    <row r="496" spans="36:37" x14ac:dyDescent="0.2">
      <c r="AJ496" s="16">
        <v>36586</v>
      </c>
      <c r="AK496" s="17">
        <v>1604000</v>
      </c>
    </row>
    <row r="497" spans="36:37" x14ac:dyDescent="0.2">
      <c r="AJ497" s="16">
        <v>36617</v>
      </c>
      <c r="AK497" s="17">
        <v>1626000</v>
      </c>
    </row>
    <row r="498" spans="36:37" x14ac:dyDescent="0.2">
      <c r="AJ498" s="16">
        <v>36647</v>
      </c>
      <c r="AK498" s="17">
        <v>1575000</v>
      </c>
    </row>
    <row r="499" spans="36:37" x14ac:dyDescent="0.2">
      <c r="AJ499" s="16">
        <v>36678</v>
      </c>
      <c r="AK499" s="17">
        <v>1559000</v>
      </c>
    </row>
    <row r="500" spans="36:37" x14ac:dyDescent="0.2">
      <c r="AJ500" s="16">
        <v>36708</v>
      </c>
      <c r="AK500" s="17">
        <v>1463000</v>
      </c>
    </row>
    <row r="501" spans="36:37" x14ac:dyDescent="0.2">
      <c r="AJ501" s="16">
        <v>36739</v>
      </c>
      <c r="AK501" s="17">
        <v>1541000</v>
      </c>
    </row>
    <row r="502" spans="36:37" x14ac:dyDescent="0.2">
      <c r="AJ502" s="16">
        <v>36770</v>
      </c>
      <c r="AK502" s="17">
        <v>1507000</v>
      </c>
    </row>
    <row r="503" spans="36:37" x14ac:dyDescent="0.2">
      <c r="AJ503" s="16">
        <v>36800</v>
      </c>
      <c r="AK503" s="17">
        <v>1549000</v>
      </c>
    </row>
    <row r="504" spans="36:37" x14ac:dyDescent="0.2">
      <c r="AJ504" s="16">
        <v>36831</v>
      </c>
      <c r="AK504" s="17">
        <v>1551000</v>
      </c>
    </row>
    <row r="505" spans="36:37" x14ac:dyDescent="0.2">
      <c r="AJ505" s="16">
        <v>36861</v>
      </c>
      <c r="AK505" s="17">
        <v>1532000</v>
      </c>
    </row>
    <row r="506" spans="36:37" x14ac:dyDescent="0.2">
      <c r="AJ506" s="16">
        <v>36892</v>
      </c>
      <c r="AK506" s="17">
        <v>1600000</v>
      </c>
    </row>
    <row r="507" spans="36:37" x14ac:dyDescent="0.2">
      <c r="AJ507" s="16">
        <v>36923</v>
      </c>
      <c r="AK507" s="17">
        <v>1625000</v>
      </c>
    </row>
    <row r="508" spans="36:37" x14ac:dyDescent="0.2">
      <c r="AJ508" s="16">
        <v>36951</v>
      </c>
      <c r="AK508" s="17">
        <v>1590000</v>
      </c>
    </row>
    <row r="509" spans="36:37" x14ac:dyDescent="0.2">
      <c r="AJ509" s="16">
        <v>36982</v>
      </c>
      <c r="AK509" s="17">
        <v>1649000</v>
      </c>
    </row>
    <row r="510" spans="36:37" x14ac:dyDescent="0.2">
      <c r="AJ510" s="16">
        <v>37012</v>
      </c>
      <c r="AK510" s="17">
        <v>1605000</v>
      </c>
    </row>
    <row r="511" spans="36:37" x14ac:dyDescent="0.2">
      <c r="AJ511" s="16">
        <v>37043</v>
      </c>
      <c r="AK511" s="17">
        <v>1636000</v>
      </c>
    </row>
    <row r="512" spans="36:37" x14ac:dyDescent="0.2">
      <c r="AJ512" s="16">
        <v>37073</v>
      </c>
      <c r="AK512" s="17">
        <v>1670000</v>
      </c>
    </row>
    <row r="513" spans="36:37" x14ac:dyDescent="0.2">
      <c r="AJ513" s="16">
        <v>37104</v>
      </c>
      <c r="AK513" s="17">
        <v>1567000</v>
      </c>
    </row>
    <row r="514" spans="36:37" x14ac:dyDescent="0.2">
      <c r="AJ514" s="16">
        <v>37135</v>
      </c>
      <c r="AK514" s="17">
        <v>1562000</v>
      </c>
    </row>
    <row r="515" spans="36:37" x14ac:dyDescent="0.2">
      <c r="AJ515" s="16">
        <v>37165</v>
      </c>
      <c r="AK515" s="17">
        <v>1540000</v>
      </c>
    </row>
    <row r="516" spans="36:37" x14ac:dyDescent="0.2">
      <c r="AJ516" s="16">
        <v>37196</v>
      </c>
      <c r="AK516" s="17">
        <v>1602000</v>
      </c>
    </row>
    <row r="517" spans="36:37" x14ac:dyDescent="0.2">
      <c r="AJ517" s="16">
        <v>37226</v>
      </c>
      <c r="AK517" s="17">
        <v>1568000</v>
      </c>
    </row>
    <row r="518" spans="36:37" x14ac:dyDescent="0.2">
      <c r="AJ518" s="16">
        <v>37257</v>
      </c>
      <c r="AK518" s="17">
        <v>1698000</v>
      </c>
    </row>
    <row r="519" spans="36:37" x14ac:dyDescent="0.2">
      <c r="AJ519" s="16">
        <v>37288</v>
      </c>
      <c r="AK519" s="17">
        <v>1829000</v>
      </c>
    </row>
    <row r="520" spans="36:37" x14ac:dyDescent="0.2">
      <c r="AJ520" s="16">
        <v>37316</v>
      </c>
      <c r="AK520" s="17">
        <v>1642000</v>
      </c>
    </row>
    <row r="521" spans="36:37" x14ac:dyDescent="0.2">
      <c r="AJ521" s="16">
        <v>37347</v>
      </c>
      <c r="AK521" s="17">
        <v>1592000</v>
      </c>
    </row>
    <row r="522" spans="36:37" x14ac:dyDescent="0.2">
      <c r="AJ522" s="16">
        <v>37377</v>
      </c>
      <c r="AK522" s="17">
        <v>1764000</v>
      </c>
    </row>
    <row r="523" spans="36:37" x14ac:dyDescent="0.2">
      <c r="AJ523" s="16">
        <v>37408</v>
      </c>
      <c r="AK523" s="17">
        <v>1717000</v>
      </c>
    </row>
    <row r="524" spans="36:37" x14ac:dyDescent="0.2">
      <c r="AJ524" s="16">
        <v>37438</v>
      </c>
      <c r="AK524" s="17">
        <v>1655000</v>
      </c>
    </row>
    <row r="525" spans="36:37" x14ac:dyDescent="0.2">
      <c r="AJ525" s="16">
        <v>37469</v>
      </c>
      <c r="AK525" s="17">
        <v>1633000</v>
      </c>
    </row>
    <row r="526" spans="36:37" x14ac:dyDescent="0.2">
      <c r="AJ526" s="16">
        <v>37500</v>
      </c>
      <c r="AK526" s="17">
        <v>1804000</v>
      </c>
    </row>
    <row r="527" spans="36:37" x14ac:dyDescent="0.2">
      <c r="AJ527" s="16">
        <v>37530</v>
      </c>
      <c r="AK527" s="17">
        <v>1648000</v>
      </c>
    </row>
    <row r="528" spans="36:37" x14ac:dyDescent="0.2">
      <c r="AJ528" s="16">
        <v>37561</v>
      </c>
      <c r="AK528" s="17">
        <v>1753000</v>
      </c>
    </row>
    <row r="529" spans="36:37" x14ac:dyDescent="0.2">
      <c r="AJ529" s="16">
        <v>37591</v>
      </c>
      <c r="AK529" s="17">
        <v>1788000</v>
      </c>
    </row>
    <row r="530" spans="36:37" x14ac:dyDescent="0.2">
      <c r="AJ530" s="16">
        <v>37622</v>
      </c>
      <c r="AK530" s="17">
        <v>1853000</v>
      </c>
    </row>
    <row r="531" spans="36:37" x14ac:dyDescent="0.2">
      <c r="AJ531" s="16">
        <v>37653</v>
      </c>
      <c r="AK531" s="17">
        <v>1629000</v>
      </c>
    </row>
    <row r="532" spans="36:37" x14ac:dyDescent="0.2">
      <c r="AJ532" s="16">
        <v>37681</v>
      </c>
      <c r="AK532" s="17">
        <v>1726000</v>
      </c>
    </row>
    <row r="533" spans="36:37" x14ac:dyDescent="0.2">
      <c r="AJ533" s="16">
        <v>37712</v>
      </c>
      <c r="AK533" s="17">
        <v>1643000</v>
      </c>
    </row>
    <row r="534" spans="36:37" x14ac:dyDescent="0.2">
      <c r="AJ534" s="16">
        <v>37742</v>
      </c>
      <c r="AK534" s="17">
        <v>1751000</v>
      </c>
    </row>
    <row r="535" spans="36:37" x14ac:dyDescent="0.2">
      <c r="AJ535" s="16">
        <v>37773</v>
      </c>
      <c r="AK535" s="17">
        <v>1867000</v>
      </c>
    </row>
    <row r="536" spans="36:37" x14ac:dyDescent="0.2">
      <c r="AJ536" s="16">
        <v>37803</v>
      </c>
      <c r="AK536" s="17">
        <v>1897000</v>
      </c>
    </row>
    <row r="537" spans="36:37" x14ac:dyDescent="0.2">
      <c r="AJ537" s="16">
        <v>37834</v>
      </c>
      <c r="AK537" s="17">
        <v>1833000</v>
      </c>
    </row>
    <row r="538" spans="36:37" x14ac:dyDescent="0.2">
      <c r="AJ538" s="16">
        <v>37865</v>
      </c>
      <c r="AK538" s="17">
        <v>1939000</v>
      </c>
    </row>
    <row r="539" spans="36:37" x14ac:dyDescent="0.2">
      <c r="AJ539" s="16">
        <v>37895</v>
      </c>
      <c r="AK539" s="17">
        <v>1967000</v>
      </c>
    </row>
    <row r="540" spans="36:37" x14ac:dyDescent="0.2">
      <c r="AJ540" s="16">
        <v>37926</v>
      </c>
      <c r="AK540" s="17">
        <v>2083000</v>
      </c>
    </row>
    <row r="541" spans="36:37" x14ac:dyDescent="0.2">
      <c r="AJ541" s="16">
        <v>37956</v>
      </c>
      <c r="AK541" s="17">
        <v>2057000</v>
      </c>
    </row>
    <row r="542" spans="36:37" x14ac:dyDescent="0.2">
      <c r="AJ542" s="16">
        <v>37987</v>
      </c>
      <c r="AK542" s="17">
        <v>1911000</v>
      </c>
    </row>
    <row r="543" spans="36:37" x14ac:dyDescent="0.2">
      <c r="AJ543" s="16">
        <v>38018</v>
      </c>
      <c r="AK543" s="17">
        <v>1846000</v>
      </c>
    </row>
    <row r="544" spans="36:37" x14ac:dyDescent="0.2">
      <c r="AJ544" s="16">
        <v>38047</v>
      </c>
      <c r="AK544" s="17">
        <v>1998000</v>
      </c>
    </row>
    <row r="545" spans="36:37" x14ac:dyDescent="0.2">
      <c r="AJ545" s="16">
        <v>38078</v>
      </c>
      <c r="AK545" s="17">
        <v>2003000</v>
      </c>
    </row>
    <row r="546" spans="36:37" x14ac:dyDescent="0.2">
      <c r="AJ546" s="16">
        <v>38108</v>
      </c>
      <c r="AK546" s="17">
        <v>1981000</v>
      </c>
    </row>
    <row r="547" spans="36:37" x14ac:dyDescent="0.2">
      <c r="AJ547" s="16">
        <v>38139</v>
      </c>
      <c r="AK547" s="17">
        <v>1828000</v>
      </c>
    </row>
    <row r="548" spans="36:37" x14ac:dyDescent="0.2">
      <c r="AJ548" s="16">
        <v>38169</v>
      </c>
      <c r="AK548" s="17">
        <v>2002000</v>
      </c>
    </row>
    <row r="549" spans="36:37" x14ac:dyDescent="0.2">
      <c r="AJ549" s="16">
        <v>38200</v>
      </c>
      <c r="AK549" s="17">
        <v>2024000</v>
      </c>
    </row>
    <row r="550" spans="36:37" x14ac:dyDescent="0.2">
      <c r="AJ550" s="16">
        <v>38231</v>
      </c>
      <c r="AK550" s="17">
        <v>1905000</v>
      </c>
    </row>
    <row r="551" spans="36:37" x14ac:dyDescent="0.2">
      <c r="AJ551" s="16">
        <v>38261</v>
      </c>
      <c r="AK551" s="17">
        <v>2072000</v>
      </c>
    </row>
    <row r="552" spans="36:37" x14ac:dyDescent="0.2">
      <c r="AJ552" s="16">
        <v>38292</v>
      </c>
      <c r="AK552" s="17">
        <v>1782000</v>
      </c>
    </row>
    <row r="553" spans="36:37" x14ac:dyDescent="0.2">
      <c r="AJ553" s="16">
        <v>38322</v>
      </c>
      <c r="AK553" s="17">
        <v>2042000</v>
      </c>
    </row>
    <row r="554" spans="36:37" x14ac:dyDescent="0.2">
      <c r="AJ554" s="16">
        <v>38353</v>
      </c>
      <c r="AK554" s="17">
        <v>2144000</v>
      </c>
    </row>
    <row r="555" spans="36:37" x14ac:dyDescent="0.2">
      <c r="AJ555" s="16">
        <v>38384</v>
      </c>
      <c r="AK555" s="17">
        <v>2207000</v>
      </c>
    </row>
    <row r="556" spans="36:37" x14ac:dyDescent="0.2">
      <c r="AJ556" s="16">
        <v>38412</v>
      </c>
      <c r="AK556" s="17">
        <v>1864000</v>
      </c>
    </row>
    <row r="557" spans="36:37" x14ac:dyDescent="0.2">
      <c r="AJ557" s="16">
        <v>38443</v>
      </c>
      <c r="AK557" s="17">
        <v>2061000</v>
      </c>
    </row>
    <row r="558" spans="36:37" x14ac:dyDescent="0.2">
      <c r="AJ558" s="16">
        <v>38473</v>
      </c>
      <c r="AK558" s="17">
        <v>2025000</v>
      </c>
    </row>
    <row r="559" spans="36:37" x14ac:dyDescent="0.2">
      <c r="AJ559" s="16">
        <v>38504</v>
      </c>
      <c r="AK559" s="17">
        <v>2068000</v>
      </c>
    </row>
    <row r="560" spans="36:37" x14ac:dyDescent="0.2">
      <c r="AJ560" s="16">
        <v>38534</v>
      </c>
      <c r="AK560" s="17">
        <v>2054000</v>
      </c>
    </row>
    <row r="561" spans="36:37" x14ac:dyDescent="0.2">
      <c r="AJ561" s="16">
        <v>38565</v>
      </c>
      <c r="AK561" s="17">
        <v>2095000</v>
      </c>
    </row>
    <row r="562" spans="36:37" x14ac:dyDescent="0.2">
      <c r="AJ562" s="16">
        <v>38596</v>
      </c>
      <c r="AK562" s="17">
        <v>2151000</v>
      </c>
    </row>
    <row r="563" spans="36:37" x14ac:dyDescent="0.2">
      <c r="AJ563" s="16">
        <v>38626</v>
      </c>
      <c r="AK563" s="17">
        <v>2065000</v>
      </c>
    </row>
    <row r="564" spans="36:37" x14ac:dyDescent="0.2">
      <c r="AJ564" s="16">
        <v>38657</v>
      </c>
      <c r="AK564" s="17">
        <v>2147000</v>
      </c>
    </row>
    <row r="565" spans="36:37" x14ac:dyDescent="0.2">
      <c r="AJ565" s="16">
        <v>38687</v>
      </c>
      <c r="AK565" s="17">
        <v>1994000</v>
      </c>
    </row>
    <row r="566" spans="36:37" x14ac:dyDescent="0.2">
      <c r="AJ566" s="16">
        <v>38718</v>
      </c>
      <c r="AK566" s="17">
        <v>2273000</v>
      </c>
    </row>
    <row r="567" spans="36:37" x14ac:dyDescent="0.2">
      <c r="AJ567" s="16">
        <v>38749</v>
      </c>
      <c r="AK567" s="17">
        <v>2119000</v>
      </c>
    </row>
    <row r="568" spans="36:37" x14ac:dyDescent="0.2">
      <c r="AJ568" s="16">
        <v>38777</v>
      </c>
      <c r="AK568" s="17">
        <v>1969000</v>
      </c>
    </row>
    <row r="569" spans="36:37" x14ac:dyDescent="0.2">
      <c r="AJ569" s="16">
        <v>38808</v>
      </c>
      <c r="AK569" s="17">
        <v>1821000</v>
      </c>
    </row>
    <row r="570" spans="36:37" x14ac:dyDescent="0.2">
      <c r="AJ570" s="16">
        <v>38838</v>
      </c>
      <c r="AK570" s="17">
        <v>1942000</v>
      </c>
    </row>
    <row r="571" spans="36:37" x14ac:dyDescent="0.2">
      <c r="AJ571" s="16">
        <v>38869</v>
      </c>
      <c r="AK571" s="17">
        <v>1802000</v>
      </c>
    </row>
    <row r="572" spans="36:37" x14ac:dyDescent="0.2">
      <c r="AJ572" s="16">
        <v>38899</v>
      </c>
      <c r="AK572" s="17">
        <v>1737000</v>
      </c>
    </row>
    <row r="573" spans="36:37" x14ac:dyDescent="0.2">
      <c r="AJ573" s="16">
        <v>38930</v>
      </c>
      <c r="AK573" s="17">
        <v>1650000</v>
      </c>
    </row>
    <row r="574" spans="36:37" x14ac:dyDescent="0.2">
      <c r="AJ574" s="16">
        <v>38961</v>
      </c>
      <c r="AK574" s="17">
        <v>1720000</v>
      </c>
    </row>
    <row r="575" spans="36:37" x14ac:dyDescent="0.2">
      <c r="AJ575" s="16">
        <v>38991</v>
      </c>
      <c r="AK575" s="17">
        <v>1491000</v>
      </c>
    </row>
    <row r="576" spans="36:37" x14ac:dyDescent="0.2">
      <c r="AJ576" s="16">
        <v>39022</v>
      </c>
      <c r="AK576" s="17">
        <v>1570000</v>
      </c>
    </row>
    <row r="577" spans="36:37" x14ac:dyDescent="0.2">
      <c r="AJ577" s="16">
        <v>39052</v>
      </c>
      <c r="AK577" s="17">
        <v>1649000</v>
      </c>
    </row>
    <row r="578" spans="36:37" x14ac:dyDescent="0.2">
      <c r="AJ578" s="16">
        <v>39083</v>
      </c>
      <c r="AK578" s="17">
        <v>1409000</v>
      </c>
    </row>
    <row r="579" spans="36:37" x14ac:dyDescent="0.2">
      <c r="AJ579" s="16">
        <v>39114</v>
      </c>
      <c r="AK579" s="17">
        <v>1480000</v>
      </c>
    </row>
    <row r="580" spans="36:37" x14ac:dyDescent="0.2">
      <c r="AJ580" s="16">
        <v>39142</v>
      </c>
      <c r="AK580" s="17">
        <v>1495000</v>
      </c>
    </row>
    <row r="581" spans="36:37" x14ac:dyDescent="0.2">
      <c r="AJ581" s="16">
        <v>39173</v>
      </c>
      <c r="AK581" s="17">
        <v>1490000</v>
      </c>
    </row>
    <row r="582" spans="36:37" x14ac:dyDescent="0.2">
      <c r="AJ582" s="16">
        <v>39203</v>
      </c>
      <c r="AK582" s="17">
        <v>1415000</v>
      </c>
    </row>
    <row r="583" spans="36:37" x14ac:dyDescent="0.2">
      <c r="AJ583" s="16">
        <v>39234</v>
      </c>
      <c r="AK583" s="17">
        <v>1448000</v>
      </c>
    </row>
    <row r="584" spans="36:37" x14ac:dyDescent="0.2">
      <c r="AJ584" s="16">
        <v>39264</v>
      </c>
      <c r="AK584" s="17">
        <v>1354000</v>
      </c>
    </row>
    <row r="585" spans="36:37" x14ac:dyDescent="0.2">
      <c r="AJ585" s="16">
        <v>39295</v>
      </c>
      <c r="AK585" s="17">
        <v>1330000</v>
      </c>
    </row>
    <row r="586" spans="36:37" x14ac:dyDescent="0.2">
      <c r="AJ586" s="16">
        <v>39326</v>
      </c>
      <c r="AK586" s="17">
        <v>1183000</v>
      </c>
    </row>
    <row r="587" spans="36:37" x14ac:dyDescent="0.2">
      <c r="AJ587" s="16">
        <v>39356</v>
      </c>
      <c r="AK587" s="17">
        <v>1264000</v>
      </c>
    </row>
    <row r="588" spans="36:37" x14ac:dyDescent="0.2">
      <c r="AJ588" s="16">
        <v>39387</v>
      </c>
      <c r="AK588" s="17">
        <v>1197000</v>
      </c>
    </row>
    <row r="589" spans="36:37" x14ac:dyDescent="0.2">
      <c r="AJ589" s="16">
        <v>39417</v>
      </c>
      <c r="AK589" s="17">
        <v>1037000</v>
      </c>
    </row>
    <row r="590" spans="36:37" x14ac:dyDescent="0.2">
      <c r="AJ590" s="16">
        <v>39448</v>
      </c>
      <c r="AK590" s="17">
        <v>1084000</v>
      </c>
    </row>
    <row r="591" spans="36:37" x14ac:dyDescent="0.2">
      <c r="AJ591" s="16">
        <v>39479</v>
      </c>
      <c r="AK591" s="17">
        <v>1103000</v>
      </c>
    </row>
    <row r="592" spans="36:37" x14ac:dyDescent="0.2">
      <c r="AJ592" s="16">
        <v>39508</v>
      </c>
      <c r="AK592" s="17">
        <v>1005000</v>
      </c>
    </row>
    <row r="593" spans="36:37" x14ac:dyDescent="0.2">
      <c r="AJ593" s="16">
        <v>39539</v>
      </c>
      <c r="AK593" s="17">
        <v>1013000</v>
      </c>
    </row>
    <row r="594" spans="36:37" x14ac:dyDescent="0.2">
      <c r="AJ594" s="16">
        <v>39569</v>
      </c>
      <c r="AK594" s="17">
        <v>973000</v>
      </c>
    </row>
    <row r="595" spans="36:37" x14ac:dyDescent="0.2">
      <c r="AJ595" s="16">
        <v>39600</v>
      </c>
      <c r="AK595" s="17">
        <v>1046000</v>
      </c>
    </row>
    <row r="596" spans="36:37" x14ac:dyDescent="0.2">
      <c r="AJ596" s="16">
        <v>39630</v>
      </c>
      <c r="AK596" s="17">
        <v>923000</v>
      </c>
    </row>
    <row r="597" spans="36:37" x14ac:dyDescent="0.2">
      <c r="AJ597" s="16">
        <v>39661</v>
      </c>
      <c r="AK597" s="17">
        <v>844000</v>
      </c>
    </row>
    <row r="598" spans="36:37" x14ac:dyDescent="0.2">
      <c r="AJ598" s="16">
        <v>39692</v>
      </c>
      <c r="AK598" s="17">
        <v>820000</v>
      </c>
    </row>
    <row r="599" spans="36:37" x14ac:dyDescent="0.2">
      <c r="AJ599" s="16">
        <v>39722</v>
      </c>
      <c r="AK599" s="17">
        <v>777000</v>
      </c>
    </row>
    <row r="600" spans="36:37" x14ac:dyDescent="0.2">
      <c r="AJ600" s="16">
        <v>39753</v>
      </c>
      <c r="AK600" s="17">
        <v>652000</v>
      </c>
    </row>
    <row r="601" spans="36:37" x14ac:dyDescent="0.2">
      <c r="AJ601" s="16">
        <v>39783</v>
      </c>
      <c r="AK601" s="17">
        <v>560000</v>
      </c>
    </row>
    <row r="602" spans="36:37" x14ac:dyDescent="0.2">
      <c r="AJ602" s="16">
        <v>39814</v>
      </c>
      <c r="AK602" s="17">
        <v>490000</v>
      </c>
    </row>
    <row r="603" spans="36:37" x14ac:dyDescent="0.2">
      <c r="AJ603" s="16">
        <v>39845</v>
      </c>
      <c r="AK603" s="17">
        <v>582000</v>
      </c>
    </row>
    <row r="604" spans="36:37" x14ac:dyDescent="0.2">
      <c r="AJ604" s="16">
        <v>39873</v>
      </c>
      <c r="AK604" s="17">
        <v>505000</v>
      </c>
    </row>
    <row r="605" spans="36:37" x14ac:dyDescent="0.2">
      <c r="AJ605" s="16">
        <v>39904</v>
      </c>
      <c r="AK605" s="17">
        <v>478000</v>
      </c>
    </row>
    <row r="606" spans="36:37" x14ac:dyDescent="0.2">
      <c r="AJ606" s="16">
        <v>39934</v>
      </c>
      <c r="AK606" s="17">
        <v>540000</v>
      </c>
    </row>
    <row r="607" spans="36:37" x14ac:dyDescent="0.2">
      <c r="AJ607" s="16">
        <v>39965</v>
      </c>
      <c r="AK607" s="17">
        <v>585000</v>
      </c>
    </row>
    <row r="608" spans="36:37" x14ac:dyDescent="0.2">
      <c r="AJ608" s="16">
        <v>39995</v>
      </c>
      <c r="AK608" s="17">
        <v>594000</v>
      </c>
    </row>
    <row r="609" spans="36:37" x14ac:dyDescent="0.2">
      <c r="AJ609" s="16">
        <v>40026</v>
      </c>
      <c r="AK609" s="17">
        <v>586000</v>
      </c>
    </row>
    <row r="610" spans="36:37" x14ac:dyDescent="0.2">
      <c r="AJ610" s="16">
        <v>40057</v>
      </c>
      <c r="AK610" s="17">
        <v>585000</v>
      </c>
    </row>
    <row r="611" spans="36:37" x14ac:dyDescent="0.2">
      <c r="AJ611" s="16">
        <v>40087</v>
      </c>
      <c r="AK611" s="17">
        <v>534000</v>
      </c>
    </row>
    <row r="612" spans="36:37" x14ac:dyDescent="0.2">
      <c r="AJ612" s="16">
        <v>40118</v>
      </c>
      <c r="AK612" s="17">
        <v>588000</v>
      </c>
    </row>
    <row r="613" spans="36:37" x14ac:dyDescent="0.2">
      <c r="AJ613" s="16">
        <v>40148</v>
      </c>
      <c r="AK613" s="17">
        <v>581000</v>
      </c>
    </row>
    <row r="614" spans="36:37" x14ac:dyDescent="0.2">
      <c r="AJ614" s="16">
        <v>40179</v>
      </c>
      <c r="AK614" s="17">
        <v>615000</v>
      </c>
    </row>
    <row r="615" spans="36:37" x14ac:dyDescent="0.2">
      <c r="AJ615" s="16">
        <v>40210</v>
      </c>
      <c r="AK615" s="17">
        <v>603000</v>
      </c>
    </row>
    <row r="616" spans="36:37" x14ac:dyDescent="0.2">
      <c r="AJ616" s="16">
        <v>40238</v>
      </c>
      <c r="AK616" s="17">
        <v>626000</v>
      </c>
    </row>
    <row r="617" spans="36:37" x14ac:dyDescent="0.2">
      <c r="AJ617" s="16">
        <v>40269</v>
      </c>
      <c r="AK617" s="17">
        <v>687000</v>
      </c>
    </row>
    <row r="618" spans="36:37" x14ac:dyDescent="0.2">
      <c r="AJ618" s="16">
        <v>40299</v>
      </c>
      <c r="AK618" s="17">
        <v>580000</v>
      </c>
    </row>
    <row r="619" spans="36:37" x14ac:dyDescent="0.2">
      <c r="AJ619" s="16">
        <v>40330</v>
      </c>
      <c r="AK619" s="17">
        <v>539000</v>
      </c>
    </row>
    <row r="620" spans="36:37" x14ac:dyDescent="0.2">
      <c r="AJ620" s="16">
        <v>40360</v>
      </c>
      <c r="AK620" s="17">
        <v>550000</v>
      </c>
    </row>
    <row r="621" spans="36:37" x14ac:dyDescent="0.2">
      <c r="AJ621" s="16">
        <v>40391</v>
      </c>
      <c r="AK621" s="17">
        <v>606000</v>
      </c>
    </row>
    <row r="622" spans="36:37" x14ac:dyDescent="0.2">
      <c r="AJ622" s="16">
        <v>40422</v>
      </c>
      <c r="AK622" s="17">
        <v>597000</v>
      </c>
    </row>
    <row r="623" spans="36:37" x14ac:dyDescent="0.2">
      <c r="AJ623" s="16">
        <v>40452</v>
      </c>
      <c r="AK623" s="17">
        <v>539000</v>
      </c>
    </row>
    <row r="624" spans="36:37" x14ac:dyDescent="0.2">
      <c r="AJ624" s="16">
        <v>40483</v>
      </c>
      <c r="AK624" s="17">
        <v>551000</v>
      </c>
    </row>
    <row r="625" spans="36:37" x14ac:dyDescent="0.2">
      <c r="AJ625" s="16">
        <v>40513</v>
      </c>
      <c r="AK625" s="17">
        <v>526000</v>
      </c>
    </row>
    <row r="626" spans="36:37" x14ac:dyDescent="0.2">
      <c r="AJ626" s="16">
        <v>40544</v>
      </c>
      <c r="AK626" s="17">
        <v>636000</v>
      </c>
    </row>
    <row r="627" spans="36:37" x14ac:dyDescent="0.2">
      <c r="AJ627" s="16">
        <v>40575</v>
      </c>
      <c r="AK627" s="17">
        <v>518000</v>
      </c>
    </row>
    <row r="628" spans="36:37" x14ac:dyDescent="0.2">
      <c r="AJ628" s="16">
        <v>40603</v>
      </c>
      <c r="AK628" s="17">
        <v>593000</v>
      </c>
    </row>
    <row r="629" spans="36:37" x14ac:dyDescent="0.2">
      <c r="AJ629" s="16">
        <v>40634</v>
      </c>
      <c r="AK629" s="17">
        <v>549000</v>
      </c>
    </row>
    <row r="630" spans="36:37" x14ac:dyDescent="0.2">
      <c r="AJ630" s="16">
        <v>40664</v>
      </c>
      <c r="AK630" s="17">
        <v>553000</v>
      </c>
    </row>
    <row r="631" spans="36:37" x14ac:dyDescent="0.2">
      <c r="AJ631" s="16">
        <v>40695</v>
      </c>
      <c r="AK631" s="17">
        <v>615000</v>
      </c>
    </row>
    <row r="632" spans="36:37" x14ac:dyDescent="0.2">
      <c r="AJ632" s="16">
        <v>40725</v>
      </c>
      <c r="AK632" s="17">
        <v>615000</v>
      </c>
    </row>
    <row r="633" spans="36:37" x14ac:dyDescent="0.2">
      <c r="AJ633" s="16">
        <v>40756</v>
      </c>
      <c r="AK633" s="17">
        <v>585000</v>
      </c>
    </row>
    <row r="634" spans="36:37" x14ac:dyDescent="0.2">
      <c r="AJ634" s="16">
        <v>40787</v>
      </c>
      <c r="AK634" s="17">
        <v>646000</v>
      </c>
    </row>
    <row r="635" spans="36:37" x14ac:dyDescent="0.2">
      <c r="AJ635" s="16">
        <v>40817</v>
      </c>
      <c r="AK635" s="17">
        <v>628000</v>
      </c>
    </row>
    <row r="636" spans="36:37" x14ac:dyDescent="0.2">
      <c r="AJ636" s="16">
        <v>40848</v>
      </c>
      <c r="AK636" s="17">
        <v>685000</v>
      </c>
    </row>
    <row r="637" spans="36:37" x14ac:dyDescent="0.2">
      <c r="AJ637" s="16">
        <v>40878</v>
      </c>
      <c r="AK637" s="17">
        <v>657000</v>
      </c>
    </row>
  </sheetData>
  <sortState ref="H2:H11">
    <sortCondition ref="H2"/>
  </sortState>
  <pageMargins left="0.7" right="0.7" top="0.75" bottom="0.75" header="0.3" footer="0.3"/>
  <pageSetup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zoomScale="114" workbookViewId="0">
      <selection activeCell="K2" sqref="K2:L6"/>
    </sheetView>
  </sheetViews>
  <sheetFormatPr baseColWidth="10" defaultColWidth="8.83203125" defaultRowHeight="15" x14ac:dyDescent="0.2"/>
  <cols>
    <col min="1" max="1" width="23" bestFit="1" customWidth="1"/>
    <col min="4" max="4" width="18" bestFit="1" customWidth="1"/>
    <col min="6" max="6" width="11.33203125" bestFit="1" customWidth="1"/>
    <col min="9" max="9" width="14.83203125" bestFit="1" customWidth="1"/>
    <col min="11" max="11" width="18" bestFit="1" customWidth="1"/>
    <col min="13" max="13" width="11.33203125" bestFit="1" customWidth="1"/>
  </cols>
  <sheetData>
    <row r="1" spans="1:13" x14ac:dyDescent="0.2">
      <c r="A1" s="1" t="s">
        <v>0</v>
      </c>
      <c r="F1" t="s">
        <v>9</v>
      </c>
      <c r="I1" s="1" t="s">
        <v>8</v>
      </c>
      <c r="M1" t="s">
        <v>9</v>
      </c>
    </row>
    <row r="2" spans="1:13" x14ac:dyDescent="0.2">
      <c r="A2" s="1">
        <v>5</v>
      </c>
      <c r="D2" s="1" t="s">
        <v>1</v>
      </c>
      <c r="E2" s="1">
        <f>MIN(A2:A25)</f>
        <v>5</v>
      </c>
      <c r="F2" s="1"/>
      <c r="I2" s="1">
        <v>81</v>
      </c>
      <c r="K2" s="1" t="s">
        <v>1</v>
      </c>
      <c r="L2" s="1">
        <f>MIN(I2:I11)</f>
        <v>55</v>
      </c>
      <c r="M2" s="1"/>
    </row>
    <row r="3" spans="1:13" x14ac:dyDescent="0.2">
      <c r="A3" s="1">
        <v>5</v>
      </c>
      <c r="D3" s="1" t="s">
        <v>2</v>
      </c>
      <c r="E3" s="1">
        <f>_xlfn.QUARTILE.EXC(A2:A25,1)</f>
        <v>7</v>
      </c>
      <c r="F3" s="1"/>
      <c r="I3" s="1">
        <v>73</v>
      </c>
      <c r="K3" s="1" t="s">
        <v>2</v>
      </c>
      <c r="L3" s="1">
        <f>_xlfn.QUARTILE.EXC(I2:I11,1)</f>
        <v>74.5</v>
      </c>
      <c r="M3" s="1"/>
    </row>
    <row r="4" spans="1:13" x14ac:dyDescent="0.2">
      <c r="A4" s="1">
        <v>5</v>
      </c>
      <c r="D4" s="1" t="s">
        <v>3</v>
      </c>
      <c r="E4" s="1">
        <f>_xlfn.QUARTILE.EXC(A2:A25,2)</f>
        <v>13</v>
      </c>
      <c r="F4" s="1"/>
      <c r="I4" s="1">
        <v>93</v>
      </c>
      <c r="K4" s="1" t="s">
        <v>3</v>
      </c>
      <c r="L4" s="1">
        <f>_xlfn.QUARTILE.EXC(I2:I11,2)</f>
        <v>83</v>
      </c>
      <c r="M4" s="1"/>
    </row>
    <row r="5" spans="1:13" x14ac:dyDescent="0.2">
      <c r="A5" s="1">
        <v>5</v>
      </c>
      <c r="D5" s="1" t="s">
        <v>4</v>
      </c>
      <c r="E5" s="1">
        <f>_xlfn.QUARTILE.EXC(A2:A25,3)</f>
        <v>34</v>
      </c>
      <c r="F5" s="1"/>
      <c r="I5" s="1">
        <v>85</v>
      </c>
      <c r="K5" s="1" t="s">
        <v>4</v>
      </c>
      <c r="L5" s="1">
        <f>_xlfn.QUARTILE.EXC(I2:I11,3)</f>
        <v>93</v>
      </c>
      <c r="M5" s="1"/>
    </row>
    <row r="6" spans="1:13" x14ac:dyDescent="0.2">
      <c r="A6" s="1">
        <v>6</v>
      </c>
      <c r="D6" s="1" t="s">
        <v>5</v>
      </c>
      <c r="E6" s="1">
        <f>MAX(A2:A25)</f>
        <v>94</v>
      </c>
      <c r="F6" s="1"/>
      <c r="I6" s="1">
        <v>75</v>
      </c>
      <c r="K6" s="1" t="s">
        <v>5</v>
      </c>
      <c r="L6" s="1">
        <f>MAX(I2:I11)</f>
        <v>98</v>
      </c>
      <c r="M6" s="1"/>
    </row>
    <row r="7" spans="1:13" x14ac:dyDescent="0.2">
      <c r="A7" s="1">
        <v>7</v>
      </c>
      <c r="D7" s="1" t="s">
        <v>6</v>
      </c>
      <c r="E7" s="1">
        <f>_xlfn.STDEV.S(A2:A25)</f>
        <v>23.828759569241022</v>
      </c>
      <c r="F7" s="1"/>
      <c r="I7" s="1">
        <v>98</v>
      </c>
      <c r="K7" s="1" t="s">
        <v>6</v>
      </c>
      <c r="L7" s="1">
        <f>_xlfn.STDEV.S(I2:I11)</f>
        <v>12.623170934612471</v>
      </c>
      <c r="M7" s="1"/>
    </row>
    <row r="8" spans="1:13" x14ac:dyDescent="0.2">
      <c r="A8" s="1">
        <v>7</v>
      </c>
      <c r="D8" s="2" t="s">
        <v>7</v>
      </c>
      <c r="E8" s="1">
        <f>E5-E3</f>
        <v>27</v>
      </c>
      <c r="F8" s="1"/>
      <c r="I8" s="1">
        <v>93</v>
      </c>
      <c r="K8" s="2" t="s">
        <v>7</v>
      </c>
      <c r="L8" s="1">
        <f>L5-L3</f>
        <v>18.5</v>
      </c>
      <c r="M8" s="1"/>
    </row>
    <row r="9" spans="1:13" x14ac:dyDescent="0.2">
      <c r="A9" s="1">
        <v>7</v>
      </c>
      <c r="D9" s="2" t="s">
        <v>10</v>
      </c>
      <c r="E9" s="1">
        <f>1.5*E8</f>
        <v>40.5</v>
      </c>
      <c r="F9" s="1"/>
      <c r="I9" s="1">
        <v>55</v>
      </c>
      <c r="K9" s="2" t="s">
        <v>10</v>
      </c>
      <c r="L9" s="1">
        <f>1.5*L8</f>
        <v>27.75</v>
      </c>
      <c r="M9" s="1"/>
    </row>
    <row r="10" spans="1:13" x14ac:dyDescent="0.2">
      <c r="A10" s="1">
        <v>8</v>
      </c>
      <c r="D10" s="2" t="s">
        <v>11</v>
      </c>
      <c r="E10" s="1">
        <f>E5+E9</f>
        <v>74.5</v>
      </c>
      <c r="F10" s="1">
        <f>E3-E9</f>
        <v>-33.5</v>
      </c>
      <c r="I10" s="1">
        <v>80</v>
      </c>
      <c r="K10" s="2" t="s">
        <v>11</v>
      </c>
      <c r="L10" s="1">
        <f>L5+L9</f>
        <v>120.75</v>
      </c>
      <c r="M10" s="1">
        <f>74.5-L9</f>
        <v>46.75</v>
      </c>
    </row>
    <row r="11" spans="1:13" x14ac:dyDescent="0.2">
      <c r="A11" s="1">
        <v>12</v>
      </c>
      <c r="D11" s="2" t="s">
        <v>12</v>
      </c>
      <c r="E11" s="1">
        <f>MAX(A2:A24)</f>
        <v>66</v>
      </c>
      <c r="F11" s="1"/>
      <c r="I11" s="1">
        <v>90</v>
      </c>
      <c r="K11" s="4"/>
    </row>
    <row r="12" spans="1:13" x14ac:dyDescent="0.2">
      <c r="A12" s="1">
        <v>12</v>
      </c>
    </row>
    <row r="13" spans="1:13" x14ac:dyDescent="0.2">
      <c r="A13" s="1">
        <v>13</v>
      </c>
      <c r="I13" s="33" t="s">
        <v>46</v>
      </c>
    </row>
    <row r="14" spans="1:13" x14ac:dyDescent="0.2">
      <c r="A14" s="1">
        <v>13</v>
      </c>
      <c r="I14" s="33" t="s">
        <v>47</v>
      </c>
    </row>
    <row r="15" spans="1:13" x14ac:dyDescent="0.2">
      <c r="A15" s="1">
        <v>15</v>
      </c>
      <c r="I15" s="33" t="s">
        <v>48</v>
      </c>
    </row>
    <row r="16" spans="1:13" x14ac:dyDescent="0.2">
      <c r="A16" s="1">
        <v>18</v>
      </c>
      <c r="I16" s="33" t="s">
        <v>51</v>
      </c>
    </row>
    <row r="17" spans="1:1" x14ac:dyDescent="0.2">
      <c r="A17" s="1">
        <v>18</v>
      </c>
    </row>
    <row r="18" spans="1:1" x14ac:dyDescent="0.2">
      <c r="A18" s="1">
        <v>27</v>
      </c>
    </row>
    <row r="19" spans="1:1" x14ac:dyDescent="0.2">
      <c r="A19" s="1">
        <v>28</v>
      </c>
    </row>
    <row r="20" spans="1:1" x14ac:dyDescent="0.2">
      <c r="A20" s="1">
        <v>36</v>
      </c>
    </row>
    <row r="21" spans="1:1" x14ac:dyDescent="0.2">
      <c r="A21" s="1">
        <v>48</v>
      </c>
    </row>
    <row r="22" spans="1:1" x14ac:dyDescent="0.2">
      <c r="A22" s="1">
        <v>52</v>
      </c>
    </row>
    <row r="23" spans="1:1" x14ac:dyDescent="0.2">
      <c r="A23" s="1">
        <v>60</v>
      </c>
    </row>
    <row r="24" spans="1:1" x14ac:dyDescent="0.2">
      <c r="A24" s="1">
        <v>66</v>
      </c>
    </row>
    <row r="25" spans="1:1" x14ac:dyDescent="0.2">
      <c r="A25" s="1">
        <v>94</v>
      </c>
    </row>
  </sheetData>
  <sortState ref="J2:J11">
    <sortCondition ref="J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opLeftCell="D1" zoomScale="227" workbookViewId="0">
      <selection activeCell="I1" sqref="I1:J6"/>
    </sheetView>
  </sheetViews>
  <sheetFormatPr baseColWidth="10" defaultColWidth="8.83203125" defaultRowHeight="15" x14ac:dyDescent="0.2"/>
  <cols>
    <col min="6" max="6" width="11.5" customWidth="1"/>
    <col min="7" max="7" width="17" bestFit="1" customWidth="1"/>
    <col min="9" max="9" width="12.33203125" customWidth="1"/>
    <col min="10" max="10" width="13.5" customWidth="1"/>
    <col min="11" max="11" width="9.6640625" bestFit="1" customWidth="1"/>
  </cols>
  <sheetData>
    <row r="1" spans="1:10" ht="16" x14ac:dyDescent="0.2">
      <c r="A1" s="8" t="s">
        <v>26</v>
      </c>
      <c r="B1" s="8" t="s">
        <v>27</v>
      </c>
      <c r="C1" s="8" t="s">
        <v>28</v>
      </c>
      <c r="F1" s="13" t="s">
        <v>33</v>
      </c>
      <c r="G1" t="s">
        <v>34</v>
      </c>
      <c r="I1" s="13" t="s">
        <v>33</v>
      </c>
      <c r="J1" t="s">
        <v>91</v>
      </c>
    </row>
    <row r="2" spans="1:10" x14ac:dyDescent="0.2">
      <c r="A2" s="1" t="s">
        <v>29</v>
      </c>
      <c r="B2" s="9">
        <v>45.9</v>
      </c>
      <c r="C2" s="1">
        <v>21</v>
      </c>
      <c r="F2" s="10" t="s">
        <v>30</v>
      </c>
      <c r="G2" s="11">
        <v>29</v>
      </c>
      <c r="I2" s="10" t="s">
        <v>30</v>
      </c>
      <c r="J2" s="11">
        <v>1921.75</v>
      </c>
    </row>
    <row r="3" spans="1:10" x14ac:dyDescent="0.2">
      <c r="A3" s="1" t="s">
        <v>29</v>
      </c>
      <c r="B3" s="9">
        <v>19.95</v>
      </c>
      <c r="C3" s="1">
        <v>57</v>
      </c>
      <c r="F3" s="10" t="s">
        <v>32</v>
      </c>
      <c r="G3" s="11">
        <v>55</v>
      </c>
      <c r="I3" s="10" t="s">
        <v>32</v>
      </c>
      <c r="J3" s="11">
        <v>4050.1999999999989</v>
      </c>
    </row>
    <row r="4" spans="1:10" x14ac:dyDescent="0.2">
      <c r="A4" s="1" t="s">
        <v>30</v>
      </c>
      <c r="B4" s="9">
        <v>21.95</v>
      </c>
      <c r="C4" s="1">
        <v>25</v>
      </c>
      <c r="F4" s="10" t="s">
        <v>31</v>
      </c>
      <c r="G4" s="11">
        <v>23</v>
      </c>
      <c r="I4" s="10" t="s">
        <v>31</v>
      </c>
      <c r="J4" s="11">
        <v>2032.6000000000004</v>
      </c>
    </row>
    <row r="5" spans="1:10" x14ac:dyDescent="0.2">
      <c r="A5" s="1" t="s">
        <v>29</v>
      </c>
      <c r="B5" s="9">
        <v>19.95</v>
      </c>
      <c r="C5" s="1">
        <v>38</v>
      </c>
      <c r="F5" s="10" t="s">
        <v>29</v>
      </c>
      <c r="G5" s="11">
        <v>93</v>
      </c>
      <c r="I5" s="10" t="s">
        <v>29</v>
      </c>
      <c r="J5" s="11">
        <v>7006.9999999999945</v>
      </c>
    </row>
    <row r="6" spans="1:10" x14ac:dyDescent="0.2">
      <c r="A6" s="1" t="s">
        <v>29</v>
      </c>
      <c r="B6" s="9">
        <v>79.8</v>
      </c>
      <c r="C6" s="1">
        <v>22</v>
      </c>
      <c r="F6" s="10" t="s">
        <v>35</v>
      </c>
      <c r="G6" s="11">
        <v>200</v>
      </c>
      <c r="I6" s="10" t="s">
        <v>35</v>
      </c>
      <c r="J6" s="11">
        <v>15011.549999999994</v>
      </c>
    </row>
    <row r="7" spans="1:10" x14ac:dyDescent="0.2">
      <c r="A7" s="1" t="s">
        <v>31</v>
      </c>
      <c r="B7" s="9">
        <v>79.8</v>
      </c>
      <c r="C7" s="1">
        <v>29</v>
      </c>
    </row>
    <row r="8" spans="1:10" x14ac:dyDescent="0.2">
      <c r="A8" s="1" t="s">
        <v>29</v>
      </c>
      <c r="B8" s="9">
        <v>59.849999999999994</v>
      </c>
      <c r="C8" s="1">
        <v>18</v>
      </c>
    </row>
    <row r="9" spans="1:10" x14ac:dyDescent="0.2">
      <c r="A9" s="1" t="s">
        <v>29</v>
      </c>
      <c r="B9" s="9">
        <v>139.65</v>
      </c>
      <c r="C9" s="1">
        <v>64</v>
      </c>
    </row>
    <row r="10" spans="1:10" x14ac:dyDescent="0.2">
      <c r="A10" s="1" t="s">
        <v>29</v>
      </c>
      <c r="B10" s="9">
        <v>119.69999999999999</v>
      </c>
      <c r="C10" s="1">
        <v>27</v>
      </c>
    </row>
    <row r="11" spans="1:10" x14ac:dyDescent="0.2">
      <c r="A11" s="1" t="s">
        <v>29</v>
      </c>
      <c r="B11" s="9">
        <v>43.9</v>
      </c>
      <c r="C11" s="1">
        <v>22</v>
      </c>
      <c r="F11" s="13" t="s">
        <v>33</v>
      </c>
      <c r="G11" t="s">
        <v>36</v>
      </c>
    </row>
    <row r="12" spans="1:10" x14ac:dyDescent="0.2">
      <c r="A12" s="1" t="s">
        <v>32</v>
      </c>
      <c r="B12" s="9">
        <v>43.9</v>
      </c>
      <c r="C12" s="1">
        <v>39</v>
      </c>
      <c r="F12" s="10" t="s">
        <v>37</v>
      </c>
      <c r="G12" s="11">
        <v>13</v>
      </c>
    </row>
    <row r="13" spans="1:10" x14ac:dyDescent="0.2">
      <c r="A13" s="1" t="s">
        <v>32</v>
      </c>
      <c r="B13" s="9">
        <v>99.75</v>
      </c>
      <c r="C13" s="1">
        <v>61</v>
      </c>
      <c r="F13" s="10" t="s">
        <v>38</v>
      </c>
      <c r="G13" s="11">
        <v>110</v>
      </c>
    </row>
    <row r="14" spans="1:10" x14ac:dyDescent="0.2">
      <c r="A14" s="1" t="s">
        <v>32</v>
      </c>
      <c r="B14" s="9">
        <v>114.75</v>
      </c>
      <c r="C14" s="1">
        <v>18</v>
      </c>
      <c r="F14" s="10" t="s">
        <v>39</v>
      </c>
      <c r="G14" s="11">
        <v>56</v>
      </c>
    </row>
    <row r="15" spans="1:10" x14ac:dyDescent="0.2">
      <c r="A15" s="1" t="s">
        <v>29</v>
      </c>
      <c r="B15" s="9">
        <v>91.8</v>
      </c>
      <c r="C15" s="1">
        <v>22</v>
      </c>
      <c r="F15" s="10" t="s">
        <v>40</v>
      </c>
      <c r="G15" s="11">
        <v>21</v>
      </c>
    </row>
    <row r="16" spans="1:10" x14ac:dyDescent="0.2">
      <c r="A16" s="1" t="s">
        <v>32</v>
      </c>
      <c r="B16" s="9">
        <v>114.75</v>
      </c>
      <c r="C16" s="1">
        <v>52</v>
      </c>
      <c r="F16" s="10" t="s">
        <v>35</v>
      </c>
      <c r="G16" s="11">
        <v>200</v>
      </c>
    </row>
    <row r="17" spans="1:7" x14ac:dyDescent="0.2">
      <c r="A17" s="1" t="s">
        <v>29</v>
      </c>
      <c r="B17" s="9">
        <v>22.95</v>
      </c>
      <c r="C17" s="1">
        <v>22</v>
      </c>
    </row>
    <row r="18" spans="1:7" x14ac:dyDescent="0.2">
      <c r="A18" s="1" t="s">
        <v>29</v>
      </c>
      <c r="B18" s="9">
        <v>124.75</v>
      </c>
      <c r="C18" s="1">
        <v>18</v>
      </c>
    </row>
    <row r="19" spans="1:7" x14ac:dyDescent="0.2">
      <c r="A19" s="1" t="s">
        <v>31</v>
      </c>
      <c r="B19" s="9">
        <v>19.95</v>
      </c>
      <c r="C19" s="1">
        <v>55</v>
      </c>
      <c r="F19" s="13" t="s">
        <v>33</v>
      </c>
      <c r="G19" t="s">
        <v>41</v>
      </c>
    </row>
    <row r="20" spans="1:7" x14ac:dyDescent="0.2">
      <c r="A20" s="1" t="s">
        <v>30</v>
      </c>
      <c r="B20" s="9">
        <v>87.8</v>
      </c>
      <c r="C20" s="1">
        <v>20</v>
      </c>
      <c r="F20" s="12" t="s">
        <v>42</v>
      </c>
      <c r="G20" s="11">
        <v>119</v>
      </c>
    </row>
    <row r="21" spans="1:7" x14ac:dyDescent="0.2">
      <c r="A21" s="1" t="s">
        <v>32</v>
      </c>
      <c r="B21" s="9">
        <v>22.95</v>
      </c>
      <c r="C21" s="1">
        <v>42</v>
      </c>
      <c r="F21" s="12" t="s">
        <v>43</v>
      </c>
      <c r="G21" s="11">
        <v>61</v>
      </c>
    </row>
    <row r="22" spans="1:7" x14ac:dyDescent="0.2">
      <c r="A22" s="1" t="s">
        <v>31</v>
      </c>
      <c r="B22" s="9">
        <v>299.5</v>
      </c>
      <c r="C22" s="1">
        <v>30</v>
      </c>
      <c r="F22" s="12" t="s">
        <v>44</v>
      </c>
      <c r="G22" s="11">
        <v>15</v>
      </c>
    </row>
    <row r="23" spans="1:7" x14ac:dyDescent="0.2">
      <c r="A23" s="1" t="s">
        <v>32</v>
      </c>
      <c r="B23" s="9">
        <v>19.95</v>
      </c>
      <c r="C23" s="1">
        <v>64</v>
      </c>
      <c r="F23" s="12" t="s">
        <v>45</v>
      </c>
      <c r="G23" s="11">
        <v>5</v>
      </c>
    </row>
    <row r="24" spans="1:7" x14ac:dyDescent="0.2">
      <c r="A24" s="1" t="s">
        <v>32</v>
      </c>
      <c r="B24" s="9">
        <v>99.75</v>
      </c>
      <c r="C24" s="1">
        <v>63</v>
      </c>
      <c r="F24" s="12" t="s">
        <v>35</v>
      </c>
      <c r="G24" s="11">
        <v>200</v>
      </c>
    </row>
    <row r="25" spans="1:7" x14ac:dyDescent="0.2">
      <c r="A25" s="1" t="s">
        <v>31</v>
      </c>
      <c r="B25" s="9">
        <v>39.9</v>
      </c>
      <c r="C25" s="1">
        <v>41</v>
      </c>
    </row>
    <row r="26" spans="1:7" x14ac:dyDescent="0.2">
      <c r="A26" s="1" t="s">
        <v>30</v>
      </c>
      <c r="B26" s="9">
        <v>65.849999999999994</v>
      </c>
      <c r="C26" s="1">
        <v>21</v>
      </c>
      <c r="F26" s="34" t="s">
        <v>49</v>
      </c>
    </row>
    <row r="27" spans="1:7" x14ac:dyDescent="0.2">
      <c r="A27" s="1" t="s">
        <v>30</v>
      </c>
      <c r="B27" s="9">
        <v>24.95</v>
      </c>
      <c r="C27" s="1">
        <v>63</v>
      </c>
      <c r="F27" s="34" t="s">
        <v>50</v>
      </c>
    </row>
    <row r="28" spans="1:7" x14ac:dyDescent="0.2">
      <c r="A28" s="1" t="s">
        <v>29</v>
      </c>
      <c r="B28" s="9">
        <v>21.95</v>
      </c>
      <c r="C28" s="1">
        <v>54</v>
      </c>
    </row>
    <row r="29" spans="1:7" x14ac:dyDescent="0.2">
      <c r="A29" s="1" t="s">
        <v>29</v>
      </c>
      <c r="B29" s="9">
        <v>19.95</v>
      </c>
      <c r="C29" s="1">
        <v>18</v>
      </c>
    </row>
    <row r="30" spans="1:7" x14ac:dyDescent="0.2">
      <c r="A30" s="1" t="s">
        <v>29</v>
      </c>
      <c r="B30" s="9">
        <v>91.8</v>
      </c>
      <c r="C30" s="1">
        <v>26</v>
      </c>
    </row>
    <row r="31" spans="1:7" x14ac:dyDescent="0.2">
      <c r="A31" s="1" t="s">
        <v>32</v>
      </c>
      <c r="B31" s="9">
        <v>65.849999999999994</v>
      </c>
      <c r="C31" s="1">
        <v>59</v>
      </c>
    </row>
    <row r="32" spans="1:7" x14ac:dyDescent="0.2">
      <c r="A32" s="1" t="s">
        <v>29</v>
      </c>
      <c r="B32" s="9">
        <v>39.9</v>
      </c>
      <c r="C32" s="1">
        <v>30</v>
      </c>
    </row>
    <row r="33" spans="1:3" x14ac:dyDescent="0.2">
      <c r="A33" s="1" t="s">
        <v>29</v>
      </c>
      <c r="B33" s="9">
        <v>43.9</v>
      </c>
      <c r="C33" s="1">
        <v>64</v>
      </c>
    </row>
    <row r="34" spans="1:3" x14ac:dyDescent="0.2">
      <c r="A34" s="1" t="s">
        <v>29</v>
      </c>
      <c r="B34" s="9">
        <v>65.849999999999994</v>
      </c>
      <c r="C34" s="1">
        <v>30</v>
      </c>
    </row>
    <row r="35" spans="1:3" x14ac:dyDescent="0.2">
      <c r="A35" s="1" t="s">
        <v>29</v>
      </c>
      <c r="B35" s="9">
        <v>43.9</v>
      </c>
      <c r="C35" s="1">
        <v>41</v>
      </c>
    </row>
    <row r="36" spans="1:3" x14ac:dyDescent="0.2">
      <c r="A36" s="1" t="s">
        <v>31</v>
      </c>
      <c r="B36" s="9">
        <v>99.75</v>
      </c>
      <c r="C36" s="1">
        <v>23</v>
      </c>
    </row>
    <row r="37" spans="1:3" x14ac:dyDescent="0.2">
      <c r="A37" s="1" t="s">
        <v>29</v>
      </c>
      <c r="B37" s="9">
        <v>29.95</v>
      </c>
      <c r="C37" s="1">
        <v>52</v>
      </c>
    </row>
    <row r="38" spans="1:3" x14ac:dyDescent="0.2">
      <c r="A38" s="1" t="s">
        <v>29</v>
      </c>
      <c r="B38" s="9">
        <v>65.849999999999994</v>
      </c>
      <c r="C38" s="1">
        <v>18</v>
      </c>
    </row>
    <row r="39" spans="1:3" x14ac:dyDescent="0.2">
      <c r="A39" s="1" t="s">
        <v>29</v>
      </c>
      <c r="B39" s="9">
        <v>22.95</v>
      </c>
      <c r="C39" s="1">
        <v>32</v>
      </c>
    </row>
    <row r="40" spans="1:3" x14ac:dyDescent="0.2">
      <c r="A40" s="1" t="s">
        <v>32</v>
      </c>
      <c r="B40" s="9">
        <v>19.95</v>
      </c>
      <c r="C40" s="1">
        <v>22</v>
      </c>
    </row>
    <row r="41" spans="1:3" x14ac:dyDescent="0.2">
      <c r="A41" s="1" t="s">
        <v>31</v>
      </c>
      <c r="B41" s="9">
        <v>99.75</v>
      </c>
      <c r="C41" s="1">
        <v>29</v>
      </c>
    </row>
    <row r="42" spans="1:3" x14ac:dyDescent="0.2">
      <c r="A42" s="1" t="s">
        <v>32</v>
      </c>
      <c r="B42" s="9">
        <v>124.75</v>
      </c>
      <c r="C42" s="1">
        <v>25</v>
      </c>
    </row>
    <row r="43" spans="1:3" x14ac:dyDescent="0.2">
      <c r="A43" s="1" t="s">
        <v>29</v>
      </c>
      <c r="B43" s="9">
        <v>21.95</v>
      </c>
      <c r="C43" s="1">
        <v>63</v>
      </c>
    </row>
    <row r="44" spans="1:3" x14ac:dyDescent="0.2">
      <c r="A44" s="1" t="s">
        <v>32</v>
      </c>
      <c r="B44" s="9">
        <v>174.65</v>
      </c>
      <c r="C44" s="1">
        <v>26</v>
      </c>
    </row>
    <row r="45" spans="1:3" x14ac:dyDescent="0.2">
      <c r="A45" s="1" t="s">
        <v>29</v>
      </c>
      <c r="B45" s="9">
        <v>29.95</v>
      </c>
      <c r="C45" s="1">
        <v>31</v>
      </c>
    </row>
    <row r="46" spans="1:3" x14ac:dyDescent="0.2">
      <c r="A46" s="1" t="s">
        <v>32</v>
      </c>
      <c r="B46" s="9">
        <v>149.75</v>
      </c>
      <c r="C46" s="1">
        <v>23</v>
      </c>
    </row>
    <row r="47" spans="1:3" x14ac:dyDescent="0.2">
      <c r="A47" s="1" t="s">
        <v>32</v>
      </c>
      <c r="B47" s="9">
        <v>29.95</v>
      </c>
      <c r="C47" s="1">
        <v>42</v>
      </c>
    </row>
    <row r="48" spans="1:3" x14ac:dyDescent="0.2">
      <c r="A48" s="1" t="s">
        <v>30</v>
      </c>
      <c r="B48" s="9">
        <v>45.9</v>
      </c>
      <c r="C48" s="1">
        <v>28</v>
      </c>
    </row>
    <row r="49" spans="1:3" x14ac:dyDescent="0.2">
      <c r="A49" s="1" t="s">
        <v>29</v>
      </c>
      <c r="B49" s="9">
        <v>160.65</v>
      </c>
      <c r="C49" s="1">
        <v>23</v>
      </c>
    </row>
    <row r="50" spans="1:3" x14ac:dyDescent="0.2">
      <c r="A50" s="1" t="s">
        <v>32</v>
      </c>
      <c r="B50" s="9">
        <v>160.65</v>
      </c>
      <c r="C50" s="1">
        <v>19</v>
      </c>
    </row>
    <row r="51" spans="1:3" x14ac:dyDescent="0.2">
      <c r="A51" s="1" t="s">
        <v>29</v>
      </c>
      <c r="B51" s="9">
        <v>119.69999999999999</v>
      </c>
      <c r="C51" s="1">
        <v>37</v>
      </c>
    </row>
    <row r="52" spans="1:3" x14ac:dyDescent="0.2">
      <c r="A52" s="1" t="s">
        <v>30</v>
      </c>
      <c r="B52" s="9">
        <v>43.9</v>
      </c>
      <c r="C52" s="1">
        <v>38</v>
      </c>
    </row>
    <row r="53" spans="1:3" x14ac:dyDescent="0.2">
      <c r="A53" s="1" t="s">
        <v>32</v>
      </c>
      <c r="B53" s="9">
        <v>119.69999999999999</v>
      </c>
      <c r="C53" s="1">
        <v>50</v>
      </c>
    </row>
    <row r="54" spans="1:3" x14ac:dyDescent="0.2">
      <c r="A54" s="1" t="s">
        <v>29</v>
      </c>
      <c r="B54" s="9">
        <v>65.849999999999994</v>
      </c>
      <c r="C54" s="1">
        <v>26</v>
      </c>
    </row>
    <row r="55" spans="1:3" x14ac:dyDescent="0.2">
      <c r="A55" s="1" t="s">
        <v>31</v>
      </c>
      <c r="B55" s="9">
        <v>22.95</v>
      </c>
      <c r="C55" s="1">
        <v>33</v>
      </c>
    </row>
    <row r="56" spans="1:3" x14ac:dyDescent="0.2">
      <c r="A56" s="1" t="s">
        <v>32</v>
      </c>
      <c r="B56" s="9">
        <v>65.849999999999994</v>
      </c>
      <c r="C56" s="1">
        <v>59</v>
      </c>
    </row>
    <row r="57" spans="1:3" x14ac:dyDescent="0.2">
      <c r="A57" s="1" t="s">
        <v>32</v>
      </c>
      <c r="B57" s="9">
        <v>109.75</v>
      </c>
      <c r="C57" s="1">
        <v>32</v>
      </c>
    </row>
    <row r="58" spans="1:3" x14ac:dyDescent="0.2">
      <c r="A58" s="1" t="s">
        <v>32</v>
      </c>
      <c r="B58" s="9">
        <v>114.75</v>
      </c>
      <c r="C58" s="1">
        <v>27</v>
      </c>
    </row>
    <row r="59" spans="1:3" x14ac:dyDescent="0.2">
      <c r="A59" s="1" t="s">
        <v>29</v>
      </c>
      <c r="B59" s="9">
        <v>249.5</v>
      </c>
      <c r="C59" s="1">
        <v>54</v>
      </c>
    </row>
    <row r="60" spans="1:3" x14ac:dyDescent="0.2">
      <c r="A60" s="1" t="s">
        <v>29</v>
      </c>
      <c r="B60" s="9">
        <v>109.75</v>
      </c>
      <c r="C60" s="1">
        <v>63</v>
      </c>
    </row>
    <row r="61" spans="1:3" x14ac:dyDescent="0.2">
      <c r="A61" s="1" t="s">
        <v>30</v>
      </c>
      <c r="B61" s="9">
        <v>114.75</v>
      </c>
      <c r="C61" s="1">
        <v>48</v>
      </c>
    </row>
    <row r="62" spans="1:3" x14ac:dyDescent="0.2">
      <c r="A62" s="1" t="s">
        <v>30</v>
      </c>
      <c r="B62" s="9">
        <v>114.75</v>
      </c>
      <c r="C62" s="1">
        <v>29</v>
      </c>
    </row>
    <row r="63" spans="1:3" x14ac:dyDescent="0.2">
      <c r="A63" s="1" t="s">
        <v>29</v>
      </c>
      <c r="B63" s="9">
        <v>119.8</v>
      </c>
      <c r="C63" s="1">
        <v>38</v>
      </c>
    </row>
    <row r="64" spans="1:3" x14ac:dyDescent="0.2">
      <c r="A64" s="1" t="s">
        <v>30</v>
      </c>
      <c r="B64" s="9">
        <v>29.95</v>
      </c>
      <c r="C64" s="1">
        <v>24</v>
      </c>
    </row>
    <row r="65" spans="1:3" x14ac:dyDescent="0.2">
      <c r="A65" s="1" t="s">
        <v>29</v>
      </c>
      <c r="B65" s="9">
        <v>114.75</v>
      </c>
      <c r="C65" s="1">
        <v>51</v>
      </c>
    </row>
    <row r="66" spans="1:3" x14ac:dyDescent="0.2">
      <c r="A66" s="1" t="s">
        <v>29</v>
      </c>
      <c r="B66" s="9">
        <v>209.65</v>
      </c>
      <c r="C66" s="1">
        <v>25</v>
      </c>
    </row>
    <row r="67" spans="1:3" x14ac:dyDescent="0.2">
      <c r="A67" s="1" t="s">
        <v>29</v>
      </c>
      <c r="B67" s="9">
        <v>114.75</v>
      </c>
      <c r="C67" s="1">
        <v>65</v>
      </c>
    </row>
    <row r="68" spans="1:3" x14ac:dyDescent="0.2">
      <c r="A68" s="1" t="s">
        <v>32</v>
      </c>
      <c r="B68" s="9">
        <v>59.849999999999994</v>
      </c>
      <c r="C68" s="1">
        <v>35</v>
      </c>
    </row>
    <row r="69" spans="1:3" x14ac:dyDescent="0.2">
      <c r="A69" s="1" t="s">
        <v>30</v>
      </c>
      <c r="B69" s="9">
        <v>124.75</v>
      </c>
      <c r="C69" s="1">
        <v>35</v>
      </c>
    </row>
    <row r="70" spans="1:3" x14ac:dyDescent="0.2">
      <c r="A70" s="1" t="s">
        <v>32</v>
      </c>
      <c r="B70" s="9">
        <v>39.9</v>
      </c>
      <c r="C70" s="1">
        <v>21</v>
      </c>
    </row>
    <row r="71" spans="1:3" x14ac:dyDescent="0.2">
      <c r="A71" s="1" t="s">
        <v>29</v>
      </c>
      <c r="B71" s="9">
        <v>124.75</v>
      </c>
      <c r="C71" s="1">
        <v>47</v>
      </c>
    </row>
    <row r="72" spans="1:3" x14ac:dyDescent="0.2">
      <c r="A72" s="1" t="s">
        <v>30</v>
      </c>
      <c r="B72" s="9">
        <v>24.95</v>
      </c>
      <c r="C72" s="1">
        <v>62</v>
      </c>
    </row>
    <row r="73" spans="1:3" x14ac:dyDescent="0.2">
      <c r="A73" s="1" t="s">
        <v>30</v>
      </c>
      <c r="B73" s="9">
        <v>22.95</v>
      </c>
      <c r="C73" s="1">
        <v>63</v>
      </c>
    </row>
    <row r="74" spans="1:3" x14ac:dyDescent="0.2">
      <c r="A74" s="1" t="s">
        <v>32</v>
      </c>
      <c r="B74" s="9">
        <v>249.5</v>
      </c>
      <c r="C74" s="1">
        <v>23</v>
      </c>
    </row>
    <row r="75" spans="1:3" x14ac:dyDescent="0.2">
      <c r="A75" s="1" t="s">
        <v>31</v>
      </c>
      <c r="B75" s="9">
        <v>59.849999999999994</v>
      </c>
      <c r="C75" s="1">
        <v>59</v>
      </c>
    </row>
    <row r="76" spans="1:3" x14ac:dyDescent="0.2">
      <c r="A76" s="1" t="s">
        <v>29</v>
      </c>
      <c r="B76" s="9">
        <v>43.9</v>
      </c>
      <c r="C76" s="1">
        <v>48</v>
      </c>
    </row>
    <row r="77" spans="1:3" x14ac:dyDescent="0.2">
      <c r="A77" s="1" t="s">
        <v>31</v>
      </c>
      <c r="B77" s="9">
        <v>19.95</v>
      </c>
      <c r="C77" s="1">
        <v>57</v>
      </c>
    </row>
    <row r="78" spans="1:3" x14ac:dyDescent="0.2">
      <c r="A78" s="1" t="s">
        <v>32</v>
      </c>
      <c r="B78" s="9">
        <v>29.95</v>
      </c>
      <c r="C78" s="1">
        <v>19</v>
      </c>
    </row>
    <row r="79" spans="1:3" x14ac:dyDescent="0.2">
      <c r="A79" s="1" t="s">
        <v>32</v>
      </c>
      <c r="B79" s="9">
        <v>19.95</v>
      </c>
      <c r="C79" s="1">
        <v>48</v>
      </c>
    </row>
    <row r="80" spans="1:3" x14ac:dyDescent="0.2">
      <c r="A80" s="1" t="s">
        <v>31</v>
      </c>
      <c r="B80" s="9">
        <v>65.849999999999994</v>
      </c>
      <c r="C80" s="1">
        <v>21</v>
      </c>
    </row>
    <row r="81" spans="1:3" x14ac:dyDescent="0.2">
      <c r="A81" s="1" t="s">
        <v>29</v>
      </c>
      <c r="B81" s="9">
        <v>22.95</v>
      </c>
      <c r="C81" s="1">
        <v>40</v>
      </c>
    </row>
    <row r="82" spans="1:3" x14ac:dyDescent="0.2">
      <c r="A82" s="1" t="s">
        <v>32</v>
      </c>
      <c r="B82" s="9">
        <v>79.8</v>
      </c>
      <c r="C82" s="1">
        <v>25</v>
      </c>
    </row>
    <row r="83" spans="1:3" x14ac:dyDescent="0.2">
      <c r="A83" s="1" t="s">
        <v>31</v>
      </c>
      <c r="B83" s="9">
        <v>79.8</v>
      </c>
      <c r="C83" s="1">
        <v>59</v>
      </c>
    </row>
    <row r="84" spans="1:3" x14ac:dyDescent="0.2">
      <c r="A84" s="1" t="s">
        <v>29</v>
      </c>
      <c r="B84" s="9">
        <v>114.75</v>
      </c>
      <c r="C84" s="1">
        <v>57</v>
      </c>
    </row>
    <row r="85" spans="1:3" x14ac:dyDescent="0.2">
      <c r="A85" s="1" t="s">
        <v>29</v>
      </c>
      <c r="B85" s="9">
        <v>22.95</v>
      </c>
      <c r="C85" s="1">
        <v>56</v>
      </c>
    </row>
    <row r="86" spans="1:3" x14ac:dyDescent="0.2">
      <c r="A86" s="1" t="s">
        <v>29</v>
      </c>
      <c r="B86" s="9">
        <v>19.95</v>
      </c>
      <c r="C86" s="1">
        <v>19</v>
      </c>
    </row>
    <row r="87" spans="1:3" x14ac:dyDescent="0.2">
      <c r="A87" s="1" t="s">
        <v>32</v>
      </c>
      <c r="B87" s="9">
        <v>109.75</v>
      </c>
      <c r="C87" s="1">
        <v>54</v>
      </c>
    </row>
    <row r="88" spans="1:3" x14ac:dyDescent="0.2">
      <c r="A88" s="1" t="s">
        <v>32</v>
      </c>
      <c r="B88" s="9">
        <v>59.9</v>
      </c>
      <c r="C88" s="1">
        <v>65</v>
      </c>
    </row>
    <row r="89" spans="1:3" x14ac:dyDescent="0.2">
      <c r="A89" s="1" t="s">
        <v>29</v>
      </c>
      <c r="B89" s="9">
        <v>43.9</v>
      </c>
      <c r="C89" s="1">
        <v>25</v>
      </c>
    </row>
    <row r="90" spans="1:3" x14ac:dyDescent="0.2">
      <c r="A90" s="1" t="s">
        <v>29</v>
      </c>
      <c r="B90" s="9">
        <v>39.9</v>
      </c>
      <c r="C90" s="1">
        <v>30</v>
      </c>
    </row>
    <row r="91" spans="1:3" x14ac:dyDescent="0.2">
      <c r="A91" s="1" t="s">
        <v>29</v>
      </c>
      <c r="B91" s="9">
        <v>209.65</v>
      </c>
      <c r="C91" s="1">
        <v>57</v>
      </c>
    </row>
    <row r="92" spans="1:3" x14ac:dyDescent="0.2">
      <c r="A92" s="1" t="s">
        <v>29</v>
      </c>
      <c r="B92" s="9">
        <v>19.95</v>
      </c>
      <c r="C92" s="1">
        <v>43</v>
      </c>
    </row>
    <row r="93" spans="1:3" x14ac:dyDescent="0.2">
      <c r="A93" s="1" t="s">
        <v>31</v>
      </c>
      <c r="B93" s="9">
        <v>79.8</v>
      </c>
      <c r="C93" s="1">
        <v>44</v>
      </c>
    </row>
    <row r="94" spans="1:3" x14ac:dyDescent="0.2">
      <c r="A94" s="1" t="s">
        <v>30</v>
      </c>
      <c r="B94" s="9">
        <v>124.75</v>
      </c>
      <c r="C94" s="1">
        <v>21</v>
      </c>
    </row>
    <row r="95" spans="1:3" x14ac:dyDescent="0.2">
      <c r="A95" s="1" t="s">
        <v>29</v>
      </c>
      <c r="B95" s="9">
        <v>24.95</v>
      </c>
      <c r="C95" s="1">
        <v>20</v>
      </c>
    </row>
    <row r="96" spans="1:3" x14ac:dyDescent="0.2">
      <c r="A96" s="1" t="s">
        <v>29</v>
      </c>
      <c r="B96" s="9">
        <v>160.65</v>
      </c>
      <c r="C96" s="1">
        <v>49</v>
      </c>
    </row>
    <row r="97" spans="1:3" x14ac:dyDescent="0.2">
      <c r="A97" s="1" t="s">
        <v>31</v>
      </c>
      <c r="B97" s="9">
        <v>65.849999999999994</v>
      </c>
      <c r="C97" s="1">
        <v>37</v>
      </c>
    </row>
    <row r="98" spans="1:3" x14ac:dyDescent="0.2">
      <c r="A98" s="1" t="s">
        <v>29</v>
      </c>
      <c r="B98" s="9">
        <v>137.69999999999999</v>
      </c>
      <c r="C98" s="1">
        <v>26</v>
      </c>
    </row>
    <row r="99" spans="1:3" x14ac:dyDescent="0.2">
      <c r="A99" s="1" t="s">
        <v>30</v>
      </c>
      <c r="B99" s="9">
        <v>29.95</v>
      </c>
      <c r="C99" s="1">
        <v>62</v>
      </c>
    </row>
    <row r="100" spans="1:3" x14ac:dyDescent="0.2">
      <c r="A100" s="1" t="s">
        <v>29</v>
      </c>
      <c r="B100" s="9">
        <v>119.69999999999999</v>
      </c>
      <c r="C100" s="1">
        <v>38</v>
      </c>
    </row>
    <row r="101" spans="1:3" x14ac:dyDescent="0.2">
      <c r="A101" s="1" t="s">
        <v>29</v>
      </c>
      <c r="B101" s="9">
        <v>19.95</v>
      </c>
      <c r="C101" s="1">
        <v>55</v>
      </c>
    </row>
    <row r="102" spans="1:3" x14ac:dyDescent="0.2">
      <c r="A102" s="1" t="s">
        <v>30</v>
      </c>
      <c r="B102" s="9">
        <v>39.9</v>
      </c>
      <c r="C102" s="1">
        <v>24</v>
      </c>
    </row>
    <row r="103" spans="1:3" x14ac:dyDescent="0.2">
      <c r="A103" s="1" t="s">
        <v>32</v>
      </c>
      <c r="B103" s="9">
        <v>114.75</v>
      </c>
      <c r="C103" s="1">
        <v>30</v>
      </c>
    </row>
    <row r="104" spans="1:3" x14ac:dyDescent="0.2">
      <c r="A104" s="1" t="s">
        <v>32</v>
      </c>
      <c r="B104" s="9">
        <v>21.95</v>
      </c>
      <c r="C104" s="1">
        <v>39</v>
      </c>
    </row>
    <row r="105" spans="1:3" x14ac:dyDescent="0.2">
      <c r="A105" s="1" t="s">
        <v>31</v>
      </c>
      <c r="B105" s="9">
        <v>179.7</v>
      </c>
      <c r="C105" s="1">
        <v>59</v>
      </c>
    </row>
    <row r="106" spans="1:3" x14ac:dyDescent="0.2">
      <c r="A106" s="1" t="s">
        <v>30</v>
      </c>
      <c r="B106" s="9">
        <v>39.9</v>
      </c>
      <c r="C106" s="1">
        <v>26</v>
      </c>
    </row>
    <row r="107" spans="1:3" x14ac:dyDescent="0.2">
      <c r="A107" s="1" t="s">
        <v>32</v>
      </c>
      <c r="B107" s="9">
        <v>24.95</v>
      </c>
      <c r="C107" s="1">
        <v>33</v>
      </c>
    </row>
    <row r="108" spans="1:3" x14ac:dyDescent="0.2">
      <c r="A108" s="1" t="s">
        <v>29</v>
      </c>
      <c r="B108" s="9">
        <v>99.8</v>
      </c>
      <c r="C108" s="1">
        <v>20</v>
      </c>
    </row>
    <row r="109" spans="1:3" x14ac:dyDescent="0.2">
      <c r="A109" s="1" t="s">
        <v>29</v>
      </c>
      <c r="B109" s="9">
        <v>87.8</v>
      </c>
      <c r="C109" s="1">
        <v>18</v>
      </c>
    </row>
    <row r="110" spans="1:3" x14ac:dyDescent="0.2">
      <c r="A110" s="1" t="s">
        <v>30</v>
      </c>
      <c r="B110" s="9">
        <v>39.9</v>
      </c>
      <c r="C110" s="1">
        <v>19</v>
      </c>
    </row>
    <row r="111" spans="1:3" x14ac:dyDescent="0.2">
      <c r="A111" s="1" t="s">
        <v>29</v>
      </c>
      <c r="B111" s="9">
        <v>65.849999999999994</v>
      </c>
      <c r="C111" s="1">
        <v>61</v>
      </c>
    </row>
    <row r="112" spans="1:3" x14ac:dyDescent="0.2">
      <c r="A112" s="1" t="s">
        <v>30</v>
      </c>
      <c r="B112" s="9">
        <v>199.5</v>
      </c>
      <c r="C112" s="1">
        <v>39</v>
      </c>
    </row>
    <row r="113" spans="1:3" x14ac:dyDescent="0.2">
      <c r="A113" s="1" t="s">
        <v>29</v>
      </c>
      <c r="B113" s="9">
        <v>21.95</v>
      </c>
      <c r="C113" s="1">
        <v>52</v>
      </c>
    </row>
    <row r="114" spans="1:3" x14ac:dyDescent="0.2">
      <c r="A114" s="1" t="s">
        <v>29</v>
      </c>
      <c r="B114" s="9">
        <v>124.75</v>
      </c>
      <c r="C114" s="1">
        <v>20</v>
      </c>
    </row>
    <row r="115" spans="1:3" x14ac:dyDescent="0.2">
      <c r="A115" s="1" t="s">
        <v>29</v>
      </c>
      <c r="B115" s="9">
        <v>29.95</v>
      </c>
      <c r="C115" s="1">
        <v>50</v>
      </c>
    </row>
    <row r="116" spans="1:3" x14ac:dyDescent="0.2">
      <c r="A116" s="1" t="s">
        <v>31</v>
      </c>
      <c r="B116" s="9">
        <v>21.95</v>
      </c>
      <c r="C116" s="1">
        <v>29</v>
      </c>
    </row>
    <row r="117" spans="1:3" x14ac:dyDescent="0.2">
      <c r="A117" s="1" t="s">
        <v>29</v>
      </c>
      <c r="B117" s="9">
        <v>119.8</v>
      </c>
      <c r="C117" s="1">
        <v>55</v>
      </c>
    </row>
    <row r="118" spans="1:3" x14ac:dyDescent="0.2">
      <c r="A118" s="1" t="s">
        <v>29</v>
      </c>
      <c r="B118" s="9">
        <v>89.85</v>
      </c>
      <c r="C118" s="1">
        <v>18</v>
      </c>
    </row>
    <row r="119" spans="1:3" x14ac:dyDescent="0.2">
      <c r="A119" s="1" t="s">
        <v>32</v>
      </c>
      <c r="B119" s="9">
        <v>65.849999999999994</v>
      </c>
      <c r="C119" s="1">
        <v>39</v>
      </c>
    </row>
    <row r="120" spans="1:3" x14ac:dyDescent="0.2">
      <c r="A120" s="1" t="s">
        <v>31</v>
      </c>
      <c r="B120" s="9">
        <v>91.8</v>
      </c>
      <c r="C120" s="1">
        <v>35</v>
      </c>
    </row>
    <row r="121" spans="1:3" x14ac:dyDescent="0.2">
      <c r="A121" s="1" t="s">
        <v>31</v>
      </c>
      <c r="B121" s="9">
        <v>149.69999999999999</v>
      </c>
      <c r="C121" s="1">
        <v>38</v>
      </c>
    </row>
    <row r="122" spans="1:3" x14ac:dyDescent="0.2">
      <c r="A122" s="1" t="s">
        <v>30</v>
      </c>
      <c r="B122" s="9">
        <v>59.849999999999994</v>
      </c>
      <c r="C122" s="1">
        <v>20</v>
      </c>
    </row>
    <row r="123" spans="1:3" x14ac:dyDescent="0.2">
      <c r="A123" s="1" t="s">
        <v>32</v>
      </c>
      <c r="B123" s="9">
        <v>131.69999999999999</v>
      </c>
      <c r="C123" s="1">
        <v>60</v>
      </c>
    </row>
    <row r="124" spans="1:3" x14ac:dyDescent="0.2">
      <c r="A124" s="1" t="s">
        <v>32</v>
      </c>
      <c r="B124" s="9">
        <v>49.9</v>
      </c>
      <c r="C124" s="1">
        <v>61</v>
      </c>
    </row>
    <row r="125" spans="1:3" x14ac:dyDescent="0.2">
      <c r="A125" s="1" t="s">
        <v>29</v>
      </c>
      <c r="B125" s="9">
        <v>43.9</v>
      </c>
      <c r="C125" s="1">
        <v>62</v>
      </c>
    </row>
    <row r="126" spans="1:3" x14ac:dyDescent="0.2">
      <c r="A126" s="1" t="s">
        <v>32</v>
      </c>
      <c r="B126" s="9">
        <v>19.95</v>
      </c>
      <c r="C126" s="1">
        <v>21</v>
      </c>
    </row>
    <row r="127" spans="1:3" x14ac:dyDescent="0.2">
      <c r="A127" s="1" t="s">
        <v>31</v>
      </c>
      <c r="B127" s="9">
        <v>21.95</v>
      </c>
      <c r="C127" s="1">
        <v>40</v>
      </c>
    </row>
    <row r="128" spans="1:3" x14ac:dyDescent="0.2">
      <c r="A128" s="1" t="s">
        <v>29</v>
      </c>
      <c r="B128" s="9">
        <v>24.95</v>
      </c>
      <c r="C128" s="1">
        <v>25</v>
      </c>
    </row>
    <row r="129" spans="1:3" x14ac:dyDescent="0.2">
      <c r="A129" s="1" t="s">
        <v>29</v>
      </c>
      <c r="B129" s="9">
        <v>39.9</v>
      </c>
      <c r="C129" s="1">
        <v>50</v>
      </c>
    </row>
    <row r="130" spans="1:3" x14ac:dyDescent="0.2">
      <c r="A130" s="1" t="s">
        <v>29</v>
      </c>
      <c r="B130" s="9">
        <v>24.95</v>
      </c>
      <c r="C130" s="1">
        <v>24</v>
      </c>
    </row>
    <row r="131" spans="1:3" x14ac:dyDescent="0.2">
      <c r="A131" s="1" t="s">
        <v>29</v>
      </c>
      <c r="B131" s="9">
        <v>114.75</v>
      </c>
      <c r="C131" s="1">
        <v>28</v>
      </c>
    </row>
    <row r="132" spans="1:3" x14ac:dyDescent="0.2">
      <c r="A132" s="1" t="s">
        <v>32</v>
      </c>
      <c r="B132" s="9">
        <v>119.69999999999999</v>
      </c>
      <c r="C132" s="1">
        <v>22</v>
      </c>
    </row>
    <row r="133" spans="1:3" x14ac:dyDescent="0.2">
      <c r="A133" s="1" t="s">
        <v>29</v>
      </c>
      <c r="B133" s="9">
        <v>43.9</v>
      </c>
      <c r="C133" s="1">
        <v>22</v>
      </c>
    </row>
    <row r="134" spans="1:3" x14ac:dyDescent="0.2">
      <c r="A134" s="1" t="s">
        <v>29</v>
      </c>
      <c r="B134" s="9">
        <v>24.95</v>
      </c>
      <c r="C134" s="1">
        <v>27</v>
      </c>
    </row>
    <row r="135" spans="1:3" x14ac:dyDescent="0.2">
      <c r="A135" s="1" t="s">
        <v>29</v>
      </c>
      <c r="B135" s="9">
        <v>174.65</v>
      </c>
      <c r="C135" s="1">
        <v>54</v>
      </c>
    </row>
    <row r="136" spans="1:3" x14ac:dyDescent="0.2">
      <c r="A136" s="1" t="s">
        <v>29</v>
      </c>
      <c r="B136" s="9">
        <v>24.95</v>
      </c>
      <c r="C136" s="1">
        <v>25</v>
      </c>
    </row>
    <row r="137" spans="1:3" x14ac:dyDescent="0.2">
      <c r="A137" s="1" t="s">
        <v>32</v>
      </c>
      <c r="B137" s="9">
        <v>49.9</v>
      </c>
      <c r="C137" s="1">
        <v>25</v>
      </c>
    </row>
    <row r="138" spans="1:3" x14ac:dyDescent="0.2">
      <c r="A138" s="1" t="s">
        <v>30</v>
      </c>
      <c r="B138" s="9">
        <v>19.95</v>
      </c>
      <c r="C138" s="1">
        <v>30</v>
      </c>
    </row>
    <row r="139" spans="1:3" x14ac:dyDescent="0.2">
      <c r="A139" s="1" t="s">
        <v>31</v>
      </c>
      <c r="B139" s="9">
        <v>39.9</v>
      </c>
      <c r="C139" s="1">
        <v>59</v>
      </c>
    </row>
    <row r="140" spans="1:3" x14ac:dyDescent="0.2">
      <c r="A140" s="1" t="s">
        <v>29</v>
      </c>
      <c r="B140" s="9">
        <v>45.9</v>
      </c>
      <c r="C140" s="1">
        <v>51</v>
      </c>
    </row>
    <row r="141" spans="1:3" x14ac:dyDescent="0.2">
      <c r="A141" s="1" t="s">
        <v>29</v>
      </c>
      <c r="B141" s="9">
        <v>179.7</v>
      </c>
      <c r="C141" s="1">
        <v>38</v>
      </c>
    </row>
    <row r="142" spans="1:3" x14ac:dyDescent="0.2">
      <c r="A142" s="1" t="s">
        <v>31</v>
      </c>
      <c r="B142" s="9">
        <v>160.65</v>
      </c>
      <c r="C142" s="1">
        <v>28</v>
      </c>
    </row>
    <row r="143" spans="1:3" x14ac:dyDescent="0.2">
      <c r="A143" s="1" t="s">
        <v>29</v>
      </c>
      <c r="B143" s="9">
        <v>21.95</v>
      </c>
      <c r="C143" s="1">
        <v>30</v>
      </c>
    </row>
    <row r="144" spans="1:3" x14ac:dyDescent="0.2">
      <c r="A144" s="1" t="s">
        <v>31</v>
      </c>
      <c r="B144" s="9">
        <v>124.75</v>
      </c>
      <c r="C144" s="1">
        <v>43</v>
      </c>
    </row>
    <row r="145" spans="1:3" x14ac:dyDescent="0.2">
      <c r="A145" s="1" t="s">
        <v>29</v>
      </c>
      <c r="B145" s="9">
        <v>89.85</v>
      </c>
      <c r="C145" s="1">
        <v>42</v>
      </c>
    </row>
    <row r="146" spans="1:3" x14ac:dyDescent="0.2">
      <c r="A146" s="1" t="s">
        <v>32</v>
      </c>
      <c r="B146" s="9">
        <v>49.9</v>
      </c>
      <c r="C146" s="1">
        <v>24</v>
      </c>
    </row>
    <row r="147" spans="1:3" x14ac:dyDescent="0.2">
      <c r="A147" s="1" t="s">
        <v>32</v>
      </c>
      <c r="B147" s="9">
        <v>22.95</v>
      </c>
      <c r="C147" s="1">
        <v>47</v>
      </c>
    </row>
    <row r="148" spans="1:3" x14ac:dyDescent="0.2">
      <c r="A148" s="1" t="s">
        <v>32</v>
      </c>
      <c r="B148" s="9">
        <v>19.95</v>
      </c>
      <c r="C148" s="1">
        <v>23</v>
      </c>
    </row>
    <row r="149" spans="1:3" x14ac:dyDescent="0.2">
      <c r="A149" s="1" t="s">
        <v>30</v>
      </c>
      <c r="B149" s="9">
        <v>99.75</v>
      </c>
      <c r="C149" s="1">
        <v>59</v>
      </c>
    </row>
    <row r="150" spans="1:3" x14ac:dyDescent="0.2">
      <c r="A150" s="1" t="s">
        <v>29</v>
      </c>
      <c r="B150" s="9">
        <v>91.8</v>
      </c>
      <c r="C150" s="1">
        <v>22</v>
      </c>
    </row>
    <row r="151" spans="1:3" x14ac:dyDescent="0.2">
      <c r="A151" s="1" t="s">
        <v>32</v>
      </c>
      <c r="B151" s="9">
        <v>49.9</v>
      </c>
      <c r="C151" s="1">
        <v>27</v>
      </c>
    </row>
    <row r="152" spans="1:3" x14ac:dyDescent="0.2">
      <c r="A152" s="1" t="s">
        <v>30</v>
      </c>
      <c r="B152" s="9">
        <v>21.95</v>
      </c>
      <c r="C152" s="1">
        <v>65</v>
      </c>
    </row>
    <row r="153" spans="1:3" x14ac:dyDescent="0.2">
      <c r="A153" s="1" t="s">
        <v>32</v>
      </c>
      <c r="B153" s="9">
        <v>45.9</v>
      </c>
      <c r="C153" s="1">
        <v>27</v>
      </c>
    </row>
    <row r="154" spans="1:3" x14ac:dyDescent="0.2">
      <c r="A154" s="1" t="s">
        <v>30</v>
      </c>
      <c r="B154" s="9">
        <v>22.95</v>
      </c>
      <c r="C154" s="1">
        <v>27</v>
      </c>
    </row>
    <row r="155" spans="1:3" x14ac:dyDescent="0.2">
      <c r="A155" s="1" t="s">
        <v>29</v>
      </c>
      <c r="B155" s="9">
        <v>45.9</v>
      </c>
      <c r="C155" s="1">
        <v>28</v>
      </c>
    </row>
    <row r="156" spans="1:3" x14ac:dyDescent="0.2">
      <c r="A156" s="1" t="s">
        <v>29</v>
      </c>
      <c r="B156" s="9">
        <v>24.95</v>
      </c>
      <c r="C156" s="1">
        <v>22</v>
      </c>
    </row>
    <row r="157" spans="1:3" x14ac:dyDescent="0.2">
      <c r="A157" s="1" t="s">
        <v>30</v>
      </c>
      <c r="B157" s="9">
        <v>39.9</v>
      </c>
      <c r="C157" s="1">
        <v>42</v>
      </c>
    </row>
    <row r="158" spans="1:3" x14ac:dyDescent="0.2">
      <c r="A158" s="1" t="s">
        <v>30</v>
      </c>
      <c r="B158" s="9">
        <v>179.7</v>
      </c>
      <c r="C158" s="1">
        <v>25</v>
      </c>
    </row>
    <row r="159" spans="1:3" x14ac:dyDescent="0.2">
      <c r="A159" s="1" t="s">
        <v>29</v>
      </c>
      <c r="B159" s="9">
        <v>21.95</v>
      </c>
      <c r="C159" s="1">
        <v>41</v>
      </c>
    </row>
    <row r="160" spans="1:3" x14ac:dyDescent="0.2">
      <c r="A160" s="1" t="s">
        <v>29</v>
      </c>
      <c r="B160" s="9">
        <v>24.95</v>
      </c>
      <c r="C160" s="1">
        <v>46</v>
      </c>
    </row>
    <row r="161" spans="1:3" x14ac:dyDescent="0.2">
      <c r="A161" s="1" t="s">
        <v>29</v>
      </c>
      <c r="B161" s="9">
        <v>74.849999999999994</v>
      </c>
      <c r="C161" s="1">
        <v>41</v>
      </c>
    </row>
    <row r="162" spans="1:3" x14ac:dyDescent="0.2">
      <c r="A162" s="1" t="s">
        <v>29</v>
      </c>
      <c r="B162" s="9">
        <v>79.8</v>
      </c>
      <c r="C162" s="1">
        <v>29</v>
      </c>
    </row>
    <row r="163" spans="1:3" x14ac:dyDescent="0.2">
      <c r="A163" s="1" t="s">
        <v>32</v>
      </c>
      <c r="B163" s="9">
        <v>19.95</v>
      </c>
      <c r="C163" s="1">
        <v>50</v>
      </c>
    </row>
    <row r="164" spans="1:3" x14ac:dyDescent="0.2">
      <c r="A164" s="1" t="s">
        <v>32</v>
      </c>
      <c r="B164" s="9">
        <v>22.95</v>
      </c>
      <c r="C164" s="1">
        <v>50</v>
      </c>
    </row>
    <row r="165" spans="1:3" x14ac:dyDescent="0.2">
      <c r="A165" s="1" t="s">
        <v>32</v>
      </c>
      <c r="B165" s="9">
        <v>45.9</v>
      </c>
      <c r="C165" s="1">
        <v>34</v>
      </c>
    </row>
    <row r="166" spans="1:3" x14ac:dyDescent="0.2">
      <c r="A166" s="1" t="s">
        <v>29</v>
      </c>
      <c r="B166" s="9">
        <v>65.849999999999994</v>
      </c>
      <c r="C166" s="1">
        <v>24</v>
      </c>
    </row>
    <row r="167" spans="1:3" x14ac:dyDescent="0.2">
      <c r="A167" s="1" t="s">
        <v>29</v>
      </c>
      <c r="B167" s="9">
        <v>139.65</v>
      </c>
      <c r="C167" s="1">
        <v>29</v>
      </c>
    </row>
    <row r="168" spans="1:3" x14ac:dyDescent="0.2">
      <c r="A168" s="1" t="s">
        <v>32</v>
      </c>
      <c r="B168" s="9">
        <v>22.95</v>
      </c>
      <c r="C168" s="1">
        <v>35</v>
      </c>
    </row>
    <row r="169" spans="1:3" x14ac:dyDescent="0.2">
      <c r="A169" s="1" t="s">
        <v>29</v>
      </c>
      <c r="B169" s="9">
        <v>39.9</v>
      </c>
      <c r="C169" s="1">
        <v>24</v>
      </c>
    </row>
    <row r="170" spans="1:3" x14ac:dyDescent="0.2">
      <c r="A170" s="1" t="s">
        <v>31</v>
      </c>
      <c r="B170" s="9">
        <v>109.75</v>
      </c>
      <c r="C170" s="1">
        <v>23</v>
      </c>
    </row>
    <row r="171" spans="1:3" x14ac:dyDescent="0.2">
      <c r="A171" s="1" t="s">
        <v>32</v>
      </c>
      <c r="B171" s="9">
        <v>160.65</v>
      </c>
      <c r="C171" s="1">
        <v>31</v>
      </c>
    </row>
    <row r="172" spans="1:3" x14ac:dyDescent="0.2">
      <c r="A172" s="1" t="s">
        <v>32</v>
      </c>
      <c r="B172" s="9">
        <v>49.9</v>
      </c>
      <c r="C172" s="1">
        <v>24</v>
      </c>
    </row>
    <row r="173" spans="1:3" x14ac:dyDescent="0.2">
      <c r="A173" s="1" t="s">
        <v>32</v>
      </c>
      <c r="B173" s="9">
        <v>22.95</v>
      </c>
      <c r="C173" s="1">
        <v>30</v>
      </c>
    </row>
    <row r="174" spans="1:3" x14ac:dyDescent="0.2">
      <c r="A174" s="1" t="s">
        <v>29</v>
      </c>
      <c r="B174" s="9">
        <v>45.9</v>
      </c>
      <c r="C174" s="1">
        <v>22</v>
      </c>
    </row>
    <row r="175" spans="1:3" x14ac:dyDescent="0.2">
      <c r="A175" s="1" t="s">
        <v>30</v>
      </c>
      <c r="B175" s="9">
        <v>68.849999999999994</v>
      </c>
      <c r="C175" s="1">
        <v>43</v>
      </c>
    </row>
    <row r="176" spans="1:3" x14ac:dyDescent="0.2">
      <c r="A176" s="1" t="s">
        <v>29</v>
      </c>
      <c r="B176" s="9">
        <v>229.5</v>
      </c>
      <c r="C176" s="1">
        <v>55</v>
      </c>
    </row>
    <row r="177" spans="1:3" x14ac:dyDescent="0.2">
      <c r="A177" s="1" t="s">
        <v>29</v>
      </c>
      <c r="B177" s="9">
        <v>29.95</v>
      </c>
      <c r="C177" s="1">
        <v>38</v>
      </c>
    </row>
    <row r="178" spans="1:3" x14ac:dyDescent="0.2">
      <c r="A178" s="1" t="s">
        <v>29</v>
      </c>
      <c r="B178" s="9">
        <v>39.9</v>
      </c>
      <c r="C178" s="1">
        <v>28</v>
      </c>
    </row>
    <row r="179" spans="1:3" x14ac:dyDescent="0.2">
      <c r="A179" s="1" t="s">
        <v>32</v>
      </c>
      <c r="B179" s="9">
        <v>43.9</v>
      </c>
      <c r="C179" s="1">
        <v>30</v>
      </c>
    </row>
    <row r="180" spans="1:3" x14ac:dyDescent="0.2">
      <c r="A180" s="1" t="s">
        <v>29</v>
      </c>
      <c r="B180" s="9">
        <v>19.95</v>
      </c>
      <c r="C180" s="1">
        <v>35</v>
      </c>
    </row>
    <row r="181" spans="1:3" x14ac:dyDescent="0.2">
      <c r="A181" s="1" t="s">
        <v>29</v>
      </c>
      <c r="B181" s="9">
        <v>59.9</v>
      </c>
      <c r="C181" s="1">
        <v>41</v>
      </c>
    </row>
    <row r="182" spans="1:3" x14ac:dyDescent="0.2">
      <c r="A182" s="1" t="s">
        <v>30</v>
      </c>
      <c r="B182" s="9">
        <v>99.75</v>
      </c>
      <c r="C182" s="1">
        <v>28</v>
      </c>
    </row>
    <row r="183" spans="1:3" x14ac:dyDescent="0.2">
      <c r="A183" s="1" t="s">
        <v>32</v>
      </c>
      <c r="B183" s="9">
        <v>174.65</v>
      </c>
      <c r="C183" s="1">
        <v>65</v>
      </c>
    </row>
    <row r="184" spans="1:3" x14ac:dyDescent="0.2">
      <c r="A184" s="1" t="s">
        <v>29</v>
      </c>
      <c r="B184" s="9">
        <v>65.849999999999994</v>
      </c>
      <c r="C184" s="1">
        <v>20</v>
      </c>
    </row>
    <row r="185" spans="1:3" x14ac:dyDescent="0.2">
      <c r="A185" s="1" t="s">
        <v>32</v>
      </c>
      <c r="B185" s="9">
        <v>124.75</v>
      </c>
      <c r="C185" s="1">
        <v>39</v>
      </c>
    </row>
    <row r="186" spans="1:3" x14ac:dyDescent="0.2">
      <c r="A186" s="1" t="s">
        <v>30</v>
      </c>
      <c r="B186" s="9">
        <v>87.8</v>
      </c>
      <c r="C186" s="1">
        <v>19</v>
      </c>
    </row>
    <row r="187" spans="1:3" x14ac:dyDescent="0.2">
      <c r="A187" s="1" t="s">
        <v>29</v>
      </c>
      <c r="B187" s="9">
        <v>229.5</v>
      </c>
      <c r="C187" s="1">
        <v>64</v>
      </c>
    </row>
    <row r="188" spans="1:3" x14ac:dyDescent="0.2">
      <c r="A188" s="1" t="s">
        <v>31</v>
      </c>
      <c r="B188" s="9">
        <v>99.75</v>
      </c>
      <c r="C188" s="1">
        <v>42</v>
      </c>
    </row>
    <row r="189" spans="1:3" x14ac:dyDescent="0.2">
      <c r="A189" s="1" t="s">
        <v>32</v>
      </c>
      <c r="B189" s="9">
        <v>19.95</v>
      </c>
      <c r="C189" s="1">
        <v>24</v>
      </c>
    </row>
    <row r="190" spans="1:3" x14ac:dyDescent="0.2">
      <c r="A190" s="1" t="s">
        <v>32</v>
      </c>
      <c r="B190" s="9">
        <v>19.95</v>
      </c>
      <c r="C190" s="1">
        <v>24</v>
      </c>
    </row>
    <row r="191" spans="1:3" x14ac:dyDescent="0.2">
      <c r="A191" s="1" t="s">
        <v>32</v>
      </c>
      <c r="B191" s="9">
        <v>99.8</v>
      </c>
      <c r="C191" s="1">
        <v>18</v>
      </c>
    </row>
    <row r="192" spans="1:3" x14ac:dyDescent="0.2">
      <c r="A192" s="1" t="s">
        <v>30</v>
      </c>
      <c r="B192" s="9">
        <v>24.95</v>
      </c>
      <c r="C192" s="1">
        <v>36</v>
      </c>
    </row>
    <row r="193" spans="1:3" x14ac:dyDescent="0.2">
      <c r="A193" s="1" t="s">
        <v>32</v>
      </c>
      <c r="B193" s="9">
        <v>114.75</v>
      </c>
      <c r="C193" s="1">
        <v>61</v>
      </c>
    </row>
    <row r="194" spans="1:3" x14ac:dyDescent="0.2">
      <c r="A194" s="1" t="s">
        <v>29</v>
      </c>
      <c r="B194" s="9">
        <v>59.849999999999994</v>
      </c>
      <c r="C194" s="1">
        <v>22</v>
      </c>
    </row>
    <row r="195" spans="1:3" x14ac:dyDescent="0.2">
      <c r="A195" s="1" t="s">
        <v>29</v>
      </c>
      <c r="B195" s="9">
        <v>43.9</v>
      </c>
      <c r="C195" s="1">
        <v>55</v>
      </c>
    </row>
    <row r="196" spans="1:3" x14ac:dyDescent="0.2">
      <c r="A196" s="1" t="s">
        <v>29</v>
      </c>
      <c r="B196" s="9">
        <v>74.849999999999994</v>
      </c>
      <c r="C196" s="1">
        <v>27</v>
      </c>
    </row>
    <row r="197" spans="1:3" x14ac:dyDescent="0.2">
      <c r="A197" s="1" t="s">
        <v>32</v>
      </c>
      <c r="B197" s="9">
        <v>19.95</v>
      </c>
      <c r="C197" s="1">
        <v>49</v>
      </c>
    </row>
    <row r="198" spans="1:3" x14ac:dyDescent="0.2">
      <c r="A198" s="1" t="s">
        <v>29</v>
      </c>
      <c r="B198" s="9">
        <v>22.95</v>
      </c>
      <c r="C198" s="1">
        <v>29</v>
      </c>
    </row>
    <row r="199" spans="1:3" x14ac:dyDescent="0.2">
      <c r="A199" s="1" t="s">
        <v>29</v>
      </c>
      <c r="B199" s="9">
        <v>153.65</v>
      </c>
      <c r="C199" s="1">
        <v>33</v>
      </c>
    </row>
    <row r="200" spans="1:3" x14ac:dyDescent="0.2">
      <c r="A200" s="1" t="s">
        <v>29</v>
      </c>
      <c r="B200" s="9">
        <v>39.9</v>
      </c>
      <c r="C200" s="1">
        <v>52</v>
      </c>
    </row>
    <row r="201" spans="1:3" x14ac:dyDescent="0.2">
      <c r="A201" s="1" t="s">
        <v>29</v>
      </c>
      <c r="B201" s="9">
        <v>131.69999999999999</v>
      </c>
      <c r="C201" s="1">
        <v>26</v>
      </c>
    </row>
  </sheetData>
  <pageMargins left="0.7" right="0.7" top="0.75" bottom="0.75" header="0.3" footer="0.3"/>
  <pageSetup paperSize="9" orientation="portrait" horizontalDpi="0" verticalDpi="0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7"/>
  <sheetViews>
    <sheetView topLeftCell="H1" zoomScale="135" workbookViewId="0">
      <selection activeCell="L1" sqref="L1:N8"/>
    </sheetView>
  </sheetViews>
  <sheetFormatPr baseColWidth="10" defaultColWidth="8.83203125" defaultRowHeight="15" x14ac:dyDescent="0.2"/>
  <cols>
    <col min="1" max="1" width="11.33203125" customWidth="1"/>
    <col min="2" max="2" width="14.6640625" customWidth="1"/>
    <col min="12" max="12" width="10.6640625" bestFit="1" customWidth="1"/>
    <col min="14" max="14" width="12.1640625" bestFit="1" customWidth="1"/>
  </cols>
  <sheetData>
    <row r="1" spans="1:14" x14ac:dyDescent="0.2">
      <c r="A1" s="14"/>
      <c r="B1" s="15" t="s">
        <v>52</v>
      </c>
      <c r="L1" s="1" t="s">
        <v>53</v>
      </c>
      <c r="M1" s="1" t="s">
        <v>54</v>
      </c>
      <c r="N1" s="1" t="s">
        <v>55</v>
      </c>
    </row>
    <row r="2" spans="1:14" x14ac:dyDescent="0.2">
      <c r="A2" s="16">
        <v>21551</v>
      </c>
      <c r="B2" s="17">
        <v>1657000</v>
      </c>
      <c r="L2" s="18">
        <v>40786</v>
      </c>
      <c r="M2" s="1">
        <v>100000</v>
      </c>
      <c r="N2" s="1">
        <v>68000</v>
      </c>
    </row>
    <row r="3" spans="1:14" x14ac:dyDescent="0.2">
      <c r="A3" s="16">
        <v>21582</v>
      </c>
      <c r="B3" s="17">
        <v>1667000</v>
      </c>
      <c r="L3" s="18">
        <v>40816</v>
      </c>
      <c r="M3" s="1">
        <v>85000</v>
      </c>
      <c r="N3" s="1">
        <v>52000</v>
      </c>
    </row>
    <row r="4" spans="1:14" x14ac:dyDescent="0.2">
      <c r="A4" s="16">
        <v>21610</v>
      </c>
      <c r="B4" s="17">
        <v>1620000</v>
      </c>
      <c r="L4" s="18">
        <v>40847</v>
      </c>
      <c r="M4" s="1">
        <v>98000</v>
      </c>
      <c r="N4" s="1">
        <v>53000</v>
      </c>
    </row>
    <row r="5" spans="1:14" x14ac:dyDescent="0.2">
      <c r="A5" s="16">
        <v>21641</v>
      </c>
      <c r="B5" s="17">
        <v>1590000</v>
      </c>
      <c r="L5" s="18">
        <v>40877</v>
      </c>
      <c r="M5" s="1">
        <v>115000</v>
      </c>
      <c r="N5" s="1">
        <v>62000</v>
      </c>
    </row>
    <row r="6" spans="1:14" x14ac:dyDescent="0.2">
      <c r="A6" s="16">
        <v>21671</v>
      </c>
      <c r="B6" s="17">
        <v>1498000</v>
      </c>
      <c r="L6" s="18">
        <v>40908</v>
      </c>
      <c r="M6" s="1">
        <v>125000</v>
      </c>
      <c r="N6" s="1">
        <v>82000</v>
      </c>
    </row>
    <row r="7" spans="1:14" x14ac:dyDescent="0.2">
      <c r="A7" s="16">
        <v>21702</v>
      </c>
      <c r="B7" s="17">
        <v>1503000</v>
      </c>
      <c r="L7" s="18">
        <v>40939</v>
      </c>
      <c r="M7" s="1">
        <v>112000</v>
      </c>
      <c r="N7" s="1">
        <v>72000</v>
      </c>
    </row>
    <row r="8" spans="1:14" x14ac:dyDescent="0.2">
      <c r="A8" s="16">
        <v>21732</v>
      </c>
      <c r="B8" s="17">
        <v>1547000</v>
      </c>
      <c r="L8" s="18">
        <v>40967</v>
      </c>
      <c r="M8" s="1">
        <v>118000</v>
      </c>
      <c r="N8" s="1">
        <v>71000</v>
      </c>
    </row>
    <row r="9" spans="1:14" x14ac:dyDescent="0.2">
      <c r="A9" s="16">
        <v>21763</v>
      </c>
      <c r="B9" s="17">
        <v>1430000</v>
      </c>
    </row>
    <row r="10" spans="1:14" x14ac:dyDescent="0.2">
      <c r="A10" s="16">
        <v>21794</v>
      </c>
      <c r="B10" s="17">
        <v>1540000</v>
      </c>
      <c r="L10" s="33" t="s">
        <v>56</v>
      </c>
    </row>
    <row r="11" spans="1:14" x14ac:dyDescent="0.2">
      <c r="A11" s="16">
        <v>21824</v>
      </c>
      <c r="B11" s="17">
        <v>1355000</v>
      </c>
      <c r="L11" s="33" t="s">
        <v>57</v>
      </c>
    </row>
    <row r="12" spans="1:14" x14ac:dyDescent="0.2">
      <c r="A12" s="16">
        <v>21855</v>
      </c>
      <c r="B12" s="17">
        <v>1416000</v>
      </c>
    </row>
    <row r="13" spans="1:14" x14ac:dyDescent="0.2">
      <c r="A13" s="16">
        <v>21885</v>
      </c>
      <c r="B13" s="17">
        <v>1601000</v>
      </c>
    </row>
    <row r="14" spans="1:14" x14ac:dyDescent="0.2">
      <c r="A14" s="16">
        <v>21916</v>
      </c>
      <c r="B14" s="17">
        <v>1460000</v>
      </c>
    </row>
    <row r="15" spans="1:14" x14ac:dyDescent="0.2">
      <c r="A15" s="16">
        <v>21947</v>
      </c>
      <c r="B15" s="17">
        <v>1503000</v>
      </c>
    </row>
    <row r="16" spans="1:14" x14ac:dyDescent="0.2">
      <c r="A16" s="16">
        <v>21976</v>
      </c>
      <c r="B16" s="17">
        <v>1109000</v>
      </c>
    </row>
    <row r="17" spans="1:2" x14ac:dyDescent="0.2">
      <c r="A17" s="16">
        <v>22007</v>
      </c>
      <c r="B17" s="17">
        <v>1289000</v>
      </c>
    </row>
    <row r="18" spans="1:2" x14ac:dyDescent="0.2">
      <c r="A18" s="16">
        <v>22037</v>
      </c>
      <c r="B18" s="17">
        <v>1271000</v>
      </c>
    </row>
    <row r="19" spans="1:2" x14ac:dyDescent="0.2">
      <c r="A19" s="16">
        <v>22068</v>
      </c>
      <c r="B19" s="17">
        <v>1247000</v>
      </c>
    </row>
    <row r="20" spans="1:2" x14ac:dyDescent="0.2">
      <c r="A20" s="16">
        <v>22098</v>
      </c>
      <c r="B20" s="17">
        <v>1197000</v>
      </c>
    </row>
    <row r="21" spans="1:2" x14ac:dyDescent="0.2">
      <c r="A21" s="16">
        <v>22129</v>
      </c>
      <c r="B21" s="17">
        <v>1344000</v>
      </c>
    </row>
    <row r="22" spans="1:2" x14ac:dyDescent="0.2">
      <c r="A22" s="16">
        <v>22160</v>
      </c>
      <c r="B22" s="17">
        <v>1097000</v>
      </c>
    </row>
    <row r="23" spans="1:2" x14ac:dyDescent="0.2">
      <c r="A23" s="16">
        <v>22190</v>
      </c>
      <c r="B23" s="17">
        <v>1246000</v>
      </c>
    </row>
    <row r="24" spans="1:2" x14ac:dyDescent="0.2">
      <c r="A24" s="16">
        <v>22221</v>
      </c>
      <c r="B24" s="17">
        <v>1246000</v>
      </c>
    </row>
    <row r="25" spans="1:2" x14ac:dyDescent="0.2">
      <c r="A25" s="16">
        <v>22251</v>
      </c>
      <c r="B25" s="17">
        <v>1063000</v>
      </c>
    </row>
    <row r="26" spans="1:2" x14ac:dyDescent="0.2">
      <c r="A26" s="16">
        <v>22282</v>
      </c>
      <c r="B26" s="17">
        <v>1183000</v>
      </c>
    </row>
    <row r="27" spans="1:2" x14ac:dyDescent="0.2">
      <c r="A27" s="16">
        <v>22313</v>
      </c>
      <c r="B27" s="17">
        <v>1226000</v>
      </c>
    </row>
    <row r="28" spans="1:2" x14ac:dyDescent="0.2">
      <c r="A28" s="16">
        <v>22341</v>
      </c>
      <c r="B28" s="17">
        <v>1312000</v>
      </c>
    </row>
    <row r="29" spans="1:2" x14ac:dyDescent="0.2">
      <c r="A29" s="16">
        <v>22372</v>
      </c>
      <c r="B29" s="17">
        <v>1166000</v>
      </c>
    </row>
    <row r="30" spans="1:2" x14ac:dyDescent="0.2">
      <c r="A30" s="16">
        <v>22402</v>
      </c>
      <c r="B30" s="17">
        <v>1228000</v>
      </c>
    </row>
    <row r="31" spans="1:2" x14ac:dyDescent="0.2">
      <c r="A31" s="16">
        <v>22433</v>
      </c>
      <c r="B31" s="17">
        <v>1382000</v>
      </c>
    </row>
    <row r="32" spans="1:2" x14ac:dyDescent="0.2">
      <c r="A32" s="16">
        <v>22463</v>
      </c>
      <c r="B32" s="17">
        <v>1335000</v>
      </c>
    </row>
    <row r="33" spans="1:2" x14ac:dyDescent="0.2">
      <c r="A33" s="16">
        <v>22494</v>
      </c>
      <c r="B33" s="17">
        <v>1312000</v>
      </c>
    </row>
    <row r="34" spans="1:2" x14ac:dyDescent="0.2">
      <c r="A34" s="16">
        <v>22525</v>
      </c>
      <c r="B34" s="17">
        <v>1429000</v>
      </c>
    </row>
    <row r="35" spans="1:2" x14ac:dyDescent="0.2">
      <c r="A35" s="16">
        <v>22555</v>
      </c>
      <c r="B35" s="17">
        <v>1415000</v>
      </c>
    </row>
    <row r="36" spans="1:2" x14ac:dyDescent="0.2">
      <c r="A36" s="16">
        <v>22586</v>
      </c>
      <c r="B36" s="17">
        <v>1385000</v>
      </c>
    </row>
    <row r="37" spans="1:2" x14ac:dyDescent="0.2">
      <c r="A37" s="16">
        <v>22616</v>
      </c>
      <c r="B37" s="17">
        <v>1365000</v>
      </c>
    </row>
    <row r="38" spans="1:2" x14ac:dyDescent="0.2">
      <c r="A38" s="16">
        <v>22647</v>
      </c>
      <c r="B38" s="17">
        <v>1361000</v>
      </c>
    </row>
    <row r="39" spans="1:2" x14ac:dyDescent="0.2">
      <c r="A39" s="16">
        <v>22678</v>
      </c>
      <c r="B39" s="17">
        <v>1278000</v>
      </c>
    </row>
    <row r="40" spans="1:2" x14ac:dyDescent="0.2">
      <c r="A40" s="16">
        <v>22706</v>
      </c>
      <c r="B40" s="17">
        <v>1443000</v>
      </c>
    </row>
    <row r="41" spans="1:2" x14ac:dyDescent="0.2">
      <c r="A41" s="16">
        <v>22737</v>
      </c>
      <c r="B41" s="17">
        <v>1524000</v>
      </c>
    </row>
    <row r="42" spans="1:2" x14ac:dyDescent="0.2">
      <c r="A42" s="16">
        <v>22767</v>
      </c>
      <c r="B42" s="17">
        <v>1483000</v>
      </c>
    </row>
    <row r="43" spans="1:2" x14ac:dyDescent="0.2">
      <c r="A43" s="16">
        <v>22798</v>
      </c>
      <c r="B43" s="17">
        <v>1404000</v>
      </c>
    </row>
    <row r="44" spans="1:2" x14ac:dyDescent="0.2">
      <c r="A44" s="16">
        <v>22828</v>
      </c>
      <c r="B44" s="17">
        <v>1450000</v>
      </c>
    </row>
    <row r="45" spans="1:2" x14ac:dyDescent="0.2">
      <c r="A45" s="16">
        <v>22859</v>
      </c>
      <c r="B45" s="17">
        <v>1517000</v>
      </c>
    </row>
    <row r="46" spans="1:2" x14ac:dyDescent="0.2">
      <c r="A46" s="16">
        <v>22890</v>
      </c>
      <c r="B46" s="17">
        <v>1324000</v>
      </c>
    </row>
    <row r="47" spans="1:2" x14ac:dyDescent="0.2">
      <c r="A47" s="16">
        <v>22920</v>
      </c>
      <c r="B47" s="17">
        <v>1533000</v>
      </c>
    </row>
    <row r="48" spans="1:2" x14ac:dyDescent="0.2">
      <c r="A48" s="16">
        <v>22951</v>
      </c>
      <c r="B48" s="17">
        <v>1622000</v>
      </c>
    </row>
    <row r="49" spans="1:2" x14ac:dyDescent="0.2">
      <c r="A49" s="16">
        <v>22981</v>
      </c>
      <c r="B49" s="17">
        <v>1564000</v>
      </c>
    </row>
    <row r="50" spans="1:2" x14ac:dyDescent="0.2">
      <c r="A50" s="16">
        <v>23012</v>
      </c>
      <c r="B50" s="17">
        <v>1244000</v>
      </c>
    </row>
    <row r="51" spans="1:2" x14ac:dyDescent="0.2">
      <c r="A51" s="16">
        <v>23043</v>
      </c>
      <c r="B51" s="17">
        <v>1456000</v>
      </c>
    </row>
    <row r="52" spans="1:2" x14ac:dyDescent="0.2">
      <c r="A52" s="16">
        <v>23071</v>
      </c>
      <c r="B52" s="17">
        <v>1534000</v>
      </c>
    </row>
    <row r="53" spans="1:2" x14ac:dyDescent="0.2">
      <c r="A53" s="16">
        <v>23102</v>
      </c>
      <c r="B53" s="17">
        <v>1689000</v>
      </c>
    </row>
    <row r="54" spans="1:2" x14ac:dyDescent="0.2">
      <c r="A54" s="16">
        <v>23132</v>
      </c>
      <c r="B54" s="17">
        <v>1641000</v>
      </c>
    </row>
    <row r="55" spans="1:2" x14ac:dyDescent="0.2">
      <c r="A55" s="16">
        <v>23163</v>
      </c>
      <c r="B55" s="17">
        <v>1588000</v>
      </c>
    </row>
    <row r="56" spans="1:2" x14ac:dyDescent="0.2">
      <c r="A56" s="16">
        <v>23193</v>
      </c>
      <c r="B56" s="17">
        <v>1614000</v>
      </c>
    </row>
    <row r="57" spans="1:2" x14ac:dyDescent="0.2">
      <c r="A57" s="16">
        <v>23224</v>
      </c>
      <c r="B57" s="17">
        <v>1639000</v>
      </c>
    </row>
    <row r="58" spans="1:2" x14ac:dyDescent="0.2">
      <c r="A58" s="16">
        <v>23255</v>
      </c>
      <c r="B58" s="17">
        <v>1763000</v>
      </c>
    </row>
    <row r="59" spans="1:2" x14ac:dyDescent="0.2">
      <c r="A59" s="16">
        <v>23285</v>
      </c>
      <c r="B59" s="17">
        <v>1779000</v>
      </c>
    </row>
    <row r="60" spans="1:2" x14ac:dyDescent="0.2">
      <c r="A60" s="16">
        <v>23316</v>
      </c>
      <c r="B60" s="17">
        <v>1622000</v>
      </c>
    </row>
    <row r="61" spans="1:2" x14ac:dyDescent="0.2">
      <c r="A61" s="16">
        <v>23346</v>
      </c>
      <c r="B61" s="17">
        <v>1491000</v>
      </c>
    </row>
    <row r="62" spans="1:2" x14ac:dyDescent="0.2">
      <c r="A62" s="16">
        <v>23377</v>
      </c>
      <c r="B62" s="17">
        <v>1603000</v>
      </c>
    </row>
    <row r="63" spans="1:2" x14ac:dyDescent="0.2">
      <c r="A63" s="16">
        <v>23408</v>
      </c>
      <c r="B63" s="17">
        <v>1820000</v>
      </c>
    </row>
    <row r="64" spans="1:2" x14ac:dyDescent="0.2">
      <c r="A64" s="16">
        <v>23437</v>
      </c>
      <c r="B64" s="17">
        <v>1517000</v>
      </c>
    </row>
    <row r="65" spans="1:2" x14ac:dyDescent="0.2">
      <c r="A65" s="16">
        <v>23468</v>
      </c>
      <c r="B65" s="17">
        <v>1448000</v>
      </c>
    </row>
    <row r="66" spans="1:2" x14ac:dyDescent="0.2">
      <c r="A66" s="16">
        <v>23498</v>
      </c>
      <c r="B66" s="17">
        <v>1467000</v>
      </c>
    </row>
    <row r="67" spans="1:2" x14ac:dyDescent="0.2">
      <c r="A67" s="16">
        <v>23529</v>
      </c>
      <c r="B67" s="17">
        <v>1550000</v>
      </c>
    </row>
    <row r="68" spans="1:2" x14ac:dyDescent="0.2">
      <c r="A68" s="16">
        <v>23559</v>
      </c>
      <c r="B68" s="17">
        <v>1562000</v>
      </c>
    </row>
    <row r="69" spans="1:2" x14ac:dyDescent="0.2">
      <c r="A69" s="16">
        <v>23590</v>
      </c>
      <c r="B69" s="17">
        <v>1569000</v>
      </c>
    </row>
    <row r="70" spans="1:2" x14ac:dyDescent="0.2">
      <c r="A70" s="16">
        <v>23621</v>
      </c>
      <c r="B70" s="17">
        <v>1455000</v>
      </c>
    </row>
    <row r="71" spans="1:2" x14ac:dyDescent="0.2">
      <c r="A71" s="16">
        <v>23651</v>
      </c>
      <c r="B71" s="17">
        <v>1524000</v>
      </c>
    </row>
    <row r="72" spans="1:2" x14ac:dyDescent="0.2">
      <c r="A72" s="16">
        <v>23682</v>
      </c>
      <c r="B72" s="17">
        <v>1486000</v>
      </c>
    </row>
    <row r="73" spans="1:2" x14ac:dyDescent="0.2">
      <c r="A73" s="16">
        <v>23712</v>
      </c>
      <c r="B73" s="17">
        <v>1484000</v>
      </c>
    </row>
    <row r="74" spans="1:2" x14ac:dyDescent="0.2">
      <c r="A74" s="16">
        <v>23743</v>
      </c>
      <c r="B74" s="17">
        <v>1361000</v>
      </c>
    </row>
    <row r="75" spans="1:2" x14ac:dyDescent="0.2">
      <c r="A75" s="16">
        <v>23774</v>
      </c>
      <c r="B75" s="17">
        <v>1433000</v>
      </c>
    </row>
    <row r="76" spans="1:2" x14ac:dyDescent="0.2">
      <c r="A76" s="16">
        <v>23802</v>
      </c>
      <c r="B76" s="17">
        <v>1423000</v>
      </c>
    </row>
    <row r="77" spans="1:2" x14ac:dyDescent="0.2">
      <c r="A77" s="16">
        <v>23833</v>
      </c>
      <c r="B77" s="17">
        <v>1438000</v>
      </c>
    </row>
    <row r="78" spans="1:2" x14ac:dyDescent="0.2">
      <c r="A78" s="16">
        <v>23863</v>
      </c>
      <c r="B78" s="17">
        <v>1478000</v>
      </c>
    </row>
    <row r="79" spans="1:2" x14ac:dyDescent="0.2">
      <c r="A79" s="16">
        <v>23894</v>
      </c>
      <c r="B79" s="17">
        <v>1488000</v>
      </c>
    </row>
    <row r="80" spans="1:2" x14ac:dyDescent="0.2">
      <c r="A80" s="16">
        <v>23924</v>
      </c>
      <c r="B80" s="17">
        <v>1529000</v>
      </c>
    </row>
    <row r="81" spans="1:2" x14ac:dyDescent="0.2">
      <c r="A81" s="16">
        <v>23955</v>
      </c>
      <c r="B81" s="17">
        <v>1432000</v>
      </c>
    </row>
    <row r="82" spans="1:2" x14ac:dyDescent="0.2">
      <c r="A82" s="16">
        <v>23986</v>
      </c>
      <c r="B82" s="17">
        <v>1482000</v>
      </c>
    </row>
    <row r="83" spans="1:2" x14ac:dyDescent="0.2">
      <c r="A83" s="16">
        <v>24016</v>
      </c>
      <c r="B83" s="17">
        <v>1452000</v>
      </c>
    </row>
    <row r="84" spans="1:2" x14ac:dyDescent="0.2">
      <c r="A84" s="16">
        <v>24047</v>
      </c>
      <c r="B84" s="17">
        <v>1460000</v>
      </c>
    </row>
    <row r="85" spans="1:2" x14ac:dyDescent="0.2">
      <c r="A85" s="16">
        <v>24077</v>
      </c>
      <c r="B85" s="17">
        <v>1656000</v>
      </c>
    </row>
    <row r="86" spans="1:2" x14ac:dyDescent="0.2">
      <c r="A86" s="16">
        <v>24108</v>
      </c>
      <c r="B86" s="17">
        <v>1370000</v>
      </c>
    </row>
    <row r="87" spans="1:2" x14ac:dyDescent="0.2">
      <c r="A87" s="16">
        <v>24139</v>
      </c>
      <c r="B87" s="17">
        <v>1378000</v>
      </c>
    </row>
    <row r="88" spans="1:2" x14ac:dyDescent="0.2">
      <c r="A88" s="16">
        <v>24167</v>
      </c>
      <c r="B88" s="17">
        <v>1394000</v>
      </c>
    </row>
    <row r="89" spans="1:2" x14ac:dyDescent="0.2">
      <c r="A89" s="16">
        <v>24198</v>
      </c>
      <c r="B89" s="17">
        <v>1352000</v>
      </c>
    </row>
    <row r="90" spans="1:2" x14ac:dyDescent="0.2">
      <c r="A90" s="16">
        <v>24228</v>
      </c>
      <c r="B90" s="17">
        <v>1265000</v>
      </c>
    </row>
    <row r="91" spans="1:2" x14ac:dyDescent="0.2">
      <c r="A91" s="16">
        <v>24259</v>
      </c>
      <c r="B91" s="17">
        <v>1194000</v>
      </c>
    </row>
    <row r="92" spans="1:2" x14ac:dyDescent="0.2">
      <c r="A92" s="16">
        <v>24289</v>
      </c>
      <c r="B92" s="17">
        <v>1086000</v>
      </c>
    </row>
    <row r="93" spans="1:2" x14ac:dyDescent="0.2">
      <c r="A93" s="16">
        <v>24320</v>
      </c>
      <c r="B93" s="17">
        <v>1119000</v>
      </c>
    </row>
    <row r="94" spans="1:2" x14ac:dyDescent="0.2">
      <c r="A94" s="16">
        <v>24351</v>
      </c>
      <c r="B94" s="17">
        <v>1046000</v>
      </c>
    </row>
    <row r="95" spans="1:2" x14ac:dyDescent="0.2">
      <c r="A95" s="16">
        <v>24381</v>
      </c>
      <c r="B95" s="17">
        <v>843000</v>
      </c>
    </row>
    <row r="96" spans="1:2" x14ac:dyDescent="0.2">
      <c r="A96" s="16">
        <v>24412</v>
      </c>
      <c r="B96" s="17">
        <v>961000</v>
      </c>
    </row>
    <row r="97" spans="1:2" x14ac:dyDescent="0.2">
      <c r="A97" s="16">
        <v>24442</v>
      </c>
      <c r="B97" s="17">
        <v>990000</v>
      </c>
    </row>
    <row r="98" spans="1:2" x14ac:dyDescent="0.2">
      <c r="A98" s="16">
        <v>24473</v>
      </c>
      <c r="B98" s="17">
        <v>1067000</v>
      </c>
    </row>
    <row r="99" spans="1:2" x14ac:dyDescent="0.2">
      <c r="A99" s="16">
        <v>24504</v>
      </c>
      <c r="B99" s="17">
        <v>1123000</v>
      </c>
    </row>
    <row r="100" spans="1:2" x14ac:dyDescent="0.2">
      <c r="A100" s="16">
        <v>24532</v>
      </c>
      <c r="B100" s="17">
        <v>1056000</v>
      </c>
    </row>
    <row r="101" spans="1:2" x14ac:dyDescent="0.2">
      <c r="A101" s="16">
        <v>24563</v>
      </c>
      <c r="B101" s="17">
        <v>1091000</v>
      </c>
    </row>
    <row r="102" spans="1:2" x14ac:dyDescent="0.2">
      <c r="A102" s="16">
        <v>24593</v>
      </c>
      <c r="B102" s="17">
        <v>1304000</v>
      </c>
    </row>
    <row r="103" spans="1:2" x14ac:dyDescent="0.2">
      <c r="A103" s="16">
        <v>24624</v>
      </c>
      <c r="B103" s="17">
        <v>1248000</v>
      </c>
    </row>
    <row r="104" spans="1:2" x14ac:dyDescent="0.2">
      <c r="A104" s="16">
        <v>24654</v>
      </c>
      <c r="B104" s="17">
        <v>1364000</v>
      </c>
    </row>
    <row r="105" spans="1:2" x14ac:dyDescent="0.2">
      <c r="A105" s="16">
        <v>24685</v>
      </c>
      <c r="B105" s="17">
        <v>1407000</v>
      </c>
    </row>
    <row r="106" spans="1:2" x14ac:dyDescent="0.2">
      <c r="A106" s="16">
        <v>24716</v>
      </c>
      <c r="B106" s="17">
        <v>1421000</v>
      </c>
    </row>
    <row r="107" spans="1:2" x14ac:dyDescent="0.2">
      <c r="A107" s="16">
        <v>24746</v>
      </c>
      <c r="B107" s="17">
        <v>1491000</v>
      </c>
    </row>
    <row r="108" spans="1:2" x14ac:dyDescent="0.2">
      <c r="A108" s="16">
        <v>24777</v>
      </c>
      <c r="B108" s="17">
        <v>1538000</v>
      </c>
    </row>
    <row r="109" spans="1:2" x14ac:dyDescent="0.2">
      <c r="A109" s="16">
        <v>24807</v>
      </c>
      <c r="B109" s="17">
        <v>1308000</v>
      </c>
    </row>
    <row r="110" spans="1:2" x14ac:dyDescent="0.2">
      <c r="A110" s="16">
        <v>24838</v>
      </c>
      <c r="B110" s="17">
        <v>1380000</v>
      </c>
    </row>
    <row r="111" spans="1:2" x14ac:dyDescent="0.2">
      <c r="A111" s="16">
        <v>24869</v>
      </c>
      <c r="B111" s="17">
        <v>1520000</v>
      </c>
    </row>
    <row r="112" spans="1:2" x14ac:dyDescent="0.2">
      <c r="A112" s="16">
        <v>24898</v>
      </c>
      <c r="B112" s="17">
        <v>1466000</v>
      </c>
    </row>
    <row r="113" spans="1:2" x14ac:dyDescent="0.2">
      <c r="A113" s="16">
        <v>24929</v>
      </c>
      <c r="B113" s="17">
        <v>1554000</v>
      </c>
    </row>
    <row r="114" spans="1:2" x14ac:dyDescent="0.2">
      <c r="A114" s="16">
        <v>24959</v>
      </c>
      <c r="B114" s="17">
        <v>1408000</v>
      </c>
    </row>
    <row r="115" spans="1:2" x14ac:dyDescent="0.2">
      <c r="A115" s="16">
        <v>24990</v>
      </c>
      <c r="B115" s="17">
        <v>1405000</v>
      </c>
    </row>
    <row r="116" spans="1:2" x14ac:dyDescent="0.2">
      <c r="A116" s="16">
        <v>25020</v>
      </c>
      <c r="B116" s="17">
        <v>1512000</v>
      </c>
    </row>
    <row r="117" spans="1:2" x14ac:dyDescent="0.2">
      <c r="A117" s="16">
        <v>25051</v>
      </c>
      <c r="B117" s="17">
        <v>1495000</v>
      </c>
    </row>
    <row r="118" spans="1:2" x14ac:dyDescent="0.2">
      <c r="A118" s="16">
        <v>25082</v>
      </c>
      <c r="B118" s="17">
        <v>1556000</v>
      </c>
    </row>
    <row r="119" spans="1:2" x14ac:dyDescent="0.2">
      <c r="A119" s="16">
        <v>25112</v>
      </c>
      <c r="B119" s="17">
        <v>1569000</v>
      </c>
    </row>
    <row r="120" spans="1:2" x14ac:dyDescent="0.2">
      <c r="A120" s="16">
        <v>25143</v>
      </c>
      <c r="B120" s="17">
        <v>1630000</v>
      </c>
    </row>
    <row r="121" spans="1:2" x14ac:dyDescent="0.2">
      <c r="A121" s="16">
        <v>25173</v>
      </c>
      <c r="B121" s="17">
        <v>1548000</v>
      </c>
    </row>
    <row r="122" spans="1:2" x14ac:dyDescent="0.2">
      <c r="A122" s="16">
        <v>25204</v>
      </c>
      <c r="B122" s="17">
        <v>1769000</v>
      </c>
    </row>
    <row r="123" spans="1:2" x14ac:dyDescent="0.2">
      <c r="A123" s="16">
        <v>25235</v>
      </c>
      <c r="B123" s="17">
        <v>1705000</v>
      </c>
    </row>
    <row r="124" spans="1:2" x14ac:dyDescent="0.2">
      <c r="A124" s="16">
        <v>25263</v>
      </c>
      <c r="B124" s="17">
        <v>1561000</v>
      </c>
    </row>
    <row r="125" spans="1:2" x14ac:dyDescent="0.2">
      <c r="A125" s="16">
        <v>25294</v>
      </c>
      <c r="B125" s="17">
        <v>1524000</v>
      </c>
    </row>
    <row r="126" spans="1:2" x14ac:dyDescent="0.2">
      <c r="A126" s="16">
        <v>25324</v>
      </c>
      <c r="B126" s="17">
        <v>1583000</v>
      </c>
    </row>
    <row r="127" spans="1:2" x14ac:dyDescent="0.2">
      <c r="A127" s="16">
        <v>25355</v>
      </c>
      <c r="B127" s="17">
        <v>1528000</v>
      </c>
    </row>
    <row r="128" spans="1:2" x14ac:dyDescent="0.2">
      <c r="A128" s="16">
        <v>25385</v>
      </c>
      <c r="B128" s="17">
        <v>1368000</v>
      </c>
    </row>
    <row r="129" spans="1:2" x14ac:dyDescent="0.2">
      <c r="A129" s="16">
        <v>25416</v>
      </c>
      <c r="B129" s="17">
        <v>1358000</v>
      </c>
    </row>
    <row r="130" spans="1:2" x14ac:dyDescent="0.2">
      <c r="A130" s="16">
        <v>25447</v>
      </c>
      <c r="B130" s="17">
        <v>1507000</v>
      </c>
    </row>
    <row r="131" spans="1:2" x14ac:dyDescent="0.2">
      <c r="A131" s="16">
        <v>25477</v>
      </c>
      <c r="B131" s="17">
        <v>1381000</v>
      </c>
    </row>
    <row r="132" spans="1:2" x14ac:dyDescent="0.2">
      <c r="A132" s="16">
        <v>25508</v>
      </c>
      <c r="B132" s="17">
        <v>1229000</v>
      </c>
    </row>
    <row r="133" spans="1:2" x14ac:dyDescent="0.2">
      <c r="A133" s="16">
        <v>25538</v>
      </c>
      <c r="B133" s="17">
        <v>1327000</v>
      </c>
    </row>
    <row r="134" spans="1:2" x14ac:dyDescent="0.2">
      <c r="A134" s="16">
        <v>25569</v>
      </c>
      <c r="B134" s="17">
        <v>1085000</v>
      </c>
    </row>
    <row r="135" spans="1:2" x14ac:dyDescent="0.2">
      <c r="A135" s="16">
        <v>25600</v>
      </c>
      <c r="B135" s="17">
        <v>1305000</v>
      </c>
    </row>
    <row r="136" spans="1:2" x14ac:dyDescent="0.2">
      <c r="A136" s="16">
        <v>25628</v>
      </c>
      <c r="B136" s="17">
        <v>1319000</v>
      </c>
    </row>
    <row r="137" spans="1:2" x14ac:dyDescent="0.2">
      <c r="A137" s="16">
        <v>25659</v>
      </c>
      <c r="B137" s="17">
        <v>1264000</v>
      </c>
    </row>
    <row r="138" spans="1:2" x14ac:dyDescent="0.2">
      <c r="A138" s="16">
        <v>25689</v>
      </c>
      <c r="B138" s="17">
        <v>1290000</v>
      </c>
    </row>
    <row r="139" spans="1:2" x14ac:dyDescent="0.2">
      <c r="A139" s="16">
        <v>25720</v>
      </c>
      <c r="B139" s="17">
        <v>1385000</v>
      </c>
    </row>
    <row r="140" spans="1:2" x14ac:dyDescent="0.2">
      <c r="A140" s="16">
        <v>25750</v>
      </c>
      <c r="B140" s="17">
        <v>1517000</v>
      </c>
    </row>
    <row r="141" spans="1:2" x14ac:dyDescent="0.2">
      <c r="A141" s="16">
        <v>25781</v>
      </c>
      <c r="B141" s="17">
        <v>1399000</v>
      </c>
    </row>
    <row r="142" spans="1:2" x14ac:dyDescent="0.2">
      <c r="A142" s="16">
        <v>25812</v>
      </c>
      <c r="B142" s="17">
        <v>1534000</v>
      </c>
    </row>
    <row r="143" spans="1:2" x14ac:dyDescent="0.2">
      <c r="A143" s="16">
        <v>25842</v>
      </c>
      <c r="B143" s="17">
        <v>1580000</v>
      </c>
    </row>
    <row r="144" spans="1:2" x14ac:dyDescent="0.2">
      <c r="A144" s="16">
        <v>25873</v>
      </c>
      <c r="B144" s="17">
        <v>1647000</v>
      </c>
    </row>
    <row r="145" spans="1:2" x14ac:dyDescent="0.2">
      <c r="A145" s="16">
        <v>25903</v>
      </c>
      <c r="B145" s="17">
        <v>1893000</v>
      </c>
    </row>
    <row r="146" spans="1:2" x14ac:dyDescent="0.2">
      <c r="A146" s="16">
        <v>25934</v>
      </c>
      <c r="B146" s="17">
        <v>1828000</v>
      </c>
    </row>
    <row r="147" spans="1:2" x14ac:dyDescent="0.2">
      <c r="A147" s="16">
        <v>25965</v>
      </c>
      <c r="B147" s="17">
        <v>1741000</v>
      </c>
    </row>
    <row r="148" spans="1:2" x14ac:dyDescent="0.2">
      <c r="A148" s="16">
        <v>25993</v>
      </c>
      <c r="B148" s="17">
        <v>1910000</v>
      </c>
    </row>
    <row r="149" spans="1:2" x14ac:dyDescent="0.2">
      <c r="A149" s="16">
        <v>26024</v>
      </c>
      <c r="B149" s="17">
        <v>1986000</v>
      </c>
    </row>
    <row r="150" spans="1:2" x14ac:dyDescent="0.2">
      <c r="A150" s="16">
        <v>26054</v>
      </c>
      <c r="B150" s="17">
        <v>2049000</v>
      </c>
    </row>
    <row r="151" spans="1:2" x14ac:dyDescent="0.2">
      <c r="A151" s="16">
        <v>26085</v>
      </c>
      <c r="B151" s="17">
        <v>2026000</v>
      </c>
    </row>
    <row r="152" spans="1:2" x14ac:dyDescent="0.2">
      <c r="A152" s="16">
        <v>26115</v>
      </c>
      <c r="B152" s="17">
        <v>2083000</v>
      </c>
    </row>
    <row r="153" spans="1:2" x14ac:dyDescent="0.2">
      <c r="A153" s="16">
        <v>26146</v>
      </c>
      <c r="B153" s="17">
        <v>2158000</v>
      </c>
    </row>
    <row r="154" spans="1:2" x14ac:dyDescent="0.2">
      <c r="A154" s="16">
        <v>26177</v>
      </c>
      <c r="B154" s="17">
        <v>2041000</v>
      </c>
    </row>
    <row r="155" spans="1:2" x14ac:dyDescent="0.2">
      <c r="A155" s="16">
        <v>26207</v>
      </c>
      <c r="B155" s="17">
        <v>2128000</v>
      </c>
    </row>
    <row r="156" spans="1:2" x14ac:dyDescent="0.2">
      <c r="A156" s="16">
        <v>26238</v>
      </c>
      <c r="B156" s="17">
        <v>2182000</v>
      </c>
    </row>
    <row r="157" spans="1:2" x14ac:dyDescent="0.2">
      <c r="A157" s="16">
        <v>26268</v>
      </c>
      <c r="B157" s="17">
        <v>2295000</v>
      </c>
    </row>
    <row r="158" spans="1:2" x14ac:dyDescent="0.2">
      <c r="A158" s="16">
        <v>26299</v>
      </c>
      <c r="B158" s="17">
        <v>2494000</v>
      </c>
    </row>
    <row r="159" spans="1:2" x14ac:dyDescent="0.2">
      <c r="A159" s="16">
        <v>26330</v>
      </c>
      <c r="B159" s="17">
        <v>2390000</v>
      </c>
    </row>
    <row r="160" spans="1:2" x14ac:dyDescent="0.2">
      <c r="A160" s="16">
        <v>26359</v>
      </c>
      <c r="B160" s="17">
        <v>2334000</v>
      </c>
    </row>
    <row r="161" spans="1:2" x14ac:dyDescent="0.2">
      <c r="A161" s="16">
        <v>26390</v>
      </c>
      <c r="B161" s="17">
        <v>2249000</v>
      </c>
    </row>
    <row r="162" spans="1:2" x14ac:dyDescent="0.2">
      <c r="A162" s="16">
        <v>26420</v>
      </c>
      <c r="B162" s="17">
        <v>2221000</v>
      </c>
    </row>
    <row r="163" spans="1:2" x14ac:dyDescent="0.2">
      <c r="A163" s="16">
        <v>26451</v>
      </c>
      <c r="B163" s="17">
        <v>2254000</v>
      </c>
    </row>
    <row r="164" spans="1:2" x14ac:dyDescent="0.2">
      <c r="A164" s="16">
        <v>26481</v>
      </c>
      <c r="B164" s="17">
        <v>2252000</v>
      </c>
    </row>
    <row r="165" spans="1:2" x14ac:dyDescent="0.2">
      <c r="A165" s="16">
        <v>26512</v>
      </c>
      <c r="B165" s="17">
        <v>2382000</v>
      </c>
    </row>
    <row r="166" spans="1:2" x14ac:dyDescent="0.2">
      <c r="A166" s="16">
        <v>26543</v>
      </c>
      <c r="B166" s="17">
        <v>2481000</v>
      </c>
    </row>
    <row r="167" spans="1:2" x14ac:dyDescent="0.2">
      <c r="A167" s="16">
        <v>26573</v>
      </c>
      <c r="B167" s="17">
        <v>2485000</v>
      </c>
    </row>
    <row r="168" spans="1:2" x14ac:dyDescent="0.2">
      <c r="A168" s="16">
        <v>26604</v>
      </c>
      <c r="B168" s="17">
        <v>2421000</v>
      </c>
    </row>
    <row r="169" spans="1:2" x14ac:dyDescent="0.2">
      <c r="A169" s="16">
        <v>26634</v>
      </c>
      <c r="B169" s="17">
        <v>2366000</v>
      </c>
    </row>
    <row r="170" spans="1:2" x14ac:dyDescent="0.2">
      <c r="A170" s="16">
        <v>26665</v>
      </c>
      <c r="B170" s="17">
        <v>2481000</v>
      </c>
    </row>
    <row r="171" spans="1:2" x14ac:dyDescent="0.2">
      <c r="A171" s="16">
        <v>26696</v>
      </c>
      <c r="B171" s="17">
        <v>2289000</v>
      </c>
    </row>
    <row r="172" spans="1:2" x14ac:dyDescent="0.2">
      <c r="A172" s="16">
        <v>26724</v>
      </c>
      <c r="B172" s="17">
        <v>2365000</v>
      </c>
    </row>
    <row r="173" spans="1:2" x14ac:dyDescent="0.2">
      <c r="A173" s="16">
        <v>26755</v>
      </c>
      <c r="B173" s="17">
        <v>2084000</v>
      </c>
    </row>
    <row r="174" spans="1:2" x14ac:dyDescent="0.2">
      <c r="A174" s="16">
        <v>26785</v>
      </c>
      <c r="B174" s="17">
        <v>2266000</v>
      </c>
    </row>
    <row r="175" spans="1:2" x14ac:dyDescent="0.2">
      <c r="A175" s="16">
        <v>26816</v>
      </c>
      <c r="B175" s="17">
        <v>2067000</v>
      </c>
    </row>
    <row r="176" spans="1:2" x14ac:dyDescent="0.2">
      <c r="A176" s="16">
        <v>26846</v>
      </c>
      <c r="B176" s="17">
        <v>2123000</v>
      </c>
    </row>
    <row r="177" spans="1:2" x14ac:dyDescent="0.2">
      <c r="A177" s="16">
        <v>26877</v>
      </c>
      <c r="B177" s="17">
        <v>2051000</v>
      </c>
    </row>
    <row r="178" spans="1:2" x14ac:dyDescent="0.2">
      <c r="A178" s="16">
        <v>26908</v>
      </c>
      <c r="B178" s="17">
        <v>1874000</v>
      </c>
    </row>
    <row r="179" spans="1:2" x14ac:dyDescent="0.2">
      <c r="A179" s="16">
        <v>26938</v>
      </c>
      <c r="B179" s="17">
        <v>1677000</v>
      </c>
    </row>
    <row r="180" spans="1:2" x14ac:dyDescent="0.2">
      <c r="A180" s="16">
        <v>26969</v>
      </c>
      <c r="B180" s="17">
        <v>1724000</v>
      </c>
    </row>
    <row r="181" spans="1:2" x14ac:dyDescent="0.2">
      <c r="A181" s="16">
        <v>26999</v>
      </c>
      <c r="B181" s="17">
        <v>1526000</v>
      </c>
    </row>
    <row r="182" spans="1:2" x14ac:dyDescent="0.2">
      <c r="A182" s="16">
        <v>27030</v>
      </c>
      <c r="B182" s="17">
        <v>1451000</v>
      </c>
    </row>
    <row r="183" spans="1:2" x14ac:dyDescent="0.2">
      <c r="A183" s="16">
        <v>27061</v>
      </c>
      <c r="B183" s="17">
        <v>1752000</v>
      </c>
    </row>
    <row r="184" spans="1:2" x14ac:dyDescent="0.2">
      <c r="A184" s="16">
        <v>27089</v>
      </c>
      <c r="B184" s="17">
        <v>1555000</v>
      </c>
    </row>
    <row r="185" spans="1:2" x14ac:dyDescent="0.2">
      <c r="A185" s="16">
        <v>27120</v>
      </c>
      <c r="B185" s="17">
        <v>1607000</v>
      </c>
    </row>
    <row r="186" spans="1:2" x14ac:dyDescent="0.2">
      <c r="A186" s="16">
        <v>27150</v>
      </c>
      <c r="B186" s="17">
        <v>1426000</v>
      </c>
    </row>
    <row r="187" spans="1:2" x14ac:dyDescent="0.2">
      <c r="A187" s="16">
        <v>27181</v>
      </c>
      <c r="B187" s="17">
        <v>1513000</v>
      </c>
    </row>
    <row r="188" spans="1:2" x14ac:dyDescent="0.2">
      <c r="A188" s="16">
        <v>27211</v>
      </c>
      <c r="B188" s="17">
        <v>1316000</v>
      </c>
    </row>
    <row r="189" spans="1:2" x14ac:dyDescent="0.2">
      <c r="A189" s="16">
        <v>27242</v>
      </c>
      <c r="B189" s="17">
        <v>1142000</v>
      </c>
    </row>
    <row r="190" spans="1:2" x14ac:dyDescent="0.2">
      <c r="A190" s="16">
        <v>27273</v>
      </c>
      <c r="B190" s="17">
        <v>1150000</v>
      </c>
    </row>
    <row r="191" spans="1:2" x14ac:dyDescent="0.2">
      <c r="A191" s="16">
        <v>27303</v>
      </c>
      <c r="B191" s="17">
        <v>1070000</v>
      </c>
    </row>
    <row r="192" spans="1:2" x14ac:dyDescent="0.2">
      <c r="A192" s="16">
        <v>27334</v>
      </c>
      <c r="B192" s="17">
        <v>1026000</v>
      </c>
    </row>
    <row r="193" spans="1:2" x14ac:dyDescent="0.2">
      <c r="A193" s="16">
        <v>27364</v>
      </c>
      <c r="B193" s="17">
        <v>975000</v>
      </c>
    </row>
    <row r="194" spans="1:2" x14ac:dyDescent="0.2">
      <c r="A194" s="16">
        <v>27395</v>
      </c>
      <c r="B194" s="17">
        <v>1032000</v>
      </c>
    </row>
    <row r="195" spans="1:2" x14ac:dyDescent="0.2">
      <c r="A195" s="16">
        <v>27426</v>
      </c>
      <c r="B195" s="17">
        <v>904000</v>
      </c>
    </row>
    <row r="196" spans="1:2" x14ac:dyDescent="0.2">
      <c r="A196" s="16">
        <v>27454</v>
      </c>
      <c r="B196" s="17">
        <v>993000</v>
      </c>
    </row>
    <row r="197" spans="1:2" x14ac:dyDescent="0.2">
      <c r="A197" s="16">
        <v>27485</v>
      </c>
      <c r="B197" s="17">
        <v>1005000</v>
      </c>
    </row>
    <row r="198" spans="1:2" x14ac:dyDescent="0.2">
      <c r="A198" s="16">
        <v>27515</v>
      </c>
      <c r="B198" s="17">
        <v>1121000</v>
      </c>
    </row>
    <row r="199" spans="1:2" x14ac:dyDescent="0.2">
      <c r="A199" s="16">
        <v>27546</v>
      </c>
      <c r="B199" s="17">
        <v>1087000</v>
      </c>
    </row>
    <row r="200" spans="1:2" x14ac:dyDescent="0.2">
      <c r="A200" s="16">
        <v>27576</v>
      </c>
      <c r="B200" s="17">
        <v>1226000</v>
      </c>
    </row>
    <row r="201" spans="1:2" x14ac:dyDescent="0.2">
      <c r="A201" s="16">
        <v>27607</v>
      </c>
      <c r="B201" s="17">
        <v>1260000</v>
      </c>
    </row>
    <row r="202" spans="1:2" x14ac:dyDescent="0.2">
      <c r="A202" s="16">
        <v>27638</v>
      </c>
      <c r="B202" s="17">
        <v>1264000</v>
      </c>
    </row>
    <row r="203" spans="1:2" x14ac:dyDescent="0.2">
      <c r="A203" s="16">
        <v>27668</v>
      </c>
      <c r="B203" s="17">
        <v>1344000</v>
      </c>
    </row>
    <row r="204" spans="1:2" x14ac:dyDescent="0.2">
      <c r="A204" s="16">
        <v>27699</v>
      </c>
      <c r="B204" s="17">
        <v>1360000</v>
      </c>
    </row>
    <row r="205" spans="1:2" x14ac:dyDescent="0.2">
      <c r="A205" s="16">
        <v>27729</v>
      </c>
      <c r="B205" s="17">
        <v>1321000</v>
      </c>
    </row>
    <row r="206" spans="1:2" x14ac:dyDescent="0.2">
      <c r="A206" s="16">
        <v>27760</v>
      </c>
      <c r="B206" s="17">
        <v>1367000</v>
      </c>
    </row>
    <row r="207" spans="1:2" x14ac:dyDescent="0.2">
      <c r="A207" s="16">
        <v>27791</v>
      </c>
      <c r="B207" s="17">
        <v>1538000</v>
      </c>
    </row>
    <row r="208" spans="1:2" x14ac:dyDescent="0.2">
      <c r="A208" s="16">
        <v>27820</v>
      </c>
      <c r="B208" s="17">
        <v>1421000</v>
      </c>
    </row>
    <row r="209" spans="1:2" x14ac:dyDescent="0.2">
      <c r="A209" s="16">
        <v>27851</v>
      </c>
      <c r="B209" s="17">
        <v>1395000</v>
      </c>
    </row>
    <row r="210" spans="1:2" x14ac:dyDescent="0.2">
      <c r="A210" s="16">
        <v>27881</v>
      </c>
      <c r="B210" s="17">
        <v>1459000</v>
      </c>
    </row>
    <row r="211" spans="1:2" x14ac:dyDescent="0.2">
      <c r="A211" s="16">
        <v>27912</v>
      </c>
      <c r="B211" s="17">
        <v>1495000</v>
      </c>
    </row>
    <row r="212" spans="1:2" x14ac:dyDescent="0.2">
      <c r="A212" s="16">
        <v>27942</v>
      </c>
      <c r="B212" s="17">
        <v>1401000</v>
      </c>
    </row>
    <row r="213" spans="1:2" x14ac:dyDescent="0.2">
      <c r="A213" s="16">
        <v>27973</v>
      </c>
      <c r="B213" s="17">
        <v>1550000</v>
      </c>
    </row>
    <row r="214" spans="1:2" x14ac:dyDescent="0.2">
      <c r="A214" s="16">
        <v>28004</v>
      </c>
      <c r="B214" s="17">
        <v>1720000</v>
      </c>
    </row>
    <row r="215" spans="1:2" x14ac:dyDescent="0.2">
      <c r="A215" s="16">
        <v>28034</v>
      </c>
      <c r="B215" s="17">
        <v>1629000</v>
      </c>
    </row>
    <row r="216" spans="1:2" x14ac:dyDescent="0.2">
      <c r="A216" s="16">
        <v>28065</v>
      </c>
      <c r="B216" s="17">
        <v>1641000</v>
      </c>
    </row>
    <row r="217" spans="1:2" x14ac:dyDescent="0.2">
      <c r="A217" s="16">
        <v>28095</v>
      </c>
      <c r="B217" s="17">
        <v>1804000</v>
      </c>
    </row>
    <row r="218" spans="1:2" x14ac:dyDescent="0.2">
      <c r="A218" s="16">
        <v>28126</v>
      </c>
      <c r="B218" s="17">
        <v>1527000</v>
      </c>
    </row>
    <row r="219" spans="1:2" x14ac:dyDescent="0.2">
      <c r="A219" s="16">
        <v>28157</v>
      </c>
      <c r="B219" s="17">
        <v>1943000</v>
      </c>
    </row>
    <row r="220" spans="1:2" x14ac:dyDescent="0.2">
      <c r="A220" s="16">
        <v>28185</v>
      </c>
      <c r="B220" s="17">
        <v>2063000</v>
      </c>
    </row>
    <row r="221" spans="1:2" x14ac:dyDescent="0.2">
      <c r="A221" s="16">
        <v>28216</v>
      </c>
      <c r="B221" s="17">
        <v>1892000</v>
      </c>
    </row>
    <row r="222" spans="1:2" x14ac:dyDescent="0.2">
      <c r="A222" s="16">
        <v>28246</v>
      </c>
      <c r="B222" s="17">
        <v>1971000</v>
      </c>
    </row>
    <row r="223" spans="1:2" x14ac:dyDescent="0.2">
      <c r="A223" s="16">
        <v>28277</v>
      </c>
      <c r="B223" s="17">
        <v>1893000</v>
      </c>
    </row>
    <row r="224" spans="1:2" x14ac:dyDescent="0.2">
      <c r="A224" s="16">
        <v>28307</v>
      </c>
      <c r="B224" s="17">
        <v>2058000</v>
      </c>
    </row>
    <row r="225" spans="1:2" x14ac:dyDescent="0.2">
      <c r="A225" s="16">
        <v>28338</v>
      </c>
      <c r="B225" s="17">
        <v>2020000</v>
      </c>
    </row>
    <row r="226" spans="1:2" x14ac:dyDescent="0.2">
      <c r="A226" s="16">
        <v>28369</v>
      </c>
      <c r="B226" s="17">
        <v>1949000</v>
      </c>
    </row>
    <row r="227" spans="1:2" x14ac:dyDescent="0.2">
      <c r="A227" s="16">
        <v>28399</v>
      </c>
      <c r="B227" s="17">
        <v>2042000</v>
      </c>
    </row>
    <row r="228" spans="1:2" x14ac:dyDescent="0.2">
      <c r="A228" s="16">
        <v>28430</v>
      </c>
      <c r="B228" s="17">
        <v>2042000</v>
      </c>
    </row>
    <row r="229" spans="1:2" x14ac:dyDescent="0.2">
      <c r="A229" s="16">
        <v>28460</v>
      </c>
      <c r="B229" s="17">
        <v>2142000</v>
      </c>
    </row>
    <row r="230" spans="1:2" x14ac:dyDescent="0.2">
      <c r="A230" s="16">
        <v>28491</v>
      </c>
      <c r="B230" s="17">
        <v>1718000</v>
      </c>
    </row>
    <row r="231" spans="1:2" x14ac:dyDescent="0.2">
      <c r="A231" s="16">
        <v>28522</v>
      </c>
      <c r="B231" s="17">
        <v>1738000</v>
      </c>
    </row>
    <row r="232" spans="1:2" x14ac:dyDescent="0.2">
      <c r="A232" s="16">
        <v>28550</v>
      </c>
      <c r="B232" s="17">
        <v>2032000</v>
      </c>
    </row>
    <row r="233" spans="1:2" x14ac:dyDescent="0.2">
      <c r="A233" s="16">
        <v>28581</v>
      </c>
      <c r="B233" s="17">
        <v>2197000</v>
      </c>
    </row>
    <row r="234" spans="1:2" x14ac:dyDescent="0.2">
      <c r="A234" s="16">
        <v>28611</v>
      </c>
      <c r="B234" s="17">
        <v>2075000</v>
      </c>
    </row>
    <row r="235" spans="1:2" x14ac:dyDescent="0.2">
      <c r="A235" s="16">
        <v>28642</v>
      </c>
      <c r="B235" s="17">
        <v>2070000</v>
      </c>
    </row>
    <row r="236" spans="1:2" x14ac:dyDescent="0.2">
      <c r="A236" s="16">
        <v>28672</v>
      </c>
      <c r="B236" s="17">
        <v>2092000</v>
      </c>
    </row>
    <row r="237" spans="1:2" x14ac:dyDescent="0.2">
      <c r="A237" s="16">
        <v>28703</v>
      </c>
      <c r="B237" s="17">
        <v>1996000</v>
      </c>
    </row>
    <row r="238" spans="1:2" x14ac:dyDescent="0.2">
      <c r="A238" s="16">
        <v>28734</v>
      </c>
      <c r="B238" s="17">
        <v>1970000</v>
      </c>
    </row>
    <row r="239" spans="1:2" x14ac:dyDescent="0.2">
      <c r="A239" s="16">
        <v>28764</v>
      </c>
      <c r="B239" s="17">
        <v>1981000</v>
      </c>
    </row>
    <row r="240" spans="1:2" x14ac:dyDescent="0.2">
      <c r="A240" s="16">
        <v>28795</v>
      </c>
      <c r="B240" s="17">
        <v>2094000</v>
      </c>
    </row>
    <row r="241" spans="1:2" x14ac:dyDescent="0.2">
      <c r="A241" s="16">
        <v>28825</v>
      </c>
      <c r="B241" s="17">
        <v>2044000</v>
      </c>
    </row>
    <row r="242" spans="1:2" x14ac:dyDescent="0.2">
      <c r="A242" s="16">
        <v>28856</v>
      </c>
      <c r="B242" s="17">
        <v>1630000</v>
      </c>
    </row>
    <row r="243" spans="1:2" x14ac:dyDescent="0.2">
      <c r="A243" s="16">
        <v>28887</v>
      </c>
      <c r="B243" s="17">
        <v>1520000</v>
      </c>
    </row>
    <row r="244" spans="1:2" x14ac:dyDescent="0.2">
      <c r="A244" s="16">
        <v>28915</v>
      </c>
      <c r="B244" s="17">
        <v>1847000</v>
      </c>
    </row>
    <row r="245" spans="1:2" x14ac:dyDescent="0.2">
      <c r="A245" s="16">
        <v>28946</v>
      </c>
      <c r="B245" s="17">
        <v>1748000</v>
      </c>
    </row>
    <row r="246" spans="1:2" x14ac:dyDescent="0.2">
      <c r="A246" s="16">
        <v>28976</v>
      </c>
      <c r="B246" s="17">
        <v>1876000</v>
      </c>
    </row>
    <row r="247" spans="1:2" x14ac:dyDescent="0.2">
      <c r="A247" s="16">
        <v>29007</v>
      </c>
      <c r="B247" s="17">
        <v>1913000</v>
      </c>
    </row>
    <row r="248" spans="1:2" x14ac:dyDescent="0.2">
      <c r="A248" s="16">
        <v>29037</v>
      </c>
      <c r="B248" s="17">
        <v>1760000</v>
      </c>
    </row>
    <row r="249" spans="1:2" x14ac:dyDescent="0.2">
      <c r="A249" s="16">
        <v>29068</v>
      </c>
      <c r="B249" s="17">
        <v>1778000</v>
      </c>
    </row>
    <row r="250" spans="1:2" x14ac:dyDescent="0.2">
      <c r="A250" s="16">
        <v>29099</v>
      </c>
      <c r="B250" s="17">
        <v>1832000</v>
      </c>
    </row>
    <row r="251" spans="1:2" x14ac:dyDescent="0.2">
      <c r="A251" s="16">
        <v>29129</v>
      </c>
      <c r="B251" s="17">
        <v>1681000</v>
      </c>
    </row>
    <row r="252" spans="1:2" x14ac:dyDescent="0.2">
      <c r="A252" s="16">
        <v>29160</v>
      </c>
      <c r="B252" s="17">
        <v>1524000</v>
      </c>
    </row>
    <row r="253" spans="1:2" x14ac:dyDescent="0.2">
      <c r="A253" s="16">
        <v>29190</v>
      </c>
      <c r="B253" s="17">
        <v>1498000</v>
      </c>
    </row>
    <row r="254" spans="1:2" x14ac:dyDescent="0.2">
      <c r="A254" s="16">
        <v>29221</v>
      </c>
      <c r="B254" s="17">
        <v>1341000</v>
      </c>
    </row>
    <row r="255" spans="1:2" x14ac:dyDescent="0.2">
      <c r="A255" s="16">
        <v>29252</v>
      </c>
      <c r="B255" s="17">
        <v>1350000</v>
      </c>
    </row>
    <row r="256" spans="1:2" x14ac:dyDescent="0.2">
      <c r="A256" s="16">
        <v>29281</v>
      </c>
      <c r="B256" s="17">
        <v>1047000</v>
      </c>
    </row>
    <row r="257" spans="1:2" x14ac:dyDescent="0.2">
      <c r="A257" s="16">
        <v>29312</v>
      </c>
      <c r="B257" s="17">
        <v>1051000</v>
      </c>
    </row>
    <row r="258" spans="1:2" x14ac:dyDescent="0.2">
      <c r="A258" s="16">
        <v>29342</v>
      </c>
      <c r="B258" s="17">
        <v>927000</v>
      </c>
    </row>
    <row r="259" spans="1:2" x14ac:dyDescent="0.2">
      <c r="A259" s="16">
        <v>29373</v>
      </c>
      <c r="B259" s="17">
        <v>1196000</v>
      </c>
    </row>
    <row r="260" spans="1:2" x14ac:dyDescent="0.2">
      <c r="A260" s="16">
        <v>29403</v>
      </c>
      <c r="B260" s="17">
        <v>1269000</v>
      </c>
    </row>
    <row r="261" spans="1:2" x14ac:dyDescent="0.2">
      <c r="A261" s="16">
        <v>29434</v>
      </c>
      <c r="B261" s="17">
        <v>1436000</v>
      </c>
    </row>
    <row r="262" spans="1:2" x14ac:dyDescent="0.2">
      <c r="A262" s="16">
        <v>29465</v>
      </c>
      <c r="B262" s="17">
        <v>1471000</v>
      </c>
    </row>
    <row r="263" spans="1:2" x14ac:dyDescent="0.2">
      <c r="A263" s="16">
        <v>29495</v>
      </c>
      <c r="B263" s="17">
        <v>1523000</v>
      </c>
    </row>
    <row r="264" spans="1:2" x14ac:dyDescent="0.2">
      <c r="A264" s="16">
        <v>29526</v>
      </c>
      <c r="B264" s="17">
        <v>1510000</v>
      </c>
    </row>
    <row r="265" spans="1:2" x14ac:dyDescent="0.2">
      <c r="A265" s="16">
        <v>29556</v>
      </c>
      <c r="B265" s="17">
        <v>1482000</v>
      </c>
    </row>
    <row r="266" spans="1:2" x14ac:dyDescent="0.2">
      <c r="A266" s="16">
        <v>29587</v>
      </c>
      <c r="B266" s="17">
        <v>1547000</v>
      </c>
    </row>
    <row r="267" spans="1:2" x14ac:dyDescent="0.2">
      <c r="A267" s="16">
        <v>29618</v>
      </c>
      <c r="B267" s="17">
        <v>1246000</v>
      </c>
    </row>
    <row r="268" spans="1:2" x14ac:dyDescent="0.2">
      <c r="A268" s="16">
        <v>29646</v>
      </c>
      <c r="B268" s="17">
        <v>1306000</v>
      </c>
    </row>
    <row r="269" spans="1:2" x14ac:dyDescent="0.2">
      <c r="A269" s="16">
        <v>29677</v>
      </c>
      <c r="B269" s="17">
        <v>1360000</v>
      </c>
    </row>
    <row r="270" spans="1:2" x14ac:dyDescent="0.2">
      <c r="A270" s="16">
        <v>29707</v>
      </c>
      <c r="B270" s="17">
        <v>1140000</v>
      </c>
    </row>
    <row r="271" spans="1:2" x14ac:dyDescent="0.2">
      <c r="A271" s="16">
        <v>29738</v>
      </c>
      <c r="B271" s="17">
        <v>1045000</v>
      </c>
    </row>
    <row r="272" spans="1:2" x14ac:dyDescent="0.2">
      <c r="A272" s="16">
        <v>29768</v>
      </c>
      <c r="B272" s="17">
        <v>1041000</v>
      </c>
    </row>
    <row r="273" spans="1:2" x14ac:dyDescent="0.2">
      <c r="A273" s="16">
        <v>29799</v>
      </c>
      <c r="B273" s="17">
        <v>940000</v>
      </c>
    </row>
    <row r="274" spans="1:2" x14ac:dyDescent="0.2">
      <c r="A274" s="16">
        <v>29830</v>
      </c>
      <c r="B274" s="17">
        <v>911000</v>
      </c>
    </row>
    <row r="275" spans="1:2" x14ac:dyDescent="0.2">
      <c r="A275" s="16">
        <v>29860</v>
      </c>
      <c r="B275" s="17">
        <v>873000</v>
      </c>
    </row>
    <row r="276" spans="1:2" x14ac:dyDescent="0.2">
      <c r="A276" s="16">
        <v>29891</v>
      </c>
      <c r="B276" s="17">
        <v>837000</v>
      </c>
    </row>
    <row r="277" spans="1:2" x14ac:dyDescent="0.2">
      <c r="A277" s="16">
        <v>29921</v>
      </c>
      <c r="B277" s="17">
        <v>910000</v>
      </c>
    </row>
    <row r="278" spans="1:2" x14ac:dyDescent="0.2">
      <c r="A278" s="16">
        <v>29952</v>
      </c>
      <c r="B278" s="17">
        <v>843000</v>
      </c>
    </row>
    <row r="279" spans="1:2" x14ac:dyDescent="0.2">
      <c r="A279" s="16">
        <v>29983</v>
      </c>
      <c r="B279" s="17">
        <v>866000</v>
      </c>
    </row>
    <row r="280" spans="1:2" x14ac:dyDescent="0.2">
      <c r="A280" s="16">
        <v>30011</v>
      </c>
      <c r="B280" s="17">
        <v>931000</v>
      </c>
    </row>
    <row r="281" spans="1:2" x14ac:dyDescent="0.2">
      <c r="A281" s="16">
        <v>30042</v>
      </c>
      <c r="B281" s="17">
        <v>917000</v>
      </c>
    </row>
    <row r="282" spans="1:2" x14ac:dyDescent="0.2">
      <c r="A282" s="16">
        <v>30072</v>
      </c>
      <c r="B282" s="17">
        <v>1025000</v>
      </c>
    </row>
    <row r="283" spans="1:2" x14ac:dyDescent="0.2">
      <c r="A283" s="16">
        <v>30103</v>
      </c>
      <c r="B283" s="17">
        <v>902000</v>
      </c>
    </row>
    <row r="284" spans="1:2" x14ac:dyDescent="0.2">
      <c r="A284" s="16">
        <v>30133</v>
      </c>
      <c r="B284" s="17">
        <v>1166000</v>
      </c>
    </row>
    <row r="285" spans="1:2" x14ac:dyDescent="0.2">
      <c r="A285" s="16">
        <v>30164</v>
      </c>
      <c r="B285" s="17">
        <v>1046000</v>
      </c>
    </row>
    <row r="286" spans="1:2" x14ac:dyDescent="0.2">
      <c r="A286" s="16">
        <v>30195</v>
      </c>
      <c r="B286" s="17">
        <v>1144000</v>
      </c>
    </row>
    <row r="287" spans="1:2" x14ac:dyDescent="0.2">
      <c r="A287" s="16">
        <v>30225</v>
      </c>
      <c r="B287" s="17">
        <v>1173000</v>
      </c>
    </row>
    <row r="288" spans="1:2" x14ac:dyDescent="0.2">
      <c r="A288" s="16">
        <v>30256</v>
      </c>
      <c r="B288" s="17">
        <v>1372000</v>
      </c>
    </row>
    <row r="289" spans="1:2" x14ac:dyDescent="0.2">
      <c r="A289" s="16">
        <v>30286</v>
      </c>
      <c r="B289" s="17">
        <v>1303000</v>
      </c>
    </row>
    <row r="290" spans="1:2" x14ac:dyDescent="0.2">
      <c r="A290" s="16">
        <v>30317</v>
      </c>
      <c r="B290" s="17">
        <v>1586000</v>
      </c>
    </row>
    <row r="291" spans="1:2" x14ac:dyDescent="0.2">
      <c r="A291" s="16">
        <v>30348</v>
      </c>
      <c r="B291" s="17">
        <v>1699000</v>
      </c>
    </row>
    <row r="292" spans="1:2" x14ac:dyDescent="0.2">
      <c r="A292" s="16">
        <v>30376</v>
      </c>
      <c r="B292" s="17">
        <v>1606000</v>
      </c>
    </row>
    <row r="293" spans="1:2" x14ac:dyDescent="0.2">
      <c r="A293" s="16">
        <v>30407</v>
      </c>
      <c r="B293" s="17">
        <v>1472000</v>
      </c>
    </row>
    <row r="294" spans="1:2" x14ac:dyDescent="0.2">
      <c r="A294" s="16">
        <v>30437</v>
      </c>
      <c r="B294" s="17">
        <v>1776000</v>
      </c>
    </row>
    <row r="295" spans="1:2" x14ac:dyDescent="0.2">
      <c r="A295" s="16">
        <v>30468</v>
      </c>
      <c r="B295" s="17">
        <v>1733000</v>
      </c>
    </row>
    <row r="296" spans="1:2" x14ac:dyDescent="0.2">
      <c r="A296" s="16">
        <v>30498</v>
      </c>
      <c r="B296" s="17">
        <v>1785000</v>
      </c>
    </row>
    <row r="297" spans="1:2" x14ac:dyDescent="0.2">
      <c r="A297" s="16">
        <v>30529</v>
      </c>
      <c r="B297" s="17">
        <v>1910000</v>
      </c>
    </row>
    <row r="298" spans="1:2" x14ac:dyDescent="0.2">
      <c r="A298" s="16">
        <v>30560</v>
      </c>
      <c r="B298" s="17">
        <v>1710000</v>
      </c>
    </row>
    <row r="299" spans="1:2" x14ac:dyDescent="0.2">
      <c r="A299" s="16">
        <v>30590</v>
      </c>
      <c r="B299" s="17">
        <v>1715000</v>
      </c>
    </row>
    <row r="300" spans="1:2" x14ac:dyDescent="0.2">
      <c r="A300" s="16">
        <v>30621</v>
      </c>
      <c r="B300" s="17">
        <v>1785000</v>
      </c>
    </row>
    <row r="301" spans="1:2" x14ac:dyDescent="0.2">
      <c r="A301" s="16">
        <v>30651</v>
      </c>
      <c r="B301" s="17">
        <v>1688000</v>
      </c>
    </row>
    <row r="302" spans="1:2" x14ac:dyDescent="0.2">
      <c r="A302" s="16">
        <v>30682</v>
      </c>
      <c r="B302" s="17">
        <v>1897000</v>
      </c>
    </row>
    <row r="303" spans="1:2" x14ac:dyDescent="0.2">
      <c r="A303" s="16">
        <v>30713</v>
      </c>
      <c r="B303" s="17">
        <v>2260000</v>
      </c>
    </row>
    <row r="304" spans="1:2" x14ac:dyDescent="0.2">
      <c r="A304" s="16">
        <v>30742</v>
      </c>
      <c r="B304" s="17">
        <v>1663000</v>
      </c>
    </row>
    <row r="305" spans="1:2" x14ac:dyDescent="0.2">
      <c r="A305" s="16">
        <v>30773</v>
      </c>
      <c r="B305" s="17">
        <v>1851000</v>
      </c>
    </row>
    <row r="306" spans="1:2" x14ac:dyDescent="0.2">
      <c r="A306" s="16">
        <v>30803</v>
      </c>
      <c r="B306" s="17">
        <v>1774000</v>
      </c>
    </row>
    <row r="307" spans="1:2" x14ac:dyDescent="0.2">
      <c r="A307" s="16">
        <v>30834</v>
      </c>
      <c r="B307" s="17">
        <v>1843000</v>
      </c>
    </row>
    <row r="308" spans="1:2" x14ac:dyDescent="0.2">
      <c r="A308" s="16">
        <v>30864</v>
      </c>
      <c r="B308" s="17">
        <v>1732000</v>
      </c>
    </row>
    <row r="309" spans="1:2" x14ac:dyDescent="0.2">
      <c r="A309" s="16">
        <v>30895</v>
      </c>
      <c r="B309" s="17">
        <v>1586000</v>
      </c>
    </row>
    <row r="310" spans="1:2" x14ac:dyDescent="0.2">
      <c r="A310" s="16">
        <v>30926</v>
      </c>
      <c r="B310" s="17">
        <v>1698000</v>
      </c>
    </row>
    <row r="311" spans="1:2" x14ac:dyDescent="0.2">
      <c r="A311" s="16">
        <v>30956</v>
      </c>
      <c r="B311" s="17">
        <v>1590000</v>
      </c>
    </row>
    <row r="312" spans="1:2" x14ac:dyDescent="0.2">
      <c r="A312" s="16">
        <v>30987</v>
      </c>
      <c r="B312" s="17">
        <v>1689000</v>
      </c>
    </row>
    <row r="313" spans="1:2" x14ac:dyDescent="0.2">
      <c r="A313" s="16">
        <v>31017</v>
      </c>
      <c r="B313" s="17">
        <v>1612000</v>
      </c>
    </row>
    <row r="314" spans="1:2" x14ac:dyDescent="0.2">
      <c r="A314" s="16">
        <v>31048</v>
      </c>
      <c r="B314" s="17">
        <v>1711000</v>
      </c>
    </row>
    <row r="315" spans="1:2" x14ac:dyDescent="0.2">
      <c r="A315" s="16">
        <v>31079</v>
      </c>
      <c r="B315" s="17">
        <v>1632000</v>
      </c>
    </row>
    <row r="316" spans="1:2" x14ac:dyDescent="0.2">
      <c r="A316" s="16">
        <v>31107</v>
      </c>
      <c r="B316" s="17">
        <v>1800000</v>
      </c>
    </row>
    <row r="317" spans="1:2" x14ac:dyDescent="0.2">
      <c r="A317" s="16">
        <v>31138</v>
      </c>
      <c r="B317" s="17">
        <v>1821000</v>
      </c>
    </row>
    <row r="318" spans="1:2" x14ac:dyDescent="0.2">
      <c r="A318" s="16">
        <v>31168</v>
      </c>
      <c r="B318" s="17">
        <v>1680000</v>
      </c>
    </row>
    <row r="319" spans="1:2" x14ac:dyDescent="0.2">
      <c r="A319" s="16">
        <v>31199</v>
      </c>
      <c r="B319" s="17">
        <v>1676000</v>
      </c>
    </row>
    <row r="320" spans="1:2" x14ac:dyDescent="0.2">
      <c r="A320" s="16">
        <v>31229</v>
      </c>
      <c r="B320" s="17">
        <v>1684000</v>
      </c>
    </row>
    <row r="321" spans="1:2" x14ac:dyDescent="0.2">
      <c r="A321" s="16">
        <v>31260</v>
      </c>
      <c r="B321" s="17">
        <v>1743000</v>
      </c>
    </row>
    <row r="322" spans="1:2" x14ac:dyDescent="0.2">
      <c r="A322" s="16">
        <v>31291</v>
      </c>
      <c r="B322" s="17">
        <v>1676000</v>
      </c>
    </row>
    <row r="323" spans="1:2" x14ac:dyDescent="0.2">
      <c r="A323" s="16">
        <v>31321</v>
      </c>
      <c r="B323" s="17">
        <v>1834000</v>
      </c>
    </row>
    <row r="324" spans="1:2" x14ac:dyDescent="0.2">
      <c r="A324" s="16">
        <v>31352</v>
      </c>
      <c r="B324" s="17">
        <v>1698000</v>
      </c>
    </row>
    <row r="325" spans="1:2" x14ac:dyDescent="0.2">
      <c r="A325" s="16">
        <v>31382</v>
      </c>
      <c r="B325" s="17">
        <v>1942000</v>
      </c>
    </row>
    <row r="326" spans="1:2" x14ac:dyDescent="0.2">
      <c r="A326" s="16">
        <v>31413</v>
      </c>
      <c r="B326" s="17">
        <v>1972000</v>
      </c>
    </row>
    <row r="327" spans="1:2" x14ac:dyDescent="0.2">
      <c r="A327" s="16">
        <v>31444</v>
      </c>
      <c r="B327" s="17">
        <v>1848000</v>
      </c>
    </row>
    <row r="328" spans="1:2" x14ac:dyDescent="0.2">
      <c r="A328" s="16">
        <v>31472</v>
      </c>
      <c r="B328" s="17">
        <v>1876000</v>
      </c>
    </row>
    <row r="329" spans="1:2" x14ac:dyDescent="0.2">
      <c r="A329" s="16">
        <v>31503</v>
      </c>
      <c r="B329" s="17">
        <v>1933000</v>
      </c>
    </row>
    <row r="330" spans="1:2" x14ac:dyDescent="0.2">
      <c r="A330" s="16">
        <v>31533</v>
      </c>
      <c r="B330" s="17">
        <v>1854000</v>
      </c>
    </row>
    <row r="331" spans="1:2" x14ac:dyDescent="0.2">
      <c r="A331" s="16">
        <v>31564</v>
      </c>
      <c r="B331" s="17">
        <v>1847000</v>
      </c>
    </row>
    <row r="332" spans="1:2" x14ac:dyDescent="0.2">
      <c r="A332" s="16">
        <v>31594</v>
      </c>
      <c r="B332" s="17">
        <v>1782000</v>
      </c>
    </row>
    <row r="333" spans="1:2" x14ac:dyDescent="0.2">
      <c r="A333" s="16">
        <v>31625</v>
      </c>
      <c r="B333" s="17">
        <v>1807000</v>
      </c>
    </row>
    <row r="334" spans="1:2" x14ac:dyDescent="0.2">
      <c r="A334" s="16">
        <v>31656</v>
      </c>
      <c r="B334" s="17">
        <v>1687000</v>
      </c>
    </row>
    <row r="335" spans="1:2" x14ac:dyDescent="0.2">
      <c r="A335" s="16">
        <v>31686</v>
      </c>
      <c r="B335" s="17">
        <v>1681000</v>
      </c>
    </row>
    <row r="336" spans="1:2" x14ac:dyDescent="0.2">
      <c r="A336" s="16">
        <v>31717</v>
      </c>
      <c r="B336" s="17">
        <v>1623000</v>
      </c>
    </row>
    <row r="337" spans="1:2" x14ac:dyDescent="0.2">
      <c r="A337" s="16">
        <v>31747</v>
      </c>
      <c r="B337" s="17">
        <v>1833000</v>
      </c>
    </row>
    <row r="338" spans="1:2" x14ac:dyDescent="0.2">
      <c r="A338" s="16">
        <v>31778</v>
      </c>
      <c r="B338" s="17">
        <v>1774000</v>
      </c>
    </row>
    <row r="339" spans="1:2" x14ac:dyDescent="0.2">
      <c r="A339" s="16">
        <v>31809</v>
      </c>
      <c r="B339" s="17">
        <v>1784000</v>
      </c>
    </row>
    <row r="340" spans="1:2" x14ac:dyDescent="0.2">
      <c r="A340" s="16">
        <v>31837</v>
      </c>
      <c r="B340" s="17">
        <v>1726000</v>
      </c>
    </row>
    <row r="341" spans="1:2" x14ac:dyDescent="0.2">
      <c r="A341" s="16">
        <v>31868</v>
      </c>
      <c r="B341" s="17">
        <v>1614000</v>
      </c>
    </row>
    <row r="342" spans="1:2" x14ac:dyDescent="0.2">
      <c r="A342" s="16">
        <v>31898</v>
      </c>
      <c r="B342" s="17">
        <v>1628000</v>
      </c>
    </row>
    <row r="343" spans="1:2" x14ac:dyDescent="0.2">
      <c r="A343" s="16">
        <v>31929</v>
      </c>
      <c r="B343" s="17">
        <v>1594000</v>
      </c>
    </row>
    <row r="344" spans="1:2" x14ac:dyDescent="0.2">
      <c r="A344" s="16">
        <v>31959</v>
      </c>
      <c r="B344" s="17">
        <v>1575000</v>
      </c>
    </row>
    <row r="345" spans="1:2" x14ac:dyDescent="0.2">
      <c r="A345" s="16">
        <v>31990</v>
      </c>
      <c r="B345" s="17">
        <v>1605000</v>
      </c>
    </row>
    <row r="346" spans="1:2" x14ac:dyDescent="0.2">
      <c r="A346" s="16">
        <v>32021</v>
      </c>
      <c r="B346" s="17">
        <v>1695000</v>
      </c>
    </row>
    <row r="347" spans="1:2" x14ac:dyDescent="0.2">
      <c r="A347" s="16">
        <v>32051</v>
      </c>
      <c r="B347" s="17">
        <v>1515000</v>
      </c>
    </row>
    <row r="348" spans="1:2" x14ac:dyDescent="0.2">
      <c r="A348" s="16">
        <v>32082</v>
      </c>
      <c r="B348" s="17">
        <v>1656000</v>
      </c>
    </row>
    <row r="349" spans="1:2" x14ac:dyDescent="0.2">
      <c r="A349" s="16">
        <v>32112</v>
      </c>
      <c r="B349" s="17">
        <v>1400000</v>
      </c>
    </row>
    <row r="350" spans="1:2" x14ac:dyDescent="0.2">
      <c r="A350" s="16">
        <v>32143</v>
      </c>
      <c r="B350" s="17">
        <v>1271000</v>
      </c>
    </row>
    <row r="351" spans="1:2" x14ac:dyDescent="0.2">
      <c r="A351" s="16">
        <v>32174</v>
      </c>
      <c r="B351" s="17">
        <v>1473000</v>
      </c>
    </row>
    <row r="352" spans="1:2" x14ac:dyDescent="0.2">
      <c r="A352" s="16">
        <v>32203</v>
      </c>
      <c r="B352" s="17">
        <v>1532000</v>
      </c>
    </row>
    <row r="353" spans="1:2" x14ac:dyDescent="0.2">
      <c r="A353" s="16">
        <v>32234</v>
      </c>
      <c r="B353" s="17">
        <v>1573000</v>
      </c>
    </row>
    <row r="354" spans="1:2" x14ac:dyDescent="0.2">
      <c r="A354" s="16">
        <v>32264</v>
      </c>
      <c r="B354" s="17">
        <v>1421000</v>
      </c>
    </row>
    <row r="355" spans="1:2" x14ac:dyDescent="0.2">
      <c r="A355" s="16">
        <v>32295</v>
      </c>
      <c r="B355" s="17">
        <v>1478000</v>
      </c>
    </row>
    <row r="356" spans="1:2" x14ac:dyDescent="0.2">
      <c r="A356" s="16">
        <v>32325</v>
      </c>
      <c r="B356" s="17">
        <v>1467000</v>
      </c>
    </row>
    <row r="357" spans="1:2" x14ac:dyDescent="0.2">
      <c r="A357" s="16">
        <v>32356</v>
      </c>
      <c r="B357" s="17">
        <v>1493000</v>
      </c>
    </row>
    <row r="358" spans="1:2" x14ac:dyDescent="0.2">
      <c r="A358" s="16">
        <v>32387</v>
      </c>
      <c r="B358" s="17">
        <v>1492000</v>
      </c>
    </row>
    <row r="359" spans="1:2" x14ac:dyDescent="0.2">
      <c r="A359" s="16">
        <v>32417</v>
      </c>
      <c r="B359" s="17">
        <v>1522000</v>
      </c>
    </row>
    <row r="360" spans="1:2" x14ac:dyDescent="0.2">
      <c r="A360" s="16">
        <v>32448</v>
      </c>
      <c r="B360" s="17">
        <v>1569000</v>
      </c>
    </row>
    <row r="361" spans="1:2" x14ac:dyDescent="0.2">
      <c r="A361" s="16">
        <v>32478</v>
      </c>
      <c r="B361" s="17">
        <v>1563000</v>
      </c>
    </row>
    <row r="362" spans="1:2" x14ac:dyDescent="0.2">
      <c r="A362" s="16">
        <v>32509</v>
      </c>
      <c r="B362" s="17">
        <v>1621000</v>
      </c>
    </row>
    <row r="363" spans="1:2" x14ac:dyDescent="0.2">
      <c r="A363" s="16">
        <v>32540</v>
      </c>
      <c r="B363" s="17">
        <v>1425000</v>
      </c>
    </row>
    <row r="364" spans="1:2" x14ac:dyDescent="0.2">
      <c r="A364" s="16">
        <v>32568</v>
      </c>
      <c r="B364" s="17">
        <v>1422000</v>
      </c>
    </row>
    <row r="365" spans="1:2" x14ac:dyDescent="0.2">
      <c r="A365" s="16">
        <v>32599</v>
      </c>
      <c r="B365" s="17">
        <v>1339000</v>
      </c>
    </row>
    <row r="366" spans="1:2" x14ac:dyDescent="0.2">
      <c r="A366" s="16">
        <v>32629</v>
      </c>
      <c r="B366" s="17">
        <v>1331000</v>
      </c>
    </row>
    <row r="367" spans="1:2" x14ac:dyDescent="0.2">
      <c r="A367" s="16">
        <v>32660</v>
      </c>
      <c r="B367" s="17">
        <v>1397000</v>
      </c>
    </row>
    <row r="368" spans="1:2" x14ac:dyDescent="0.2">
      <c r="A368" s="16">
        <v>32690</v>
      </c>
      <c r="B368" s="17">
        <v>1427000</v>
      </c>
    </row>
    <row r="369" spans="1:2" x14ac:dyDescent="0.2">
      <c r="A369" s="16">
        <v>32721</v>
      </c>
      <c r="B369" s="17">
        <v>1332000</v>
      </c>
    </row>
    <row r="370" spans="1:2" x14ac:dyDescent="0.2">
      <c r="A370" s="16">
        <v>32752</v>
      </c>
      <c r="B370" s="17">
        <v>1279000</v>
      </c>
    </row>
    <row r="371" spans="1:2" x14ac:dyDescent="0.2">
      <c r="A371" s="16">
        <v>32782</v>
      </c>
      <c r="B371" s="17">
        <v>1410000</v>
      </c>
    </row>
    <row r="372" spans="1:2" x14ac:dyDescent="0.2">
      <c r="A372" s="16">
        <v>32813</v>
      </c>
      <c r="B372" s="17">
        <v>1351000</v>
      </c>
    </row>
    <row r="373" spans="1:2" x14ac:dyDescent="0.2">
      <c r="A373" s="16">
        <v>32843</v>
      </c>
      <c r="B373" s="17">
        <v>1251000</v>
      </c>
    </row>
    <row r="374" spans="1:2" x14ac:dyDescent="0.2">
      <c r="A374" s="16">
        <v>32874</v>
      </c>
      <c r="B374" s="17">
        <v>1551000</v>
      </c>
    </row>
    <row r="375" spans="1:2" x14ac:dyDescent="0.2">
      <c r="A375" s="16">
        <v>32905</v>
      </c>
      <c r="B375" s="17">
        <v>1437000</v>
      </c>
    </row>
    <row r="376" spans="1:2" x14ac:dyDescent="0.2">
      <c r="A376" s="16">
        <v>32933</v>
      </c>
      <c r="B376" s="17">
        <v>1289000</v>
      </c>
    </row>
    <row r="377" spans="1:2" x14ac:dyDescent="0.2">
      <c r="A377" s="16">
        <v>32964</v>
      </c>
      <c r="B377" s="17">
        <v>1248000</v>
      </c>
    </row>
    <row r="378" spans="1:2" x14ac:dyDescent="0.2">
      <c r="A378" s="16">
        <v>32994</v>
      </c>
      <c r="B378" s="17">
        <v>1212000</v>
      </c>
    </row>
    <row r="379" spans="1:2" x14ac:dyDescent="0.2">
      <c r="A379" s="16">
        <v>33025</v>
      </c>
      <c r="B379" s="17">
        <v>1177000</v>
      </c>
    </row>
    <row r="380" spans="1:2" x14ac:dyDescent="0.2">
      <c r="A380" s="16">
        <v>33055</v>
      </c>
      <c r="B380" s="17">
        <v>1171000</v>
      </c>
    </row>
    <row r="381" spans="1:2" x14ac:dyDescent="0.2">
      <c r="A381" s="16">
        <v>33086</v>
      </c>
      <c r="B381" s="17">
        <v>1115000</v>
      </c>
    </row>
    <row r="382" spans="1:2" x14ac:dyDescent="0.2">
      <c r="A382" s="16">
        <v>33117</v>
      </c>
      <c r="B382" s="17">
        <v>1110000</v>
      </c>
    </row>
    <row r="383" spans="1:2" x14ac:dyDescent="0.2">
      <c r="A383" s="16">
        <v>33147</v>
      </c>
      <c r="B383" s="17">
        <v>1014000</v>
      </c>
    </row>
    <row r="384" spans="1:2" x14ac:dyDescent="0.2">
      <c r="A384" s="16">
        <v>33178</v>
      </c>
      <c r="B384" s="17">
        <v>1145000</v>
      </c>
    </row>
    <row r="385" spans="1:2" x14ac:dyDescent="0.2">
      <c r="A385" s="16">
        <v>33208</v>
      </c>
      <c r="B385" s="17">
        <v>969000</v>
      </c>
    </row>
    <row r="386" spans="1:2" x14ac:dyDescent="0.2">
      <c r="A386" s="16">
        <v>33239</v>
      </c>
      <c r="B386" s="17">
        <v>798000</v>
      </c>
    </row>
    <row r="387" spans="1:2" x14ac:dyDescent="0.2">
      <c r="A387" s="16">
        <v>33270</v>
      </c>
      <c r="B387" s="17">
        <v>965000</v>
      </c>
    </row>
    <row r="388" spans="1:2" x14ac:dyDescent="0.2">
      <c r="A388" s="16">
        <v>33298</v>
      </c>
      <c r="B388" s="17">
        <v>921000</v>
      </c>
    </row>
    <row r="389" spans="1:2" x14ac:dyDescent="0.2">
      <c r="A389" s="16">
        <v>33329</v>
      </c>
      <c r="B389" s="17">
        <v>1001000</v>
      </c>
    </row>
    <row r="390" spans="1:2" x14ac:dyDescent="0.2">
      <c r="A390" s="16">
        <v>33359</v>
      </c>
      <c r="B390" s="17">
        <v>996000</v>
      </c>
    </row>
    <row r="391" spans="1:2" x14ac:dyDescent="0.2">
      <c r="A391" s="16">
        <v>33390</v>
      </c>
      <c r="B391" s="17">
        <v>1036000</v>
      </c>
    </row>
    <row r="392" spans="1:2" x14ac:dyDescent="0.2">
      <c r="A392" s="16">
        <v>33420</v>
      </c>
      <c r="B392" s="17">
        <v>1063000</v>
      </c>
    </row>
    <row r="393" spans="1:2" x14ac:dyDescent="0.2">
      <c r="A393" s="16">
        <v>33451</v>
      </c>
      <c r="B393" s="17">
        <v>1049000</v>
      </c>
    </row>
    <row r="394" spans="1:2" x14ac:dyDescent="0.2">
      <c r="A394" s="16">
        <v>33482</v>
      </c>
      <c r="B394" s="17">
        <v>1015000</v>
      </c>
    </row>
    <row r="395" spans="1:2" x14ac:dyDescent="0.2">
      <c r="A395" s="16">
        <v>33512</v>
      </c>
      <c r="B395" s="17">
        <v>1079000</v>
      </c>
    </row>
    <row r="396" spans="1:2" x14ac:dyDescent="0.2">
      <c r="A396" s="16">
        <v>33543</v>
      </c>
      <c r="B396" s="17">
        <v>1103000</v>
      </c>
    </row>
    <row r="397" spans="1:2" x14ac:dyDescent="0.2">
      <c r="A397" s="16">
        <v>33573</v>
      </c>
      <c r="B397" s="17">
        <v>1079000</v>
      </c>
    </row>
    <row r="398" spans="1:2" x14ac:dyDescent="0.2">
      <c r="A398" s="16">
        <v>33604</v>
      </c>
      <c r="B398" s="17">
        <v>1176000</v>
      </c>
    </row>
    <row r="399" spans="1:2" x14ac:dyDescent="0.2">
      <c r="A399" s="16">
        <v>33635</v>
      </c>
      <c r="B399" s="17">
        <v>1250000</v>
      </c>
    </row>
    <row r="400" spans="1:2" x14ac:dyDescent="0.2">
      <c r="A400" s="16">
        <v>33664</v>
      </c>
      <c r="B400" s="17">
        <v>1297000</v>
      </c>
    </row>
    <row r="401" spans="1:2" x14ac:dyDescent="0.2">
      <c r="A401" s="16">
        <v>33695</v>
      </c>
      <c r="B401" s="17">
        <v>1099000</v>
      </c>
    </row>
    <row r="402" spans="1:2" x14ac:dyDescent="0.2">
      <c r="A402" s="16">
        <v>33725</v>
      </c>
      <c r="B402" s="17">
        <v>1214000</v>
      </c>
    </row>
    <row r="403" spans="1:2" x14ac:dyDescent="0.2">
      <c r="A403" s="16">
        <v>33756</v>
      </c>
      <c r="B403" s="17">
        <v>1145000</v>
      </c>
    </row>
    <row r="404" spans="1:2" x14ac:dyDescent="0.2">
      <c r="A404" s="16">
        <v>33786</v>
      </c>
      <c r="B404" s="17">
        <v>1139000</v>
      </c>
    </row>
    <row r="405" spans="1:2" x14ac:dyDescent="0.2">
      <c r="A405" s="16">
        <v>33817</v>
      </c>
      <c r="B405" s="17">
        <v>1226000</v>
      </c>
    </row>
    <row r="406" spans="1:2" x14ac:dyDescent="0.2">
      <c r="A406" s="16">
        <v>33848</v>
      </c>
      <c r="B406" s="17">
        <v>1186000</v>
      </c>
    </row>
    <row r="407" spans="1:2" x14ac:dyDescent="0.2">
      <c r="A407" s="16">
        <v>33878</v>
      </c>
      <c r="B407" s="17">
        <v>1244000</v>
      </c>
    </row>
    <row r="408" spans="1:2" x14ac:dyDescent="0.2">
      <c r="A408" s="16">
        <v>33909</v>
      </c>
      <c r="B408" s="17">
        <v>1214000</v>
      </c>
    </row>
    <row r="409" spans="1:2" x14ac:dyDescent="0.2">
      <c r="A409" s="16">
        <v>33939</v>
      </c>
      <c r="B409" s="17">
        <v>1227000</v>
      </c>
    </row>
    <row r="410" spans="1:2" x14ac:dyDescent="0.2">
      <c r="A410" s="16">
        <v>33970</v>
      </c>
      <c r="B410" s="17">
        <v>1210000</v>
      </c>
    </row>
    <row r="411" spans="1:2" x14ac:dyDescent="0.2">
      <c r="A411" s="16">
        <v>34001</v>
      </c>
      <c r="B411" s="17">
        <v>1210000</v>
      </c>
    </row>
    <row r="412" spans="1:2" x14ac:dyDescent="0.2">
      <c r="A412" s="16">
        <v>34029</v>
      </c>
      <c r="B412" s="17">
        <v>1083000</v>
      </c>
    </row>
    <row r="413" spans="1:2" x14ac:dyDescent="0.2">
      <c r="A413" s="16">
        <v>34060</v>
      </c>
      <c r="B413" s="17">
        <v>1258000</v>
      </c>
    </row>
    <row r="414" spans="1:2" x14ac:dyDescent="0.2">
      <c r="A414" s="16">
        <v>34090</v>
      </c>
      <c r="B414" s="17">
        <v>1260000</v>
      </c>
    </row>
    <row r="415" spans="1:2" x14ac:dyDescent="0.2">
      <c r="A415" s="16">
        <v>34121</v>
      </c>
      <c r="B415" s="17">
        <v>1280000</v>
      </c>
    </row>
    <row r="416" spans="1:2" x14ac:dyDescent="0.2">
      <c r="A416" s="16">
        <v>34151</v>
      </c>
      <c r="B416" s="17">
        <v>1254000</v>
      </c>
    </row>
    <row r="417" spans="1:2" x14ac:dyDescent="0.2">
      <c r="A417" s="16">
        <v>34182</v>
      </c>
      <c r="B417" s="17">
        <v>1300000</v>
      </c>
    </row>
    <row r="418" spans="1:2" x14ac:dyDescent="0.2">
      <c r="A418" s="16">
        <v>34213</v>
      </c>
      <c r="B418" s="17">
        <v>1343000</v>
      </c>
    </row>
    <row r="419" spans="1:2" x14ac:dyDescent="0.2">
      <c r="A419" s="16">
        <v>34243</v>
      </c>
      <c r="B419" s="17">
        <v>1392000</v>
      </c>
    </row>
    <row r="420" spans="1:2" x14ac:dyDescent="0.2">
      <c r="A420" s="16">
        <v>34274</v>
      </c>
      <c r="B420" s="17">
        <v>1376000</v>
      </c>
    </row>
    <row r="421" spans="1:2" x14ac:dyDescent="0.2">
      <c r="A421" s="16">
        <v>34304</v>
      </c>
      <c r="B421" s="17">
        <v>1533000</v>
      </c>
    </row>
    <row r="422" spans="1:2" x14ac:dyDescent="0.2">
      <c r="A422" s="16">
        <v>34335</v>
      </c>
      <c r="B422" s="17">
        <v>1272000</v>
      </c>
    </row>
    <row r="423" spans="1:2" x14ac:dyDescent="0.2">
      <c r="A423" s="16">
        <v>34366</v>
      </c>
      <c r="B423" s="17">
        <v>1337000</v>
      </c>
    </row>
    <row r="424" spans="1:2" x14ac:dyDescent="0.2">
      <c r="A424" s="16">
        <v>34394</v>
      </c>
      <c r="B424" s="17">
        <v>1564000</v>
      </c>
    </row>
    <row r="425" spans="1:2" x14ac:dyDescent="0.2">
      <c r="A425" s="16">
        <v>34425</v>
      </c>
      <c r="B425" s="17">
        <v>1465000</v>
      </c>
    </row>
    <row r="426" spans="1:2" x14ac:dyDescent="0.2">
      <c r="A426" s="16">
        <v>34455</v>
      </c>
      <c r="B426" s="17">
        <v>1526000</v>
      </c>
    </row>
    <row r="427" spans="1:2" x14ac:dyDescent="0.2">
      <c r="A427" s="16">
        <v>34486</v>
      </c>
      <c r="B427" s="17">
        <v>1409000</v>
      </c>
    </row>
    <row r="428" spans="1:2" x14ac:dyDescent="0.2">
      <c r="A428" s="16">
        <v>34516</v>
      </c>
      <c r="B428" s="17">
        <v>1439000</v>
      </c>
    </row>
    <row r="429" spans="1:2" x14ac:dyDescent="0.2">
      <c r="A429" s="16">
        <v>34547</v>
      </c>
      <c r="B429" s="17">
        <v>1450000</v>
      </c>
    </row>
    <row r="430" spans="1:2" x14ac:dyDescent="0.2">
      <c r="A430" s="16">
        <v>34578</v>
      </c>
      <c r="B430" s="17">
        <v>1474000</v>
      </c>
    </row>
    <row r="431" spans="1:2" x14ac:dyDescent="0.2">
      <c r="A431" s="16">
        <v>34608</v>
      </c>
      <c r="B431" s="17">
        <v>1450000</v>
      </c>
    </row>
    <row r="432" spans="1:2" x14ac:dyDescent="0.2">
      <c r="A432" s="16">
        <v>34639</v>
      </c>
      <c r="B432" s="17">
        <v>1511000</v>
      </c>
    </row>
    <row r="433" spans="1:2" x14ac:dyDescent="0.2">
      <c r="A433" s="16">
        <v>34669</v>
      </c>
      <c r="B433" s="17">
        <v>1455000</v>
      </c>
    </row>
    <row r="434" spans="1:2" x14ac:dyDescent="0.2">
      <c r="A434" s="16">
        <v>34700</v>
      </c>
      <c r="B434" s="17">
        <v>1407000</v>
      </c>
    </row>
    <row r="435" spans="1:2" x14ac:dyDescent="0.2">
      <c r="A435" s="16">
        <v>34731</v>
      </c>
      <c r="B435" s="17">
        <v>1316000</v>
      </c>
    </row>
    <row r="436" spans="1:2" x14ac:dyDescent="0.2">
      <c r="A436" s="16">
        <v>34759</v>
      </c>
      <c r="B436" s="17">
        <v>1249000</v>
      </c>
    </row>
    <row r="437" spans="1:2" x14ac:dyDescent="0.2">
      <c r="A437" s="16">
        <v>34790</v>
      </c>
      <c r="B437" s="17">
        <v>1267000</v>
      </c>
    </row>
    <row r="438" spans="1:2" x14ac:dyDescent="0.2">
      <c r="A438" s="16">
        <v>34820</v>
      </c>
      <c r="B438" s="17">
        <v>1314000</v>
      </c>
    </row>
    <row r="439" spans="1:2" x14ac:dyDescent="0.2">
      <c r="A439" s="16">
        <v>34851</v>
      </c>
      <c r="B439" s="17">
        <v>1281000</v>
      </c>
    </row>
    <row r="440" spans="1:2" x14ac:dyDescent="0.2">
      <c r="A440" s="16">
        <v>34881</v>
      </c>
      <c r="B440" s="17">
        <v>1461000</v>
      </c>
    </row>
    <row r="441" spans="1:2" x14ac:dyDescent="0.2">
      <c r="A441" s="16">
        <v>34912</v>
      </c>
      <c r="B441" s="17">
        <v>1416000</v>
      </c>
    </row>
    <row r="442" spans="1:2" x14ac:dyDescent="0.2">
      <c r="A442" s="16">
        <v>34943</v>
      </c>
      <c r="B442" s="17">
        <v>1369000</v>
      </c>
    </row>
    <row r="443" spans="1:2" x14ac:dyDescent="0.2">
      <c r="A443" s="16">
        <v>34973</v>
      </c>
      <c r="B443" s="17">
        <v>1369000</v>
      </c>
    </row>
    <row r="444" spans="1:2" x14ac:dyDescent="0.2">
      <c r="A444" s="16">
        <v>35004</v>
      </c>
      <c r="B444" s="17">
        <v>1452000</v>
      </c>
    </row>
    <row r="445" spans="1:2" x14ac:dyDescent="0.2">
      <c r="A445" s="16">
        <v>35034</v>
      </c>
      <c r="B445" s="17">
        <v>1431000</v>
      </c>
    </row>
    <row r="446" spans="1:2" x14ac:dyDescent="0.2">
      <c r="A446" s="16">
        <v>35065</v>
      </c>
      <c r="B446" s="17">
        <v>1467000</v>
      </c>
    </row>
    <row r="447" spans="1:2" x14ac:dyDescent="0.2">
      <c r="A447" s="16">
        <v>35096</v>
      </c>
      <c r="B447" s="17">
        <v>1491000</v>
      </c>
    </row>
    <row r="448" spans="1:2" x14ac:dyDescent="0.2">
      <c r="A448" s="16">
        <v>35125</v>
      </c>
      <c r="B448" s="17">
        <v>1424000</v>
      </c>
    </row>
    <row r="449" spans="1:2" x14ac:dyDescent="0.2">
      <c r="A449" s="16">
        <v>35156</v>
      </c>
      <c r="B449" s="17">
        <v>1516000</v>
      </c>
    </row>
    <row r="450" spans="1:2" x14ac:dyDescent="0.2">
      <c r="A450" s="16">
        <v>35186</v>
      </c>
      <c r="B450" s="17">
        <v>1504000</v>
      </c>
    </row>
    <row r="451" spans="1:2" x14ac:dyDescent="0.2">
      <c r="A451" s="16">
        <v>35217</v>
      </c>
      <c r="B451" s="17">
        <v>1467000</v>
      </c>
    </row>
    <row r="452" spans="1:2" x14ac:dyDescent="0.2">
      <c r="A452" s="16">
        <v>35247</v>
      </c>
      <c r="B452" s="17">
        <v>1472000</v>
      </c>
    </row>
    <row r="453" spans="1:2" x14ac:dyDescent="0.2">
      <c r="A453" s="16">
        <v>35278</v>
      </c>
      <c r="B453" s="17">
        <v>1557000</v>
      </c>
    </row>
    <row r="454" spans="1:2" x14ac:dyDescent="0.2">
      <c r="A454" s="16">
        <v>35309</v>
      </c>
      <c r="B454" s="17">
        <v>1475000</v>
      </c>
    </row>
    <row r="455" spans="1:2" x14ac:dyDescent="0.2">
      <c r="A455" s="16">
        <v>35339</v>
      </c>
      <c r="B455" s="17">
        <v>1392000</v>
      </c>
    </row>
    <row r="456" spans="1:2" x14ac:dyDescent="0.2">
      <c r="A456" s="16">
        <v>35370</v>
      </c>
      <c r="B456" s="17">
        <v>1489000</v>
      </c>
    </row>
    <row r="457" spans="1:2" x14ac:dyDescent="0.2">
      <c r="A457" s="16">
        <v>35400</v>
      </c>
      <c r="B457" s="17">
        <v>1370000</v>
      </c>
    </row>
    <row r="458" spans="1:2" x14ac:dyDescent="0.2">
      <c r="A458" s="16">
        <v>35431</v>
      </c>
      <c r="B458" s="17">
        <v>1355000</v>
      </c>
    </row>
    <row r="459" spans="1:2" x14ac:dyDescent="0.2">
      <c r="A459" s="16">
        <v>35462</v>
      </c>
      <c r="B459" s="17">
        <v>1486000</v>
      </c>
    </row>
    <row r="460" spans="1:2" x14ac:dyDescent="0.2">
      <c r="A460" s="16">
        <v>35490</v>
      </c>
      <c r="B460" s="17">
        <v>1457000</v>
      </c>
    </row>
    <row r="461" spans="1:2" x14ac:dyDescent="0.2">
      <c r="A461" s="16">
        <v>35521</v>
      </c>
      <c r="B461" s="17">
        <v>1492000</v>
      </c>
    </row>
    <row r="462" spans="1:2" x14ac:dyDescent="0.2">
      <c r="A462" s="16">
        <v>35551</v>
      </c>
      <c r="B462" s="17">
        <v>1442000</v>
      </c>
    </row>
    <row r="463" spans="1:2" x14ac:dyDescent="0.2">
      <c r="A463" s="16">
        <v>35582</v>
      </c>
      <c r="B463" s="17">
        <v>1494000</v>
      </c>
    </row>
    <row r="464" spans="1:2" x14ac:dyDescent="0.2">
      <c r="A464" s="16">
        <v>35612</v>
      </c>
      <c r="B464" s="17">
        <v>1437000</v>
      </c>
    </row>
    <row r="465" spans="1:2" x14ac:dyDescent="0.2">
      <c r="A465" s="16">
        <v>35643</v>
      </c>
      <c r="B465" s="17">
        <v>1390000</v>
      </c>
    </row>
    <row r="466" spans="1:2" x14ac:dyDescent="0.2">
      <c r="A466" s="16">
        <v>35674</v>
      </c>
      <c r="B466" s="17">
        <v>1546000</v>
      </c>
    </row>
    <row r="467" spans="1:2" x14ac:dyDescent="0.2">
      <c r="A467" s="16">
        <v>35704</v>
      </c>
      <c r="B467" s="17">
        <v>1520000</v>
      </c>
    </row>
    <row r="468" spans="1:2" x14ac:dyDescent="0.2">
      <c r="A468" s="16">
        <v>35735</v>
      </c>
      <c r="B468" s="17">
        <v>1510000</v>
      </c>
    </row>
    <row r="469" spans="1:2" x14ac:dyDescent="0.2">
      <c r="A469" s="16">
        <v>35765</v>
      </c>
      <c r="B469" s="17">
        <v>1566000</v>
      </c>
    </row>
    <row r="470" spans="1:2" x14ac:dyDescent="0.2">
      <c r="A470" s="16">
        <v>35796</v>
      </c>
      <c r="B470" s="17">
        <v>1525000</v>
      </c>
    </row>
    <row r="471" spans="1:2" x14ac:dyDescent="0.2">
      <c r="A471" s="16">
        <v>35827</v>
      </c>
      <c r="B471" s="17">
        <v>1584000</v>
      </c>
    </row>
    <row r="472" spans="1:2" x14ac:dyDescent="0.2">
      <c r="A472" s="16">
        <v>35855</v>
      </c>
      <c r="B472" s="17">
        <v>1567000</v>
      </c>
    </row>
    <row r="473" spans="1:2" x14ac:dyDescent="0.2">
      <c r="A473" s="16">
        <v>35886</v>
      </c>
      <c r="B473" s="17">
        <v>1540000</v>
      </c>
    </row>
    <row r="474" spans="1:2" x14ac:dyDescent="0.2">
      <c r="A474" s="16">
        <v>35916</v>
      </c>
      <c r="B474" s="17">
        <v>1536000</v>
      </c>
    </row>
    <row r="475" spans="1:2" x14ac:dyDescent="0.2">
      <c r="A475" s="16">
        <v>35947</v>
      </c>
      <c r="B475" s="17">
        <v>1641000</v>
      </c>
    </row>
    <row r="476" spans="1:2" x14ac:dyDescent="0.2">
      <c r="A476" s="16">
        <v>35977</v>
      </c>
      <c r="B476" s="17">
        <v>1698000</v>
      </c>
    </row>
    <row r="477" spans="1:2" x14ac:dyDescent="0.2">
      <c r="A477" s="16">
        <v>36008</v>
      </c>
      <c r="B477" s="17">
        <v>1614000</v>
      </c>
    </row>
    <row r="478" spans="1:2" x14ac:dyDescent="0.2">
      <c r="A478" s="16">
        <v>36039</v>
      </c>
      <c r="B478" s="17">
        <v>1582000</v>
      </c>
    </row>
    <row r="479" spans="1:2" x14ac:dyDescent="0.2">
      <c r="A479" s="16">
        <v>36069</v>
      </c>
      <c r="B479" s="17">
        <v>1715000</v>
      </c>
    </row>
    <row r="480" spans="1:2" x14ac:dyDescent="0.2">
      <c r="A480" s="16">
        <v>36100</v>
      </c>
      <c r="B480" s="17">
        <v>1660000</v>
      </c>
    </row>
    <row r="481" spans="1:2" x14ac:dyDescent="0.2">
      <c r="A481" s="16">
        <v>36130</v>
      </c>
      <c r="B481" s="17">
        <v>1792000</v>
      </c>
    </row>
    <row r="482" spans="1:2" x14ac:dyDescent="0.2">
      <c r="A482" s="16">
        <v>36161</v>
      </c>
      <c r="B482" s="17">
        <v>1748000</v>
      </c>
    </row>
    <row r="483" spans="1:2" x14ac:dyDescent="0.2">
      <c r="A483" s="16">
        <v>36192</v>
      </c>
      <c r="B483" s="17">
        <v>1670000</v>
      </c>
    </row>
    <row r="484" spans="1:2" x14ac:dyDescent="0.2">
      <c r="A484" s="16">
        <v>36220</v>
      </c>
      <c r="B484" s="17">
        <v>1710000</v>
      </c>
    </row>
    <row r="485" spans="1:2" x14ac:dyDescent="0.2">
      <c r="A485" s="16">
        <v>36251</v>
      </c>
      <c r="B485" s="17">
        <v>1553000</v>
      </c>
    </row>
    <row r="486" spans="1:2" x14ac:dyDescent="0.2">
      <c r="A486" s="16">
        <v>36281</v>
      </c>
      <c r="B486" s="17">
        <v>1611000</v>
      </c>
    </row>
    <row r="487" spans="1:2" x14ac:dyDescent="0.2">
      <c r="A487" s="16">
        <v>36312</v>
      </c>
      <c r="B487" s="17">
        <v>1559000</v>
      </c>
    </row>
    <row r="488" spans="1:2" x14ac:dyDescent="0.2">
      <c r="A488" s="16">
        <v>36342</v>
      </c>
      <c r="B488" s="17">
        <v>1669000</v>
      </c>
    </row>
    <row r="489" spans="1:2" x14ac:dyDescent="0.2">
      <c r="A489" s="16">
        <v>36373</v>
      </c>
      <c r="B489" s="17">
        <v>1648000</v>
      </c>
    </row>
    <row r="490" spans="1:2" x14ac:dyDescent="0.2">
      <c r="A490" s="16">
        <v>36404</v>
      </c>
      <c r="B490" s="17">
        <v>1635000</v>
      </c>
    </row>
    <row r="491" spans="1:2" x14ac:dyDescent="0.2">
      <c r="A491" s="16">
        <v>36434</v>
      </c>
      <c r="B491" s="17">
        <v>1608000</v>
      </c>
    </row>
    <row r="492" spans="1:2" x14ac:dyDescent="0.2">
      <c r="A492" s="16">
        <v>36465</v>
      </c>
      <c r="B492" s="17">
        <v>1648000</v>
      </c>
    </row>
    <row r="493" spans="1:2" x14ac:dyDescent="0.2">
      <c r="A493" s="16">
        <v>36495</v>
      </c>
      <c r="B493" s="17">
        <v>1708000</v>
      </c>
    </row>
    <row r="494" spans="1:2" x14ac:dyDescent="0.2">
      <c r="A494" s="16">
        <v>36526</v>
      </c>
      <c r="B494" s="17">
        <v>1636000</v>
      </c>
    </row>
    <row r="495" spans="1:2" x14ac:dyDescent="0.2">
      <c r="A495" s="16">
        <v>36557</v>
      </c>
      <c r="B495" s="17">
        <v>1737000</v>
      </c>
    </row>
    <row r="496" spans="1:2" x14ac:dyDescent="0.2">
      <c r="A496" s="16">
        <v>36586</v>
      </c>
      <c r="B496" s="17">
        <v>1604000</v>
      </c>
    </row>
    <row r="497" spans="1:2" x14ac:dyDescent="0.2">
      <c r="A497" s="16">
        <v>36617</v>
      </c>
      <c r="B497" s="17">
        <v>1626000</v>
      </c>
    </row>
    <row r="498" spans="1:2" x14ac:dyDescent="0.2">
      <c r="A498" s="16">
        <v>36647</v>
      </c>
      <c r="B498" s="17">
        <v>1575000</v>
      </c>
    </row>
    <row r="499" spans="1:2" x14ac:dyDescent="0.2">
      <c r="A499" s="16">
        <v>36678</v>
      </c>
      <c r="B499" s="17">
        <v>1559000</v>
      </c>
    </row>
    <row r="500" spans="1:2" x14ac:dyDescent="0.2">
      <c r="A500" s="16">
        <v>36708</v>
      </c>
      <c r="B500" s="17">
        <v>1463000</v>
      </c>
    </row>
    <row r="501" spans="1:2" x14ac:dyDescent="0.2">
      <c r="A501" s="16">
        <v>36739</v>
      </c>
      <c r="B501" s="17">
        <v>1541000</v>
      </c>
    </row>
    <row r="502" spans="1:2" x14ac:dyDescent="0.2">
      <c r="A502" s="16">
        <v>36770</v>
      </c>
      <c r="B502" s="17">
        <v>1507000</v>
      </c>
    </row>
    <row r="503" spans="1:2" x14ac:dyDescent="0.2">
      <c r="A503" s="16">
        <v>36800</v>
      </c>
      <c r="B503" s="17">
        <v>1549000</v>
      </c>
    </row>
    <row r="504" spans="1:2" x14ac:dyDescent="0.2">
      <c r="A504" s="16">
        <v>36831</v>
      </c>
      <c r="B504" s="17">
        <v>1551000</v>
      </c>
    </row>
    <row r="505" spans="1:2" x14ac:dyDescent="0.2">
      <c r="A505" s="16">
        <v>36861</v>
      </c>
      <c r="B505" s="17">
        <v>1532000</v>
      </c>
    </row>
    <row r="506" spans="1:2" x14ac:dyDescent="0.2">
      <c r="A506" s="16">
        <v>36892</v>
      </c>
      <c r="B506" s="17">
        <v>1600000</v>
      </c>
    </row>
    <row r="507" spans="1:2" x14ac:dyDescent="0.2">
      <c r="A507" s="16">
        <v>36923</v>
      </c>
      <c r="B507" s="17">
        <v>1625000</v>
      </c>
    </row>
    <row r="508" spans="1:2" x14ac:dyDescent="0.2">
      <c r="A508" s="16">
        <v>36951</v>
      </c>
      <c r="B508" s="17">
        <v>1590000</v>
      </c>
    </row>
    <row r="509" spans="1:2" x14ac:dyDescent="0.2">
      <c r="A509" s="16">
        <v>36982</v>
      </c>
      <c r="B509" s="17">
        <v>1649000</v>
      </c>
    </row>
    <row r="510" spans="1:2" x14ac:dyDescent="0.2">
      <c r="A510" s="16">
        <v>37012</v>
      </c>
      <c r="B510" s="17">
        <v>1605000</v>
      </c>
    </row>
    <row r="511" spans="1:2" x14ac:dyDescent="0.2">
      <c r="A511" s="16">
        <v>37043</v>
      </c>
      <c r="B511" s="17">
        <v>1636000</v>
      </c>
    </row>
    <row r="512" spans="1:2" x14ac:dyDescent="0.2">
      <c r="A512" s="16">
        <v>37073</v>
      </c>
      <c r="B512" s="17">
        <v>1670000</v>
      </c>
    </row>
    <row r="513" spans="1:2" x14ac:dyDescent="0.2">
      <c r="A513" s="16">
        <v>37104</v>
      </c>
      <c r="B513" s="17">
        <v>1567000</v>
      </c>
    </row>
    <row r="514" spans="1:2" x14ac:dyDescent="0.2">
      <c r="A514" s="16">
        <v>37135</v>
      </c>
      <c r="B514" s="17">
        <v>1562000</v>
      </c>
    </row>
    <row r="515" spans="1:2" x14ac:dyDescent="0.2">
      <c r="A515" s="16">
        <v>37165</v>
      </c>
      <c r="B515" s="17">
        <v>1540000</v>
      </c>
    </row>
    <row r="516" spans="1:2" x14ac:dyDescent="0.2">
      <c r="A516" s="16">
        <v>37196</v>
      </c>
      <c r="B516" s="17">
        <v>1602000</v>
      </c>
    </row>
    <row r="517" spans="1:2" x14ac:dyDescent="0.2">
      <c r="A517" s="16">
        <v>37226</v>
      </c>
      <c r="B517" s="17">
        <v>1568000</v>
      </c>
    </row>
    <row r="518" spans="1:2" x14ac:dyDescent="0.2">
      <c r="A518" s="16">
        <v>37257</v>
      </c>
      <c r="B518" s="17">
        <v>1698000</v>
      </c>
    </row>
    <row r="519" spans="1:2" x14ac:dyDescent="0.2">
      <c r="A519" s="16">
        <v>37288</v>
      </c>
      <c r="B519" s="17">
        <v>1829000</v>
      </c>
    </row>
    <row r="520" spans="1:2" x14ac:dyDescent="0.2">
      <c r="A520" s="16">
        <v>37316</v>
      </c>
      <c r="B520" s="17">
        <v>1642000</v>
      </c>
    </row>
    <row r="521" spans="1:2" x14ac:dyDescent="0.2">
      <c r="A521" s="16">
        <v>37347</v>
      </c>
      <c r="B521" s="17">
        <v>1592000</v>
      </c>
    </row>
    <row r="522" spans="1:2" x14ac:dyDescent="0.2">
      <c r="A522" s="16">
        <v>37377</v>
      </c>
      <c r="B522" s="17">
        <v>1764000</v>
      </c>
    </row>
    <row r="523" spans="1:2" x14ac:dyDescent="0.2">
      <c r="A523" s="16">
        <v>37408</v>
      </c>
      <c r="B523" s="17">
        <v>1717000</v>
      </c>
    </row>
    <row r="524" spans="1:2" x14ac:dyDescent="0.2">
      <c r="A524" s="16">
        <v>37438</v>
      </c>
      <c r="B524" s="17">
        <v>1655000</v>
      </c>
    </row>
    <row r="525" spans="1:2" x14ac:dyDescent="0.2">
      <c r="A525" s="16">
        <v>37469</v>
      </c>
      <c r="B525" s="17">
        <v>1633000</v>
      </c>
    </row>
    <row r="526" spans="1:2" x14ac:dyDescent="0.2">
      <c r="A526" s="16">
        <v>37500</v>
      </c>
      <c r="B526" s="17">
        <v>1804000</v>
      </c>
    </row>
    <row r="527" spans="1:2" x14ac:dyDescent="0.2">
      <c r="A527" s="16">
        <v>37530</v>
      </c>
      <c r="B527" s="17">
        <v>1648000</v>
      </c>
    </row>
    <row r="528" spans="1:2" x14ac:dyDescent="0.2">
      <c r="A528" s="16">
        <v>37561</v>
      </c>
      <c r="B528" s="17">
        <v>1753000</v>
      </c>
    </row>
    <row r="529" spans="1:2" x14ac:dyDescent="0.2">
      <c r="A529" s="16">
        <v>37591</v>
      </c>
      <c r="B529" s="17">
        <v>1788000</v>
      </c>
    </row>
    <row r="530" spans="1:2" x14ac:dyDescent="0.2">
      <c r="A530" s="16">
        <v>37622</v>
      </c>
      <c r="B530" s="17">
        <v>1853000</v>
      </c>
    </row>
    <row r="531" spans="1:2" x14ac:dyDescent="0.2">
      <c r="A531" s="16">
        <v>37653</v>
      </c>
      <c r="B531" s="17">
        <v>1629000</v>
      </c>
    </row>
    <row r="532" spans="1:2" x14ac:dyDescent="0.2">
      <c r="A532" s="16">
        <v>37681</v>
      </c>
      <c r="B532" s="17">
        <v>1726000</v>
      </c>
    </row>
    <row r="533" spans="1:2" x14ac:dyDescent="0.2">
      <c r="A533" s="16">
        <v>37712</v>
      </c>
      <c r="B533" s="17">
        <v>1643000</v>
      </c>
    </row>
    <row r="534" spans="1:2" x14ac:dyDescent="0.2">
      <c r="A534" s="16">
        <v>37742</v>
      </c>
      <c r="B534" s="17">
        <v>1751000</v>
      </c>
    </row>
    <row r="535" spans="1:2" x14ac:dyDescent="0.2">
      <c r="A535" s="16">
        <v>37773</v>
      </c>
      <c r="B535" s="17">
        <v>1867000</v>
      </c>
    </row>
    <row r="536" spans="1:2" x14ac:dyDescent="0.2">
      <c r="A536" s="16">
        <v>37803</v>
      </c>
      <c r="B536" s="17">
        <v>1897000</v>
      </c>
    </row>
    <row r="537" spans="1:2" x14ac:dyDescent="0.2">
      <c r="A537" s="16">
        <v>37834</v>
      </c>
      <c r="B537" s="17">
        <v>1833000</v>
      </c>
    </row>
    <row r="538" spans="1:2" x14ac:dyDescent="0.2">
      <c r="A538" s="16">
        <v>37865</v>
      </c>
      <c r="B538" s="17">
        <v>1939000</v>
      </c>
    </row>
    <row r="539" spans="1:2" x14ac:dyDescent="0.2">
      <c r="A539" s="16">
        <v>37895</v>
      </c>
      <c r="B539" s="17">
        <v>1967000</v>
      </c>
    </row>
    <row r="540" spans="1:2" x14ac:dyDescent="0.2">
      <c r="A540" s="16">
        <v>37926</v>
      </c>
      <c r="B540" s="17">
        <v>2083000</v>
      </c>
    </row>
    <row r="541" spans="1:2" x14ac:dyDescent="0.2">
      <c r="A541" s="16">
        <v>37956</v>
      </c>
      <c r="B541" s="17">
        <v>2057000</v>
      </c>
    </row>
    <row r="542" spans="1:2" x14ac:dyDescent="0.2">
      <c r="A542" s="16">
        <v>37987</v>
      </c>
      <c r="B542" s="17">
        <v>1911000</v>
      </c>
    </row>
    <row r="543" spans="1:2" x14ac:dyDescent="0.2">
      <c r="A543" s="16">
        <v>38018</v>
      </c>
      <c r="B543" s="17">
        <v>1846000</v>
      </c>
    </row>
    <row r="544" spans="1:2" x14ac:dyDescent="0.2">
      <c r="A544" s="16">
        <v>38047</v>
      </c>
      <c r="B544" s="17">
        <v>1998000</v>
      </c>
    </row>
    <row r="545" spans="1:2" x14ac:dyDescent="0.2">
      <c r="A545" s="16">
        <v>38078</v>
      </c>
      <c r="B545" s="17">
        <v>2003000</v>
      </c>
    </row>
    <row r="546" spans="1:2" x14ac:dyDescent="0.2">
      <c r="A546" s="16">
        <v>38108</v>
      </c>
      <c r="B546" s="17">
        <v>1981000</v>
      </c>
    </row>
    <row r="547" spans="1:2" x14ac:dyDescent="0.2">
      <c r="A547" s="16">
        <v>38139</v>
      </c>
      <c r="B547" s="17">
        <v>1828000</v>
      </c>
    </row>
    <row r="548" spans="1:2" x14ac:dyDescent="0.2">
      <c r="A548" s="16">
        <v>38169</v>
      </c>
      <c r="B548" s="17">
        <v>2002000</v>
      </c>
    </row>
    <row r="549" spans="1:2" x14ac:dyDescent="0.2">
      <c r="A549" s="16">
        <v>38200</v>
      </c>
      <c r="B549" s="17">
        <v>2024000</v>
      </c>
    </row>
    <row r="550" spans="1:2" x14ac:dyDescent="0.2">
      <c r="A550" s="16">
        <v>38231</v>
      </c>
      <c r="B550" s="17">
        <v>1905000</v>
      </c>
    </row>
    <row r="551" spans="1:2" x14ac:dyDescent="0.2">
      <c r="A551" s="16">
        <v>38261</v>
      </c>
      <c r="B551" s="17">
        <v>2072000</v>
      </c>
    </row>
    <row r="552" spans="1:2" x14ac:dyDescent="0.2">
      <c r="A552" s="16">
        <v>38292</v>
      </c>
      <c r="B552" s="17">
        <v>1782000</v>
      </c>
    </row>
    <row r="553" spans="1:2" x14ac:dyDescent="0.2">
      <c r="A553" s="16">
        <v>38322</v>
      </c>
      <c r="B553" s="17">
        <v>2042000</v>
      </c>
    </row>
    <row r="554" spans="1:2" x14ac:dyDescent="0.2">
      <c r="A554" s="16">
        <v>38353</v>
      </c>
      <c r="B554" s="17">
        <v>2144000</v>
      </c>
    </row>
    <row r="555" spans="1:2" x14ac:dyDescent="0.2">
      <c r="A555" s="16">
        <v>38384</v>
      </c>
      <c r="B555" s="17">
        <v>2207000</v>
      </c>
    </row>
    <row r="556" spans="1:2" x14ac:dyDescent="0.2">
      <c r="A556" s="16">
        <v>38412</v>
      </c>
      <c r="B556" s="17">
        <v>1864000</v>
      </c>
    </row>
    <row r="557" spans="1:2" x14ac:dyDescent="0.2">
      <c r="A557" s="16">
        <v>38443</v>
      </c>
      <c r="B557" s="17">
        <v>2061000</v>
      </c>
    </row>
    <row r="558" spans="1:2" x14ac:dyDescent="0.2">
      <c r="A558" s="16">
        <v>38473</v>
      </c>
      <c r="B558" s="17">
        <v>2025000</v>
      </c>
    </row>
    <row r="559" spans="1:2" x14ac:dyDescent="0.2">
      <c r="A559" s="16">
        <v>38504</v>
      </c>
      <c r="B559" s="17">
        <v>2068000</v>
      </c>
    </row>
    <row r="560" spans="1:2" x14ac:dyDescent="0.2">
      <c r="A560" s="16">
        <v>38534</v>
      </c>
      <c r="B560" s="17">
        <v>2054000</v>
      </c>
    </row>
    <row r="561" spans="1:2" x14ac:dyDescent="0.2">
      <c r="A561" s="16">
        <v>38565</v>
      </c>
      <c r="B561" s="17">
        <v>2095000</v>
      </c>
    </row>
    <row r="562" spans="1:2" x14ac:dyDescent="0.2">
      <c r="A562" s="16">
        <v>38596</v>
      </c>
      <c r="B562" s="17">
        <v>2151000</v>
      </c>
    </row>
    <row r="563" spans="1:2" x14ac:dyDescent="0.2">
      <c r="A563" s="16">
        <v>38626</v>
      </c>
      <c r="B563" s="17">
        <v>2065000</v>
      </c>
    </row>
    <row r="564" spans="1:2" x14ac:dyDescent="0.2">
      <c r="A564" s="16">
        <v>38657</v>
      </c>
      <c r="B564" s="17">
        <v>2147000</v>
      </c>
    </row>
    <row r="565" spans="1:2" x14ac:dyDescent="0.2">
      <c r="A565" s="16">
        <v>38687</v>
      </c>
      <c r="B565" s="17">
        <v>1994000</v>
      </c>
    </row>
    <row r="566" spans="1:2" x14ac:dyDescent="0.2">
      <c r="A566" s="16">
        <v>38718</v>
      </c>
      <c r="B566" s="17">
        <v>2273000</v>
      </c>
    </row>
    <row r="567" spans="1:2" x14ac:dyDescent="0.2">
      <c r="A567" s="16">
        <v>38749</v>
      </c>
      <c r="B567" s="17">
        <v>2119000</v>
      </c>
    </row>
    <row r="568" spans="1:2" x14ac:dyDescent="0.2">
      <c r="A568" s="16">
        <v>38777</v>
      </c>
      <c r="B568" s="17">
        <v>1969000</v>
      </c>
    </row>
    <row r="569" spans="1:2" x14ac:dyDescent="0.2">
      <c r="A569" s="16">
        <v>38808</v>
      </c>
      <c r="B569" s="17">
        <v>1821000</v>
      </c>
    </row>
    <row r="570" spans="1:2" x14ac:dyDescent="0.2">
      <c r="A570" s="16">
        <v>38838</v>
      </c>
      <c r="B570" s="17">
        <v>1942000</v>
      </c>
    </row>
    <row r="571" spans="1:2" x14ac:dyDescent="0.2">
      <c r="A571" s="16">
        <v>38869</v>
      </c>
      <c r="B571" s="17">
        <v>1802000</v>
      </c>
    </row>
    <row r="572" spans="1:2" x14ac:dyDescent="0.2">
      <c r="A572" s="16">
        <v>38899</v>
      </c>
      <c r="B572" s="17">
        <v>1737000</v>
      </c>
    </row>
    <row r="573" spans="1:2" x14ac:dyDescent="0.2">
      <c r="A573" s="16">
        <v>38930</v>
      </c>
      <c r="B573" s="17">
        <v>1650000</v>
      </c>
    </row>
    <row r="574" spans="1:2" x14ac:dyDescent="0.2">
      <c r="A574" s="16">
        <v>38961</v>
      </c>
      <c r="B574" s="17">
        <v>1720000</v>
      </c>
    </row>
    <row r="575" spans="1:2" x14ac:dyDescent="0.2">
      <c r="A575" s="16">
        <v>38991</v>
      </c>
      <c r="B575" s="17">
        <v>1491000</v>
      </c>
    </row>
    <row r="576" spans="1:2" x14ac:dyDescent="0.2">
      <c r="A576" s="16">
        <v>39022</v>
      </c>
      <c r="B576" s="17">
        <v>1570000</v>
      </c>
    </row>
    <row r="577" spans="1:2" x14ac:dyDescent="0.2">
      <c r="A577" s="16">
        <v>39052</v>
      </c>
      <c r="B577" s="17">
        <v>1649000</v>
      </c>
    </row>
    <row r="578" spans="1:2" x14ac:dyDescent="0.2">
      <c r="A578" s="16">
        <v>39083</v>
      </c>
      <c r="B578" s="17">
        <v>1409000</v>
      </c>
    </row>
    <row r="579" spans="1:2" x14ac:dyDescent="0.2">
      <c r="A579" s="16">
        <v>39114</v>
      </c>
      <c r="B579" s="17">
        <v>1480000</v>
      </c>
    </row>
    <row r="580" spans="1:2" x14ac:dyDescent="0.2">
      <c r="A580" s="16">
        <v>39142</v>
      </c>
      <c r="B580" s="17">
        <v>1495000</v>
      </c>
    </row>
    <row r="581" spans="1:2" x14ac:dyDescent="0.2">
      <c r="A581" s="16">
        <v>39173</v>
      </c>
      <c r="B581" s="17">
        <v>1490000</v>
      </c>
    </row>
    <row r="582" spans="1:2" x14ac:dyDescent="0.2">
      <c r="A582" s="16">
        <v>39203</v>
      </c>
      <c r="B582" s="17">
        <v>1415000</v>
      </c>
    </row>
    <row r="583" spans="1:2" x14ac:dyDescent="0.2">
      <c r="A583" s="16">
        <v>39234</v>
      </c>
      <c r="B583" s="17">
        <v>1448000</v>
      </c>
    </row>
    <row r="584" spans="1:2" x14ac:dyDescent="0.2">
      <c r="A584" s="16">
        <v>39264</v>
      </c>
      <c r="B584" s="17">
        <v>1354000</v>
      </c>
    </row>
    <row r="585" spans="1:2" x14ac:dyDescent="0.2">
      <c r="A585" s="16">
        <v>39295</v>
      </c>
      <c r="B585" s="17">
        <v>1330000</v>
      </c>
    </row>
    <row r="586" spans="1:2" x14ac:dyDescent="0.2">
      <c r="A586" s="16">
        <v>39326</v>
      </c>
      <c r="B586" s="17">
        <v>1183000</v>
      </c>
    </row>
    <row r="587" spans="1:2" x14ac:dyDescent="0.2">
      <c r="A587" s="16">
        <v>39356</v>
      </c>
      <c r="B587" s="17">
        <v>1264000</v>
      </c>
    </row>
    <row r="588" spans="1:2" x14ac:dyDescent="0.2">
      <c r="A588" s="16">
        <v>39387</v>
      </c>
      <c r="B588" s="17">
        <v>1197000</v>
      </c>
    </row>
    <row r="589" spans="1:2" x14ac:dyDescent="0.2">
      <c r="A589" s="16">
        <v>39417</v>
      </c>
      <c r="B589" s="17">
        <v>1037000</v>
      </c>
    </row>
    <row r="590" spans="1:2" x14ac:dyDescent="0.2">
      <c r="A590" s="16">
        <v>39448</v>
      </c>
      <c r="B590" s="17">
        <v>1084000</v>
      </c>
    </row>
    <row r="591" spans="1:2" x14ac:dyDescent="0.2">
      <c r="A591" s="16">
        <v>39479</v>
      </c>
      <c r="B591" s="17">
        <v>1103000</v>
      </c>
    </row>
    <row r="592" spans="1:2" x14ac:dyDescent="0.2">
      <c r="A592" s="16">
        <v>39508</v>
      </c>
      <c r="B592" s="17">
        <v>1005000</v>
      </c>
    </row>
    <row r="593" spans="1:2" x14ac:dyDescent="0.2">
      <c r="A593" s="16">
        <v>39539</v>
      </c>
      <c r="B593" s="17">
        <v>1013000</v>
      </c>
    </row>
    <row r="594" spans="1:2" x14ac:dyDescent="0.2">
      <c r="A594" s="16">
        <v>39569</v>
      </c>
      <c r="B594" s="17">
        <v>973000</v>
      </c>
    </row>
    <row r="595" spans="1:2" x14ac:dyDescent="0.2">
      <c r="A595" s="16">
        <v>39600</v>
      </c>
      <c r="B595" s="17">
        <v>1046000</v>
      </c>
    </row>
    <row r="596" spans="1:2" x14ac:dyDescent="0.2">
      <c r="A596" s="16">
        <v>39630</v>
      </c>
      <c r="B596" s="17">
        <v>923000</v>
      </c>
    </row>
    <row r="597" spans="1:2" x14ac:dyDescent="0.2">
      <c r="A597" s="16">
        <v>39661</v>
      </c>
      <c r="B597" s="17">
        <v>844000</v>
      </c>
    </row>
    <row r="598" spans="1:2" x14ac:dyDescent="0.2">
      <c r="A598" s="16">
        <v>39692</v>
      </c>
      <c r="B598" s="17">
        <v>820000</v>
      </c>
    </row>
    <row r="599" spans="1:2" x14ac:dyDescent="0.2">
      <c r="A599" s="16">
        <v>39722</v>
      </c>
      <c r="B599" s="17">
        <v>777000</v>
      </c>
    </row>
    <row r="600" spans="1:2" x14ac:dyDescent="0.2">
      <c r="A600" s="16">
        <v>39753</v>
      </c>
      <c r="B600" s="17">
        <v>652000</v>
      </c>
    </row>
    <row r="601" spans="1:2" x14ac:dyDescent="0.2">
      <c r="A601" s="16">
        <v>39783</v>
      </c>
      <c r="B601" s="17">
        <v>560000</v>
      </c>
    </row>
    <row r="602" spans="1:2" x14ac:dyDescent="0.2">
      <c r="A602" s="16">
        <v>39814</v>
      </c>
      <c r="B602" s="17">
        <v>490000</v>
      </c>
    </row>
    <row r="603" spans="1:2" x14ac:dyDescent="0.2">
      <c r="A603" s="16">
        <v>39845</v>
      </c>
      <c r="B603" s="17">
        <v>582000</v>
      </c>
    </row>
    <row r="604" spans="1:2" x14ac:dyDescent="0.2">
      <c r="A604" s="16">
        <v>39873</v>
      </c>
      <c r="B604" s="17">
        <v>505000</v>
      </c>
    </row>
    <row r="605" spans="1:2" x14ac:dyDescent="0.2">
      <c r="A605" s="16">
        <v>39904</v>
      </c>
      <c r="B605" s="17">
        <v>478000</v>
      </c>
    </row>
    <row r="606" spans="1:2" x14ac:dyDescent="0.2">
      <c r="A606" s="16">
        <v>39934</v>
      </c>
      <c r="B606" s="17">
        <v>540000</v>
      </c>
    </row>
    <row r="607" spans="1:2" x14ac:dyDescent="0.2">
      <c r="A607" s="16">
        <v>39965</v>
      </c>
      <c r="B607" s="17">
        <v>585000</v>
      </c>
    </row>
    <row r="608" spans="1:2" x14ac:dyDescent="0.2">
      <c r="A608" s="16">
        <v>39995</v>
      </c>
      <c r="B608" s="17">
        <v>594000</v>
      </c>
    </row>
    <row r="609" spans="1:2" x14ac:dyDescent="0.2">
      <c r="A609" s="16">
        <v>40026</v>
      </c>
      <c r="B609" s="17">
        <v>586000</v>
      </c>
    </row>
    <row r="610" spans="1:2" x14ac:dyDescent="0.2">
      <c r="A610" s="16">
        <v>40057</v>
      </c>
      <c r="B610" s="17">
        <v>585000</v>
      </c>
    </row>
    <row r="611" spans="1:2" x14ac:dyDescent="0.2">
      <c r="A611" s="16">
        <v>40087</v>
      </c>
      <c r="B611" s="17">
        <v>534000</v>
      </c>
    </row>
    <row r="612" spans="1:2" x14ac:dyDescent="0.2">
      <c r="A612" s="16">
        <v>40118</v>
      </c>
      <c r="B612" s="17">
        <v>588000</v>
      </c>
    </row>
    <row r="613" spans="1:2" x14ac:dyDescent="0.2">
      <c r="A613" s="16">
        <v>40148</v>
      </c>
      <c r="B613" s="17">
        <v>581000</v>
      </c>
    </row>
    <row r="614" spans="1:2" x14ac:dyDescent="0.2">
      <c r="A614" s="16">
        <v>40179</v>
      </c>
      <c r="B614" s="17">
        <v>615000</v>
      </c>
    </row>
    <row r="615" spans="1:2" x14ac:dyDescent="0.2">
      <c r="A615" s="16">
        <v>40210</v>
      </c>
      <c r="B615" s="17">
        <v>603000</v>
      </c>
    </row>
    <row r="616" spans="1:2" x14ac:dyDescent="0.2">
      <c r="A616" s="16">
        <v>40238</v>
      </c>
      <c r="B616" s="17">
        <v>626000</v>
      </c>
    </row>
    <row r="617" spans="1:2" x14ac:dyDescent="0.2">
      <c r="A617" s="16">
        <v>40269</v>
      </c>
      <c r="B617" s="17">
        <v>687000</v>
      </c>
    </row>
    <row r="618" spans="1:2" x14ac:dyDescent="0.2">
      <c r="A618" s="16">
        <v>40299</v>
      </c>
      <c r="B618" s="17">
        <v>580000</v>
      </c>
    </row>
    <row r="619" spans="1:2" x14ac:dyDescent="0.2">
      <c r="A619" s="16">
        <v>40330</v>
      </c>
      <c r="B619" s="17">
        <v>539000</v>
      </c>
    </row>
    <row r="620" spans="1:2" x14ac:dyDescent="0.2">
      <c r="A620" s="16">
        <v>40360</v>
      </c>
      <c r="B620" s="17">
        <v>550000</v>
      </c>
    </row>
    <row r="621" spans="1:2" x14ac:dyDescent="0.2">
      <c r="A621" s="16">
        <v>40391</v>
      </c>
      <c r="B621" s="17">
        <v>606000</v>
      </c>
    </row>
    <row r="622" spans="1:2" x14ac:dyDescent="0.2">
      <c r="A622" s="16">
        <v>40422</v>
      </c>
      <c r="B622" s="17">
        <v>597000</v>
      </c>
    </row>
    <row r="623" spans="1:2" x14ac:dyDescent="0.2">
      <c r="A623" s="16">
        <v>40452</v>
      </c>
      <c r="B623" s="17">
        <v>539000</v>
      </c>
    </row>
    <row r="624" spans="1:2" x14ac:dyDescent="0.2">
      <c r="A624" s="16">
        <v>40483</v>
      </c>
      <c r="B624" s="17">
        <v>551000</v>
      </c>
    </row>
    <row r="625" spans="1:2" x14ac:dyDescent="0.2">
      <c r="A625" s="16">
        <v>40513</v>
      </c>
      <c r="B625" s="17">
        <v>526000</v>
      </c>
    </row>
    <row r="626" spans="1:2" x14ac:dyDescent="0.2">
      <c r="A626" s="16">
        <v>40544</v>
      </c>
      <c r="B626" s="17">
        <v>636000</v>
      </c>
    </row>
    <row r="627" spans="1:2" x14ac:dyDescent="0.2">
      <c r="A627" s="16">
        <v>40575</v>
      </c>
      <c r="B627" s="17">
        <v>518000</v>
      </c>
    </row>
    <row r="628" spans="1:2" x14ac:dyDescent="0.2">
      <c r="A628" s="16">
        <v>40603</v>
      </c>
      <c r="B628" s="17">
        <v>593000</v>
      </c>
    </row>
    <row r="629" spans="1:2" x14ac:dyDescent="0.2">
      <c r="A629" s="16">
        <v>40634</v>
      </c>
      <c r="B629" s="17">
        <v>549000</v>
      </c>
    </row>
    <row r="630" spans="1:2" x14ac:dyDescent="0.2">
      <c r="A630" s="16">
        <v>40664</v>
      </c>
      <c r="B630" s="17">
        <v>553000</v>
      </c>
    </row>
    <row r="631" spans="1:2" x14ac:dyDescent="0.2">
      <c r="A631" s="16">
        <v>40695</v>
      </c>
      <c r="B631" s="17">
        <v>615000</v>
      </c>
    </row>
    <row r="632" spans="1:2" x14ac:dyDescent="0.2">
      <c r="A632" s="16">
        <v>40725</v>
      </c>
      <c r="B632" s="17">
        <v>615000</v>
      </c>
    </row>
    <row r="633" spans="1:2" x14ac:dyDescent="0.2">
      <c r="A633" s="16">
        <v>40756</v>
      </c>
      <c r="B633" s="17">
        <v>585000</v>
      </c>
    </row>
    <row r="634" spans="1:2" x14ac:dyDescent="0.2">
      <c r="A634" s="16">
        <v>40787</v>
      </c>
      <c r="B634" s="17">
        <v>646000</v>
      </c>
    </row>
    <row r="635" spans="1:2" x14ac:dyDescent="0.2">
      <c r="A635" s="16">
        <v>40817</v>
      </c>
      <c r="B635" s="17">
        <v>628000</v>
      </c>
    </row>
    <row r="636" spans="1:2" x14ac:dyDescent="0.2">
      <c r="A636" s="16">
        <v>40848</v>
      </c>
      <c r="B636" s="17">
        <v>685000</v>
      </c>
    </row>
    <row r="637" spans="1:2" x14ac:dyDescent="0.2">
      <c r="A637" s="16">
        <v>40878</v>
      </c>
      <c r="B637" s="17">
        <v>657000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01"/>
  <sheetViews>
    <sheetView topLeftCell="G1" zoomScale="136" workbookViewId="0">
      <selection activeCell="P17" sqref="P17"/>
    </sheetView>
  </sheetViews>
  <sheetFormatPr baseColWidth="10" defaultColWidth="8.83203125" defaultRowHeight="15" x14ac:dyDescent="0.2"/>
  <cols>
    <col min="1" max="1" width="10.1640625" bestFit="1" customWidth="1"/>
    <col min="2" max="2" width="18.1640625" bestFit="1" customWidth="1"/>
    <col min="8" max="8" width="7.6640625" bestFit="1" customWidth="1"/>
    <col min="9" max="9" width="7" bestFit="1" customWidth="1"/>
    <col min="10" max="10" width="15.5" bestFit="1" customWidth="1"/>
    <col min="11" max="11" width="14.1640625" bestFit="1" customWidth="1"/>
    <col min="12" max="12" width="8.83203125" bestFit="1" customWidth="1"/>
    <col min="14" max="14" width="13.1640625" customWidth="1"/>
    <col min="15" max="15" width="15.5" bestFit="1" customWidth="1"/>
    <col min="18" max="18" width="13.1640625" bestFit="1" customWidth="1"/>
    <col min="19" max="19" width="14.1640625" bestFit="1" customWidth="1"/>
  </cols>
  <sheetData>
    <row r="1" spans="1:19" x14ac:dyDescent="0.2">
      <c r="A1" s="19" t="s">
        <v>58</v>
      </c>
      <c r="B1" s="20" t="s">
        <v>59</v>
      </c>
      <c r="H1" s="25" t="s">
        <v>64</v>
      </c>
      <c r="I1" s="25" t="s">
        <v>53</v>
      </c>
      <c r="J1" s="25" t="s">
        <v>65</v>
      </c>
      <c r="K1" s="25" t="s">
        <v>66</v>
      </c>
      <c r="L1" s="26" t="s">
        <v>27</v>
      </c>
      <c r="N1" s="35" t="s">
        <v>88</v>
      </c>
      <c r="O1" s="36"/>
      <c r="R1" s="13" t="s">
        <v>33</v>
      </c>
      <c r="S1" t="s">
        <v>91</v>
      </c>
    </row>
    <row r="2" spans="1:19" x14ac:dyDescent="0.2">
      <c r="A2" s="21" t="s">
        <v>60</v>
      </c>
      <c r="B2" s="22">
        <v>183</v>
      </c>
      <c r="H2" s="27">
        <v>41898</v>
      </c>
      <c r="I2" s="27" t="s">
        <v>67</v>
      </c>
      <c r="J2" s="27" t="s">
        <v>68</v>
      </c>
      <c r="K2" s="28" t="s">
        <v>69</v>
      </c>
      <c r="L2" s="29">
        <v>160</v>
      </c>
      <c r="N2" s="25" t="s">
        <v>53</v>
      </c>
      <c r="O2" s="30" t="s">
        <v>87</v>
      </c>
      <c r="R2" s="10" t="s">
        <v>75</v>
      </c>
      <c r="S2" s="11">
        <v>21497</v>
      </c>
    </row>
    <row r="3" spans="1:19" x14ac:dyDescent="0.2">
      <c r="A3" s="21" t="s">
        <v>61</v>
      </c>
      <c r="B3" s="22">
        <v>981</v>
      </c>
      <c r="H3" s="27">
        <v>41821</v>
      </c>
      <c r="I3" s="27" t="s">
        <v>70</v>
      </c>
      <c r="J3" s="27" t="s">
        <v>68</v>
      </c>
      <c r="K3" s="28" t="s">
        <v>71</v>
      </c>
      <c r="L3" s="29">
        <v>40</v>
      </c>
      <c r="N3" s="31" t="s">
        <v>75</v>
      </c>
      <c r="O3" s="11">
        <v>21497</v>
      </c>
      <c r="R3" s="10" t="s">
        <v>72</v>
      </c>
      <c r="S3" s="11">
        <v>58050</v>
      </c>
    </row>
    <row r="4" spans="1:19" x14ac:dyDescent="0.2">
      <c r="A4" s="21" t="s">
        <v>62</v>
      </c>
      <c r="B4" s="22">
        <v>612</v>
      </c>
      <c r="H4" s="27">
        <v>41792</v>
      </c>
      <c r="I4" s="27" t="s">
        <v>72</v>
      </c>
      <c r="J4" s="27" t="s">
        <v>73</v>
      </c>
      <c r="K4" s="28" t="s">
        <v>74</v>
      </c>
      <c r="L4" s="29">
        <v>75</v>
      </c>
      <c r="N4" s="31" t="s">
        <v>72</v>
      </c>
      <c r="O4" s="11">
        <v>58050</v>
      </c>
      <c r="R4" s="10" t="s">
        <v>70</v>
      </c>
      <c r="S4" s="11">
        <v>23737</v>
      </c>
    </row>
    <row r="5" spans="1:19" x14ac:dyDescent="0.2">
      <c r="A5" s="23" t="s">
        <v>63</v>
      </c>
      <c r="B5" s="24">
        <v>283</v>
      </c>
      <c r="H5" s="27">
        <v>41774</v>
      </c>
      <c r="I5" s="27" t="s">
        <v>75</v>
      </c>
      <c r="J5" s="27" t="s">
        <v>76</v>
      </c>
      <c r="K5" s="28" t="s">
        <v>77</v>
      </c>
      <c r="L5" s="29">
        <v>99</v>
      </c>
      <c r="N5" s="31" t="s">
        <v>70</v>
      </c>
      <c r="O5" s="11">
        <v>23737</v>
      </c>
      <c r="R5" s="10" t="s">
        <v>86</v>
      </c>
      <c r="S5" s="11">
        <v>51878</v>
      </c>
    </row>
    <row r="6" spans="1:19" x14ac:dyDescent="0.2">
      <c r="H6" s="27">
        <v>41776</v>
      </c>
      <c r="I6" s="27" t="s">
        <v>75</v>
      </c>
      <c r="J6" s="27" t="s">
        <v>68</v>
      </c>
      <c r="K6" s="28" t="s">
        <v>78</v>
      </c>
      <c r="L6" s="29">
        <v>46</v>
      </c>
      <c r="N6" s="31" t="s">
        <v>86</v>
      </c>
      <c r="O6" s="11">
        <v>51878</v>
      </c>
      <c r="R6" s="10" t="s">
        <v>67</v>
      </c>
      <c r="S6" s="11">
        <v>21672</v>
      </c>
    </row>
    <row r="7" spans="1:19" x14ac:dyDescent="0.2">
      <c r="H7" s="27">
        <v>41800</v>
      </c>
      <c r="I7" s="27" t="s">
        <v>72</v>
      </c>
      <c r="J7" s="27" t="s">
        <v>68</v>
      </c>
      <c r="K7" s="28" t="s">
        <v>79</v>
      </c>
      <c r="L7" s="29">
        <v>28</v>
      </c>
      <c r="N7" s="31" t="s">
        <v>67</v>
      </c>
      <c r="O7" s="11">
        <v>21672</v>
      </c>
      <c r="R7" s="10" t="s">
        <v>35</v>
      </c>
      <c r="S7" s="11">
        <v>176834</v>
      </c>
    </row>
    <row r="8" spans="1:19" x14ac:dyDescent="0.2">
      <c r="H8" s="27">
        <v>41762</v>
      </c>
      <c r="I8" s="27" t="s">
        <v>75</v>
      </c>
      <c r="J8" s="27" t="s">
        <v>68</v>
      </c>
      <c r="K8" s="28" t="s">
        <v>80</v>
      </c>
      <c r="L8" s="29">
        <v>71</v>
      </c>
      <c r="N8" s="32" t="s">
        <v>87</v>
      </c>
      <c r="O8" s="37">
        <v>176834</v>
      </c>
    </row>
    <row r="9" spans="1:19" x14ac:dyDescent="0.2">
      <c r="H9" s="27">
        <v>41772</v>
      </c>
      <c r="I9" s="27" t="s">
        <v>75</v>
      </c>
      <c r="J9" s="27" t="s">
        <v>76</v>
      </c>
      <c r="K9" s="28" t="s">
        <v>78</v>
      </c>
      <c r="L9" s="29">
        <v>46</v>
      </c>
    </row>
    <row r="10" spans="1:19" x14ac:dyDescent="0.2">
      <c r="H10" s="27">
        <v>41884</v>
      </c>
      <c r="I10" s="27" t="s">
        <v>67</v>
      </c>
      <c r="J10" s="27" t="s">
        <v>76</v>
      </c>
      <c r="K10" s="28" t="s">
        <v>81</v>
      </c>
      <c r="L10" s="29">
        <v>23</v>
      </c>
      <c r="N10" s="33" t="s">
        <v>89</v>
      </c>
    </row>
    <row r="11" spans="1:19" x14ac:dyDescent="0.2">
      <c r="H11" s="27">
        <v>41823</v>
      </c>
      <c r="I11" s="27" t="s">
        <v>70</v>
      </c>
      <c r="J11" s="27" t="s">
        <v>76</v>
      </c>
      <c r="K11" s="28" t="s">
        <v>82</v>
      </c>
      <c r="L11" s="29">
        <v>50</v>
      </c>
      <c r="N11" s="33" t="s">
        <v>90</v>
      </c>
    </row>
    <row r="12" spans="1:19" x14ac:dyDescent="0.2">
      <c r="H12" s="27">
        <v>41794</v>
      </c>
      <c r="I12" s="27" t="s">
        <v>72</v>
      </c>
      <c r="J12" s="27" t="s">
        <v>68</v>
      </c>
      <c r="K12" s="28" t="s">
        <v>77</v>
      </c>
      <c r="L12" s="29">
        <v>66</v>
      </c>
    </row>
    <row r="13" spans="1:19" x14ac:dyDescent="0.2">
      <c r="H13" s="27">
        <v>41883</v>
      </c>
      <c r="I13" s="27" t="s">
        <v>67</v>
      </c>
      <c r="J13" s="27" t="s">
        <v>76</v>
      </c>
      <c r="K13" s="28" t="s">
        <v>80</v>
      </c>
      <c r="L13" s="29">
        <v>24</v>
      </c>
    </row>
    <row r="14" spans="1:19" x14ac:dyDescent="0.2">
      <c r="H14" s="27">
        <v>41892</v>
      </c>
      <c r="I14" s="27" t="s">
        <v>67</v>
      </c>
      <c r="J14" s="27" t="s">
        <v>76</v>
      </c>
      <c r="K14" s="28" t="s">
        <v>78</v>
      </c>
      <c r="L14" s="29">
        <v>88</v>
      </c>
    </row>
    <row r="15" spans="1:19" x14ac:dyDescent="0.2">
      <c r="H15" s="27">
        <v>41780</v>
      </c>
      <c r="I15" s="27" t="s">
        <v>75</v>
      </c>
      <c r="J15" s="27" t="s">
        <v>76</v>
      </c>
      <c r="K15" s="28" t="s">
        <v>77</v>
      </c>
      <c r="L15" s="29">
        <v>68</v>
      </c>
    </row>
    <row r="16" spans="1:19" x14ac:dyDescent="0.2">
      <c r="H16" s="27">
        <v>41846</v>
      </c>
      <c r="I16" s="27" t="s">
        <v>70</v>
      </c>
      <c r="J16" s="27" t="s">
        <v>68</v>
      </c>
      <c r="K16" s="28" t="s">
        <v>71</v>
      </c>
      <c r="L16" s="29">
        <v>20</v>
      </c>
    </row>
    <row r="17" spans="8:12" x14ac:dyDescent="0.2">
      <c r="H17" s="27">
        <v>41771</v>
      </c>
      <c r="I17" s="27" t="s">
        <v>75</v>
      </c>
      <c r="J17" s="27" t="s">
        <v>76</v>
      </c>
      <c r="K17" s="28" t="s">
        <v>82</v>
      </c>
      <c r="L17" s="29">
        <v>24</v>
      </c>
    </row>
    <row r="18" spans="8:12" x14ac:dyDescent="0.2">
      <c r="H18" s="27">
        <v>41771</v>
      </c>
      <c r="I18" s="27" t="s">
        <v>75</v>
      </c>
      <c r="J18" s="27" t="s">
        <v>76</v>
      </c>
      <c r="K18" s="28" t="s">
        <v>69</v>
      </c>
      <c r="L18" s="29">
        <v>80</v>
      </c>
    </row>
    <row r="19" spans="8:12" x14ac:dyDescent="0.2">
      <c r="H19" s="27">
        <v>41849</v>
      </c>
      <c r="I19" s="27" t="s">
        <v>70</v>
      </c>
      <c r="J19" s="27" t="s">
        <v>76</v>
      </c>
      <c r="K19" s="28" t="s">
        <v>77</v>
      </c>
      <c r="L19" s="29">
        <v>306</v>
      </c>
    </row>
    <row r="20" spans="8:12" x14ac:dyDescent="0.2">
      <c r="H20" s="27">
        <v>41777</v>
      </c>
      <c r="I20" s="27" t="s">
        <v>75</v>
      </c>
      <c r="J20" s="27" t="s">
        <v>76</v>
      </c>
      <c r="K20" s="28" t="s">
        <v>71</v>
      </c>
      <c r="L20" s="29">
        <v>20</v>
      </c>
    </row>
    <row r="21" spans="8:12" x14ac:dyDescent="0.2">
      <c r="H21" s="27">
        <v>41820</v>
      </c>
      <c r="I21" s="27" t="s">
        <v>72</v>
      </c>
      <c r="J21" s="27" t="s">
        <v>76</v>
      </c>
      <c r="K21" s="28" t="s">
        <v>78</v>
      </c>
      <c r="L21" s="29">
        <v>69</v>
      </c>
    </row>
    <row r="22" spans="8:12" x14ac:dyDescent="0.2">
      <c r="H22" s="27">
        <v>41788</v>
      </c>
      <c r="I22" s="27" t="s">
        <v>75</v>
      </c>
      <c r="J22" s="27" t="s">
        <v>68</v>
      </c>
      <c r="K22" s="28" t="s">
        <v>77</v>
      </c>
      <c r="L22" s="29">
        <v>99</v>
      </c>
    </row>
    <row r="23" spans="8:12" x14ac:dyDescent="0.2">
      <c r="H23" s="27">
        <v>41803</v>
      </c>
      <c r="I23" s="27" t="s">
        <v>72</v>
      </c>
      <c r="J23" s="27" t="s">
        <v>68</v>
      </c>
      <c r="K23" s="28" t="s">
        <v>77</v>
      </c>
      <c r="L23" s="29">
        <v>68</v>
      </c>
    </row>
    <row r="24" spans="8:12" x14ac:dyDescent="0.2">
      <c r="H24" s="27">
        <v>41836</v>
      </c>
      <c r="I24" s="27" t="s">
        <v>70</v>
      </c>
      <c r="J24" s="27" t="s">
        <v>76</v>
      </c>
      <c r="K24" s="28" t="s">
        <v>83</v>
      </c>
      <c r="L24" s="29">
        <v>28</v>
      </c>
    </row>
    <row r="25" spans="8:12" x14ac:dyDescent="0.2">
      <c r="H25" s="27">
        <v>41849</v>
      </c>
      <c r="I25" s="27" t="s">
        <v>70</v>
      </c>
      <c r="J25" s="27" t="s">
        <v>68</v>
      </c>
      <c r="K25" s="28" t="s">
        <v>78</v>
      </c>
      <c r="L25" s="29">
        <v>46</v>
      </c>
    </row>
    <row r="26" spans="8:12" x14ac:dyDescent="0.2">
      <c r="H26" s="27">
        <v>41893</v>
      </c>
      <c r="I26" s="27" t="s">
        <v>67</v>
      </c>
      <c r="J26" s="27" t="s">
        <v>76</v>
      </c>
      <c r="K26" s="28" t="s">
        <v>84</v>
      </c>
      <c r="L26" s="29">
        <v>479</v>
      </c>
    </row>
    <row r="27" spans="8:12" x14ac:dyDescent="0.2">
      <c r="H27" s="27">
        <v>41800</v>
      </c>
      <c r="I27" s="27" t="s">
        <v>72</v>
      </c>
      <c r="J27" s="27" t="s">
        <v>76</v>
      </c>
      <c r="K27" s="28" t="s">
        <v>80</v>
      </c>
      <c r="L27" s="29">
        <v>47</v>
      </c>
    </row>
    <row r="28" spans="8:12" x14ac:dyDescent="0.2">
      <c r="H28" s="27">
        <v>41777</v>
      </c>
      <c r="I28" s="27" t="s">
        <v>75</v>
      </c>
      <c r="J28" s="27" t="s">
        <v>76</v>
      </c>
      <c r="K28" s="28" t="s">
        <v>82</v>
      </c>
      <c r="L28" s="29">
        <v>75</v>
      </c>
    </row>
    <row r="29" spans="8:12" x14ac:dyDescent="0.2">
      <c r="H29" s="27">
        <v>41818</v>
      </c>
      <c r="I29" s="27" t="s">
        <v>72</v>
      </c>
      <c r="J29" s="27" t="s">
        <v>76</v>
      </c>
      <c r="K29" s="28" t="s">
        <v>71</v>
      </c>
      <c r="L29" s="29">
        <v>60</v>
      </c>
    </row>
    <row r="30" spans="8:12" x14ac:dyDescent="0.2">
      <c r="H30" s="27">
        <v>41804</v>
      </c>
      <c r="I30" s="27" t="s">
        <v>72</v>
      </c>
      <c r="J30" s="27" t="s">
        <v>76</v>
      </c>
      <c r="K30" s="28" t="s">
        <v>82</v>
      </c>
      <c r="L30" s="29">
        <v>48</v>
      </c>
    </row>
    <row r="31" spans="8:12" x14ac:dyDescent="0.2">
      <c r="H31" s="27">
        <v>41828</v>
      </c>
      <c r="I31" s="27" t="s">
        <v>70</v>
      </c>
      <c r="J31" s="27" t="s">
        <v>76</v>
      </c>
      <c r="K31" s="28" t="s">
        <v>82</v>
      </c>
      <c r="L31" s="29">
        <v>23</v>
      </c>
    </row>
    <row r="32" spans="8:12" x14ac:dyDescent="0.2">
      <c r="H32" s="27">
        <v>41766</v>
      </c>
      <c r="I32" s="27" t="s">
        <v>75</v>
      </c>
      <c r="J32" s="27" t="s">
        <v>68</v>
      </c>
      <c r="K32" s="28" t="s">
        <v>84</v>
      </c>
      <c r="L32" s="29">
        <v>20</v>
      </c>
    </row>
    <row r="33" spans="8:12" x14ac:dyDescent="0.2">
      <c r="H33" s="27">
        <v>41848</v>
      </c>
      <c r="I33" s="27" t="s">
        <v>70</v>
      </c>
      <c r="J33" s="27" t="s">
        <v>76</v>
      </c>
      <c r="K33" s="28" t="s">
        <v>71</v>
      </c>
      <c r="L33" s="29">
        <v>60</v>
      </c>
    </row>
    <row r="34" spans="8:12" x14ac:dyDescent="0.2">
      <c r="H34" s="27">
        <v>41769</v>
      </c>
      <c r="I34" s="27" t="s">
        <v>75</v>
      </c>
      <c r="J34" s="27" t="s">
        <v>76</v>
      </c>
      <c r="K34" s="28" t="s">
        <v>79</v>
      </c>
      <c r="L34" s="29">
        <v>413</v>
      </c>
    </row>
    <row r="35" spans="8:12" x14ac:dyDescent="0.2">
      <c r="H35" s="27">
        <v>41828</v>
      </c>
      <c r="I35" s="27" t="s">
        <v>70</v>
      </c>
      <c r="J35" s="27" t="s">
        <v>76</v>
      </c>
      <c r="K35" s="28" t="s">
        <v>71</v>
      </c>
      <c r="L35" s="29">
        <v>40</v>
      </c>
    </row>
    <row r="36" spans="8:12" x14ac:dyDescent="0.2">
      <c r="H36" s="27">
        <v>41790</v>
      </c>
      <c r="I36" s="27" t="s">
        <v>75</v>
      </c>
      <c r="J36" s="27" t="s">
        <v>76</v>
      </c>
      <c r="K36" s="28" t="s">
        <v>71</v>
      </c>
      <c r="L36" s="29">
        <v>57</v>
      </c>
    </row>
    <row r="37" spans="8:12" x14ac:dyDescent="0.2">
      <c r="H37" s="27">
        <v>41885</v>
      </c>
      <c r="I37" s="27" t="s">
        <v>67</v>
      </c>
      <c r="J37" s="27" t="s">
        <v>73</v>
      </c>
      <c r="K37" s="28" t="s">
        <v>83</v>
      </c>
      <c r="L37" s="29">
        <v>83</v>
      </c>
    </row>
    <row r="38" spans="8:12" x14ac:dyDescent="0.2">
      <c r="H38" s="27">
        <v>41838</v>
      </c>
      <c r="I38" s="27" t="s">
        <v>70</v>
      </c>
      <c r="J38" s="27" t="s">
        <v>73</v>
      </c>
      <c r="K38" s="28" t="s">
        <v>74</v>
      </c>
      <c r="L38" s="29">
        <v>72</v>
      </c>
    </row>
    <row r="39" spans="8:12" x14ac:dyDescent="0.2">
      <c r="H39" s="27">
        <v>41894</v>
      </c>
      <c r="I39" s="27" t="s">
        <v>67</v>
      </c>
      <c r="J39" s="27" t="s">
        <v>73</v>
      </c>
      <c r="K39" s="28" t="s">
        <v>84</v>
      </c>
      <c r="L39" s="29">
        <v>80</v>
      </c>
    </row>
    <row r="40" spans="8:12" x14ac:dyDescent="0.2">
      <c r="H40" s="27">
        <v>41888</v>
      </c>
      <c r="I40" s="27" t="s">
        <v>67</v>
      </c>
      <c r="J40" s="27" t="s">
        <v>73</v>
      </c>
      <c r="K40" s="28" t="s">
        <v>71</v>
      </c>
      <c r="L40" s="29">
        <v>60</v>
      </c>
    </row>
    <row r="41" spans="8:12" x14ac:dyDescent="0.2">
      <c r="H41" s="27">
        <v>41770</v>
      </c>
      <c r="I41" s="27" t="s">
        <v>75</v>
      </c>
      <c r="J41" s="27" t="s">
        <v>68</v>
      </c>
      <c r="K41" s="28" t="s">
        <v>78</v>
      </c>
      <c r="L41" s="29">
        <v>23</v>
      </c>
    </row>
    <row r="42" spans="8:12" x14ac:dyDescent="0.2">
      <c r="H42" s="27">
        <v>41803</v>
      </c>
      <c r="I42" s="27" t="s">
        <v>72</v>
      </c>
      <c r="J42" s="27" t="s">
        <v>68</v>
      </c>
      <c r="K42" s="28" t="s">
        <v>71</v>
      </c>
      <c r="L42" s="29">
        <v>60</v>
      </c>
    </row>
    <row r="43" spans="8:12" x14ac:dyDescent="0.2">
      <c r="H43" s="27">
        <v>41834</v>
      </c>
      <c r="I43" s="27" t="s">
        <v>70</v>
      </c>
      <c r="J43" s="27" t="s">
        <v>76</v>
      </c>
      <c r="K43" s="28" t="s">
        <v>84</v>
      </c>
      <c r="L43" s="29">
        <v>40</v>
      </c>
    </row>
    <row r="44" spans="8:12" x14ac:dyDescent="0.2">
      <c r="H44" s="27">
        <v>41847</v>
      </c>
      <c r="I44" s="27" t="s">
        <v>70</v>
      </c>
      <c r="J44" s="27" t="s">
        <v>68</v>
      </c>
      <c r="K44" s="28" t="s">
        <v>71</v>
      </c>
      <c r="L44" s="29">
        <v>40</v>
      </c>
    </row>
    <row r="45" spans="8:12" x14ac:dyDescent="0.2">
      <c r="H45" s="27">
        <v>41834</v>
      </c>
      <c r="I45" s="27" t="s">
        <v>70</v>
      </c>
      <c r="J45" s="27" t="s">
        <v>68</v>
      </c>
      <c r="K45" s="28" t="s">
        <v>71</v>
      </c>
      <c r="L45" s="29">
        <v>19</v>
      </c>
    </row>
    <row r="46" spans="8:12" x14ac:dyDescent="0.2">
      <c r="H46" s="27">
        <v>41777</v>
      </c>
      <c r="I46" s="27" t="s">
        <v>75</v>
      </c>
      <c r="J46" s="27" t="s">
        <v>73</v>
      </c>
      <c r="K46" s="28" t="s">
        <v>71</v>
      </c>
      <c r="L46" s="29">
        <v>40</v>
      </c>
    </row>
    <row r="47" spans="8:12" x14ac:dyDescent="0.2">
      <c r="H47" s="27">
        <v>41817</v>
      </c>
      <c r="I47" s="27" t="s">
        <v>72</v>
      </c>
      <c r="J47" s="27" t="s">
        <v>76</v>
      </c>
      <c r="K47" s="28" t="s">
        <v>79</v>
      </c>
      <c r="L47" s="29">
        <v>90</v>
      </c>
    </row>
    <row r="48" spans="8:12" x14ac:dyDescent="0.2">
      <c r="H48" s="27">
        <v>41889</v>
      </c>
      <c r="I48" s="27" t="s">
        <v>67</v>
      </c>
      <c r="J48" s="27" t="s">
        <v>73</v>
      </c>
      <c r="K48" s="28" t="s">
        <v>78</v>
      </c>
      <c r="L48" s="29">
        <v>23</v>
      </c>
    </row>
    <row r="49" spans="8:12" x14ac:dyDescent="0.2">
      <c r="H49" s="27">
        <v>41844</v>
      </c>
      <c r="I49" s="27" t="s">
        <v>70</v>
      </c>
      <c r="J49" s="27" t="s">
        <v>76</v>
      </c>
      <c r="K49" s="28" t="s">
        <v>74</v>
      </c>
      <c r="L49" s="29">
        <v>46</v>
      </c>
    </row>
    <row r="50" spans="8:12" x14ac:dyDescent="0.2">
      <c r="H50" s="27">
        <v>41899</v>
      </c>
      <c r="I50" s="27" t="s">
        <v>67</v>
      </c>
      <c r="J50" s="27" t="s">
        <v>68</v>
      </c>
      <c r="K50" s="28" t="s">
        <v>83</v>
      </c>
      <c r="L50" s="29">
        <v>83</v>
      </c>
    </row>
    <row r="51" spans="8:12" x14ac:dyDescent="0.2">
      <c r="H51" s="27">
        <v>41799</v>
      </c>
      <c r="I51" s="27" t="s">
        <v>72</v>
      </c>
      <c r="J51" s="27" t="s">
        <v>76</v>
      </c>
      <c r="K51" s="28" t="s">
        <v>82</v>
      </c>
      <c r="L51" s="29">
        <v>50</v>
      </c>
    </row>
    <row r="52" spans="8:12" x14ac:dyDescent="0.2">
      <c r="H52" s="27">
        <v>41841</v>
      </c>
      <c r="I52" s="27" t="s">
        <v>70</v>
      </c>
      <c r="J52" s="27" t="s">
        <v>68</v>
      </c>
      <c r="K52" s="28" t="s">
        <v>81</v>
      </c>
      <c r="L52" s="29">
        <v>46</v>
      </c>
    </row>
    <row r="53" spans="8:12" x14ac:dyDescent="0.2">
      <c r="H53" s="27">
        <v>41785</v>
      </c>
      <c r="I53" s="27" t="s">
        <v>75</v>
      </c>
      <c r="J53" s="27" t="s">
        <v>76</v>
      </c>
      <c r="K53" s="28" t="s">
        <v>78</v>
      </c>
      <c r="L53" s="29">
        <v>23</v>
      </c>
    </row>
    <row r="54" spans="8:12" x14ac:dyDescent="0.2">
      <c r="H54" s="27">
        <v>41845</v>
      </c>
      <c r="I54" s="27" t="s">
        <v>70</v>
      </c>
      <c r="J54" s="27" t="s">
        <v>76</v>
      </c>
      <c r="K54" s="28" t="s">
        <v>83</v>
      </c>
      <c r="L54" s="29">
        <v>28</v>
      </c>
    </row>
    <row r="55" spans="8:12" x14ac:dyDescent="0.2">
      <c r="H55" s="27">
        <v>41780</v>
      </c>
      <c r="I55" s="27" t="s">
        <v>75</v>
      </c>
      <c r="J55" s="27" t="s">
        <v>76</v>
      </c>
      <c r="K55" s="28" t="s">
        <v>74</v>
      </c>
      <c r="L55" s="29">
        <v>251</v>
      </c>
    </row>
    <row r="56" spans="8:12" x14ac:dyDescent="0.2">
      <c r="H56" s="27">
        <v>41814</v>
      </c>
      <c r="I56" s="27" t="s">
        <v>72</v>
      </c>
      <c r="J56" s="27" t="s">
        <v>76</v>
      </c>
      <c r="K56" s="28" t="s">
        <v>77</v>
      </c>
      <c r="L56" s="29">
        <v>68</v>
      </c>
    </row>
    <row r="57" spans="8:12" x14ac:dyDescent="0.2">
      <c r="H57" s="27">
        <v>41892</v>
      </c>
      <c r="I57" s="27" t="s">
        <v>67</v>
      </c>
      <c r="J57" s="27" t="s">
        <v>68</v>
      </c>
      <c r="K57" s="28" t="s">
        <v>69</v>
      </c>
      <c r="L57" s="29">
        <v>160</v>
      </c>
    </row>
    <row r="58" spans="8:12" x14ac:dyDescent="0.2">
      <c r="H58" s="27">
        <v>41887</v>
      </c>
      <c r="I58" s="27" t="s">
        <v>67</v>
      </c>
      <c r="J58" s="27" t="s">
        <v>76</v>
      </c>
      <c r="K58" s="28" t="s">
        <v>71</v>
      </c>
      <c r="L58" s="29">
        <v>60</v>
      </c>
    </row>
    <row r="59" spans="8:12" x14ac:dyDescent="0.2">
      <c r="H59" s="27">
        <v>41817</v>
      </c>
      <c r="I59" s="27" t="s">
        <v>72</v>
      </c>
      <c r="J59" s="27" t="s">
        <v>76</v>
      </c>
      <c r="K59" s="28" t="s">
        <v>82</v>
      </c>
      <c r="L59" s="29">
        <v>50</v>
      </c>
    </row>
    <row r="60" spans="8:12" x14ac:dyDescent="0.2">
      <c r="H60" s="27">
        <v>41819</v>
      </c>
      <c r="I60" s="27" t="s">
        <v>72</v>
      </c>
      <c r="J60" s="27" t="s">
        <v>68</v>
      </c>
      <c r="K60" s="28" t="s">
        <v>83</v>
      </c>
      <c r="L60" s="29">
        <v>470</v>
      </c>
    </row>
    <row r="61" spans="8:12" x14ac:dyDescent="0.2">
      <c r="H61" s="27">
        <v>41785</v>
      </c>
      <c r="I61" s="27" t="s">
        <v>75</v>
      </c>
      <c r="J61" s="27" t="s">
        <v>73</v>
      </c>
      <c r="K61" s="28" t="s">
        <v>77</v>
      </c>
      <c r="L61" s="29">
        <v>68</v>
      </c>
    </row>
    <row r="62" spans="8:12" x14ac:dyDescent="0.2">
      <c r="H62" s="27">
        <v>41904</v>
      </c>
      <c r="I62" s="27" t="s">
        <v>67</v>
      </c>
      <c r="J62" s="27" t="s">
        <v>68</v>
      </c>
      <c r="K62" s="28" t="s">
        <v>82</v>
      </c>
      <c r="L62" s="29">
        <v>342</v>
      </c>
    </row>
    <row r="63" spans="8:12" x14ac:dyDescent="0.2">
      <c r="H63" s="27">
        <v>41911</v>
      </c>
      <c r="I63" s="27" t="s">
        <v>67</v>
      </c>
      <c r="J63" s="27" t="s">
        <v>68</v>
      </c>
      <c r="K63" s="28" t="s">
        <v>79</v>
      </c>
      <c r="L63" s="29">
        <v>29</v>
      </c>
    </row>
    <row r="64" spans="8:12" x14ac:dyDescent="0.2">
      <c r="H64" s="27">
        <v>41828</v>
      </c>
      <c r="I64" s="27" t="s">
        <v>70</v>
      </c>
      <c r="J64" s="27" t="s">
        <v>68</v>
      </c>
      <c r="K64" s="28" t="s">
        <v>81</v>
      </c>
      <c r="L64" s="29">
        <v>46</v>
      </c>
    </row>
    <row r="65" spans="8:12" x14ac:dyDescent="0.2">
      <c r="H65" s="27">
        <v>41891</v>
      </c>
      <c r="I65" s="27" t="s">
        <v>67</v>
      </c>
      <c r="J65" s="27" t="s">
        <v>76</v>
      </c>
      <c r="K65" s="28" t="s">
        <v>81</v>
      </c>
      <c r="L65" s="29">
        <v>23</v>
      </c>
    </row>
    <row r="66" spans="8:12" x14ac:dyDescent="0.2">
      <c r="H66" s="27">
        <v>41847</v>
      </c>
      <c r="I66" s="27" t="s">
        <v>70</v>
      </c>
      <c r="J66" s="27" t="s">
        <v>68</v>
      </c>
      <c r="K66" s="28" t="s">
        <v>82</v>
      </c>
      <c r="L66" s="29">
        <v>48</v>
      </c>
    </row>
    <row r="67" spans="8:12" x14ac:dyDescent="0.2">
      <c r="H67" s="27">
        <v>41907</v>
      </c>
      <c r="I67" s="27" t="s">
        <v>67</v>
      </c>
      <c r="J67" s="27" t="s">
        <v>76</v>
      </c>
      <c r="K67" s="28" t="s">
        <v>85</v>
      </c>
      <c r="L67" s="29">
        <v>57</v>
      </c>
    </row>
    <row r="68" spans="8:12" x14ac:dyDescent="0.2">
      <c r="H68" s="27">
        <v>41774</v>
      </c>
      <c r="I68" s="27" t="s">
        <v>75</v>
      </c>
      <c r="J68" s="27" t="s">
        <v>76</v>
      </c>
      <c r="K68" s="28" t="s">
        <v>84</v>
      </c>
      <c r="L68" s="29">
        <v>42</v>
      </c>
    </row>
    <row r="69" spans="8:12" x14ac:dyDescent="0.2">
      <c r="H69" s="27">
        <v>41888</v>
      </c>
      <c r="I69" s="27" t="s">
        <v>67</v>
      </c>
      <c r="J69" s="27" t="s">
        <v>76</v>
      </c>
      <c r="K69" s="28" t="s">
        <v>71</v>
      </c>
      <c r="L69" s="29">
        <v>40</v>
      </c>
    </row>
    <row r="70" spans="8:12" x14ac:dyDescent="0.2">
      <c r="H70" s="27">
        <v>41841</v>
      </c>
      <c r="I70" s="27" t="s">
        <v>70</v>
      </c>
      <c r="J70" s="27" t="s">
        <v>73</v>
      </c>
      <c r="K70" s="28" t="s">
        <v>81</v>
      </c>
      <c r="L70" s="29">
        <v>23</v>
      </c>
    </row>
    <row r="71" spans="8:12" x14ac:dyDescent="0.2">
      <c r="H71" s="27">
        <v>41844</v>
      </c>
      <c r="I71" s="27" t="s">
        <v>70</v>
      </c>
      <c r="J71" s="27" t="s">
        <v>73</v>
      </c>
      <c r="K71" s="28" t="s">
        <v>78</v>
      </c>
      <c r="L71" s="29">
        <v>92</v>
      </c>
    </row>
    <row r="72" spans="8:12" x14ac:dyDescent="0.2">
      <c r="H72" s="27">
        <v>41840</v>
      </c>
      <c r="I72" s="27" t="s">
        <v>70</v>
      </c>
      <c r="J72" s="27" t="s">
        <v>68</v>
      </c>
      <c r="K72" s="28" t="s">
        <v>81</v>
      </c>
      <c r="L72" s="29">
        <v>69</v>
      </c>
    </row>
    <row r="73" spans="8:12" x14ac:dyDescent="0.2">
      <c r="H73" s="27">
        <v>41905</v>
      </c>
      <c r="I73" s="27" t="s">
        <v>67</v>
      </c>
      <c r="J73" s="27" t="s">
        <v>73</v>
      </c>
      <c r="K73" s="28" t="s">
        <v>77</v>
      </c>
      <c r="L73" s="29">
        <v>66</v>
      </c>
    </row>
    <row r="74" spans="8:12" x14ac:dyDescent="0.2">
      <c r="H74" s="27">
        <v>41821</v>
      </c>
      <c r="I74" s="27" t="s">
        <v>70</v>
      </c>
      <c r="J74" s="27" t="s">
        <v>68</v>
      </c>
      <c r="K74" s="28" t="s">
        <v>82</v>
      </c>
      <c r="L74" s="29">
        <v>24</v>
      </c>
    </row>
    <row r="75" spans="8:12" x14ac:dyDescent="0.2">
      <c r="H75" s="27">
        <v>41828</v>
      </c>
      <c r="I75" s="27" t="s">
        <v>70</v>
      </c>
      <c r="J75" s="27" t="s">
        <v>76</v>
      </c>
      <c r="K75" s="28" t="s">
        <v>83</v>
      </c>
      <c r="L75" s="29">
        <v>55</v>
      </c>
    </row>
    <row r="76" spans="8:12" x14ac:dyDescent="0.2">
      <c r="H76" s="27">
        <v>41901</v>
      </c>
      <c r="I76" s="27" t="s">
        <v>67</v>
      </c>
      <c r="J76" s="27" t="s">
        <v>68</v>
      </c>
      <c r="K76" s="28" t="s">
        <v>80</v>
      </c>
      <c r="L76" s="29">
        <v>71</v>
      </c>
    </row>
    <row r="77" spans="8:12" x14ac:dyDescent="0.2">
      <c r="H77" s="27">
        <v>41764</v>
      </c>
      <c r="I77" s="27" t="s">
        <v>75</v>
      </c>
      <c r="J77" s="27" t="s">
        <v>68</v>
      </c>
      <c r="K77" s="28" t="s">
        <v>78</v>
      </c>
      <c r="L77" s="29">
        <v>22</v>
      </c>
    </row>
    <row r="78" spans="8:12" x14ac:dyDescent="0.2">
      <c r="H78" s="27">
        <v>41884</v>
      </c>
      <c r="I78" s="27" t="s">
        <v>67</v>
      </c>
      <c r="J78" s="27" t="s">
        <v>76</v>
      </c>
      <c r="K78" s="28" t="s">
        <v>78</v>
      </c>
      <c r="L78" s="29">
        <v>46</v>
      </c>
    </row>
    <row r="79" spans="8:12" x14ac:dyDescent="0.2">
      <c r="H79" s="27">
        <v>41788</v>
      </c>
      <c r="I79" s="27" t="s">
        <v>75</v>
      </c>
      <c r="J79" s="27" t="s">
        <v>76</v>
      </c>
      <c r="K79" s="28" t="s">
        <v>79</v>
      </c>
      <c r="L79" s="29">
        <v>203</v>
      </c>
    </row>
    <row r="80" spans="8:12" x14ac:dyDescent="0.2">
      <c r="H80" s="27">
        <v>41815</v>
      </c>
      <c r="I80" s="27" t="s">
        <v>72</v>
      </c>
      <c r="J80" s="27" t="s">
        <v>76</v>
      </c>
      <c r="K80" s="28" t="s">
        <v>81</v>
      </c>
      <c r="L80" s="29">
        <v>66</v>
      </c>
    </row>
    <row r="81" spans="8:12" x14ac:dyDescent="0.2">
      <c r="H81" s="27">
        <v>41905</v>
      </c>
      <c r="I81" s="27" t="s">
        <v>67</v>
      </c>
      <c r="J81" s="27" t="s">
        <v>73</v>
      </c>
      <c r="K81" s="28" t="s">
        <v>83</v>
      </c>
      <c r="L81" s="29">
        <v>27</v>
      </c>
    </row>
    <row r="82" spans="8:12" x14ac:dyDescent="0.2">
      <c r="H82" s="27">
        <v>41798</v>
      </c>
      <c r="I82" s="27" t="s">
        <v>72</v>
      </c>
      <c r="J82" s="27" t="s">
        <v>68</v>
      </c>
      <c r="K82" s="28" t="s">
        <v>78</v>
      </c>
      <c r="L82" s="29">
        <v>521</v>
      </c>
    </row>
    <row r="83" spans="8:12" x14ac:dyDescent="0.2">
      <c r="H83" s="27">
        <v>41774</v>
      </c>
      <c r="I83" s="27" t="s">
        <v>75</v>
      </c>
      <c r="J83" s="27" t="s">
        <v>68</v>
      </c>
      <c r="K83" s="28" t="s">
        <v>71</v>
      </c>
      <c r="L83" s="29">
        <v>379</v>
      </c>
    </row>
    <row r="84" spans="8:12" x14ac:dyDescent="0.2">
      <c r="H84" s="27">
        <v>41760</v>
      </c>
      <c r="I84" s="27" t="s">
        <v>75</v>
      </c>
      <c r="J84" s="27" t="s">
        <v>68</v>
      </c>
      <c r="K84" s="28" t="s">
        <v>71</v>
      </c>
      <c r="L84" s="29">
        <v>40</v>
      </c>
    </row>
    <row r="85" spans="8:12" x14ac:dyDescent="0.2">
      <c r="H85" s="27">
        <v>41892</v>
      </c>
      <c r="I85" s="27" t="s">
        <v>67</v>
      </c>
      <c r="J85" s="27" t="s">
        <v>76</v>
      </c>
      <c r="K85" s="28" t="s">
        <v>77</v>
      </c>
      <c r="L85" s="29">
        <v>102</v>
      </c>
    </row>
    <row r="86" spans="8:12" x14ac:dyDescent="0.2">
      <c r="H86" s="27">
        <v>41829</v>
      </c>
      <c r="I86" s="27" t="s">
        <v>70</v>
      </c>
      <c r="J86" s="27" t="s">
        <v>76</v>
      </c>
      <c r="K86" s="28" t="s">
        <v>77</v>
      </c>
      <c r="L86" s="29">
        <v>33</v>
      </c>
    </row>
    <row r="87" spans="8:12" x14ac:dyDescent="0.2">
      <c r="H87" s="27">
        <v>41906</v>
      </c>
      <c r="I87" s="27" t="s">
        <v>67</v>
      </c>
      <c r="J87" s="27" t="s">
        <v>76</v>
      </c>
      <c r="K87" s="28" t="s">
        <v>77</v>
      </c>
      <c r="L87" s="29">
        <v>99</v>
      </c>
    </row>
    <row r="88" spans="8:12" x14ac:dyDescent="0.2">
      <c r="H88" s="27">
        <v>41815</v>
      </c>
      <c r="I88" s="27" t="s">
        <v>72</v>
      </c>
      <c r="J88" s="27" t="s">
        <v>68</v>
      </c>
      <c r="K88" s="28" t="s">
        <v>71</v>
      </c>
      <c r="L88" s="29">
        <v>57</v>
      </c>
    </row>
    <row r="89" spans="8:12" x14ac:dyDescent="0.2">
      <c r="H89" s="27">
        <v>41815</v>
      </c>
      <c r="I89" s="27" t="s">
        <v>72</v>
      </c>
      <c r="J89" s="27" t="s">
        <v>68</v>
      </c>
      <c r="K89" s="28" t="s">
        <v>74</v>
      </c>
      <c r="L89" s="29">
        <v>24</v>
      </c>
    </row>
    <row r="90" spans="8:12" x14ac:dyDescent="0.2">
      <c r="H90" s="27">
        <v>41896</v>
      </c>
      <c r="I90" s="27" t="s">
        <v>67</v>
      </c>
      <c r="J90" s="27" t="s">
        <v>76</v>
      </c>
      <c r="K90" s="28" t="s">
        <v>81</v>
      </c>
      <c r="L90" s="29">
        <v>69</v>
      </c>
    </row>
    <row r="91" spans="8:12" x14ac:dyDescent="0.2">
      <c r="H91" s="27">
        <v>41802</v>
      </c>
      <c r="I91" s="27" t="s">
        <v>72</v>
      </c>
      <c r="J91" s="27" t="s">
        <v>76</v>
      </c>
      <c r="K91" s="28" t="s">
        <v>77</v>
      </c>
      <c r="L91" s="29">
        <v>32</v>
      </c>
    </row>
    <row r="92" spans="8:12" x14ac:dyDescent="0.2">
      <c r="H92" s="27">
        <v>41840</v>
      </c>
      <c r="I92" s="27" t="s">
        <v>70</v>
      </c>
      <c r="J92" s="27" t="s">
        <v>68</v>
      </c>
      <c r="K92" s="28" t="s">
        <v>83</v>
      </c>
      <c r="L92" s="29">
        <v>549</v>
      </c>
    </row>
    <row r="93" spans="8:12" x14ac:dyDescent="0.2">
      <c r="H93" s="27">
        <v>41791</v>
      </c>
      <c r="I93" s="27" t="s">
        <v>72</v>
      </c>
      <c r="J93" s="27" t="s">
        <v>68</v>
      </c>
      <c r="K93" s="28" t="s">
        <v>80</v>
      </c>
      <c r="L93" s="29">
        <v>45</v>
      </c>
    </row>
    <row r="94" spans="8:12" x14ac:dyDescent="0.2">
      <c r="H94" s="27">
        <v>41883</v>
      </c>
      <c r="I94" s="27" t="s">
        <v>67</v>
      </c>
      <c r="J94" s="27" t="s">
        <v>73</v>
      </c>
      <c r="K94" s="28" t="s">
        <v>82</v>
      </c>
      <c r="L94" s="29">
        <v>23</v>
      </c>
    </row>
    <row r="95" spans="8:12" x14ac:dyDescent="0.2">
      <c r="H95" s="27">
        <v>41904</v>
      </c>
      <c r="I95" s="27" t="s">
        <v>67</v>
      </c>
      <c r="J95" s="27" t="s">
        <v>76</v>
      </c>
      <c r="K95" s="28" t="s">
        <v>81</v>
      </c>
      <c r="L95" s="29">
        <v>69</v>
      </c>
    </row>
    <row r="96" spans="8:12" x14ac:dyDescent="0.2">
      <c r="H96" s="27">
        <v>41850</v>
      </c>
      <c r="I96" s="27" t="s">
        <v>70</v>
      </c>
      <c r="J96" s="27" t="s">
        <v>76</v>
      </c>
      <c r="K96" s="28" t="s">
        <v>81</v>
      </c>
      <c r="L96" s="29">
        <v>46</v>
      </c>
    </row>
    <row r="97" spans="8:12" x14ac:dyDescent="0.2">
      <c r="H97" s="27">
        <v>41776</v>
      </c>
      <c r="I97" s="27" t="s">
        <v>75</v>
      </c>
      <c r="J97" s="27" t="s">
        <v>76</v>
      </c>
      <c r="K97" s="28" t="s">
        <v>82</v>
      </c>
      <c r="L97" s="29">
        <v>48</v>
      </c>
    </row>
    <row r="98" spans="8:12" x14ac:dyDescent="0.2">
      <c r="H98" s="27">
        <v>41783</v>
      </c>
      <c r="I98" s="27" t="s">
        <v>75</v>
      </c>
      <c r="J98" s="27" t="s">
        <v>68</v>
      </c>
      <c r="K98" s="28" t="s">
        <v>77</v>
      </c>
      <c r="L98" s="29">
        <v>34</v>
      </c>
    </row>
    <row r="99" spans="8:12" x14ac:dyDescent="0.2">
      <c r="H99" s="27">
        <v>41891</v>
      </c>
      <c r="I99" s="27" t="s">
        <v>67</v>
      </c>
      <c r="J99" s="27" t="s">
        <v>76</v>
      </c>
      <c r="K99" s="28" t="s">
        <v>78</v>
      </c>
      <c r="L99" s="29">
        <v>69</v>
      </c>
    </row>
    <row r="100" spans="8:12" x14ac:dyDescent="0.2">
      <c r="H100" s="27">
        <v>41830</v>
      </c>
      <c r="I100" s="27" t="s">
        <v>70</v>
      </c>
      <c r="J100" s="27" t="s">
        <v>68</v>
      </c>
      <c r="K100" s="28" t="s">
        <v>78</v>
      </c>
      <c r="L100" s="29">
        <v>66</v>
      </c>
    </row>
    <row r="101" spans="8:12" x14ac:dyDescent="0.2">
      <c r="H101" s="27">
        <v>41774</v>
      </c>
      <c r="I101" s="27" t="s">
        <v>75</v>
      </c>
      <c r="J101" s="27" t="s">
        <v>73</v>
      </c>
      <c r="K101" s="28" t="s">
        <v>78</v>
      </c>
      <c r="L101" s="29">
        <v>69</v>
      </c>
    </row>
    <row r="102" spans="8:12" x14ac:dyDescent="0.2">
      <c r="H102" s="27">
        <v>41889</v>
      </c>
      <c r="I102" s="27" t="s">
        <v>67</v>
      </c>
      <c r="J102" s="27" t="s">
        <v>76</v>
      </c>
      <c r="K102" s="28" t="s">
        <v>74</v>
      </c>
      <c r="L102" s="29">
        <v>69</v>
      </c>
    </row>
    <row r="103" spans="8:12" x14ac:dyDescent="0.2">
      <c r="H103" s="27">
        <v>41828</v>
      </c>
      <c r="I103" s="27" t="s">
        <v>70</v>
      </c>
      <c r="J103" s="27" t="s">
        <v>76</v>
      </c>
      <c r="K103" s="28" t="s">
        <v>71</v>
      </c>
      <c r="L103" s="29">
        <v>40</v>
      </c>
    </row>
    <row r="104" spans="8:12" x14ac:dyDescent="0.2">
      <c r="H104" s="27">
        <v>41841</v>
      </c>
      <c r="I104" s="27" t="s">
        <v>70</v>
      </c>
      <c r="J104" s="27" t="s">
        <v>76</v>
      </c>
      <c r="K104" s="28" t="s">
        <v>71</v>
      </c>
      <c r="L104" s="29">
        <v>20</v>
      </c>
    </row>
    <row r="105" spans="8:12" x14ac:dyDescent="0.2">
      <c r="H105" s="27">
        <v>41762</v>
      </c>
      <c r="I105" s="27" t="s">
        <v>75</v>
      </c>
      <c r="J105" s="27" t="s">
        <v>76</v>
      </c>
      <c r="K105" s="28" t="s">
        <v>84</v>
      </c>
      <c r="L105" s="29">
        <v>57</v>
      </c>
    </row>
    <row r="106" spans="8:12" x14ac:dyDescent="0.2">
      <c r="H106" s="27">
        <v>41839</v>
      </c>
      <c r="I106" s="27" t="s">
        <v>70</v>
      </c>
      <c r="J106" s="27" t="s">
        <v>76</v>
      </c>
      <c r="K106" s="28" t="s">
        <v>82</v>
      </c>
      <c r="L106" s="29">
        <v>48</v>
      </c>
    </row>
    <row r="107" spans="8:12" x14ac:dyDescent="0.2">
      <c r="H107" s="27">
        <v>41764</v>
      </c>
      <c r="I107" s="27" t="s">
        <v>75</v>
      </c>
      <c r="J107" s="27" t="s">
        <v>76</v>
      </c>
      <c r="K107" s="28" t="s">
        <v>80</v>
      </c>
      <c r="L107" s="29">
        <v>68</v>
      </c>
    </row>
    <row r="108" spans="8:12" x14ac:dyDescent="0.2">
      <c r="H108" s="27">
        <v>41893</v>
      </c>
      <c r="I108" s="27" t="s">
        <v>67</v>
      </c>
      <c r="J108" s="27" t="s">
        <v>68</v>
      </c>
      <c r="K108" s="28" t="s">
        <v>83</v>
      </c>
      <c r="L108" s="29">
        <v>83</v>
      </c>
    </row>
    <row r="109" spans="8:12" x14ac:dyDescent="0.2">
      <c r="H109" s="27">
        <v>41885</v>
      </c>
      <c r="I109" s="27" t="s">
        <v>67</v>
      </c>
      <c r="J109" s="27" t="s">
        <v>68</v>
      </c>
      <c r="K109" s="28" t="s">
        <v>81</v>
      </c>
      <c r="L109" s="29">
        <v>69</v>
      </c>
    </row>
    <row r="110" spans="8:12" x14ac:dyDescent="0.2">
      <c r="H110" s="27">
        <v>41910</v>
      </c>
      <c r="I110" s="27" t="s">
        <v>67</v>
      </c>
      <c r="J110" s="27" t="s">
        <v>68</v>
      </c>
      <c r="K110" s="28" t="s">
        <v>79</v>
      </c>
      <c r="L110" s="29">
        <v>58</v>
      </c>
    </row>
    <row r="111" spans="8:12" x14ac:dyDescent="0.2">
      <c r="H111" s="27">
        <v>41839</v>
      </c>
      <c r="I111" s="27" t="s">
        <v>70</v>
      </c>
      <c r="J111" s="27" t="s">
        <v>76</v>
      </c>
      <c r="K111" s="28" t="s">
        <v>69</v>
      </c>
      <c r="L111" s="29">
        <v>160</v>
      </c>
    </row>
    <row r="112" spans="8:12" x14ac:dyDescent="0.2">
      <c r="H112" s="27">
        <v>41779</v>
      </c>
      <c r="I112" s="27" t="s">
        <v>75</v>
      </c>
      <c r="J112" s="27" t="s">
        <v>68</v>
      </c>
      <c r="K112" s="28" t="s">
        <v>77</v>
      </c>
      <c r="L112" s="29">
        <v>64</v>
      </c>
    </row>
    <row r="113" spans="8:12" x14ac:dyDescent="0.2">
      <c r="H113" s="27">
        <v>41821</v>
      </c>
      <c r="I113" s="27" t="s">
        <v>70</v>
      </c>
      <c r="J113" s="27" t="s">
        <v>76</v>
      </c>
      <c r="K113" s="28" t="s">
        <v>81</v>
      </c>
      <c r="L113" s="29">
        <v>23</v>
      </c>
    </row>
    <row r="114" spans="8:12" x14ac:dyDescent="0.2">
      <c r="H114" s="27">
        <v>41891</v>
      </c>
      <c r="I114" s="27" t="s">
        <v>67</v>
      </c>
      <c r="J114" s="27" t="s">
        <v>68</v>
      </c>
      <c r="K114" s="28" t="s">
        <v>71</v>
      </c>
      <c r="L114" s="29">
        <v>40</v>
      </c>
    </row>
    <row r="115" spans="8:12" x14ac:dyDescent="0.2">
      <c r="H115" s="27">
        <v>41893</v>
      </c>
      <c r="I115" s="27" t="s">
        <v>67</v>
      </c>
      <c r="J115" s="27" t="s">
        <v>76</v>
      </c>
      <c r="K115" s="28" t="s">
        <v>83</v>
      </c>
      <c r="L115" s="29">
        <v>83</v>
      </c>
    </row>
    <row r="116" spans="8:12" x14ac:dyDescent="0.2">
      <c r="H116" s="27">
        <v>41847</v>
      </c>
      <c r="I116" s="27" t="s">
        <v>70</v>
      </c>
      <c r="J116" s="27" t="s">
        <v>76</v>
      </c>
      <c r="K116" s="28" t="s">
        <v>80</v>
      </c>
      <c r="L116" s="29">
        <v>424</v>
      </c>
    </row>
    <row r="117" spans="8:12" x14ac:dyDescent="0.2">
      <c r="H117" s="27">
        <v>41884</v>
      </c>
      <c r="I117" s="27" t="s">
        <v>67</v>
      </c>
      <c r="J117" s="27" t="s">
        <v>73</v>
      </c>
      <c r="K117" s="28" t="s">
        <v>74</v>
      </c>
      <c r="L117" s="29">
        <v>24</v>
      </c>
    </row>
    <row r="118" spans="8:12" x14ac:dyDescent="0.2">
      <c r="H118" s="27">
        <v>41823</v>
      </c>
      <c r="I118" s="27" t="s">
        <v>70</v>
      </c>
      <c r="J118" s="27" t="s">
        <v>68</v>
      </c>
      <c r="K118" s="28" t="s">
        <v>78</v>
      </c>
      <c r="L118" s="29">
        <v>66</v>
      </c>
    </row>
    <row r="119" spans="8:12" x14ac:dyDescent="0.2">
      <c r="H119" s="27">
        <v>41801</v>
      </c>
      <c r="I119" s="27" t="s">
        <v>72</v>
      </c>
      <c r="J119" s="27" t="s">
        <v>76</v>
      </c>
      <c r="K119" s="28" t="s">
        <v>82</v>
      </c>
      <c r="L119" s="29">
        <v>48</v>
      </c>
    </row>
    <row r="120" spans="8:12" x14ac:dyDescent="0.2">
      <c r="H120" s="27">
        <v>41778</v>
      </c>
      <c r="I120" s="27" t="s">
        <v>75</v>
      </c>
      <c r="J120" s="27" t="s">
        <v>68</v>
      </c>
      <c r="K120" s="28" t="s">
        <v>83</v>
      </c>
      <c r="L120" s="29">
        <v>83</v>
      </c>
    </row>
    <row r="121" spans="8:12" x14ac:dyDescent="0.2">
      <c r="H121" s="27">
        <v>41815</v>
      </c>
      <c r="I121" s="27" t="s">
        <v>72</v>
      </c>
      <c r="J121" s="27" t="s">
        <v>68</v>
      </c>
      <c r="K121" s="28" t="s">
        <v>80</v>
      </c>
      <c r="L121" s="29">
        <v>342</v>
      </c>
    </row>
    <row r="122" spans="8:12" x14ac:dyDescent="0.2">
      <c r="H122" s="27">
        <v>41806</v>
      </c>
      <c r="I122" s="27" t="s">
        <v>72</v>
      </c>
      <c r="J122" s="27" t="s">
        <v>76</v>
      </c>
      <c r="K122" s="28" t="s">
        <v>84</v>
      </c>
      <c r="L122" s="29">
        <v>60</v>
      </c>
    </row>
    <row r="123" spans="8:12" x14ac:dyDescent="0.2">
      <c r="H123" s="27">
        <v>41831</v>
      </c>
      <c r="I123" s="27" t="s">
        <v>70</v>
      </c>
      <c r="J123" s="27" t="s">
        <v>68</v>
      </c>
      <c r="K123" s="28" t="s">
        <v>78</v>
      </c>
      <c r="L123" s="29">
        <v>46</v>
      </c>
    </row>
    <row r="124" spans="8:12" x14ac:dyDescent="0.2">
      <c r="H124" s="27">
        <v>41810</v>
      </c>
      <c r="I124" s="27" t="s">
        <v>72</v>
      </c>
      <c r="J124" s="27" t="s">
        <v>76</v>
      </c>
      <c r="K124" s="28" t="s">
        <v>81</v>
      </c>
      <c r="L124" s="29">
        <v>161</v>
      </c>
    </row>
    <row r="125" spans="8:12" x14ac:dyDescent="0.2">
      <c r="H125" s="27">
        <v>41770</v>
      </c>
      <c r="I125" s="27" t="s">
        <v>75</v>
      </c>
      <c r="J125" s="27" t="s">
        <v>68</v>
      </c>
      <c r="K125" s="28" t="s">
        <v>78</v>
      </c>
      <c r="L125" s="29">
        <v>69</v>
      </c>
    </row>
    <row r="126" spans="8:12" x14ac:dyDescent="0.2">
      <c r="H126" s="27">
        <v>41904</v>
      </c>
      <c r="I126" s="27" t="s">
        <v>67</v>
      </c>
      <c r="J126" s="27" t="s">
        <v>76</v>
      </c>
      <c r="K126" s="28" t="s">
        <v>71</v>
      </c>
      <c r="L126" s="29">
        <v>20</v>
      </c>
    </row>
    <row r="127" spans="8:12" x14ac:dyDescent="0.2">
      <c r="H127" s="27">
        <v>41800</v>
      </c>
      <c r="I127" s="27" t="s">
        <v>72</v>
      </c>
      <c r="J127" s="27" t="s">
        <v>76</v>
      </c>
      <c r="K127" s="28" t="s">
        <v>81</v>
      </c>
      <c r="L127" s="29">
        <v>46</v>
      </c>
    </row>
    <row r="128" spans="8:12" x14ac:dyDescent="0.2">
      <c r="H128" s="27">
        <v>41841</v>
      </c>
      <c r="I128" s="27" t="s">
        <v>70</v>
      </c>
      <c r="J128" s="27" t="s">
        <v>76</v>
      </c>
      <c r="K128" s="28" t="s">
        <v>82</v>
      </c>
      <c r="L128" s="29">
        <v>50</v>
      </c>
    </row>
    <row r="129" spans="8:12" x14ac:dyDescent="0.2">
      <c r="H129" s="27">
        <v>41894</v>
      </c>
      <c r="I129" s="27" t="s">
        <v>67</v>
      </c>
      <c r="J129" s="27" t="s">
        <v>68</v>
      </c>
      <c r="K129" s="28" t="s">
        <v>81</v>
      </c>
      <c r="L129" s="29">
        <v>44</v>
      </c>
    </row>
    <row r="130" spans="8:12" x14ac:dyDescent="0.2">
      <c r="H130" s="27">
        <v>41836</v>
      </c>
      <c r="I130" s="27" t="s">
        <v>70</v>
      </c>
      <c r="J130" s="27" t="s">
        <v>76</v>
      </c>
      <c r="K130" s="28" t="s">
        <v>78</v>
      </c>
      <c r="L130" s="29">
        <v>69</v>
      </c>
    </row>
    <row r="131" spans="8:12" x14ac:dyDescent="0.2">
      <c r="H131" s="27">
        <v>41899</v>
      </c>
      <c r="I131" s="27" t="s">
        <v>67</v>
      </c>
      <c r="J131" s="27" t="s">
        <v>76</v>
      </c>
      <c r="K131" s="28" t="s">
        <v>78</v>
      </c>
      <c r="L131" s="29">
        <v>46</v>
      </c>
    </row>
    <row r="132" spans="8:12" x14ac:dyDescent="0.2">
      <c r="H132" s="27">
        <v>41762</v>
      </c>
      <c r="I132" s="27" t="s">
        <v>75</v>
      </c>
      <c r="J132" s="27" t="s">
        <v>76</v>
      </c>
      <c r="K132" s="28" t="s">
        <v>79</v>
      </c>
      <c r="L132" s="29">
        <v>29</v>
      </c>
    </row>
    <row r="133" spans="8:12" x14ac:dyDescent="0.2">
      <c r="H133" s="27">
        <v>41780</v>
      </c>
      <c r="I133" s="27" t="s">
        <v>75</v>
      </c>
      <c r="J133" s="27" t="s">
        <v>76</v>
      </c>
      <c r="K133" s="28" t="s">
        <v>80</v>
      </c>
      <c r="L133" s="29">
        <v>268</v>
      </c>
    </row>
    <row r="134" spans="8:12" x14ac:dyDescent="0.2">
      <c r="H134" s="27">
        <v>41885</v>
      </c>
      <c r="I134" s="27" t="s">
        <v>67</v>
      </c>
      <c r="J134" s="27" t="s">
        <v>68</v>
      </c>
      <c r="K134" s="28" t="s">
        <v>84</v>
      </c>
      <c r="L134" s="29">
        <v>20</v>
      </c>
    </row>
    <row r="135" spans="8:12" x14ac:dyDescent="0.2">
      <c r="H135" s="27">
        <v>41906</v>
      </c>
      <c r="I135" s="27" t="s">
        <v>67</v>
      </c>
      <c r="J135" s="27" t="s">
        <v>73</v>
      </c>
      <c r="K135" s="28" t="s">
        <v>77</v>
      </c>
      <c r="L135" s="29">
        <v>99</v>
      </c>
    </row>
    <row r="136" spans="8:12" x14ac:dyDescent="0.2">
      <c r="H136" s="27">
        <v>41797</v>
      </c>
      <c r="I136" s="27" t="s">
        <v>72</v>
      </c>
      <c r="J136" s="27" t="s">
        <v>68</v>
      </c>
      <c r="K136" s="28" t="s">
        <v>80</v>
      </c>
      <c r="L136" s="29">
        <v>71</v>
      </c>
    </row>
    <row r="137" spans="8:12" x14ac:dyDescent="0.2">
      <c r="H137" s="27">
        <v>41825</v>
      </c>
      <c r="I137" s="27" t="s">
        <v>70</v>
      </c>
      <c r="J137" s="27" t="s">
        <v>76</v>
      </c>
      <c r="K137" s="28" t="s">
        <v>82</v>
      </c>
      <c r="L137" s="29">
        <v>25</v>
      </c>
    </row>
    <row r="138" spans="8:12" x14ac:dyDescent="0.2">
      <c r="H138" s="27">
        <v>41804</v>
      </c>
      <c r="I138" s="27" t="s">
        <v>72</v>
      </c>
      <c r="J138" s="27" t="s">
        <v>76</v>
      </c>
      <c r="K138" s="28" t="s">
        <v>79</v>
      </c>
      <c r="L138" s="29">
        <v>60</v>
      </c>
    </row>
    <row r="139" spans="8:12" x14ac:dyDescent="0.2">
      <c r="H139" s="27">
        <v>41833</v>
      </c>
      <c r="I139" s="27" t="s">
        <v>70</v>
      </c>
      <c r="J139" s="27" t="s">
        <v>76</v>
      </c>
      <c r="K139" s="28" t="s">
        <v>78</v>
      </c>
      <c r="L139" s="29">
        <v>23</v>
      </c>
    </row>
    <row r="140" spans="8:12" x14ac:dyDescent="0.2">
      <c r="H140" s="27">
        <v>41902</v>
      </c>
      <c r="I140" s="27" t="s">
        <v>67</v>
      </c>
      <c r="J140" s="27" t="s">
        <v>76</v>
      </c>
      <c r="K140" s="28" t="s">
        <v>71</v>
      </c>
      <c r="L140" s="29">
        <v>40</v>
      </c>
    </row>
    <row r="141" spans="8:12" x14ac:dyDescent="0.2">
      <c r="H141" s="27">
        <v>41783</v>
      </c>
      <c r="I141" s="27" t="s">
        <v>75</v>
      </c>
      <c r="J141" s="27" t="s">
        <v>76</v>
      </c>
      <c r="K141" s="28" t="s">
        <v>78</v>
      </c>
      <c r="L141" s="29">
        <v>44</v>
      </c>
    </row>
    <row r="142" spans="8:12" x14ac:dyDescent="0.2">
      <c r="H142" s="27">
        <v>41819</v>
      </c>
      <c r="I142" s="27" t="s">
        <v>72</v>
      </c>
      <c r="J142" s="27" t="s">
        <v>76</v>
      </c>
      <c r="K142" s="28" t="s">
        <v>77</v>
      </c>
      <c r="L142" s="29">
        <v>264</v>
      </c>
    </row>
    <row r="143" spans="8:12" x14ac:dyDescent="0.2">
      <c r="H143" s="27">
        <v>41807</v>
      </c>
      <c r="I143" s="27" t="s">
        <v>72</v>
      </c>
      <c r="J143" s="27" t="s">
        <v>76</v>
      </c>
      <c r="K143" s="28" t="s">
        <v>82</v>
      </c>
      <c r="L143" s="29">
        <v>24</v>
      </c>
    </row>
    <row r="144" spans="8:12" x14ac:dyDescent="0.2">
      <c r="H144" s="27">
        <v>41779</v>
      </c>
      <c r="I144" s="27" t="s">
        <v>75</v>
      </c>
      <c r="J144" s="27" t="s">
        <v>73</v>
      </c>
      <c r="K144" s="28" t="s">
        <v>71</v>
      </c>
      <c r="L144" s="29">
        <v>20</v>
      </c>
    </row>
    <row r="145" spans="8:12" x14ac:dyDescent="0.2">
      <c r="H145" s="27">
        <v>41898</v>
      </c>
      <c r="I145" s="27" t="s">
        <v>67</v>
      </c>
      <c r="J145" s="27" t="s">
        <v>76</v>
      </c>
      <c r="K145" s="28" t="s">
        <v>77</v>
      </c>
      <c r="L145" s="29">
        <v>99</v>
      </c>
    </row>
    <row r="146" spans="8:12" x14ac:dyDescent="0.2">
      <c r="H146" s="27">
        <v>41906</v>
      </c>
      <c r="I146" s="27" t="s">
        <v>67</v>
      </c>
      <c r="J146" s="27" t="s">
        <v>76</v>
      </c>
      <c r="K146" s="28" t="s">
        <v>71</v>
      </c>
      <c r="L146" s="29">
        <v>20</v>
      </c>
    </row>
    <row r="147" spans="8:12" x14ac:dyDescent="0.2">
      <c r="H147" s="27">
        <v>41784</v>
      </c>
      <c r="I147" s="27" t="s">
        <v>75</v>
      </c>
      <c r="J147" s="27" t="s">
        <v>76</v>
      </c>
      <c r="K147" s="28" t="s">
        <v>81</v>
      </c>
      <c r="L147" s="29">
        <v>46</v>
      </c>
    </row>
    <row r="148" spans="8:12" x14ac:dyDescent="0.2">
      <c r="H148" s="27">
        <v>41837</v>
      </c>
      <c r="I148" s="27" t="s">
        <v>70</v>
      </c>
      <c r="J148" s="27" t="s">
        <v>76</v>
      </c>
      <c r="K148" s="28" t="s">
        <v>77</v>
      </c>
      <c r="L148" s="29">
        <v>132</v>
      </c>
    </row>
    <row r="149" spans="8:12" x14ac:dyDescent="0.2">
      <c r="H149" s="27">
        <v>41899</v>
      </c>
      <c r="I149" s="27" t="s">
        <v>67</v>
      </c>
      <c r="J149" s="27" t="s">
        <v>76</v>
      </c>
      <c r="K149" s="28" t="s">
        <v>80</v>
      </c>
      <c r="L149" s="29">
        <v>23</v>
      </c>
    </row>
    <row r="150" spans="8:12" x14ac:dyDescent="0.2">
      <c r="H150" s="27">
        <v>41846</v>
      </c>
      <c r="I150" s="27" t="s">
        <v>70</v>
      </c>
      <c r="J150" s="27" t="s">
        <v>76</v>
      </c>
      <c r="K150" s="28" t="s">
        <v>78</v>
      </c>
      <c r="L150" s="29">
        <v>46</v>
      </c>
    </row>
    <row r="151" spans="8:12" x14ac:dyDescent="0.2">
      <c r="H151" s="27">
        <v>41884</v>
      </c>
      <c r="I151" s="27" t="s">
        <v>67</v>
      </c>
      <c r="J151" s="27" t="s">
        <v>76</v>
      </c>
      <c r="K151" s="28" t="s">
        <v>81</v>
      </c>
      <c r="L151" s="29">
        <v>46</v>
      </c>
    </row>
    <row r="152" spans="8:12" x14ac:dyDescent="0.2">
      <c r="H152" s="27">
        <v>41894</v>
      </c>
      <c r="I152" s="27" t="s">
        <v>67</v>
      </c>
      <c r="J152" s="27" t="s">
        <v>68</v>
      </c>
      <c r="K152" s="28" t="s">
        <v>71</v>
      </c>
      <c r="L152" s="29">
        <v>40</v>
      </c>
    </row>
    <row r="153" spans="8:12" x14ac:dyDescent="0.2">
      <c r="H153" s="27">
        <v>41903</v>
      </c>
      <c r="I153" s="27" t="s">
        <v>67</v>
      </c>
      <c r="J153" s="27" t="s">
        <v>73</v>
      </c>
      <c r="K153" s="28" t="s">
        <v>71</v>
      </c>
      <c r="L153" s="29">
        <v>20</v>
      </c>
    </row>
    <row r="154" spans="8:12" x14ac:dyDescent="0.2">
      <c r="H154" s="27">
        <v>41812</v>
      </c>
      <c r="I154" s="27" t="s">
        <v>72</v>
      </c>
      <c r="J154" s="27" t="s">
        <v>76</v>
      </c>
      <c r="K154" s="28" t="s">
        <v>77</v>
      </c>
      <c r="L154" s="29">
        <v>165</v>
      </c>
    </row>
    <row r="155" spans="8:12" x14ac:dyDescent="0.2">
      <c r="H155" s="27">
        <v>41843</v>
      </c>
      <c r="I155" s="27" t="s">
        <v>70</v>
      </c>
      <c r="J155" s="27" t="s">
        <v>76</v>
      </c>
      <c r="K155" s="28" t="s">
        <v>77</v>
      </c>
      <c r="L155" s="29">
        <v>66</v>
      </c>
    </row>
    <row r="156" spans="8:12" x14ac:dyDescent="0.2">
      <c r="H156" s="27">
        <v>41849</v>
      </c>
      <c r="I156" s="27" t="s">
        <v>70</v>
      </c>
      <c r="J156" s="27" t="s">
        <v>76</v>
      </c>
      <c r="K156" s="28" t="s">
        <v>78</v>
      </c>
      <c r="L156" s="29">
        <v>23</v>
      </c>
    </row>
    <row r="157" spans="8:12" x14ac:dyDescent="0.2">
      <c r="H157" s="27">
        <v>41911</v>
      </c>
      <c r="I157" s="27" t="s">
        <v>67</v>
      </c>
      <c r="J157" s="27" t="s">
        <v>76</v>
      </c>
      <c r="K157" s="28" t="s">
        <v>81</v>
      </c>
      <c r="L157" s="29">
        <v>88</v>
      </c>
    </row>
    <row r="158" spans="8:12" x14ac:dyDescent="0.2">
      <c r="H158" s="27">
        <v>41831</v>
      </c>
      <c r="I158" s="27" t="s">
        <v>70</v>
      </c>
      <c r="J158" s="27" t="s">
        <v>76</v>
      </c>
      <c r="K158" s="28" t="s">
        <v>71</v>
      </c>
      <c r="L158" s="29">
        <v>60</v>
      </c>
    </row>
    <row r="159" spans="8:12" x14ac:dyDescent="0.2">
      <c r="H159" s="27">
        <v>41884</v>
      </c>
      <c r="I159" s="27" t="s">
        <v>67</v>
      </c>
      <c r="J159" s="27" t="s">
        <v>68</v>
      </c>
      <c r="K159" s="28" t="s">
        <v>77</v>
      </c>
      <c r="L159" s="29">
        <v>99</v>
      </c>
    </row>
    <row r="160" spans="8:12" x14ac:dyDescent="0.2">
      <c r="H160" s="27">
        <v>41839</v>
      </c>
      <c r="I160" s="27" t="s">
        <v>70</v>
      </c>
      <c r="J160" s="27" t="s">
        <v>76</v>
      </c>
      <c r="K160" s="28" t="s">
        <v>82</v>
      </c>
      <c r="L160" s="29">
        <v>333</v>
      </c>
    </row>
    <row r="161" spans="8:12" x14ac:dyDescent="0.2">
      <c r="H161" s="27">
        <v>41890</v>
      </c>
      <c r="I161" s="27" t="s">
        <v>67</v>
      </c>
      <c r="J161" s="27" t="s">
        <v>76</v>
      </c>
      <c r="K161" s="28" t="s">
        <v>69</v>
      </c>
      <c r="L161" s="29">
        <v>320</v>
      </c>
    </row>
    <row r="162" spans="8:12" x14ac:dyDescent="0.2">
      <c r="H162" s="27">
        <v>41778</v>
      </c>
      <c r="I162" s="27" t="s">
        <v>75</v>
      </c>
      <c r="J162" s="27" t="s">
        <v>73</v>
      </c>
      <c r="K162" s="28" t="s">
        <v>74</v>
      </c>
      <c r="L162" s="29">
        <v>25</v>
      </c>
    </row>
    <row r="163" spans="8:12" x14ac:dyDescent="0.2">
      <c r="H163" s="27">
        <v>41779</v>
      </c>
      <c r="I163" s="27" t="s">
        <v>75</v>
      </c>
      <c r="J163" s="27" t="s">
        <v>68</v>
      </c>
      <c r="K163" s="28" t="s">
        <v>82</v>
      </c>
      <c r="L163" s="29">
        <v>48</v>
      </c>
    </row>
    <row r="164" spans="8:12" x14ac:dyDescent="0.2">
      <c r="H164" s="27">
        <v>41775</v>
      </c>
      <c r="I164" s="27" t="s">
        <v>75</v>
      </c>
      <c r="J164" s="27" t="s">
        <v>68</v>
      </c>
      <c r="K164" s="28" t="s">
        <v>69</v>
      </c>
      <c r="L164" s="29">
        <v>160</v>
      </c>
    </row>
    <row r="165" spans="8:12" x14ac:dyDescent="0.2">
      <c r="H165" s="27">
        <v>41789</v>
      </c>
      <c r="I165" s="27" t="s">
        <v>75</v>
      </c>
      <c r="J165" s="27" t="s">
        <v>73</v>
      </c>
      <c r="K165" s="28" t="s">
        <v>78</v>
      </c>
      <c r="L165" s="29">
        <v>305</v>
      </c>
    </row>
    <row r="166" spans="8:12" x14ac:dyDescent="0.2">
      <c r="H166" s="27">
        <v>41785</v>
      </c>
      <c r="I166" s="27" t="s">
        <v>75</v>
      </c>
      <c r="J166" s="27" t="s">
        <v>68</v>
      </c>
      <c r="K166" s="28" t="s">
        <v>77</v>
      </c>
      <c r="L166" s="29">
        <v>99</v>
      </c>
    </row>
    <row r="167" spans="8:12" x14ac:dyDescent="0.2">
      <c r="H167" s="27">
        <v>41763</v>
      </c>
      <c r="I167" s="27" t="s">
        <v>75</v>
      </c>
      <c r="J167" s="27" t="s">
        <v>76</v>
      </c>
      <c r="K167" s="28" t="s">
        <v>81</v>
      </c>
      <c r="L167" s="29">
        <v>92</v>
      </c>
    </row>
    <row r="168" spans="8:12" x14ac:dyDescent="0.2">
      <c r="H168" s="27">
        <v>41893</v>
      </c>
      <c r="I168" s="27" t="s">
        <v>67</v>
      </c>
      <c r="J168" s="27" t="s">
        <v>76</v>
      </c>
      <c r="K168" s="28" t="s">
        <v>83</v>
      </c>
      <c r="L168" s="29">
        <v>55</v>
      </c>
    </row>
    <row r="169" spans="8:12" x14ac:dyDescent="0.2">
      <c r="H169" s="27">
        <v>41835</v>
      </c>
      <c r="I169" s="27" t="s">
        <v>70</v>
      </c>
      <c r="J169" s="27" t="s">
        <v>76</v>
      </c>
      <c r="K169" s="28" t="s">
        <v>71</v>
      </c>
      <c r="L169" s="29">
        <v>40</v>
      </c>
    </row>
    <row r="170" spans="8:12" x14ac:dyDescent="0.2">
      <c r="H170" s="27">
        <v>41846</v>
      </c>
      <c r="I170" s="27" t="s">
        <v>70</v>
      </c>
      <c r="J170" s="27" t="s">
        <v>68</v>
      </c>
      <c r="K170" s="28" t="s">
        <v>71</v>
      </c>
      <c r="L170" s="29">
        <v>57</v>
      </c>
    </row>
    <row r="171" spans="8:12" x14ac:dyDescent="0.2">
      <c r="H171" s="27">
        <v>41799</v>
      </c>
      <c r="I171" s="27" t="s">
        <v>72</v>
      </c>
      <c r="J171" s="27" t="s">
        <v>73</v>
      </c>
      <c r="K171" s="28" t="s">
        <v>77</v>
      </c>
      <c r="L171" s="29">
        <v>66</v>
      </c>
    </row>
    <row r="172" spans="8:12" x14ac:dyDescent="0.2">
      <c r="H172" s="27">
        <v>41842</v>
      </c>
      <c r="I172" s="27" t="s">
        <v>70</v>
      </c>
      <c r="J172" s="27" t="s">
        <v>76</v>
      </c>
      <c r="K172" s="28" t="s">
        <v>71</v>
      </c>
      <c r="L172" s="29">
        <v>40</v>
      </c>
    </row>
    <row r="173" spans="8:12" x14ac:dyDescent="0.2">
      <c r="H173" s="27">
        <v>41782</v>
      </c>
      <c r="I173" s="27" t="s">
        <v>75</v>
      </c>
      <c r="J173" s="27" t="s">
        <v>76</v>
      </c>
      <c r="K173" s="28" t="s">
        <v>81</v>
      </c>
      <c r="L173" s="29">
        <v>46</v>
      </c>
    </row>
    <row r="174" spans="8:12" x14ac:dyDescent="0.2">
      <c r="H174" s="27">
        <v>41837</v>
      </c>
      <c r="I174" s="27" t="s">
        <v>70</v>
      </c>
      <c r="J174" s="27" t="s">
        <v>76</v>
      </c>
      <c r="K174" s="28" t="s">
        <v>71</v>
      </c>
      <c r="L174" s="29">
        <v>20</v>
      </c>
    </row>
    <row r="175" spans="8:12" x14ac:dyDescent="0.2">
      <c r="H175" s="27">
        <v>41846</v>
      </c>
      <c r="I175" s="27" t="s">
        <v>70</v>
      </c>
      <c r="J175" s="27" t="s">
        <v>76</v>
      </c>
      <c r="K175" s="28" t="s">
        <v>81</v>
      </c>
      <c r="L175" s="29">
        <v>115</v>
      </c>
    </row>
    <row r="176" spans="8:12" x14ac:dyDescent="0.2">
      <c r="H176" s="27">
        <v>41899</v>
      </c>
      <c r="I176" s="27" t="s">
        <v>67</v>
      </c>
      <c r="J176" s="27" t="s">
        <v>76</v>
      </c>
      <c r="K176" s="28" t="s">
        <v>79</v>
      </c>
      <c r="L176" s="29">
        <v>523</v>
      </c>
    </row>
    <row r="177" spans="8:12" x14ac:dyDescent="0.2">
      <c r="H177" s="27">
        <v>41894</v>
      </c>
      <c r="I177" s="27" t="s">
        <v>67</v>
      </c>
      <c r="J177" s="27" t="s">
        <v>76</v>
      </c>
      <c r="K177" s="28" t="s">
        <v>77</v>
      </c>
      <c r="L177" s="29">
        <v>102</v>
      </c>
    </row>
    <row r="178" spans="8:12" x14ac:dyDescent="0.2">
      <c r="H178" s="27">
        <v>41789</v>
      </c>
      <c r="I178" s="27" t="s">
        <v>75</v>
      </c>
      <c r="J178" s="27" t="s">
        <v>68</v>
      </c>
      <c r="K178" s="28" t="s">
        <v>77</v>
      </c>
      <c r="L178" s="29">
        <v>66</v>
      </c>
    </row>
    <row r="179" spans="8:12" x14ac:dyDescent="0.2">
      <c r="H179" s="27">
        <v>41840</v>
      </c>
      <c r="I179" s="27" t="s">
        <v>70</v>
      </c>
      <c r="J179" s="27" t="s">
        <v>76</v>
      </c>
      <c r="K179" s="28" t="s">
        <v>77</v>
      </c>
      <c r="L179" s="29">
        <v>32</v>
      </c>
    </row>
    <row r="180" spans="8:12" x14ac:dyDescent="0.2">
      <c r="H180" s="27">
        <v>41907</v>
      </c>
      <c r="I180" s="27" t="s">
        <v>67</v>
      </c>
      <c r="J180" s="27" t="s">
        <v>73</v>
      </c>
      <c r="K180" s="28" t="s">
        <v>81</v>
      </c>
      <c r="L180" s="29">
        <v>69</v>
      </c>
    </row>
    <row r="181" spans="8:12" x14ac:dyDescent="0.2">
      <c r="H181" s="27">
        <v>41819</v>
      </c>
      <c r="I181" s="27" t="s">
        <v>72</v>
      </c>
      <c r="J181" s="27" t="s">
        <v>68</v>
      </c>
      <c r="K181" s="28" t="s">
        <v>78</v>
      </c>
      <c r="L181" s="29">
        <v>414</v>
      </c>
    </row>
    <row r="182" spans="8:12" x14ac:dyDescent="0.2">
      <c r="H182" s="27">
        <v>41842</v>
      </c>
      <c r="I182" s="27" t="s">
        <v>70</v>
      </c>
      <c r="J182" s="27" t="s">
        <v>68</v>
      </c>
      <c r="K182" s="28" t="s">
        <v>84</v>
      </c>
      <c r="L182" s="29">
        <v>40</v>
      </c>
    </row>
    <row r="183" spans="8:12" x14ac:dyDescent="0.2">
      <c r="H183" s="27">
        <v>41902</v>
      </c>
      <c r="I183" s="27" t="s">
        <v>67</v>
      </c>
      <c r="J183" s="27" t="s">
        <v>76</v>
      </c>
      <c r="K183" s="28" t="s">
        <v>77</v>
      </c>
      <c r="L183" s="29">
        <v>68</v>
      </c>
    </row>
    <row r="184" spans="8:12" x14ac:dyDescent="0.2">
      <c r="H184" s="27">
        <v>41889</v>
      </c>
      <c r="I184" s="27" t="s">
        <v>67</v>
      </c>
      <c r="J184" s="27" t="s">
        <v>76</v>
      </c>
      <c r="K184" s="28" t="s">
        <v>77</v>
      </c>
      <c r="L184" s="29">
        <v>102</v>
      </c>
    </row>
    <row r="185" spans="8:12" x14ac:dyDescent="0.2">
      <c r="H185" s="27">
        <v>41823</v>
      </c>
      <c r="I185" s="27" t="s">
        <v>70</v>
      </c>
      <c r="J185" s="27" t="s">
        <v>68</v>
      </c>
      <c r="K185" s="28" t="s">
        <v>77</v>
      </c>
      <c r="L185" s="29">
        <v>132</v>
      </c>
    </row>
    <row r="186" spans="8:12" x14ac:dyDescent="0.2">
      <c r="H186" s="27">
        <v>41769</v>
      </c>
      <c r="I186" s="27" t="s">
        <v>75</v>
      </c>
      <c r="J186" s="27" t="s">
        <v>76</v>
      </c>
      <c r="K186" s="28" t="s">
        <v>82</v>
      </c>
      <c r="L186" s="29">
        <v>25</v>
      </c>
    </row>
    <row r="187" spans="8:12" x14ac:dyDescent="0.2">
      <c r="H187" s="27">
        <v>41767</v>
      </c>
      <c r="I187" s="27" t="s">
        <v>75</v>
      </c>
      <c r="J187" s="27" t="s">
        <v>76</v>
      </c>
      <c r="K187" s="28" t="s">
        <v>84</v>
      </c>
      <c r="L187" s="29">
        <v>209</v>
      </c>
    </row>
    <row r="188" spans="8:12" x14ac:dyDescent="0.2">
      <c r="H188" s="27">
        <v>41770</v>
      </c>
      <c r="I188" s="27" t="s">
        <v>75</v>
      </c>
      <c r="J188" s="27" t="s">
        <v>68</v>
      </c>
      <c r="K188" s="28" t="s">
        <v>74</v>
      </c>
      <c r="L188" s="29">
        <v>48</v>
      </c>
    </row>
    <row r="189" spans="8:12" x14ac:dyDescent="0.2">
      <c r="H189" s="27">
        <v>41824</v>
      </c>
      <c r="I189" s="27" t="s">
        <v>70</v>
      </c>
      <c r="J189" s="27" t="s">
        <v>76</v>
      </c>
      <c r="K189" s="28" t="s">
        <v>82</v>
      </c>
      <c r="L189" s="29">
        <v>50</v>
      </c>
    </row>
    <row r="190" spans="8:12" x14ac:dyDescent="0.2">
      <c r="H190" s="27">
        <v>41827</v>
      </c>
      <c r="I190" s="27" t="s">
        <v>70</v>
      </c>
      <c r="J190" s="27" t="s">
        <v>68</v>
      </c>
      <c r="K190" s="28" t="s">
        <v>81</v>
      </c>
      <c r="L190" s="29">
        <v>44</v>
      </c>
    </row>
    <row r="191" spans="8:12" x14ac:dyDescent="0.2">
      <c r="H191" s="27">
        <v>41773</v>
      </c>
      <c r="I191" s="27" t="s">
        <v>75</v>
      </c>
      <c r="J191" s="27" t="s">
        <v>76</v>
      </c>
      <c r="K191" s="28" t="s">
        <v>82</v>
      </c>
      <c r="L191" s="29">
        <v>48</v>
      </c>
    </row>
    <row r="192" spans="8:12" x14ac:dyDescent="0.2">
      <c r="H192" s="27">
        <v>41768</v>
      </c>
      <c r="I192" s="27" t="s">
        <v>75</v>
      </c>
      <c r="J192" s="27" t="s">
        <v>68</v>
      </c>
      <c r="K192" s="28" t="s">
        <v>84</v>
      </c>
      <c r="L192" s="29">
        <v>20</v>
      </c>
    </row>
    <row r="193" spans="8:12" x14ac:dyDescent="0.2">
      <c r="H193" s="27">
        <v>41897</v>
      </c>
      <c r="I193" s="27" t="s">
        <v>67</v>
      </c>
      <c r="J193" s="27" t="s">
        <v>68</v>
      </c>
      <c r="K193" s="28" t="s">
        <v>82</v>
      </c>
      <c r="L193" s="29">
        <v>46</v>
      </c>
    </row>
    <row r="194" spans="8:12" x14ac:dyDescent="0.2">
      <c r="H194" s="27">
        <v>41805</v>
      </c>
      <c r="I194" s="27" t="s">
        <v>72</v>
      </c>
      <c r="J194" s="27" t="s">
        <v>68</v>
      </c>
      <c r="K194" s="28" t="s">
        <v>71</v>
      </c>
      <c r="L194" s="29">
        <v>100</v>
      </c>
    </row>
    <row r="195" spans="8:12" x14ac:dyDescent="0.2">
      <c r="H195" s="27">
        <v>41884</v>
      </c>
      <c r="I195" s="27" t="s">
        <v>67</v>
      </c>
      <c r="J195" s="27" t="s">
        <v>76</v>
      </c>
      <c r="K195" s="28" t="s">
        <v>82</v>
      </c>
      <c r="L195" s="29">
        <v>48</v>
      </c>
    </row>
    <row r="196" spans="8:12" x14ac:dyDescent="0.2">
      <c r="H196" s="27">
        <v>41786</v>
      </c>
      <c r="I196" s="27" t="s">
        <v>75</v>
      </c>
      <c r="J196" s="27" t="s">
        <v>68</v>
      </c>
      <c r="K196" s="28" t="s">
        <v>69</v>
      </c>
      <c r="L196" s="29">
        <v>80</v>
      </c>
    </row>
    <row r="197" spans="8:12" x14ac:dyDescent="0.2">
      <c r="H197" s="27">
        <v>41771</v>
      </c>
      <c r="I197" s="27" t="s">
        <v>75</v>
      </c>
      <c r="J197" s="27" t="s">
        <v>73</v>
      </c>
      <c r="K197" s="28" t="s">
        <v>77</v>
      </c>
      <c r="L197" s="29">
        <v>66</v>
      </c>
    </row>
    <row r="198" spans="8:12" x14ac:dyDescent="0.2">
      <c r="H198" s="27">
        <v>41767</v>
      </c>
      <c r="I198" s="27" t="s">
        <v>75</v>
      </c>
      <c r="J198" s="27" t="s">
        <v>76</v>
      </c>
      <c r="K198" s="28" t="s">
        <v>71</v>
      </c>
      <c r="L198" s="29">
        <v>60</v>
      </c>
    </row>
    <row r="199" spans="8:12" x14ac:dyDescent="0.2">
      <c r="H199" s="27">
        <v>41902</v>
      </c>
      <c r="I199" s="27" t="s">
        <v>67</v>
      </c>
      <c r="J199" s="27" t="s">
        <v>76</v>
      </c>
      <c r="K199" s="28" t="s">
        <v>71</v>
      </c>
      <c r="L199" s="29">
        <v>40</v>
      </c>
    </row>
    <row r="200" spans="8:12" x14ac:dyDescent="0.2">
      <c r="H200" s="27">
        <v>41778</v>
      </c>
      <c r="I200" s="27" t="s">
        <v>75</v>
      </c>
      <c r="J200" s="27" t="s">
        <v>76</v>
      </c>
      <c r="K200" s="28" t="s">
        <v>77</v>
      </c>
      <c r="L200" s="29">
        <v>64</v>
      </c>
    </row>
    <row r="201" spans="8:12" x14ac:dyDescent="0.2">
      <c r="H201" s="27">
        <v>41765</v>
      </c>
      <c r="I201" s="27" t="s">
        <v>75</v>
      </c>
      <c r="J201" s="27" t="s">
        <v>76</v>
      </c>
      <c r="K201" s="28" t="s">
        <v>71</v>
      </c>
      <c r="L201" s="29">
        <v>40</v>
      </c>
    </row>
    <row r="202" spans="8:12" x14ac:dyDescent="0.2">
      <c r="H202" s="27">
        <v>41786</v>
      </c>
      <c r="I202" s="27" t="s">
        <v>75</v>
      </c>
      <c r="J202" s="27" t="s">
        <v>68</v>
      </c>
      <c r="K202" s="28" t="s">
        <v>78</v>
      </c>
      <c r="L202" s="29">
        <v>69</v>
      </c>
    </row>
    <row r="203" spans="8:12" x14ac:dyDescent="0.2">
      <c r="H203" s="27">
        <v>41899</v>
      </c>
      <c r="I203" s="27" t="s">
        <v>67</v>
      </c>
      <c r="J203" s="27" t="s">
        <v>68</v>
      </c>
      <c r="K203" s="28" t="s">
        <v>77</v>
      </c>
      <c r="L203" s="29">
        <v>102</v>
      </c>
    </row>
    <row r="204" spans="8:12" x14ac:dyDescent="0.2">
      <c r="H204" s="27">
        <v>41912</v>
      </c>
      <c r="I204" s="27" t="s">
        <v>67</v>
      </c>
      <c r="J204" s="27" t="s">
        <v>68</v>
      </c>
      <c r="K204" s="28" t="s">
        <v>79</v>
      </c>
      <c r="L204" s="29">
        <v>30</v>
      </c>
    </row>
    <row r="205" spans="8:12" x14ac:dyDescent="0.2">
      <c r="H205" s="27">
        <v>41816</v>
      </c>
      <c r="I205" s="27" t="s">
        <v>72</v>
      </c>
      <c r="J205" s="27" t="s">
        <v>76</v>
      </c>
      <c r="K205" s="28" t="s">
        <v>82</v>
      </c>
      <c r="L205" s="29">
        <v>48</v>
      </c>
    </row>
    <row r="206" spans="8:12" x14ac:dyDescent="0.2">
      <c r="H206" s="27">
        <v>41778</v>
      </c>
      <c r="I206" s="27" t="s">
        <v>75</v>
      </c>
      <c r="J206" s="27" t="s">
        <v>68</v>
      </c>
      <c r="K206" s="28" t="s">
        <v>82</v>
      </c>
      <c r="L206" s="29">
        <v>72</v>
      </c>
    </row>
    <row r="207" spans="8:12" x14ac:dyDescent="0.2">
      <c r="H207" s="27">
        <v>41769</v>
      </c>
      <c r="I207" s="27" t="s">
        <v>75</v>
      </c>
      <c r="J207" s="27" t="s">
        <v>68</v>
      </c>
      <c r="K207" s="28" t="s">
        <v>77</v>
      </c>
      <c r="L207" s="29">
        <v>32</v>
      </c>
    </row>
    <row r="208" spans="8:12" x14ac:dyDescent="0.2">
      <c r="H208" s="27">
        <v>41840</v>
      </c>
      <c r="I208" s="27" t="s">
        <v>70</v>
      </c>
      <c r="J208" s="27" t="s">
        <v>68</v>
      </c>
      <c r="K208" s="28" t="s">
        <v>77</v>
      </c>
      <c r="L208" s="29">
        <v>690</v>
      </c>
    </row>
    <row r="209" spans="8:12" x14ac:dyDescent="0.2">
      <c r="H209" s="27">
        <v>41842</v>
      </c>
      <c r="I209" s="27" t="s">
        <v>70</v>
      </c>
      <c r="J209" s="27" t="s">
        <v>68</v>
      </c>
      <c r="K209" s="28" t="s">
        <v>84</v>
      </c>
      <c r="L209" s="29">
        <v>40</v>
      </c>
    </row>
    <row r="210" spans="8:12" x14ac:dyDescent="0.2">
      <c r="H210" s="27">
        <v>41889</v>
      </c>
      <c r="I210" s="27" t="s">
        <v>67</v>
      </c>
      <c r="J210" s="27" t="s">
        <v>68</v>
      </c>
      <c r="K210" s="28" t="s">
        <v>81</v>
      </c>
      <c r="L210" s="29">
        <v>23</v>
      </c>
    </row>
    <row r="211" spans="8:12" x14ac:dyDescent="0.2">
      <c r="H211" s="27">
        <v>41824</v>
      </c>
      <c r="I211" s="27" t="s">
        <v>70</v>
      </c>
      <c r="J211" s="27" t="s">
        <v>68</v>
      </c>
      <c r="K211" s="28" t="s">
        <v>78</v>
      </c>
      <c r="L211" s="29">
        <v>396</v>
      </c>
    </row>
    <row r="212" spans="8:12" x14ac:dyDescent="0.2">
      <c r="H212" s="27">
        <v>41815</v>
      </c>
      <c r="I212" s="27" t="s">
        <v>72</v>
      </c>
      <c r="J212" s="27" t="s">
        <v>76</v>
      </c>
      <c r="K212" s="28" t="s">
        <v>79</v>
      </c>
      <c r="L212" s="29">
        <v>58</v>
      </c>
    </row>
    <row r="213" spans="8:12" x14ac:dyDescent="0.2">
      <c r="H213" s="27">
        <v>41783</v>
      </c>
      <c r="I213" s="27" t="s">
        <v>75</v>
      </c>
      <c r="J213" s="27" t="s">
        <v>76</v>
      </c>
      <c r="K213" s="28" t="s">
        <v>77</v>
      </c>
      <c r="L213" s="29">
        <v>306</v>
      </c>
    </row>
    <row r="214" spans="8:12" x14ac:dyDescent="0.2">
      <c r="H214" s="27">
        <v>41839</v>
      </c>
      <c r="I214" s="27" t="s">
        <v>70</v>
      </c>
      <c r="J214" s="27" t="s">
        <v>73</v>
      </c>
      <c r="K214" s="28" t="s">
        <v>79</v>
      </c>
      <c r="L214" s="29">
        <v>60</v>
      </c>
    </row>
    <row r="215" spans="8:12" x14ac:dyDescent="0.2">
      <c r="H215" s="27">
        <v>41784</v>
      </c>
      <c r="I215" s="27" t="s">
        <v>75</v>
      </c>
      <c r="J215" s="27" t="s">
        <v>68</v>
      </c>
      <c r="K215" s="28" t="s">
        <v>79</v>
      </c>
      <c r="L215" s="29">
        <v>112</v>
      </c>
    </row>
    <row r="216" spans="8:12" x14ac:dyDescent="0.2">
      <c r="H216" s="27">
        <v>41774</v>
      </c>
      <c r="I216" s="27" t="s">
        <v>75</v>
      </c>
      <c r="J216" s="27" t="s">
        <v>68</v>
      </c>
      <c r="K216" s="28" t="s">
        <v>77</v>
      </c>
      <c r="L216" s="29">
        <v>33</v>
      </c>
    </row>
    <row r="217" spans="8:12" x14ac:dyDescent="0.2">
      <c r="H217" s="27">
        <v>41839</v>
      </c>
      <c r="I217" s="27" t="s">
        <v>70</v>
      </c>
      <c r="J217" s="27" t="s">
        <v>68</v>
      </c>
      <c r="K217" s="28" t="s">
        <v>78</v>
      </c>
      <c r="L217" s="29">
        <v>22</v>
      </c>
    </row>
    <row r="218" spans="8:12" x14ac:dyDescent="0.2">
      <c r="H218" s="27">
        <v>41764</v>
      </c>
      <c r="I218" s="27" t="s">
        <v>75</v>
      </c>
      <c r="J218" s="27" t="s">
        <v>68</v>
      </c>
      <c r="K218" s="28" t="s">
        <v>85</v>
      </c>
      <c r="L218" s="29">
        <v>54</v>
      </c>
    </row>
    <row r="219" spans="8:12" x14ac:dyDescent="0.2">
      <c r="H219" s="27">
        <v>41820</v>
      </c>
      <c r="I219" s="27" t="s">
        <v>72</v>
      </c>
      <c r="J219" s="27" t="s">
        <v>68</v>
      </c>
      <c r="K219" s="28" t="s">
        <v>81</v>
      </c>
      <c r="L219" s="29">
        <v>46</v>
      </c>
    </row>
    <row r="220" spans="8:12" x14ac:dyDescent="0.2">
      <c r="H220" s="27">
        <v>41825</v>
      </c>
      <c r="I220" s="27" t="s">
        <v>70</v>
      </c>
      <c r="J220" s="27" t="s">
        <v>76</v>
      </c>
      <c r="K220" s="28" t="s">
        <v>80</v>
      </c>
      <c r="L220" s="29">
        <v>24</v>
      </c>
    </row>
    <row r="221" spans="8:12" x14ac:dyDescent="0.2">
      <c r="H221" s="27">
        <v>41845</v>
      </c>
      <c r="I221" s="27" t="s">
        <v>70</v>
      </c>
      <c r="J221" s="27" t="s">
        <v>76</v>
      </c>
      <c r="K221" s="28" t="s">
        <v>71</v>
      </c>
      <c r="L221" s="29">
        <v>20</v>
      </c>
    </row>
    <row r="222" spans="8:12" x14ac:dyDescent="0.2">
      <c r="H222" s="27">
        <v>41887</v>
      </c>
      <c r="I222" s="27" t="s">
        <v>67</v>
      </c>
      <c r="J222" s="27" t="s">
        <v>68</v>
      </c>
      <c r="K222" s="28" t="s">
        <v>77</v>
      </c>
      <c r="L222" s="29">
        <v>238</v>
      </c>
    </row>
    <row r="223" spans="8:12" x14ac:dyDescent="0.2">
      <c r="H223" s="27">
        <v>41832</v>
      </c>
      <c r="I223" s="27" t="s">
        <v>70</v>
      </c>
      <c r="J223" s="27" t="s">
        <v>76</v>
      </c>
      <c r="K223" s="28" t="s">
        <v>81</v>
      </c>
      <c r="L223" s="29">
        <v>23</v>
      </c>
    </row>
    <row r="224" spans="8:12" x14ac:dyDescent="0.2">
      <c r="H224" s="27">
        <v>41789</v>
      </c>
      <c r="I224" s="27" t="s">
        <v>75</v>
      </c>
      <c r="J224" s="27" t="s">
        <v>68</v>
      </c>
      <c r="K224" s="28" t="s">
        <v>77</v>
      </c>
      <c r="L224" s="29">
        <v>66</v>
      </c>
    </row>
    <row r="225" spans="8:12" x14ac:dyDescent="0.2">
      <c r="H225" s="27">
        <v>41847</v>
      </c>
      <c r="I225" s="27" t="s">
        <v>70</v>
      </c>
      <c r="J225" s="27" t="s">
        <v>76</v>
      </c>
      <c r="K225" s="28" t="s">
        <v>77</v>
      </c>
      <c r="L225" s="29">
        <v>66</v>
      </c>
    </row>
    <row r="226" spans="8:12" x14ac:dyDescent="0.2">
      <c r="H226" s="27">
        <v>41764</v>
      </c>
      <c r="I226" s="27" t="s">
        <v>75</v>
      </c>
      <c r="J226" s="27" t="s">
        <v>68</v>
      </c>
      <c r="K226" s="28" t="s">
        <v>77</v>
      </c>
      <c r="L226" s="29">
        <v>68</v>
      </c>
    </row>
    <row r="227" spans="8:12" x14ac:dyDescent="0.2">
      <c r="H227" s="27">
        <v>41781</v>
      </c>
      <c r="I227" s="27" t="s">
        <v>75</v>
      </c>
      <c r="J227" s="27" t="s">
        <v>76</v>
      </c>
      <c r="K227" s="28" t="s">
        <v>71</v>
      </c>
      <c r="L227" s="29">
        <v>38</v>
      </c>
    </row>
    <row r="228" spans="8:12" x14ac:dyDescent="0.2">
      <c r="H228" s="27">
        <v>41829</v>
      </c>
      <c r="I228" s="27" t="s">
        <v>70</v>
      </c>
      <c r="J228" s="27" t="s">
        <v>76</v>
      </c>
      <c r="K228" s="28" t="s">
        <v>78</v>
      </c>
      <c r="L228" s="29">
        <v>69</v>
      </c>
    </row>
    <row r="229" spans="8:12" x14ac:dyDescent="0.2">
      <c r="H229" s="27">
        <v>41827</v>
      </c>
      <c r="I229" s="27" t="s">
        <v>70</v>
      </c>
      <c r="J229" s="27" t="s">
        <v>76</v>
      </c>
      <c r="K229" s="28" t="s">
        <v>81</v>
      </c>
      <c r="L229" s="29">
        <v>23</v>
      </c>
    </row>
    <row r="230" spans="8:12" x14ac:dyDescent="0.2">
      <c r="H230" s="27">
        <v>41784</v>
      </c>
      <c r="I230" s="27" t="s">
        <v>75</v>
      </c>
      <c r="J230" s="27" t="s">
        <v>73</v>
      </c>
      <c r="K230" s="28" t="s">
        <v>77</v>
      </c>
      <c r="L230" s="29">
        <v>68</v>
      </c>
    </row>
    <row r="231" spans="8:12" x14ac:dyDescent="0.2">
      <c r="H231" s="27">
        <v>41891</v>
      </c>
      <c r="I231" s="27" t="s">
        <v>67</v>
      </c>
      <c r="J231" s="27" t="s">
        <v>73</v>
      </c>
      <c r="K231" s="28" t="s">
        <v>84</v>
      </c>
      <c r="L231" s="29">
        <v>105</v>
      </c>
    </row>
    <row r="232" spans="8:12" x14ac:dyDescent="0.2">
      <c r="H232" s="27">
        <v>41819</v>
      </c>
      <c r="I232" s="27" t="s">
        <v>72</v>
      </c>
      <c r="J232" s="27" t="s">
        <v>68</v>
      </c>
      <c r="K232" s="28" t="s">
        <v>80</v>
      </c>
      <c r="L232" s="29">
        <v>188</v>
      </c>
    </row>
    <row r="233" spans="8:12" x14ac:dyDescent="0.2">
      <c r="H233" s="27">
        <v>41892</v>
      </c>
      <c r="I233" s="27" t="s">
        <v>67</v>
      </c>
      <c r="J233" s="27" t="s">
        <v>68</v>
      </c>
      <c r="K233" s="28" t="s">
        <v>78</v>
      </c>
      <c r="L233" s="29">
        <v>69</v>
      </c>
    </row>
    <row r="234" spans="8:12" x14ac:dyDescent="0.2">
      <c r="H234" s="27">
        <v>41835</v>
      </c>
      <c r="I234" s="27" t="s">
        <v>70</v>
      </c>
      <c r="J234" s="27" t="s">
        <v>68</v>
      </c>
      <c r="K234" s="28" t="s">
        <v>74</v>
      </c>
      <c r="L234" s="29">
        <v>240</v>
      </c>
    </row>
    <row r="235" spans="8:12" x14ac:dyDescent="0.2">
      <c r="H235" s="27">
        <v>41765</v>
      </c>
      <c r="I235" s="27" t="s">
        <v>75</v>
      </c>
      <c r="J235" s="27" t="s">
        <v>68</v>
      </c>
      <c r="K235" s="28" t="s">
        <v>78</v>
      </c>
      <c r="L235" s="29">
        <v>69</v>
      </c>
    </row>
    <row r="236" spans="8:12" x14ac:dyDescent="0.2">
      <c r="H236" s="27">
        <v>41904</v>
      </c>
      <c r="I236" s="27" t="s">
        <v>67</v>
      </c>
      <c r="J236" s="27" t="s">
        <v>68</v>
      </c>
      <c r="K236" s="28" t="s">
        <v>83</v>
      </c>
      <c r="L236" s="29">
        <v>55</v>
      </c>
    </row>
    <row r="237" spans="8:12" x14ac:dyDescent="0.2">
      <c r="H237" s="27">
        <v>41762</v>
      </c>
      <c r="I237" s="27" t="s">
        <v>75</v>
      </c>
      <c r="J237" s="27" t="s">
        <v>76</v>
      </c>
      <c r="K237" s="28" t="s">
        <v>77</v>
      </c>
      <c r="L237" s="29">
        <v>99</v>
      </c>
    </row>
    <row r="238" spans="8:12" x14ac:dyDescent="0.2">
      <c r="H238" s="27">
        <v>41771</v>
      </c>
      <c r="I238" s="27" t="s">
        <v>75</v>
      </c>
      <c r="J238" s="27" t="s">
        <v>76</v>
      </c>
      <c r="K238" s="28" t="s">
        <v>74</v>
      </c>
      <c r="L238" s="29">
        <v>96</v>
      </c>
    </row>
    <row r="239" spans="8:12" x14ac:dyDescent="0.2">
      <c r="H239" s="27">
        <v>41826</v>
      </c>
      <c r="I239" s="27" t="s">
        <v>70</v>
      </c>
      <c r="J239" s="27" t="s">
        <v>68</v>
      </c>
      <c r="K239" s="28" t="s">
        <v>69</v>
      </c>
      <c r="L239" s="29">
        <v>160</v>
      </c>
    </row>
    <row r="240" spans="8:12" x14ac:dyDescent="0.2">
      <c r="H240" s="27">
        <v>41908</v>
      </c>
      <c r="I240" s="27" t="s">
        <v>67</v>
      </c>
      <c r="J240" s="27" t="s">
        <v>68</v>
      </c>
      <c r="K240" s="28" t="s">
        <v>77</v>
      </c>
      <c r="L240" s="29">
        <v>66</v>
      </c>
    </row>
    <row r="241" spans="8:12" x14ac:dyDescent="0.2">
      <c r="H241" s="27">
        <v>41824</v>
      </c>
      <c r="I241" s="27" t="s">
        <v>70</v>
      </c>
      <c r="J241" s="27" t="s">
        <v>68</v>
      </c>
      <c r="K241" s="28" t="s">
        <v>78</v>
      </c>
      <c r="L241" s="29">
        <v>66</v>
      </c>
    </row>
    <row r="242" spans="8:12" x14ac:dyDescent="0.2">
      <c r="H242" s="27">
        <v>41763</v>
      </c>
      <c r="I242" s="27" t="s">
        <v>75</v>
      </c>
      <c r="J242" s="27" t="s">
        <v>68</v>
      </c>
      <c r="K242" s="28" t="s">
        <v>81</v>
      </c>
      <c r="L242" s="29">
        <v>44</v>
      </c>
    </row>
    <row r="243" spans="8:12" x14ac:dyDescent="0.2">
      <c r="H243" s="27">
        <v>41833</v>
      </c>
      <c r="I243" s="27" t="s">
        <v>70</v>
      </c>
      <c r="J243" s="27" t="s">
        <v>68</v>
      </c>
      <c r="K243" s="28" t="s">
        <v>74</v>
      </c>
      <c r="L243" s="29">
        <v>72</v>
      </c>
    </row>
    <row r="244" spans="8:12" x14ac:dyDescent="0.2">
      <c r="H244" s="27">
        <v>41780</v>
      </c>
      <c r="I244" s="27" t="s">
        <v>75</v>
      </c>
      <c r="J244" s="27" t="s">
        <v>73</v>
      </c>
      <c r="K244" s="28" t="s">
        <v>71</v>
      </c>
      <c r="L244" s="29">
        <v>40</v>
      </c>
    </row>
    <row r="245" spans="8:12" x14ac:dyDescent="0.2">
      <c r="H245" s="27">
        <v>41904</v>
      </c>
      <c r="I245" s="27" t="s">
        <v>67</v>
      </c>
      <c r="J245" s="27" t="s">
        <v>76</v>
      </c>
      <c r="K245" s="28" t="s">
        <v>84</v>
      </c>
      <c r="L245" s="29">
        <v>57</v>
      </c>
    </row>
    <row r="246" spans="8:12" x14ac:dyDescent="0.2">
      <c r="H246" s="27">
        <v>41829</v>
      </c>
      <c r="I246" s="27" t="s">
        <v>70</v>
      </c>
      <c r="J246" s="27" t="s">
        <v>68</v>
      </c>
      <c r="K246" s="28" t="s">
        <v>78</v>
      </c>
      <c r="L246" s="29">
        <v>392</v>
      </c>
    </row>
    <row r="247" spans="8:12" x14ac:dyDescent="0.2">
      <c r="H247" s="27">
        <v>41908</v>
      </c>
      <c r="I247" s="27" t="s">
        <v>67</v>
      </c>
      <c r="J247" s="27" t="s">
        <v>68</v>
      </c>
      <c r="K247" s="28" t="s">
        <v>81</v>
      </c>
      <c r="L247" s="29">
        <v>44</v>
      </c>
    </row>
    <row r="248" spans="8:12" x14ac:dyDescent="0.2">
      <c r="H248" s="27">
        <v>41770</v>
      </c>
      <c r="I248" s="27" t="s">
        <v>75</v>
      </c>
      <c r="J248" s="27" t="s">
        <v>76</v>
      </c>
      <c r="K248" s="28" t="s">
        <v>84</v>
      </c>
      <c r="L248" s="29">
        <v>63</v>
      </c>
    </row>
    <row r="249" spans="8:12" x14ac:dyDescent="0.2">
      <c r="H249" s="27">
        <v>41896</v>
      </c>
      <c r="I249" s="27" t="s">
        <v>67</v>
      </c>
      <c r="J249" s="27" t="s">
        <v>76</v>
      </c>
      <c r="K249" s="28" t="s">
        <v>82</v>
      </c>
      <c r="L249" s="29">
        <v>48</v>
      </c>
    </row>
    <row r="250" spans="8:12" x14ac:dyDescent="0.2">
      <c r="H250" s="27">
        <v>41777</v>
      </c>
      <c r="I250" s="27" t="s">
        <v>75</v>
      </c>
      <c r="J250" s="27" t="s">
        <v>68</v>
      </c>
      <c r="K250" s="28" t="s">
        <v>71</v>
      </c>
      <c r="L250" s="29">
        <v>20</v>
      </c>
    </row>
    <row r="251" spans="8:12" x14ac:dyDescent="0.2">
      <c r="H251" s="27">
        <v>41901</v>
      </c>
      <c r="I251" s="27" t="s">
        <v>67</v>
      </c>
      <c r="J251" s="27" t="s">
        <v>76</v>
      </c>
      <c r="K251" s="28" t="s">
        <v>69</v>
      </c>
      <c r="L251" s="29">
        <v>228</v>
      </c>
    </row>
    <row r="252" spans="8:12" x14ac:dyDescent="0.2">
      <c r="H252" s="27">
        <v>41894</v>
      </c>
      <c r="I252" s="27" t="s">
        <v>67</v>
      </c>
      <c r="J252" s="27" t="s">
        <v>68</v>
      </c>
      <c r="K252" s="28" t="s">
        <v>78</v>
      </c>
      <c r="L252" s="29">
        <v>69</v>
      </c>
    </row>
    <row r="253" spans="8:12" x14ac:dyDescent="0.2">
      <c r="H253" s="27">
        <v>41793</v>
      </c>
      <c r="I253" s="27" t="s">
        <v>72</v>
      </c>
      <c r="J253" s="27" t="s">
        <v>76</v>
      </c>
      <c r="K253" s="28" t="s">
        <v>69</v>
      </c>
      <c r="L253" s="29">
        <v>312</v>
      </c>
    </row>
    <row r="254" spans="8:12" x14ac:dyDescent="0.2">
      <c r="H254" s="27">
        <v>41827</v>
      </c>
      <c r="I254" s="27" t="s">
        <v>70</v>
      </c>
      <c r="J254" s="27" t="s">
        <v>76</v>
      </c>
      <c r="K254" s="28" t="s">
        <v>69</v>
      </c>
      <c r="L254" s="29">
        <v>240</v>
      </c>
    </row>
    <row r="255" spans="8:12" x14ac:dyDescent="0.2">
      <c r="H255" s="27">
        <v>41853</v>
      </c>
      <c r="I255" s="27" t="s">
        <v>86</v>
      </c>
      <c r="J255" s="27" t="s">
        <v>76</v>
      </c>
      <c r="K255" s="28" t="s">
        <v>77</v>
      </c>
      <c r="L255" s="29">
        <v>517</v>
      </c>
    </row>
    <row r="256" spans="8:12" x14ac:dyDescent="0.2">
      <c r="H256" s="27">
        <v>41908</v>
      </c>
      <c r="I256" s="27" t="s">
        <v>67</v>
      </c>
      <c r="J256" s="27" t="s">
        <v>76</v>
      </c>
      <c r="K256" s="28" t="s">
        <v>71</v>
      </c>
      <c r="L256" s="29">
        <v>80</v>
      </c>
    </row>
    <row r="257" spans="8:12" x14ac:dyDescent="0.2">
      <c r="H257" s="27">
        <v>41833</v>
      </c>
      <c r="I257" s="27" t="s">
        <v>70</v>
      </c>
      <c r="J257" s="27" t="s">
        <v>76</v>
      </c>
      <c r="K257" s="28" t="s">
        <v>82</v>
      </c>
      <c r="L257" s="29">
        <v>75</v>
      </c>
    </row>
    <row r="258" spans="8:12" x14ac:dyDescent="0.2">
      <c r="H258" s="27">
        <v>41766</v>
      </c>
      <c r="I258" s="27" t="s">
        <v>75</v>
      </c>
      <c r="J258" s="27" t="s">
        <v>76</v>
      </c>
      <c r="K258" s="28" t="s">
        <v>74</v>
      </c>
      <c r="L258" s="29">
        <v>23</v>
      </c>
    </row>
    <row r="259" spans="8:12" x14ac:dyDescent="0.2">
      <c r="H259" s="27">
        <v>41773</v>
      </c>
      <c r="I259" s="27" t="s">
        <v>75</v>
      </c>
      <c r="J259" s="27" t="s">
        <v>76</v>
      </c>
      <c r="K259" s="28" t="s">
        <v>78</v>
      </c>
      <c r="L259" s="29">
        <v>69</v>
      </c>
    </row>
    <row r="260" spans="8:12" x14ac:dyDescent="0.2">
      <c r="H260" s="27">
        <v>41909</v>
      </c>
      <c r="I260" s="27" t="s">
        <v>67</v>
      </c>
      <c r="J260" s="27" t="s">
        <v>68</v>
      </c>
      <c r="K260" s="28" t="s">
        <v>85</v>
      </c>
      <c r="L260" s="29">
        <v>36</v>
      </c>
    </row>
    <row r="261" spans="8:12" x14ac:dyDescent="0.2">
      <c r="H261" s="27">
        <v>41837</v>
      </c>
      <c r="I261" s="27" t="s">
        <v>70</v>
      </c>
      <c r="J261" s="27" t="s">
        <v>76</v>
      </c>
      <c r="K261" s="28" t="s">
        <v>78</v>
      </c>
      <c r="L261" s="29">
        <v>69</v>
      </c>
    </row>
    <row r="262" spans="8:12" x14ac:dyDescent="0.2">
      <c r="H262" s="27">
        <v>41841</v>
      </c>
      <c r="I262" s="27" t="s">
        <v>70</v>
      </c>
      <c r="J262" s="27" t="s">
        <v>68</v>
      </c>
      <c r="K262" s="28" t="s">
        <v>78</v>
      </c>
      <c r="L262" s="29">
        <v>22</v>
      </c>
    </row>
    <row r="263" spans="8:12" x14ac:dyDescent="0.2">
      <c r="H263" s="27">
        <v>41826</v>
      </c>
      <c r="I263" s="27" t="s">
        <v>70</v>
      </c>
      <c r="J263" s="27" t="s">
        <v>76</v>
      </c>
      <c r="K263" s="28" t="s">
        <v>81</v>
      </c>
      <c r="L263" s="29">
        <v>66</v>
      </c>
    </row>
    <row r="264" spans="8:12" x14ac:dyDescent="0.2">
      <c r="H264" s="27">
        <v>41823</v>
      </c>
      <c r="I264" s="27" t="s">
        <v>70</v>
      </c>
      <c r="J264" s="27" t="s">
        <v>76</v>
      </c>
      <c r="K264" s="28" t="s">
        <v>77</v>
      </c>
      <c r="L264" s="29">
        <v>66</v>
      </c>
    </row>
    <row r="265" spans="8:12" x14ac:dyDescent="0.2">
      <c r="H265" s="27">
        <v>41824</v>
      </c>
      <c r="I265" s="27" t="s">
        <v>70</v>
      </c>
      <c r="J265" s="27" t="s">
        <v>76</v>
      </c>
      <c r="K265" s="28" t="s">
        <v>71</v>
      </c>
      <c r="L265" s="29">
        <v>40</v>
      </c>
    </row>
    <row r="266" spans="8:12" x14ac:dyDescent="0.2">
      <c r="H266" s="27">
        <v>41904</v>
      </c>
      <c r="I266" s="27" t="s">
        <v>67</v>
      </c>
      <c r="J266" s="27" t="s">
        <v>76</v>
      </c>
      <c r="K266" s="28" t="s">
        <v>71</v>
      </c>
      <c r="L266" s="29">
        <v>40</v>
      </c>
    </row>
    <row r="267" spans="8:12" x14ac:dyDescent="0.2">
      <c r="H267" s="27">
        <v>41837</v>
      </c>
      <c r="I267" s="27" t="s">
        <v>70</v>
      </c>
      <c r="J267" s="27" t="s">
        <v>68</v>
      </c>
      <c r="K267" s="28" t="s">
        <v>78</v>
      </c>
      <c r="L267" s="29">
        <v>46</v>
      </c>
    </row>
    <row r="268" spans="8:12" x14ac:dyDescent="0.2">
      <c r="H268" s="27">
        <v>41847</v>
      </c>
      <c r="I268" s="27" t="s">
        <v>70</v>
      </c>
      <c r="J268" s="27" t="s">
        <v>76</v>
      </c>
      <c r="K268" s="28" t="s">
        <v>81</v>
      </c>
      <c r="L268" s="29">
        <v>66</v>
      </c>
    </row>
    <row r="269" spans="8:12" x14ac:dyDescent="0.2">
      <c r="H269" s="27">
        <v>41841</v>
      </c>
      <c r="I269" s="27" t="s">
        <v>70</v>
      </c>
      <c r="J269" s="27" t="s">
        <v>76</v>
      </c>
      <c r="K269" s="28" t="s">
        <v>74</v>
      </c>
      <c r="L269" s="29">
        <v>72</v>
      </c>
    </row>
    <row r="270" spans="8:12" x14ac:dyDescent="0.2">
      <c r="H270" s="27">
        <v>41828</v>
      </c>
      <c r="I270" s="27" t="s">
        <v>70</v>
      </c>
      <c r="J270" s="27" t="s">
        <v>76</v>
      </c>
      <c r="K270" s="28" t="s">
        <v>81</v>
      </c>
      <c r="L270" s="29">
        <v>69</v>
      </c>
    </row>
    <row r="271" spans="8:12" x14ac:dyDescent="0.2">
      <c r="H271" s="27">
        <v>41820</v>
      </c>
      <c r="I271" s="27" t="s">
        <v>72</v>
      </c>
      <c r="J271" s="27" t="s">
        <v>68</v>
      </c>
      <c r="K271" s="28" t="s">
        <v>79</v>
      </c>
      <c r="L271" s="29">
        <v>87</v>
      </c>
    </row>
    <row r="272" spans="8:12" x14ac:dyDescent="0.2">
      <c r="H272" s="27">
        <v>41822</v>
      </c>
      <c r="I272" s="27" t="s">
        <v>70</v>
      </c>
      <c r="J272" s="27" t="s">
        <v>73</v>
      </c>
      <c r="K272" s="28" t="s">
        <v>77</v>
      </c>
      <c r="L272" s="29">
        <v>32</v>
      </c>
    </row>
    <row r="273" spans="8:12" x14ac:dyDescent="0.2">
      <c r="H273" s="27">
        <v>41830</v>
      </c>
      <c r="I273" s="27" t="s">
        <v>70</v>
      </c>
      <c r="J273" s="27" t="s">
        <v>68</v>
      </c>
      <c r="K273" s="28" t="s">
        <v>77</v>
      </c>
      <c r="L273" s="29">
        <v>376</v>
      </c>
    </row>
    <row r="274" spans="8:12" x14ac:dyDescent="0.2">
      <c r="H274" s="27">
        <v>41821</v>
      </c>
      <c r="I274" s="27" t="s">
        <v>70</v>
      </c>
      <c r="J274" s="27" t="s">
        <v>68</v>
      </c>
      <c r="K274" s="28" t="s">
        <v>80</v>
      </c>
      <c r="L274" s="29">
        <v>71</v>
      </c>
    </row>
    <row r="275" spans="8:12" x14ac:dyDescent="0.2">
      <c r="H275" s="27">
        <v>41840</v>
      </c>
      <c r="I275" s="27" t="s">
        <v>70</v>
      </c>
      <c r="J275" s="27" t="s">
        <v>68</v>
      </c>
      <c r="K275" s="28" t="s">
        <v>84</v>
      </c>
      <c r="L275" s="29">
        <v>20</v>
      </c>
    </row>
    <row r="276" spans="8:12" x14ac:dyDescent="0.2">
      <c r="H276" s="27">
        <v>41896</v>
      </c>
      <c r="I276" s="27" t="s">
        <v>67</v>
      </c>
      <c r="J276" s="27" t="s">
        <v>68</v>
      </c>
      <c r="K276" s="28" t="s">
        <v>84</v>
      </c>
      <c r="L276" s="29">
        <v>40</v>
      </c>
    </row>
    <row r="277" spans="8:12" x14ac:dyDescent="0.2">
      <c r="H277" s="27">
        <v>41893</v>
      </c>
      <c r="I277" s="27" t="s">
        <v>67</v>
      </c>
      <c r="J277" s="27" t="s">
        <v>68</v>
      </c>
      <c r="K277" s="28" t="s">
        <v>77</v>
      </c>
      <c r="L277" s="29">
        <v>752</v>
      </c>
    </row>
    <row r="278" spans="8:12" x14ac:dyDescent="0.2">
      <c r="H278" s="27">
        <v>41870</v>
      </c>
      <c r="I278" s="27" t="s">
        <v>86</v>
      </c>
      <c r="J278" s="27" t="s">
        <v>68</v>
      </c>
      <c r="K278" s="28" t="s">
        <v>80</v>
      </c>
      <c r="L278" s="29">
        <v>71</v>
      </c>
    </row>
    <row r="279" spans="8:12" x14ac:dyDescent="0.2">
      <c r="H279" s="27">
        <v>41896</v>
      </c>
      <c r="I279" s="27" t="s">
        <v>67</v>
      </c>
      <c r="J279" s="27" t="s">
        <v>73</v>
      </c>
      <c r="K279" s="28" t="s">
        <v>78</v>
      </c>
      <c r="L279" s="29">
        <v>69</v>
      </c>
    </row>
    <row r="280" spans="8:12" x14ac:dyDescent="0.2">
      <c r="H280" s="27">
        <v>41896</v>
      </c>
      <c r="I280" s="27" t="s">
        <v>67</v>
      </c>
      <c r="J280" s="27" t="s">
        <v>76</v>
      </c>
      <c r="K280" s="28" t="s">
        <v>77</v>
      </c>
      <c r="L280" s="29">
        <v>66</v>
      </c>
    </row>
    <row r="281" spans="8:12" x14ac:dyDescent="0.2">
      <c r="H281" s="27">
        <v>41793</v>
      </c>
      <c r="I281" s="27" t="s">
        <v>72</v>
      </c>
      <c r="J281" s="27" t="s">
        <v>73</v>
      </c>
      <c r="K281" s="28" t="s">
        <v>84</v>
      </c>
      <c r="L281" s="29">
        <v>40</v>
      </c>
    </row>
    <row r="282" spans="8:12" x14ac:dyDescent="0.2">
      <c r="H282" s="27">
        <v>41908</v>
      </c>
      <c r="I282" s="27" t="s">
        <v>67</v>
      </c>
      <c r="J282" s="27" t="s">
        <v>68</v>
      </c>
      <c r="K282" s="28" t="s">
        <v>81</v>
      </c>
      <c r="L282" s="29">
        <v>46</v>
      </c>
    </row>
    <row r="283" spans="8:12" x14ac:dyDescent="0.2">
      <c r="H283" s="27">
        <v>41782</v>
      </c>
      <c r="I283" s="27" t="s">
        <v>75</v>
      </c>
      <c r="J283" s="27" t="s">
        <v>73</v>
      </c>
      <c r="K283" s="28" t="s">
        <v>71</v>
      </c>
      <c r="L283" s="29">
        <v>60</v>
      </c>
    </row>
    <row r="284" spans="8:12" x14ac:dyDescent="0.2">
      <c r="H284" s="27">
        <v>41903</v>
      </c>
      <c r="I284" s="27" t="s">
        <v>67</v>
      </c>
      <c r="J284" s="27" t="s">
        <v>76</v>
      </c>
      <c r="K284" s="28" t="s">
        <v>71</v>
      </c>
      <c r="L284" s="29">
        <v>40</v>
      </c>
    </row>
    <row r="285" spans="8:12" x14ac:dyDescent="0.2">
      <c r="H285" s="27">
        <v>41829</v>
      </c>
      <c r="I285" s="27" t="s">
        <v>70</v>
      </c>
      <c r="J285" s="27" t="s">
        <v>68</v>
      </c>
      <c r="K285" s="28" t="s">
        <v>78</v>
      </c>
      <c r="L285" s="29">
        <v>22</v>
      </c>
    </row>
    <row r="286" spans="8:12" x14ac:dyDescent="0.2">
      <c r="H286" s="27">
        <v>41780</v>
      </c>
      <c r="I286" s="27" t="s">
        <v>75</v>
      </c>
      <c r="J286" s="27" t="s">
        <v>68</v>
      </c>
      <c r="K286" s="28" t="s">
        <v>81</v>
      </c>
      <c r="L286" s="29">
        <v>46</v>
      </c>
    </row>
    <row r="287" spans="8:12" x14ac:dyDescent="0.2">
      <c r="H287" s="27">
        <v>41772</v>
      </c>
      <c r="I287" s="27" t="s">
        <v>75</v>
      </c>
      <c r="J287" s="27" t="s">
        <v>76</v>
      </c>
      <c r="K287" s="28" t="s">
        <v>77</v>
      </c>
      <c r="L287" s="29">
        <v>99</v>
      </c>
    </row>
    <row r="288" spans="8:12" x14ac:dyDescent="0.2">
      <c r="H288" s="27">
        <v>41848</v>
      </c>
      <c r="I288" s="27" t="s">
        <v>70</v>
      </c>
      <c r="J288" s="27" t="s">
        <v>73</v>
      </c>
      <c r="K288" s="28" t="s">
        <v>81</v>
      </c>
      <c r="L288" s="29">
        <v>44</v>
      </c>
    </row>
    <row r="289" spans="8:12" x14ac:dyDescent="0.2">
      <c r="H289" s="27">
        <v>41887</v>
      </c>
      <c r="I289" s="27" t="s">
        <v>67</v>
      </c>
      <c r="J289" s="27" t="s">
        <v>76</v>
      </c>
      <c r="K289" s="28" t="s">
        <v>77</v>
      </c>
      <c r="L289" s="29">
        <v>68</v>
      </c>
    </row>
    <row r="290" spans="8:12" x14ac:dyDescent="0.2">
      <c r="H290" s="27">
        <v>41885</v>
      </c>
      <c r="I290" s="27" t="s">
        <v>67</v>
      </c>
      <c r="J290" s="27" t="s">
        <v>76</v>
      </c>
      <c r="K290" s="28" t="s">
        <v>81</v>
      </c>
      <c r="L290" s="29">
        <v>46</v>
      </c>
    </row>
    <row r="291" spans="8:12" x14ac:dyDescent="0.2">
      <c r="H291" s="27">
        <v>41866</v>
      </c>
      <c r="I291" s="27" t="s">
        <v>86</v>
      </c>
      <c r="J291" s="27" t="s">
        <v>76</v>
      </c>
      <c r="K291" s="28" t="s">
        <v>80</v>
      </c>
      <c r="L291" s="29">
        <v>45</v>
      </c>
    </row>
    <row r="292" spans="8:12" x14ac:dyDescent="0.2">
      <c r="H292" s="27">
        <v>41911</v>
      </c>
      <c r="I292" s="27" t="s">
        <v>67</v>
      </c>
      <c r="J292" s="27" t="s">
        <v>68</v>
      </c>
      <c r="K292" s="28" t="s">
        <v>77</v>
      </c>
      <c r="L292" s="29">
        <v>34</v>
      </c>
    </row>
    <row r="293" spans="8:12" x14ac:dyDescent="0.2">
      <c r="H293" s="27">
        <v>41838</v>
      </c>
      <c r="I293" s="27" t="s">
        <v>70</v>
      </c>
      <c r="J293" s="27" t="s">
        <v>68</v>
      </c>
      <c r="K293" s="28" t="s">
        <v>74</v>
      </c>
      <c r="L293" s="29">
        <v>72</v>
      </c>
    </row>
    <row r="294" spans="8:12" x14ac:dyDescent="0.2">
      <c r="H294" s="27">
        <v>41844</v>
      </c>
      <c r="I294" s="27" t="s">
        <v>70</v>
      </c>
      <c r="J294" s="27" t="s">
        <v>76</v>
      </c>
      <c r="K294" s="28" t="s">
        <v>82</v>
      </c>
      <c r="L294" s="29">
        <v>48</v>
      </c>
    </row>
    <row r="295" spans="8:12" x14ac:dyDescent="0.2">
      <c r="H295" s="27">
        <v>41776</v>
      </c>
      <c r="I295" s="27" t="s">
        <v>75</v>
      </c>
      <c r="J295" s="27" t="s">
        <v>76</v>
      </c>
      <c r="K295" s="28" t="s">
        <v>78</v>
      </c>
      <c r="L295" s="29">
        <v>46</v>
      </c>
    </row>
    <row r="296" spans="8:12" x14ac:dyDescent="0.2">
      <c r="H296" s="27">
        <v>41767</v>
      </c>
      <c r="I296" s="27" t="s">
        <v>75</v>
      </c>
      <c r="J296" s="27" t="s">
        <v>68</v>
      </c>
      <c r="K296" s="28" t="s">
        <v>79</v>
      </c>
      <c r="L296" s="29">
        <v>84</v>
      </c>
    </row>
    <row r="297" spans="8:12" x14ac:dyDescent="0.2">
      <c r="H297" s="27">
        <v>41802</v>
      </c>
      <c r="I297" s="27" t="s">
        <v>72</v>
      </c>
      <c r="J297" s="27" t="s">
        <v>68</v>
      </c>
      <c r="K297" s="28" t="s">
        <v>80</v>
      </c>
      <c r="L297" s="29">
        <v>47</v>
      </c>
    </row>
    <row r="298" spans="8:12" x14ac:dyDescent="0.2">
      <c r="H298" s="27">
        <v>41909</v>
      </c>
      <c r="I298" s="27" t="s">
        <v>67</v>
      </c>
      <c r="J298" s="27" t="s">
        <v>76</v>
      </c>
      <c r="K298" s="28" t="s">
        <v>79</v>
      </c>
      <c r="L298" s="29">
        <v>30</v>
      </c>
    </row>
    <row r="299" spans="8:12" x14ac:dyDescent="0.2">
      <c r="H299" s="27">
        <v>41891</v>
      </c>
      <c r="I299" s="27" t="s">
        <v>67</v>
      </c>
      <c r="J299" s="27" t="s">
        <v>68</v>
      </c>
      <c r="K299" s="28" t="s">
        <v>77</v>
      </c>
      <c r="L299" s="29">
        <v>33</v>
      </c>
    </row>
    <row r="300" spans="8:12" x14ac:dyDescent="0.2">
      <c r="H300" s="27">
        <v>41822</v>
      </c>
      <c r="I300" s="27" t="s">
        <v>70</v>
      </c>
      <c r="J300" s="27" t="s">
        <v>68</v>
      </c>
      <c r="K300" s="28" t="s">
        <v>82</v>
      </c>
      <c r="L300" s="29">
        <v>50</v>
      </c>
    </row>
    <row r="301" spans="8:12" x14ac:dyDescent="0.2">
      <c r="H301" s="27">
        <v>41849</v>
      </c>
      <c r="I301" s="27" t="s">
        <v>70</v>
      </c>
      <c r="J301" s="27" t="s">
        <v>68</v>
      </c>
      <c r="K301" s="28" t="s">
        <v>81</v>
      </c>
      <c r="L301" s="29">
        <v>46</v>
      </c>
    </row>
    <row r="302" spans="8:12" x14ac:dyDescent="0.2">
      <c r="H302" s="27">
        <v>41867</v>
      </c>
      <c r="I302" s="27" t="s">
        <v>86</v>
      </c>
      <c r="J302" s="27" t="s">
        <v>76</v>
      </c>
      <c r="K302" s="28" t="s">
        <v>82</v>
      </c>
      <c r="L302" s="29">
        <v>24</v>
      </c>
    </row>
    <row r="303" spans="8:12" x14ac:dyDescent="0.2">
      <c r="H303" s="27">
        <v>41763</v>
      </c>
      <c r="I303" s="27" t="s">
        <v>75</v>
      </c>
      <c r="J303" s="27" t="s">
        <v>76</v>
      </c>
      <c r="K303" s="28" t="s">
        <v>78</v>
      </c>
      <c r="L303" s="29">
        <v>23</v>
      </c>
    </row>
    <row r="304" spans="8:12" x14ac:dyDescent="0.2">
      <c r="H304" s="27">
        <v>41783</v>
      </c>
      <c r="I304" s="27" t="s">
        <v>75</v>
      </c>
      <c r="J304" s="27" t="s">
        <v>68</v>
      </c>
      <c r="K304" s="28" t="s">
        <v>81</v>
      </c>
      <c r="L304" s="29">
        <v>23</v>
      </c>
    </row>
    <row r="305" spans="8:12" x14ac:dyDescent="0.2">
      <c r="H305" s="27">
        <v>41824</v>
      </c>
      <c r="I305" s="27" t="s">
        <v>70</v>
      </c>
      <c r="J305" s="27" t="s">
        <v>76</v>
      </c>
      <c r="K305" s="28" t="s">
        <v>82</v>
      </c>
      <c r="L305" s="29">
        <v>75</v>
      </c>
    </row>
    <row r="306" spans="8:12" x14ac:dyDescent="0.2">
      <c r="H306" s="27">
        <v>41895</v>
      </c>
      <c r="I306" s="27" t="s">
        <v>67</v>
      </c>
      <c r="J306" s="27" t="s">
        <v>68</v>
      </c>
      <c r="K306" s="28" t="s">
        <v>78</v>
      </c>
      <c r="L306" s="29">
        <v>69</v>
      </c>
    </row>
    <row r="307" spans="8:12" x14ac:dyDescent="0.2">
      <c r="H307" s="27">
        <v>41780</v>
      </c>
      <c r="I307" s="27" t="s">
        <v>75</v>
      </c>
      <c r="J307" s="27" t="s">
        <v>73</v>
      </c>
      <c r="K307" s="28" t="s">
        <v>81</v>
      </c>
      <c r="L307" s="29">
        <v>23</v>
      </c>
    </row>
    <row r="308" spans="8:12" x14ac:dyDescent="0.2">
      <c r="H308" s="27">
        <v>41776</v>
      </c>
      <c r="I308" s="27" t="s">
        <v>75</v>
      </c>
      <c r="J308" s="27" t="s">
        <v>68</v>
      </c>
      <c r="K308" s="28" t="s">
        <v>81</v>
      </c>
      <c r="L308" s="29">
        <v>66</v>
      </c>
    </row>
    <row r="309" spans="8:12" x14ac:dyDescent="0.2">
      <c r="H309" s="27">
        <v>41909</v>
      </c>
      <c r="I309" s="27" t="s">
        <v>67</v>
      </c>
      <c r="J309" s="27" t="s">
        <v>76</v>
      </c>
      <c r="K309" s="28" t="s">
        <v>77</v>
      </c>
      <c r="L309" s="29">
        <v>33</v>
      </c>
    </row>
    <row r="310" spans="8:12" x14ac:dyDescent="0.2">
      <c r="H310" s="27">
        <v>41780</v>
      </c>
      <c r="I310" s="27" t="s">
        <v>75</v>
      </c>
      <c r="J310" s="27" t="s">
        <v>68</v>
      </c>
      <c r="K310" s="28" t="s">
        <v>78</v>
      </c>
      <c r="L310" s="29">
        <v>46</v>
      </c>
    </row>
    <row r="311" spans="8:12" x14ac:dyDescent="0.2">
      <c r="H311" s="27">
        <v>41895</v>
      </c>
      <c r="I311" s="27" t="s">
        <v>67</v>
      </c>
      <c r="J311" s="27" t="s">
        <v>76</v>
      </c>
      <c r="K311" s="28" t="s">
        <v>81</v>
      </c>
      <c r="L311" s="29">
        <v>22</v>
      </c>
    </row>
    <row r="312" spans="8:12" x14ac:dyDescent="0.2">
      <c r="H312" s="27">
        <v>41889</v>
      </c>
      <c r="I312" s="27" t="s">
        <v>67</v>
      </c>
      <c r="J312" s="27" t="s">
        <v>68</v>
      </c>
      <c r="K312" s="28" t="s">
        <v>77</v>
      </c>
      <c r="L312" s="29">
        <v>68</v>
      </c>
    </row>
    <row r="313" spans="8:12" x14ac:dyDescent="0.2">
      <c r="H313" s="27">
        <v>41903</v>
      </c>
      <c r="I313" s="27" t="s">
        <v>67</v>
      </c>
      <c r="J313" s="27" t="s">
        <v>76</v>
      </c>
      <c r="K313" s="28" t="s">
        <v>71</v>
      </c>
      <c r="L313" s="29">
        <v>19</v>
      </c>
    </row>
    <row r="314" spans="8:12" x14ac:dyDescent="0.2">
      <c r="H314" s="27">
        <v>41829</v>
      </c>
      <c r="I314" s="27" t="s">
        <v>70</v>
      </c>
      <c r="J314" s="27" t="s">
        <v>68</v>
      </c>
      <c r="K314" s="28" t="s">
        <v>80</v>
      </c>
      <c r="L314" s="29">
        <v>469</v>
      </c>
    </row>
    <row r="315" spans="8:12" x14ac:dyDescent="0.2">
      <c r="H315" s="27">
        <v>41783</v>
      </c>
      <c r="I315" s="27" t="s">
        <v>75</v>
      </c>
      <c r="J315" s="27" t="s">
        <v>76</v>
      </c>
      <c r="K315" s="28" t="s">
        <v>78</v>
      </c>
      <c r="L315" s="29">
        <v>44</v>
      </c>
    </row>
    <row r="316" spans="8:12" x14ac:dyDescent="0.2">
      <c r="H316" s="27">
        <v>41773</v>
      </c>
      <c r="I316" s="27" t="s">
        <v>75</v>
      </c>
      <c r="J316" s="27" t="s">
        <v>68</v>
      </c>
      <c r="K316" s="28" t="s">
        <v>80</v>
      </c>
      <c r="L316" s="29">
        <v>94</v>
      </c>
    </row>
    <row r="317" spans="8:12" x14ac:dyDescent="0.2">
      <c r="H317" s="27">
        <v>41793</v>
      </c>
      <c r="I317" s="27" t="s">
        <v>72</v>
      </c>
      <c r="J317" s="27" t="s">
        <v>76</v>
      </c>
      <c r="K317" s="28" t="s">
        <v>71</v>
      </c>
      <c r="L317" s="29">
        <v>57</v>
      </c>
    </row>
    <row r="318" spans="8:12" x14ac:dyDescent="0.2">
      <c r="H318" s="27">
        <v>41872</v>
      </c>
      <c r="I318" s="27" t="s">
        <v>86</v>
      </c>
      <c r="J318" s="27" t="s">
        <v>76</v>
      </c>
      <c r="K318" s="28" t="s">
        <v>77</v>
      </c>
      <c r="L318" s="29">
        <v>66</v>
      </c>
    </row>
    <row r="319" spans="8:12" x14ac:dyDescent="0.2">
      <c r="H319" s="27">
        <v>41910</v>
      </c>
      <c r="I319" s="27" t="s">
        <v>67</v>
      </c>
      <c r="J319" s="27" t="s">
        <v>76</v>
      </c>
      <c r="K319" s="28" t="s">
        <v>71</v>
      </c>
      <c r="L319" s="29">
        <v>20</v>
      </c>
    </row>
    <row r="320" spans="8:12" x14ac:dyDescent="0.2">
      <c r="H320" s="27">
        <v>41767</v>
      </c>
      <c r="I320" s="27" t="s">
        <v>75</v>
      </c>
      <c r="J320" s="27" t="s">
        <v>76</v>
      </c>
      <c r="K320" s="28" t="s">
        <v>78</v>
      </c>
      <c r="L320" s="29">
        <v>22</v>
      </c>
    </row>
    <row r="321" spans="8:12" x14ac:dyDescent="0.2">
      <c r="H321" s="27">
        <v>41769</v>
      </c>
      <c r="I321" s="27" t="s">
        <v>75</v>
      </c>
      <c r="J321" s="27" t="s">
        <v>76</v>
      </c>
      <c r="K321" s="28" t="s">
        <v>77</v>
      </c>
      <c r="L321" s="29">
        <v>102</v>
      </c>
    </row>
    <row r="322" spans="8:12" x14ac:dyDescent="0.2">
      <c r="H322" s="27">
        <v>41767</v>
      </c>
      <c r="I322" s="27" t="s">
        <v>75</v>
      </c>
      <c r="J322" s="27" t="s">
        <v>68</v>
      </c>
      <c r="K322" s="28" t="s">
        <v>83</v>
      </c>
      <c r="L322" s="29">
        <v>55</v>
      </c>
    </row>
    <row r="323" spans="8:12" x14ac:dyDescent="0.2">
      <c r="H323" s="27">
        <v>41794</v>
      </c>
      <c r="I323" s="27" t="s">
        <v>72</v>
      </c>
      <c r="J323" s="27" t="s">
        <v>76</v>
      </c>
      <c r="K323" s="28" t="s">
        <v>74</v>
      </c>
      <c r="L323" s="29">
        <v>96</v>
      </c>
    </row>
    <row r="324" spans="8:12" x14ac:dyDescent="0.2">
      <c r="H324" s="27">
        <v>41813</v>
      </c>
      <c r="I324" s="27" t="s">
        <v>72</v>
      </c>
      <c r="J324" s="27" t="s">
        <v>76</v>
      </c>
      <c r="K324" s="28" t="s">
        <v>79</v>
      </c>
      <c r="L324" s="29">
        <v>60</v>
      </c>
    </row>
    <row r="325" spans="8:12" x14ac:dyDescent="0.2">
      <c r="H325" s="27">
        <v>41884</v>
      </c>
      <c r="I325" s="27" t="s">
        <v>67</v>
      </c>
      <c r="J325" s="27" t="s">
        <v>76</v>
      </c>
      <c r="K325" s="28" t="s">
        <v>84</v>
      </c>
      <c r="L325" s="29">
        <v>20</v>
      </c>
    </row>
    <row r="326" spans="8:12" x14ac:dyDescent="0.2">
      <c r="H326" s="27">
        <v>41885</v>
      </c>
      <c r="I326" s="27" t="s">
        <v>67</v>
      </c>
      <c r="J326" s="27" t="s">
        <v>76</v>
      </c>
      <c r="K326" s="28" t="s">
        <v>71</v>
      </c>
      <c r="L326" s="29">
        <v>80</v>
      </c>
    </row>
    <row r="327" spans="8:12" x14ac:dyDescent="0.2">
      <c r="H327" s="27">
        <v>41844</v>
      </c>
      <c r="I327" s="27" t="s">
        <v>70</v>
      </c>
      <c r="J327" s="27" t="s">
        <v>76</v>
      </c>
      <c r="K327" s="28" t="s">
        <v>85</v>
      </c>
      <c r="L327" s="29">
        <v>36</v>
      </c>
    </row>
    <row r="328" spans="8:12" x14ac:dyDescent="0.2">
      <c r="H328" s="27">
        <v>41762</v>
      </c>
      <c r="I328" s="27" t="s">
        <v>75</v>
      </c>
      <c r="J328" s="27" t="s">
        <v>76</v>
      </c>
      <c r="K328" s="28" t="s">
        <v>81</v>
      </c>
      <c r="L328" s="29">
        <v>46</v>
      </c>
    </row>
    <row r="329" spans="8:12" x14ac:dyDescent="0.2">
      <c r="H329" s="27">
        <v>41836</v>
      </c>
      <c r="I329" s="27" t="s">
        <v>70</v>
      </c>
      <c r="J329" s="27" t="s">
        <v>68</v>
      </c>
      <c r="K329" s="28" t="s">
        <v>84</v>
      </c>
      <c r="L329" s="29">
        <v>20</v>
      </c>
    </row>
    <row r="330" spans="8:12" x14ac:dyDescent="0.2">
      <c r="H330" s="27">
        <v>41900</v>
      </c>
      <c r="I330" s="27" t="s">
        <v>67</v>
      </c>
      <c r="J330" s="27" t="s">
        <v>73</v>
      </c>
      <c r="K330" s="28" t="s">
        <v>78</v>
      </c>
      <c r="L330" s="29">
        <v>23</v>
      </c>
    </row>
    <row r="331" spans="8:12" x14ac:dyDescent="0.2">
      <c r="H331" s="27">
        <v>41824</v>
      </c>
      <c r="I331" s="27" t="s">
        <v>70</v>
      </c>
      <c r="J331" s="27" t="s">
        <v>76</v>
      </c>
      <c r="K331" s="28" t="s">
        <v>71</v>
      </c>
      <c r="L331" s="29">
        <v>80</v>
      </c>
    </row>
    <row r="332" spans="8:12" x14ac:dyDescent="0.2">
      <c r="H332" s="27">
        <v>41846</v>
      </c>
      <c r="I332" s="27" t="s">
        <v>70</v>
      </c>
      <c r="J332" s="27" t="s">
        <v>68</v>
      </c>
      <c r="K332" s="28" t="s">
        <v>84</v>
      </c>
      <c r="L332" s="29">
        <v>259</v>
      </c>
    </row>
    <row r="333" spans="8:12" x14ac:dyDescent="0.2">
      <c r="H333" s="27">
        <v>41890</v>
      </c>
      <c r="I333" s="27" t="s">
        <v>67</v>
      </c>
      <c r="J333" s="27" t="s">
        <v>68</v>
      </c>
      <c r="K333" s="28" t="s">
        <v>79</v>
      </c>
      <c r="L333" s="29">
        <v>689</v>
      </c>
    </row>
    <row r="334" spans="8:12" x14ac:dyDescent="0.2">
      <c r="H334" s="27">
        <v>41829</v>
      </c>
      <c r="I334" s="27" t="s">
        <v>70</v>
      </c>
      <c r="J334" s="27" t="s">
        <v>76</v>
      </c>
      <c r="K334" s="28" t="s">
        <v>71</v>
      </c>
      <c r="L334" s="29">
        <v>38</v>
      </c>
    </row>
    <row r="335" spans="8:12" x14ac:dyDescent="0.2">
      <c r="H335" s="27">
        <v>41897</v>
      </c>
      <c r="I335" s="27" t="s">
        <v>67</v>
      </c>
      <c r="J335" s="27" t="s">
        <v>68</v>
      </c>
      <c r="K335" s="28" t="s">
        <v>79</v>
      </c>
      <c r="L335" s="29">
        <v>58</v>
      </c>
    </row>
    <row r="336" spans="8:12" x14ac:dyDescent="0.2">
      <c r="H336" s="27">
        <v>41908</v>
      </c>
      <c r="I336" s="27" t="s">
        <v>67</v>
      </c>
      <c r="J336" s="27" t="s">
        <v>76</v>
      </c>
      <c r="K336" s="28" t="s">
        <v>78</v>
      </c>
      <c r="L336" s="29">
        <v>46</v>
      </c>
    </row>
    <row r="337" spans="8:12" x14ac:dyDescent="0.2">
      <c r="H337" s="27">
        <v>41888</v>
      </c>
      <c r="I337" s="27" t="s">
        <v>67</v>
      </c>
      <c r="J337" s="27" t="s">
        <v>73</v>
      </c>
      <c r="K337" s="28" t="s">
        <v>80</v>
      </c>
      <c r="L337" s="29">
        <v>71</v>
      </c>
    </row>
    <row r="338" spans="8:12" x14ac:dyDescent="0.2">
      <c r="H338" s="27">
        <v>41896</v>
      </c>
      <c r="I338" s="27" t="s">
        <v>67</v>
      </c>
      <c r="J338" s="27" t="s">
        <v>68</v>
      </c>
      <c r="K338" s="28" t="s">
        <v>71</v>
      </c>
      <c r="L338" s="29">
        <v>40</v>
      </c>
    </row>
    <row r="339" spans="8:12" x14ac:dyDescent="0.2">
      <c r="H339" s="27">
        <v>41776</v>
      </c>
      <c r="I339" s="27" t="s">
        <v>75</v>
      </c>
      <c r="J339" s="27" t="s">
        <v>76</v>
      </c>
      <c r="K339" s="28" t="s">
        <v>84</v>
      </c>
      <c r="L339" s="29">
        <v>20</v>
      </c>
    </row>
    <row r="340" spans="8:12" x14ac:dyDescent="0.2">
      <c r="H340" s="27">
        <v>41826</v>
      </c>
      <c r="I340" s="27" t="s">
        <v>70</v>
      </c>
      <c r="J340" s="27" t="s">
        <v>68</v>
      </c>
      <c r="K340" s="28" t="s">
        <v>81</v>
      </c>
      <c r="L340" s="29">
        <v>46</v>
      </c>
    </row>
    <row r="341" spans="8:12" x14ac:dyDescent="0.2">
      <c r="H341" s="27">
        <v>41773</v>
      </c>
      <c r="I341" s="27" t="s">
        <v>75</v>
      </c>
      <c r="J341" s="27" t="s">
        <v>68</v>
      </c>
      <c r="K341" s="28" t="s">
        <v>78</v>
      </c>
      <c r="L341" s="29">
        <v>44</v>
      </c>
    </row>
    <row r="342" spans="8:12" x14ac:dyDescent="0.2">
      <c r="H342" s="27">
        <v>41892</v>
      </c>
      <c r="I342" s="27" t="s">
        <v>67</v>
      </c>
      <c r="J342" s="27" t="s">
        <v>68</v>
      </c>
      <c r="K342" s="28" t="s">
        <v>85</v>
      </c>
      <c r="L342" s="29">
        <v>36</v>
      </c>
    </row>
    <row r="343" spans="8:12" x14ac:dyDescent="0.2">
      <c r="H343" s="27">
        <v>41842</v>
      </c>
      <c r="I343" s="27" t="s">
        <v>70</v>
      </c>
      <c r="J343" s="27" t="s">
        <v>76</v>
      </c>
      <c r="K343" s="28" t="s">
        <v>77</v>
      </c>
      <c r="L343" s="29">
        <v>32</v>
      </c>
    </row>
    <row r="344" spans="8:12" x14ac:dyDescent="0.2">
      <c r="H344" s="27">
        <v>41782</v>
      </c>
      <c r="I344" s="27" t="s">
        <v>75</v>
      </c>
      <c r="J344" s="27" t="s">
        <v>76</v>
      </c>
      <c r="K344" s="28" t="s">
        <v>71</v>
      </c>
      <c r="L344" s="29">
        <v>60</v>
      </c>
    </row>
    <row r="345" spans="8:12" x14ac:dyDescent="0.2">
      <c r="H345" s="27">
        <v>41835</v>
      </c>
      <c r="I345" s="27" t="s">
        <v>70</v>
      </c>
      <c r="J345" s="27" t="s">
        <v>73</v>
      </c>
      <c r="K345" s="28" t="s">
        <v>78</v>
      </c>
      <c r="L345" s="29">
        <v>46</v>
      </c>
    </row>
    <row r="346" spans="8:12" x14ac:dyDescent="0.2">
      <c r="H346" s="27">
        <v>41890</v>
      </c>
      <c r="I346" s="27" t="s">
        <v>67</v>
      </c>
      <c r="J346" s="27" t="s">
        <v>73</v>
      </c>
      <c r="K346" s="28" t="s">
        <v>83</v>
      </c>
      <c r="L346" s="29">
        <v>53</v>
      </c>
    </row>
    <row r="347" spans="8:12" x14ac:dyDescent="0.2">
      <c r="H347" s="27">
        <v>41846</v>
      </c>
      <c r="I347" s="27" t="s">
        <v>70</v>
      </c>
      <c r="J347" s="27" t="s">
        <v>68</v>
      </c>
      <c r="K347" s="28" t="s">
        <v>79</v>
      </c>
      <c r="L347" s="29">
        <v>58</v>
      </c>
    </row>
    <row r="348" spans="8:12" x14ac:dyDescent="0.2">
      <c r="H348" s="27">
        <v>41891</v>
      </c>
      <c r="I348" s="27" t="s">
        <v>67</v>
      </c>
      <c r="J348" s="27" t="s">
        <v>68</v>
      </c>
      <c r="K348" s="28" t="s">
        <v>81</v>
      </c>
      <c r="L348" s="29">
        <v>44</v>
      </c>
    </row>
    <row r="349" spans="8:12" x14ac:dyDescent="0.2">
      <c r="H349" s="27">
        <v>41851</v>
      </c>
      <c r="I349" s="27" t="s">
        <v>70</v>
      </c>
      <c r="J349" s="27" t="s">
        <v>76</v>
      </c>
      <c r="K349" s="28" t="s">
        <v>81</v>
      </c>
      <c r="L349" s="29">
        <v>23</v>
      </c>
    </row>
    <row r="350" spans="8:12" x14ac:dyDescent="0.2">
      <c r="H350" s="27">
        <v>41765</v>
      </c>
      <c r="I350" s="27" t="s">
        <v>75</v>
      </c>
      <c r="J350" s="27" t="s">
        <v>68</v>
      </c>
      <c r="K350" s="28" t="s">
        <v>81</v>
      </c>
      <c r="L350" s="29">
        <v>44</v>
      </c>
    </row>
    <row r="351" spans="8:12" x14ac:dyDescent="0.2">
      <c r="H351" s="27">
        <v>41834</v>
      </c>
      <c r="I351" s="27" t="s">
        <v>70</v>
      </c>
      <c r="J351" s="27" t="s">
        <v>68</v>
      </c>
      <c r="K351" s="28" t="s">
        <v>84</v>
      </c>
      <c r="L351" s="29">
        <v>42</v>
      </c>
    </row>
    <row r="352" spans="8:12" x14ac:dyDescent="0.2">
      <c r="H352" s="27">
        <v>41907</v>
      </c>
      <c r="I352" s="27" t="s">
        <v>67</v>
      </c>
      <c r="J352" s="27" t="s">
        <v>76</v>
      </c>
      <c r="K352" s="28" t="s">
        <v>74</v>
      </c>
      <c r="L352" s="29">
        <v>75</v>
      </c>
    </row>
    <row r="353" spans="8:12" x14ac:dyDescent="0.2">
      <c r="H353" s="27">
        <v>41788</v>
      </c>
      <c r="I353" s="27" t="s">
        <v>75</v>
      </c>
      <c r="J353" s="27" t="s">
        <v>76</v>
      </c>
      <c r="K353" s="28" t="s">
        <v>82</v>
      </c>
      <c r="L353" s="29">
        <v>46</v>
      </c>
    </row>
    <row r="354" spans="8:12" x14ac:dyDescent="0.2">
      <c r="H354" s="27">
        <v>41885</v>
      </c>
      <c r="I354" s="27" t="s">
        <v>67</v>
      </c>
      <c r="J354" s="27" t="s">
        <v>68</v>
      </c>
      <c r="K354" s="28" t="s">
        <v>77</v>
      </c>
      <c r="L354" s="29">
        <v>66</v>
      </c>
    </row>
    <row r="355" spans="8:12" x14ac:dyDescent="0.2">
      <c r="H355" s="27">
        <v>41779</v>
      </c>
      <c r="I355" s="27" t="s">
        <v>75</v>
      </c>
      <c r="J355" s="27" t="s">
        <v>73</v>
      </c>
      <c r="K355" s="28" t="s">
        <v>74</v>
      </c>
      <c r="L355" s="29">
        <v>100</v>
      </c>
    </row>
    <row r="356" spans="8:12" x14ac:dyDescent="0.2">
      <c r="H356" s="27">
        <v>41816</v>
      </c>
      <c r="I356" s="27" t="s">
        <v>72</v>
      </c>
      <c r="J356" s="27" t="s">
        <v>76</v>
      </c>
      <c r="K356" s="28" t="s">
        <v>77</v>
      </c>
      <c r="L356" s="29">
        <v>33</v>
      </c>
    </row>
    <row r="357" spans="8:12" x14ac:dyDescent="0.2">
      <c r="H357" s="27">
        <v>41794</v>
      </c>
      <c r="I357" s="27" t="s">
        <v>72</v>
      </c>
      <c r="J357" s="27" t="s">
        <v>76</v>
      </c>
      <c r="K357" s="28" t="s">
        <v>82</v>
      </c>
      <c r="L357" s="29">
        <v>46</v>
      </c>
    </row>
    <row r="358" spans="8:12" x14ac:dyDescent="0.2">
      <c r="H358" s="27">
        <v>41848</v>
      </c>
      <c r="I358" s="27" t="s">
        <v>70</v>
      </c>
      <c r="J358" s="27" t="s">
        <v>76</v>
      </c>
      <c r="K358" s="28" t="s">
        <v>77</v>
      </c>
      <c r="L358" s="29">
        <v>439</v>
      </c>
    </row>
    <row r="359" spans="8:12" x14ac:dyDescent="0.2">
      <c r="H359" s="27">
        <v>41849</v>
      </c>
      <c r="I359" s="27" t="s">
        <v>70</v>
      </c>
      <c r="J359" s="27" t="s">
        <v>76</v>
      </c>
      <c r="K359" s="28" t="s">
        <v>81</v>
      </c>
      <c r="L359" s="29">
        <v>46</v>
      </c>
    </row>
    <row r="360" spans="8:12" x14ac:dyDescent="0.2">
      <c r="H360" s="27">
        <v>41773</v>
      </c>
      <c r="I360" s="27" t="s">
        <v>75</v>
      </c>
      <c r="J360" s="27" t="s">
        <v>68</v>
      </c>
      <c r="K360" s="28" t="s">
        <v>78</v>
      </c>
      <c r="L360" s="29">
        <v>46</v>
      </c>
    </row>
    <row r="361" spans="8:12" x14ac:dyDescent="0.2">
      <c r="H361" s="27">
        <v>41886</v>
      </c>
      <c r="I361" s="27" t="s">
        <v>67</v>
      </c>
      <c r="J361" s="27" t="s">
        <v>76</v>
      </c>
      <c r="K361" s="28" t="s">
        <v>77</v>
      </c>
      <c r="L361" s="29">
        <v>66</v>
      </c>
    </row>
    <row r="362" spans="8:12" x14ac:dyDescent="0.2">
      <c r="H362" s="27">
        <v>41765</v>
      </c>
      <c r="I362" s="27" t="s">
        <v>75</v>
      </c>
      <c r="J362" s="27" t="s">
        <v>68</v>
      </c>
      <c r="K362" s="28" t="s">
        <v>78</v>
      </c>
      <c r="L362" s="29">
        <v>23</v>
      </c>
    </row>
    <row r="363" spans="8:12" x14ac:dyDescent="0.2">
      <c r="H363" s="27">
        <v>41822</v>
      </c>
      <c r="I363" s="27" t="s">
        <v>70</v>
      </c>
      <c r="J363" s="27" t="s">
        <v>73</v>
      </c>
      <c r="K363" s="28" t="s">
        <v>71</v>
      </c>
      <c r="L363" s="29">
        <v>40</v>
      </c>
    </row>
    <row r="364" spans="8:12" x14ac:dyDescent="0.2">
      <c r="H364" s="27">
        <v>41912</v>
      </c>
      <c r="I364" s="27" t="s">
        <v>67</v>
      </c>
      <c r="J364" s="27" t="s">
        <v>68</v>
      </c>
      <c r="K364" s="28" t="s">
        <v>74</v>
      </c>
      <c r="L364" s="29">
        <v>72</v>
      </c>
    </row>
    <row r="365" spans="8:12" x14ac:dyDescent="0.2">
      <c r="H365" s="27">
        <v>41775</v>
      </c>
      <c r="I365" s="27" t="s">
        <v>75</v>
      </c>
      <c r="J365" s="27" t="s">
        <v>68</v>
      </c>
      <c r="K365" s="28" t="s">
        <v>79</v>
      </c>
      <c r="L365" s="29">
        <v>87</v>
      </c>
    </row>
    <row r="366" spans="8:12" x14ac:dyDescent="0.2">
      <c r="H366" s="27">
        <v>41795</v>
      </c>
      <c r="I366" s="27" t="s">
        <v>72</v>
      </c>
      <c r="J366" s="27" t="s">
        <v>73</v>
      </c>
      <c r="K366" s="28" t="s">
        <v>71</v>
      </c>
      <c r="L366" s="29">
        <v>20</v>
      </c>
    </row>
    <row r="367" spans="8:12" x14ac:dyDescent="0.2">
      <c r="H367" s="27">
        <v>41850</v>
      </c>
      <c r="I367" s="27" t="s">
        <v>70</v>
      </c>
      <c r="J367" s="27" t="s">
        <v>68</v>
      </c>
      <c r="K367" s="28" t="s">
        <v>82</v>
      </c>
      <c r="L367" s="29">
        <v>24</v>
      </c>
    </row>
    <row r="368" spans="8:12" x14ac:dyDescent="0.2">
      <c r="H368" s="27">
        <v>41823</v>
      </c>
      <c r="I368" s="27" t="s">
        <v>70</v>
      </c>
      <c r="J368" s="27" t="s">
        <v>68</v>
      </c>
      <c r="K368" s="28" t="s">
        <v>69</v>
      </c>
      <c r="L368" s="29">
        <v>78</v>
      </c>
    </row>
    <row r="369" spans="8:12" x14ac:dyDescent="0.2">
      <c r="H369" s="27">
        <v>41894</v>
      </c>
      <c r="I369" s="27" t="s">
        <v>67</v>
      </c>
      <c r="J369" s="27" t="s">
        <v>76</v>
      </c>
      <c r="K369" s="28" t="s">
        <v>84</v>
      </c>
      <c r="L369" s="29">
        <v>60</v>
      </c>
    </row>
    <row r="370" spans="8:12" x14ac:dyDescent="0.2">
      <c r="H370" s="27">
        <v>41773</v>
      </c>
      <c r="I370" s="27" t="s">
        <v>75</v>
      </c>
      <c r="J370" s="27" t="s">
        <v>76</v>
      </c>
      <c r="K370" s="28" t="s">
        <v>81</v>
      </c>
      <c r="L370" s="29">
        <v>69</v>
      </c>
    </row>
    <row r="371" spans="8:12" x14ac:dyDescent="0.2">
      <c r="H371" s="27">
        <v>41778</v>
      </c>
      <c r="I371" s="27" t="s">
        <v>75</v>
      </c>
      <c r="J371" s="27" t="s">
        <v>76</v>
      </c>
      <c r="K371" s="28" t="s">
        <v>74</v>
      </c>
      <c r="L371" s="29">
        <v>46</v>
      </c>
    </row>
    <row r="372" spans="8:12" x14ac:dyDescent="0.2">
      <c r="H372" s="27">
        <v>41826</v>
      </c>
      <c r="I372" s="27" t="s">
        <v>70</v>
      </c>
      <c r="J372" s="27" t="s">
        <v>76</v>
      </c>
      <c r="K372" s="28" t="s">
        <v>81</v>
      </c>
      <c r="L372" s="29">
        <v>23</v>
      </c>
    </row>
    <row r="373" spans="8:12" x14ac:dyDescent="0.2">
      <c r="H373" s="27">
        <v>41768</v>
      </c>
      <c r="I373" s="27" t="s">
        <v>75</v>
      </c>
      <c r="J373" s="27" t="s">
        <v>76</v>
      </c>
      <c r="K373" s="28" t="s">
        <v>78</v>
      </c>
      <c r="L373" s="29">
        <v>23</v>
      </c>
    </row>
    <row r="374" spans="8:12" x14ac:dyDescent="0.2">
      <c r="H374" s="27">
        <v>41831</v>
      </c>
      <c r="I374" s="27" t="s">
        <v>70</v>
      </c>
      <c r="J374" s="27" t="s">
        <v>76</v>
      </c>
      <c r="K374" s="28" t="s">
        <v>81</v>
      </c>
      <c r="L374" s="29">
        <v>46</v>
      </c>
    </row>
    <row r="375" spans="8:12" x14ac:dyDescent="0.2">
      <c r="H375" s="27">
        <v>41784</v>
      </c>
      <c r="I375" s="27" t="s">
        <v>75</v>
      </c>
      <c r="J375" s="27" t="s">
        <v>68</v>
      </c>
      <c r="K375" s="28" t="s">
        <v>78</v>
      </c>
      <c r="L375" s="29">
        <v>305</v>
      </c>
    </row>
    <row r="376" spans="8:12" x14ac:dyDescent="0.2">
      <c r="H376" s="27">
        <v>41782</v>
      </c>
      <c r="I376" s="27" t="s">
        <v>75</v>
      </c>
      <c r="J376" s="27" t="s">
        <v>73</v>
      </c>
      <c r="K376" s="28" t="s">
        <v>83</v>
      </c>
      <c r="L376" s="29">
        <v>53</v>
      </c>
    </row>
    <row r="377" spans="8:12" x14ac:dyDescent="0.2">
      <c r="H377" s="27">
        <v>41866</v>
      </c>
      <c r="I377" s="27" t="s">
        <v>86</v>
      </c>
      <c r="J377" s="27" t="s">
        <v>73</v>
      </c>
      <c r="K377" s="28" t="s">
        <v>81</v>
      </c>
      <c r="L377" s="29">
        <v>23</v>
      </c>
    </row>
    <row r="378" spans="8:12" x14ac:dyDescent="0.2">
      <c r="H378" s="27">
        <v>41783</v>
      </c>
      <c r="I378" s="27" t="s">
        <v>75</v>
      </c>
      <c r="J378" s="27" t="s">
        <v>76</v>
      </c>
      <c r="K378" s="28" t="s">
        <v>81</v>
      </c>
      <c r="L378" s="29">
        <v>44</v>
      </c>
    </row>
    <row r="379" spans="8:12" x14ac:dyDescent="0.2">
      <c r="H379" s="27">
        <v>41892</v>
      </c>
      <c r="I379" s="27" t="s">
        <v>67</v>
      </c>
      <c r="J379" s="27" t="s">
        <v>68</v>
      </c>
      <c r="K379" s="28" t="s">
        <v>84</v>
      </c>
      <c r="L379" s="29">
        <v>21</v>
      </c>
    </row>
    <row r="380" spans="8:12" x14ac:dyDescent="0.2">
      <c r="H380" s="27">
        <v>41908</v>
      </c>
      <c r="I380" s="27" t="s">
        <v>67</v>
      </c>
      <c r="J380" s="27" t="s">
        <v>73</v>
      </c>
      <c r="K380" s="28" t="s">
        <v>77</v>
      </c>
      <c r="L380" s="29">
        <v>33</v>
      </c>
    </row>
    <row r="381" spans="8:12" x14ac:dyDescent="0.2">
      <c r="H381" s="27">
        <v>41832</v>
      </c>
      <c r="I381" s="27" t="s">
        <v>70</v>
      </c>
      <c r="J381" s="27" t="s">
        <v>76</v>
      </c>
      <c r="K381" s="28" t="s">
        <v>81</v>
      </c>
      <c r="L381" s="29">
        <v>23</v>
      </c>
    </row>
    <row r="382" spans="8:12" x14ac:dyDescent="0.2">
      <c r="H382" s="27">
        <v>41911</v>
      </c>
      <c r="I382" s="27" t="s">
        <v>67</v>
      </c>
      <c r="J382" s="27" t="s">
        <v>68</v>
      </c>
      <c r="K382" s="28" t="s">
        <v>78</v>
      </c>
      <c r="L382" s="29">
        <v>46</v>
      </c>
    </row>
    <row r="383" spans="8:12" x14ac:dyDescent="0.2">
      <c r="H383" s="27">
        <v>41776</v>
      </c>
      <c r="I383" s="27" t="s">
        <v>75</v>
      </c>
      <c r="J383" s="27" t="s">
        <v>76</v>
      </c>
      <c r="K383" s="28" t="s">
        <v>71</v>
      </c>
      <c r="L383" s="29">
        <v>322</v>
      </c>
    </row>
    <row r="384" spans="8:12" x14ac:dyDescent="0.2">
      <c r="H384" s="27">
        <v>41893</v>
      </c>
      <c r="I384" s="27" t="s">
        <v>67</v>
      </c>
      <c r="J384" s="27" t="s">
        <v>76</v>
      </c>
      <c r="K384" s="28" t="s">
        <v>81</v>
      </c>
      <c r="L384" s="29">
        <v>46</v>
      </c>
    </row>
    <row r="385" spans="8:12" x14ac:dyDescent="0.2">
      <c r="H385" s="27">
        <v>41762</v>
      </c>
      <c r="I385" s="27" t="s">
        <v>75</v>
      </c>
      <c r="J385" s="27" t="s">
        <v>68</v>
      </c>
      <c r="K385" s="28" t="s">
        <v>84</v>
      </c>
      <c r="L385" s="29">
        <v>76</v>
      </c>
    </row>
    <row r="386" spans="8:12" x14ac:dyDescent="0.2">
      <c r="H386" s="27">
        <v>41845</v>
      </c>
      <c r="I386" s="27" t="s">
        <v>70</v>
      </c>
      <c r="J386" s="27" t="s">
        <v>68</v>
      </c>
      <c r="K386" s="28" t="s">
        <v>77</v>
      </c>
      <c r="L386" s="29">
        <v>99</v>
      </c>
    </row>
    <row r="387" spans="8:12" x14ac:dyDescent="0.2">
      <c r="H387" s="27">
        <v>41899</v>
      </c>
      <c r="I387" s="27" t="s">
        <v>67</v>
      </c>
      <c r="J387" s="27" t="s">
        <v>73</v>
      </c>
      <c r="K387" s="28" t="s">
        <v>78</v>
      </c>
      <c r="L387" s="29">
        <v>44</v>
      </c>
    </row>
    <row r="388" spans="8:12" x14ac:dyDescent="0.2">
      <c r="H388" s="27">
        <v>41771</v>
      </c>
      <c r="I388" s="27" t="s">
        <v>75</v>
      </c>
      <c r="J388" s="27" t="s">
        <v>76</v>
      </c>
      <c r="K388" s="28" t="s">
        <v>71</v>
      </c>
      <c r="L388" s="29">
        <v>60</v>
      </c>
    </row>
    <row r="389" spans="8:12" x14ac:dyDescent="0.2">
      <c r="H389" s="27">
        <v>41890</v>
      </c>
      <c r="I389" s="27" t="s">
        <v>67</v>
      </c>
      <c r="J389" s="27" t="s">
        <v>68</v>
      </c>
      <c r="K389" s="28" t="s">
        <v>74</v>
      </c>
      <c r="L389" s="29">
        <v>23</v>
      </c>
    </row>
    <row r="390" spans="8:12" x14ac:dyDescent="0.2">
      <c r="H390" s="27">
        <v>41835</v>
      </c>
      <c r="I390" s="27" t="s">
        <v>70</v>
      </c>
      <c r="J390" s="27" t="s">
        <v>68</v>
      </c>
      <c r="K390" s="28" t="s">
        <v>69</v>
      </c>
      <c r="L390" s="29">
        <v>80</v>
      </c>
    </row>
    <row r="391" spans="8:12" x14ac:dyDescent="0.2">
      <c r="H391" s="27">
        <v>41826</v>
      </c>
      <c r="I391" s="27" t="s">
        <v>70</v>
      </c>
      <c r="J391" s="27" t="s">
        <v>76</v>
      </c>
      <c r="K391" s="28" t="s">
        <v>71</v>
      </c>
      <c r="L391" s="29">
        <v>284</v>
      </c>
    </row>
    <row r="392" spans="8:12" x14ac:dyDescent="0.2">
      <c r="H392" s="27">
        <v>41884</v>
      </c>
      <c r="I392" s="27" t="s">
        <v>67</v>
      </c>
      <c r="J392" s="27" t="s">
        <v>76</v>
      </c>
      <c r="K392" s="28" t="s">
        <v>71</v>
      </c>
      <c r="L392" s="29">
        <v>57</v>
      </c>
    </row>
    <row r="393" spans="8:12" x14ac:dyDescent="0.2">
      <c r="H393" s="27">
        <v>41828</v>
      </c>
      <c r="I393" s="27" t="s">
        <v>70</v>
      </c>
      <c r="J393" s="27" t="s">
        <v>68</v>
      </c>
      <c r="K393" s="28" t="s">
        <v>69</v>
      </c>
      <c r="L393" s="29">
        <v>234</v>
      </c>
    </row>
    <row r="394" spans="8:12" x14ac:dyDescent="0.2">
      <c r="H394" s="27">
        <v>41802</v>
      </c>
      <c r="I394" s="27" t="s">
        <v>72</v>
      </c>
      <c r="J394" s="27" t="s">
        <v>73</v>
      </c>
      <c r="K394" s="28" t="s">
        <v>74</v>
      </c>
      <c r="L394" s="29">
        <v>25</v>
      </c>
    </row>
    <row r="395" spans="8:12" x14ac:dyDescent="0.2">
      <c r="H395" s="27">
        <v>41768</v>
      </c>
      <c r="I395" s="27" t="s">
        <v>75</v>
      </c>
      <c r="J395" s="27" t="s">
        <v>76</v>
      </c>
      <c r="K395" s="28" t="s">
        <v>71</v>
      </c>
      <c r="L395" s="29">
        <v>20</v>
      </c>
    </row>
    <row r="396" spans="8:12" x14ac:dyDescent="0.2">
      <c r="H396" s="27">
        <v>41873</v>
      </c>
      <c r="I396" s="27" t="s">
        <v>86</v>
      </c>
      <c r="J396" s="27" t="s">
        <v>73</v>
      </c>
      <c r="K396" s="28" t="s">
        <v>74</v>
      </c>
      <c r="L396" s="29">
        <v>48</v>
      </c>
    </row>
    <row r="397" spans="8:12" x14ac:dyDescent="0.2">
      <c r="H397" s="27">
        <v>41848</v>
      </c>
      <c r="I397" s="27" t="s">
        <v>70</v>
      </c>
      <c r="J397" s="27" t="s">
        <v>68</v>
      </c>
      <c r="K397" s="28" t="s">
        <v>81</v>
      </c>
      <c r="L397" s="29">
        <v>23</v>
      </c>
    </row>
    <row r="398" spans="8:12" x14ac:dyDescent="0.2">
      <c r="H398" s="27">
        <v>41851</v>
      </c>
      <c r="I398" s="27" t="s">
        <v>70</v>
      </c>
      <c r="J398" s="27" t="s">
        <v>76</v>
      </c>
      <c r="K398" s="28" t="s">
        <v>71</v>
      </c>
      <c r="L398" s="29">
        <v>57</v>
      </c>
    </row>
    <row r="399" spans="8:12" x14ac:dyDescent="0.2">
      <c r="H399" s="27">
        <v>41902</v>
      </c>
      <c r="I399" s="27" t="s">
        <v>67</v>
      </c>
      <c r="J399" s="27" t="s">
        <v>68</v>
      </c>
      <c r="K399" s="28" t="s">
        <v>77</v>
      </c>
      <c r="L399" s="29">
        <v>66</v>
      </c>
    </row>
    <row r="400" spans="8:12" x14ac:dyDescent="0.2">
      <c r="H400" s="27">
        <v>41879</v>
      </c>
      <c r="I400" s="27" t="s">
        <v>86</v>
      </c>
      <c r="J400" s="27" t="s">
        <v>76</v>
      </c>
      <c r="K400" s="28" t="s">
        <v>69</v>
      </c>
      <c r="L400" s="29">
        <v>228</v>
      </c>
    </row>
    <row r="401" spans="8:12" x14ac:dyDescent="0.2">
      <c r="H401" s="27">
        <v>41878</v>
      </c>
      <c r="I401" s="27" t="s">
        <v>86</v>
      </c>
      <c r="J401" s="27" t="s">
        <v>68</v>
      </c>
      <c r="K401" s="28" t="s">
        <v>79</v>
      </c>
      <c r="L401" s="29">
        <v>90</v>
      </c>
    </row>
    <row r="402" spans="8:12" x14ac:dyDescent="0.2">
      <c r="H402" s="27">
        <v>41761</v>
      </c>
      <c r="I402" s="27" t="s">
        <v>75</v>
      </c>
      <c r="J402" s="27" t="s">
        <v>76</v>
      </c>
      <c r="K402" s="28" t="s">
        <v>81</v>
      </c>
      <c r="L402" s="29">
        <v>23</v>
      </c>
    </row>
    <row r="403" spans="8:12" x14ac:dyDescent="0.2">
      <c r="H403" s="27">
        <v>41849</v>
      </c>
      <c r="I403" s="27" t="s">
        <v>70</v>
      </c>
      <c r="J403" s="27" t="s">
        <v>68</v>
      </c>
      <c r="K403" s="28" t="s">
        <v>80</v>
      </c>
      <c r="L403" s="29">
        <v>514</v>
      </c>
    </row>
    <row r="404" spans="8:12" x14ac:dyDescent="0.2">
      <c r="H404" s="27">
        <v>41823</v>
      </c>
      <c r="I404" s="27" t="s">
        <v>70</v>
      </c>
      <c r="J404" s="27" t="s">
        <v>76</v>
      </c>
      <c r="K404" s="28" t="s">
        <v>77</v>
      </c>
      <c r="L404" s="29">
        <v>64</v>
      </c>
    </row>
    <row r="405" spans="8:12" x14ac:dyDescent="0.2">
      <c r="H405" s="27">
        <v>41872</v>
      </c>
      <c r="I405" s="27" t="s">
        <v>86</v>
      </c>
      <c r="J405" s="27" t="s">
        <v>76</v>
      </c>
      <c r="K405" s="28" t="s">
        <v>79</v>
      </c>
      <c r="L405" s="29">
        <v>28</v>
      </c>
    </row>
    <row r="406" spans="8:12" x14ac:dyDescent="0.2">
      <c r="H406" s="27">
        <v>41787</v>
      </c>
      <c r="I406" s="27" t="s">
        <v>75</v>
      </c>
      <c r="J406" s="27" t="s">
        <v>68</v>
      </c>
      <c r="K406" s="28" t="s">
        <v>81</v>
      </c>
      <c r="L406" s="29">
        <v>69</v>
      </c>
    </row>
    <row r="407" spans="8:12" x14ac:dyDescent="0.2">
      <c r="H407" s="27">
        <v>41899</v>
      </c>
      <c r="I407" s="27" t="s">
        <v>67</v>
      </c>
      <c r="J407" s="27" t="s">
        <v>76</v>
      </c>
      <c r="K407" s="28" t="s">
        <v>85</v>
      </c>
      <c r="L407" s="29">
        <v>36</v>
      </c>
    </row>
    <row r="408" spans="8:12" x14ac:dyDescent="0.2">
      <c r="H408" s="27">
        <v>41895</v>
      </c>
      <c r="I408" s="27" t="s">
        <v>67</v>
      </c>
      <c r="J408" s="27" t="s">
        <v>73</v>
      </c>
      <c r="K408" s="28" t="s">
        <v>71</v>
      </c>
      <c r="L408" s="29">
        <v>20</v>
      </c>
    </row>
    <row r="409" spans="8:12" x14ac:dyDescent="0.2">
      <c r="H409" s="27">
        <v>41892</v>
      </c>
      <c r="I409" s="27" t="s">
        <v>67</v>
      </c>
      <c r="J409" s="27" t="s">
        <v>68</v>
      </c>
      <c r="K409" s="28" t="s">
        <v>79</v>
      </c>
      <c r="L409" s="29">
        <v>58</v>
      </c>
    </row>
    <row r="410" spans="8:12" x14ac:dyDescent="0.2">
      <c r="H410" s="27">
        <v>41899</v>
      </c>
      <c r="I410" s="27" t="s">
        <v>67</v>
      </c>
      <c r="J410" s="27" t="s">
        <v>73</v>
      </c>
      <c r="K410" s="28" t="s">
        <v>71</v>
      </c>
      <c r="L410" s="29">
        <v>160</v>
      </c>
    </row>
    <row r="411" spans="8:12" x14ac:dyDescent="0.2">
      <c r="H411" s="27">
        <v>41861</v>
      </c>
      <c r="I411" s="27" t="s">
        <v>86</v>
      </c>
      <c r="J411" s="27" t="s">
        <v>68</v>
      </c>
      <c r="K411" s="28" t="s">
        <v>74</v>
      </c>
      <c r="L411" s="29">
        <v>25</v>
      </c>
    </row>
    <row r="412" spans="8:12" x14ac:dyDescent="0.2">
      <c r="H412" s="27">
        <v>41897</v>
      </c>
      <c r="I412" s="27" t="s">
        <v>67</v>
      </c>
      <c r="J412" s="27" t="s">
        <v>76</v>
      </c>
      <c r="K412" s="28" t="s">
        <v>77</v>
      </c>
      <c r="L412" s="29">
        <v>99</v>
      </c>
    </row>
    <row r="413" spans="8:12" x14ac:dyDescent="0.2">
      <c r="H413" s="27">
        <v>41810</v>
      </c>
      <c r="I413" s="27" t="s">
        <v>72</v>
      </c>
      <c r="J413" s="27" t="s">
        <v>76</v>
      </c>
      <c r="K413" s="28" t="s">
        <v>81</v>
      </c>
      <c r="L413" s="29">
        <v>46</v>
      </c>
    </row>
    <row r="414" spans="8:12" x14ac:dyDescent="0.2">
      <c r="H414" s="27">
        <v>41832</v>
      </c>
      <c r="I414" s="27" t="s">
        <v>70</v>
      </c>
      <c r="J414" s="27" t="s">
        <v>68</v>
      </c>
      <c r="K414" s="28" t="s">
        <v>79</v>
      </c>
      <c r="L414" s="29">
        <v>84</v>
      </c>
    </row>
    <row r="415" spans="8:12" x14ac:dyDescent="0.2">
      <c r="H415" s="27">
        <v>41866</v>
      </c>
      <c r="I415" s="27" t="s">
        <v>86</v>
      </c>
      <c r="J415" s="27" t="s">
        <v>76</v>
      </c>
      <c r="K415" s="28" t="s">
        <v>81</v>
      </c>
      <c r="L415" s="29">
        <v>115</v>
      </c>
    </row>
    <row r="416" spans="8:12" x14ac:dyDescent="0.2">
      <c r="H416" s="27">
        <v>41776</v>
      </c>
      <c r="I416" s="27" t="s">
        <v>75</v>
      </c>
      <c r="J416" s="27" t="s">
        <v>76</v>
      </c>
      <c r="K416" s="28" t="s">
        <v>82</v>
      </c>
      <c r="L416" s="29">
        <v>502</v>
      </c>
    </row>
    <row r="417" spans="8:12" x14ac:dyDescent="0.2">
      <c r="H417" s="27">
        <v>41847</v>
      </c>
      <c r="I417" s="27" t="s">
        <v>70</v>
      </c>
      <c r="J417" s="27" t="s">
        <v>73</v>
      </c>
      <c r="K417" s="28" t="s">
        <v>84</v>
      </c>
      <c r="L417" s="29">
        <v>40</v>
      </c>
    </row>
    <row r="418" spans="8:12" x14ac:dyDescent="0.2">
      <c r="H418" s="27">
        <v>41797</v>
      </c>
      <c r="I418" s="27" t="s">
        <v>72</v>
      </c>
      <c r="J418" s="27" t="s">
        <v>76</v>
      </c>
      <c r="K418" s="28" t="s">
        <v>81</v>
      </c>
      <c r="L418" s="29">
        <v>230</v>
      </c>
    </row>
    <row r="419" spans="8:12" x14ac:dyDescent="0.2">
      <c r="H419" s="27">
        <v>41903</v>
      </c>
      <c r="I419" s="27" t="s">
        <v>67</v>
      </c>
      <c r="J419" s="27" t="s">
        <v>68</v>
      </c>
      <c r="K419" s="28" t="s">
        <v>82</v>
      </c>
      <c r="L419" s="29">
        <v>72</v>
      </c>
    </row>
    <row r="420" spans="8:12" x14ac:dyDescent="0.2">
      <c r="H420" s="27">
        <v>41789</v>
      </c>
      <c r="I420" s="27" t="s">
        <v>75</v>
      </c>
      <c r="J420" s="27" t="s">
        <v>76</v>
      </c>
      <c r="K420" s="28" t="s">
        <v>82</v>
      </c>
      <c r="L420" s="29">
        <v>48</v>
      </c>
    </row>
    <row r="421" spans="8:12" x14ac:dyDescent="0.2">
      <c r="H421" s="27">
        <v>41831</v>
      </c>
      <c r="I421" s="27" t="s">
        <v>70</v>
      </c>
      <c r="J421" s="27" t="s">
        <v>76</v>
      </c>
      <c r="K421" s="28" t="s">
        <v>71</v>
      </c>
      <c r="L421" s="29">
        <v>20</v>
      </c>
    </row>
    <row r="422" spans="8:12" x14ac:dyDescent="0.2">
      <c r="H422" s="27">
        <v>41862</v>
      </c>
      <c r="I422" s="27" t="s">
        <v>86</v>
      </c>
      <c r="J422" s="27" t="s">
        <v>73</v>
      </c>
      <c r="K422" s="28" t="s">
        <v>69</v>
      </c>
      <c r="L422" s="29">
        <v>240</v>
      </c>
    </row>
    <row r="423" spans="8:12" x14ac:dyDescent="0.2">
      <c r="H423" s="27">
        <v>41760</v>
      </c>
      <c r="I423" s="27" t="s">
        <v>75</v>
      </c>
      <c r="J423" s="27" t="s">
        <v>68</v>
      </c>
      <c r="K423" s="28" t="s">
        <v>85</v>
      </c>
      <c r="L423" s="29">
        <v>38</v>
      </c>
    </row>
    <row r="424" spans="8:12" x14ac:dyDescent="0.2">
      <c r="H424" s="27">
        <v>41840</v>
      </c>
      <c r="I424" s="27" t="s">
        <v>70</v>
      </c>
      <c r="J424" s="27" t="s">
        <v>68</v>
      </c>
      <c r="K424" s="28" t="s">
        <v>69</v>
      </c>
      <c r="L424" s="29">
        <v>835</v>
      </c>
    </row>
    <row r="425" spans="8:12" x14ac:dyDescent="0.2">
      <c r="H425" s="27">
        <v>41779</v>
      </c>
      <c r="I425" s="27" t="s">
        <v>75</v>
      </c>
      <c r="J425" s="27" t="s">
        <v>68</v>
      </c>
      <c r="K425" s="28" t="s">
        <v>79</v>
      </c>
      <c r="L425" s="29">
        <v>87</v>
      </c>
    </row>
    <row r="426" spans="8:12" x14ac:dyDescent="0.2">
      <c r="H426" s="27">
        <v>41894</v>
      </c>
      <c r="I426" s="27" t="s">
        <v>67</v>
      </c>
      <c r="J426" s="27" t="s">
        <v>76</v>
      </c>
      <c r="K426" s="28" t="s">
        <v>71</v>
      </c>
      <c r="L426" s="29">
        <v>40</v>
      </c>
    </row>
    <row r="427" spans="8:12" x14ac:dyDescent="0.2">
      <c r="H427" s="27">
        <v>41781</v>
      </c>
      <c r="I427" s="27" t="s">
        <v>75</v>
      </c>
      <c r="J427" s="27" t="s">
        <v>68</v>
      </c>
      <c r="K427" s="28" t="s">
        <v>71</v>
      </c>
      <c r="L427" s="29">
        <v>60</v>
      </c>
    </row>
    <row r="428" spans="8:12" x14ac:dyDescent="0.2">
      <c r="H428" s="27">
        <v>41833</v>
      </c>
      <c r="I428" s="27" t="s">
        <v>70</v>
      </c>
      <c r="J428" s="27" t="s">
        <v>68</v>
      </c>
      <c r="K428" s="28" t="s">
        <v>84</v>
      </c>
      <c r="L428" s="29">
        <v>40</v>
      </c>
    </row>
    <row r="429" spans="8:12" x14ac:dyDescent="0.2">
      <c r="H429" s="27">
        <v>41823</v>
      </c>
      <c r="I429" s="27" t="s">
        <v>70</v>
      </c>
      <c r="J429" s="27" t="s">
        <v>76</v>
      </c>
      <c r="K429" s="28" t="s">
        <v>78</v>
      </c>
      <c r="L429" s="29">
        <v>305</v>
      </c>
    </row>
    <row r="430" spans="8:12" x14ac:dyDescent="0.2">
      <c r="H430" s="27">
        <v>41907</v>
      </c>
      <c r="I430" s="27" t="s">
        <v>67</v>
      </c>
      <c r="J430" s="27" t="s">
        <v>76</v>
      </c>
      <c r="K430" s="28" t="s">
        <v>71</v>
      </c>
      <c r="L430" s="29">
        <v>20</v>
      </c>
    </row>
    <row r="431" spans="8:12" x14ac:dyDescent="0.2">
      <c r="H431" s="27">
        <v>41829</v>
      </c>
      <c r="I431" s="27" t="s">
        <v>70</v>
      </c>
      <c r="J431" s="27" t="s">
        <v>68</v>
      </c>
      <c r="K431" s="28" t="s">
        <v>77</v>
      </c>
      <c r="L431" s="29">
        <v>99</v>
      </c>
    </row>
    <row r="432" spans="8:12" x14ac:dyDescent="0.2">
      <c r="H432" s="27">
        <v>41870</v>
      </c>
      <c r="I432" s="27" t="s">
        <v>86</v>
      </c>
      <c r="J432" s="27" t="s">
        <v>68</v>
      </c>
      <c r="K432" s="28" t="s">
        <v>77</v>
      </c>
      <c r="L432" s="29">
        <v>34</v>
      </c>
    </row>
    <row r="433" spans="8:12" x14ac:dyDescent="0.2">
      <c r="H433" s="27">
        <v>41905</v>
      </c>
      <c r="I433" s="27" t="s">
        <v>67</v>
      </c>
      <c r="J433" s="27" t="s">
        <v>76</v>
      </c>
      <c r="K433" s="28" t="s">
        <v>81</v>
      </c>
      <c r="L433" s="29">
        <v>69</v>
      </c>
    </row>
    <row r="434" spans="8:12" x14ac:dyDescent="0.2">
      <c r="H434" s="27">
        <v>41802</v>
      </c>
      <c r="I434" s="27" t="s">
        <v>72</v>
      </c>
      <c r="J434" s="27" t="s">
        <v>76</v>
      </c>
      <c r="K434" s="28" t="s">
        <v>71</v>
      </c>
      <c r="L434" s="29">
        <v>60</v>
      </c>
    </row>
    <row r="435" spans="8:12" x14ac:dyDescent="0.2">
      <c r="H435" s="27">
        <v>41761</v>
      </c>
      <c r="I435" s="27" t="s">
        <v>75</v>
      </c>
      <c r="J435" s="27" t="s">
        <v>76</v>
      </c>
      <c r="K435" s="28" t="s">
        <v>78</v>
      </c>
      <c r="L435" s="29">
        <v>23</v>
      </c>
    </row>
    <row r="436" spans="8:12" x14ac:dyDescent="0.2">
      <c r="H436" s="27">
        <v>41833</v>
      </c>
      <c r="I436" s="27" t="s">
        <v>70</v>
      </c>
      <c r="J436" s="27" t="s">
        <v>68</v>
      </c>
      <c r="K436" s="28" t="s">
        <v>80</v>
      </c>
      <c r="L436" s="29">
        <v>47</v>
      </c>
    </row>
    <row r="437" spans="8:12" x14ac:dyDescent="0.2">
      <c r="H437" s="27">
        <v>41848</v>
      </c>
      <c r="I437" s="27" t="s">
        <v>70</v>
      </c>
      <c r="J437" s="27" t="s">
        <v>76</v>
      </c>
      <c r="K437" s="28" t="s">
        <v>84</v>
      </c>
      <c r="L437" s="29">
        <v>42</v>
      </c>
    </row>
    <row r="438" spans="8:12" x14ac:dyDescent="0.2">
      <c r="H438" s="27">
        <v>41781</v>
      </c>
      <c r="I438" s="27" t="s">
        <v>75</v>
      </c>
      <c r="J438" s="27" t="s">
        <v>68</v>
      </c>
      <c r="K438" s="28" t="s">
        <v>82</v>
      </c>
      <c r="L438" s="29">
        <v>48</v>
      </c>
    </row>
    <row r="439" spans="8:12" x14ac:dyDescent="0.2">
      <c r="H439" s="27">
        <v>41779</v>
      </c>
      <c r="I439" s="27" t="s">
        <v>75</v>
      </c>
      <c r="J439" s="27" t="s">
        <v>76</v>
      </c>
      <c r="K439" s="28" t="s">
        <v>74</v>
      </c>
      <c r="L439" s="29">
        <v>50</v>
      </c>
    </row>
    <row r="440" spans="8:12" x14ac:dyDescent="0.2">
      <c r="H440" s="27">
        <v>41768</v>
      </c>
      <c r="I440" s="27" t="s">
        <v>75</v>
      </c>
      <c r="J440" s="27" t="s">
        <v>68</v>
      </c>
      <c r="K440" s="28" t="s">
        <v>77</v>
      </c>
      <c r="L440" s="29">
        <v>34</v>
      </c>
    </row>
    <row r="441" spans="8:12" x14ac:dyDescent="0.2">
      <c r="H441" s="27">
        <v>41859</v>
      </c>
      <c r="I441" s="27" t="s">
        <v>86</v>
      </c>
      <c r="J441" s="27" t="s">
        <v>68</v>
      </c>
      <c r="K441" s="28" t="s">
        <v>74</v>
      </c>
      <c r="L441" s="29">
        <v>437</v>
      </c>
    </row>
    <row r="442" spans="8:12" x14ac:dyDescent="0.2">
      <c r="H442" s="27">
        <v>41847</v>
      </c>
      <c r="I442" s="27" t="s">
        <v>70</v>
      </c>
      <c r="J442" s="27" t="s">
        <v>76</v>
      </c>
      <c r="K442" s="28" t="s">
        <v>78</v>
      </c>
      <c r="L442" s="29">
        <v>46</v>
      </c>
    </row>
    <row r="443" spans="8:12" x14ac:dyDescent="0.2">
      <c r="H443" s="27">
        <v>41882</v>
      </c>
      <c r="I443" s="27" t="s">
        <v>86</v>
      </c>
      <c r="J443" s="27" t="s">
        <v>68</v>
      </c>
      <c r="K443" s="28" t="s">
        <v>77</v>
      </c>
      <c r="L443" s="29">
        <v>66</v>
      </c>
    </row>
    <row r="444" spans="8:12" x14ac:dyDescent="0.2">
      <c r="H444" s="27">
        <v>41909</v>
      </c>
      <c r="I444" s="27" t="s">
        <v>67</v>
      </c>
      <c r="J444" s="27" t="s">
        <v>76</v>
      </c>
      <c r="K444" s="28" t="s">
        <v>84</v>
      </c>
      <c r="L444" s="29">
        <v>76</v>
      </c>
    </row>
    <row r="445" spans="8:12" x14ac:dyDescent="0.2">
      <c r="H445" s="27">
        <v>41887</v>
      </c>
      <c r="I445" s="27" t="s">
        <v>67</v>
      </c>
      <c r="J445" s="27" t="s">
        <v>76</v>
      </c>
      <c r="K445" s="28" t="s">
        <v>81</v>
      </c>
      <c r="L445" s="29">
        <v>69</v>
      </c>
    </row>
    <row r="446" spans="8:12" x14ac:dyDescent="0.2">
      <c r="H446" s="27">
        <v>41772</v>
      </c>
      <c r="I446" s="27" t="s">
        <v>75</v>
      </c>
      <c r="J446" s="27" t="s">
        <v>68</v>
      </c>
      <c r="K446" s="28" t="s">
        <v>78</v>
      </c>
      <c r="L446" s="29">
        <v>23</v>
      </c>
    </row>
    <row r="447" spans="8:12" x14ac:dyDescent="0.2">
      <c r="H447" s="27">
        <v>41822</v>
      </c>
      <c r="I447" s="27" t="s">
        <v>70</v>
      </c>
      <c r="J447" s="27" t="s">
        <v>76</v>
      </c>
      <c r="K447" s="28" t="s">
        <v>80</v>
      </c>
      <c r="L447" s="29">
        <v>47</v>
      </c>
    </row>
    <row r="448" spans="8:12" x14ac:dyDescent="0.2">
      <c r="H448" s="27">
        <v>41766</v>
      </c>
      <c r="I448" s="27" t="s">
        <v>75</v>
      </c>
      <c r="J448" s="27" t="s">
        <v>76</v>
      </c>
      <c r="K448" s="28" t="s">
        <v>80</v>
      </c>
      <c r="L448" s="29">
        <v>71</v>
      </c>
    </row>
    <row r="449" spans="8:12" x14ac:dyDescent="0.2">
      <c r="H449" s="27">
        <v>41896</v>
      </c>
      <c r="I449" s="27" t="s">
        <v>67</v>
      </c>
      <c r="J449" s="27" t="s">
        <v>76</v>
      </c>
      <c r="K449" s="28" t="s">
        <v>78</v>
      </c>
      <c r="L449" s="29">
        <v>23</v>
      </c>
    </row>
    <row r="450" spans="8:12" x14ac:dyDescent="0.2">
      <c r="H450" s="27">
        <v>41845</v>
      </c>
      <c r="I450" s="27" t="s">
        <v>70</v>
      </c>
      <c r="J450" s="27" t="s">
        <v>73</v>
      </c>
      <c r="K450" s="28" t="s">
        <v>79</v>
      </c>
      <c r="L450" s="29">
        <v>29</v>
      </c>
    </row>
    <row r="451" spans="8:12" x14ac:dyDescent="0.2">
      <c r="H451" s="27">
        <v>41787</v>
      </c>
      <c r="I451" s="27" t="s">
        <v>75</v>
      </c>
      <c r="J451" s="27" t="s">
        <v>76</v>
      </c>
      <c r="K451" s="28" t="s">
        <v>77</v>
      </c>
      <c r="L451" s="29">
        <v>132</v>
      </c>
    </row>
    <row r="452" spans="8:12" x14ac:dyDescent="0.2">
      <c r="H452" s="27">
        <v>41813</v>
      </c>
      <c r="I452" s="27" t="s">
        <v>72</v>
      </c>
      <c r="J452" s="27" t="s">
        <v>76</v>
      </c>
      <c r="K452" s="28" t="s">
        <v>81</v>
      </c>
      <c r="L452" s="29">
        <v>22</v>
      </c>
    </row>
    <row r="453" spans="8:12" x14ac:dyDescent="0.2">
      <c r="H453" s="27">
        <v>41782</v>
      </c>
      <c r="I453" s="27" t="s">
        <v>75</v>
      </c>
      <c r="J453" s="27" t="s">
        <v>76</v>
      </c>
      <c r="K453" s="28" t="s">
        <v>79</v>
      </c>
      <c r="L453" s="29">
        <v>240</v>
      </c>
    </row>
    <row r="454" spans="8:12" x14ac:dyDescent="0.2">
      <c r="H454" s="27">
        <v>41832</v>
      </c>
      <c r="I454" s="27" t="s">
        <v>70</v>
      </c>
      <c r="J454" s="27" t="s">
        <v>76</v>
      </c>
      <c r="K454" s="28" t="s">
        <v>81</v>
      </c>
      <c r="L454" s="29">
        <v>46</v>
      </c>
    </row>
    <row r="455" spans="8:12" x14ac:dyDescent="0.2">
      <c r="H455" s="27">
        <v>41897</v>
      </c>
      <c r="I455" s="27" t="s">
        <v>67</v>
      </c>
      <c r="J455" s="27" t="s">
        <v>68</v>
      </c>
      <c r="K455" s="28" t="s">
        <v>82</v>
      </c>
      <c r="L455" s="29">
        <v>50</v>
      </c>
    </row>
    <row r="456" spans="8:12" x14ac:dyDescent="0.2">
      <c r="H456" s="27">
        <v>41841</v>
      </c>
      <c r="I456" s="27" t="s">
        <v>70</v>
      </c>
      <c r="J456" s="27" t="s">
        <v>68</v>
      </c>
      <c r="K456" s="28" t="s">
        <v>77</v>
      </c>
      <c r="L456" s="29">
        <v>33</v>
      </c>
    </row>
    <row r="457" spans="8:12" x14ac:dyDescent="0.2">
      <c r="H457" s="27">
        <v>41786</v>
      </c>
      <c r="I457" s="27" t="s">
        <v>75</v>
      </c>
      <c r="J457" s="27" t="s">
        <v>68</v>
      </c>
      <c r="K457" s="28" t="s">
        <v>82</v>
      </c>
      <c r="L457" s="29">
        <v>69</v>
      </c>
    </row>
    <row r="458" spans="8:12" x14ac:dyDescent="0.2">
      <c r="H458" s="27">
        <v>41807</v>
      </c>
      <c r="I458" s="27" t="s">
        <v>72</v>
      </c>
      <c r="J458" s="27" t="s">
        <v>76</v>
      </c>
      <c r="K458" s="28" t="s">
        <v>77</v>
      </c>
      <c r="L458" s="29">
        <v>66</v>
      </c>
    </row>
    <row r="459" spans="8:12" x14ac:dyDescent="0.2">
      <c r="H459" s="27">
        <v>41860</v>
      </c>
      <c r="I459" s="27" t="s">
        <v>86</v>
      </c>
      <c r="J459" s="27" t="s">
        <v>68</v>
      </c>
      <c r="K459" s="28" t="s">
        <v>82</v>
      </c>
      <c r="L459" s="29">
        <v>75</v>
      </c>
    </row>
    <row r="460" spans="8:12" x14ac:dyDescent="0.2">
      <c r="H460" s="27">
        <v>41897</v>
      </c>
      <c r="I460" s="27" t="s">
        <v>67</v>
      </c>
      <c r="J460" s="27" t="s">
        <v>68</v>
      </c>
      <c r="K460" s="28" t="s">
        <v>80</v>
      </c>
      <c r="L460" s="29">
        <v>491</v>
      </c>
    </row>
    <row r="461" spans="8:12" x14ac:dyDescent="0.2">
      <c r="H461" s="27">
        <v>41901</v>
      </c>
      <c r="I461" s="27" t="s">
        <v>67</v>
      </c>
      <c r="J461" s="27" t="s">
        <v>76</v>
      </c>
      <c r="K461" s="28" t="s">
        <v>71</v>
      </c>
      <c r="L461" s="29">
        <v>60</v>
      </c>
    </row>
    <row r="462" spans="8:12" x14ac:dyDescent="0.2">
      <c r="H462" s="27">
        <v>41835</v>
      </c>
      <c r="I462" s="27" t="s">
        <v>70</v>
      </c>
      <c r="J462" s="27" t="s">
        <v>68</v>
      </c>
      <c r="K462" s="28" t="s">
        <v>77</v>
      </c>
      <c r="L462" s="29">
        <v>33</v>
      </c>
    </row>
    <row r="463" spans="8:12" x14ac:dyDescent="0.2">
      <c r="H463" s="27">
        <v>41869</v>
      </c>
      <c r="I463" s="27" t="s">
        <v>86</v>
      </c>
      <c r="J463" s="27" t="s">
        <v>68</v>
      </c>
      <c r="K463" s="28" t="s">
        <v>71</v>
      </c>
      <c r="L463" s="29">
        <v>20</v>
      </c>
    </row>
    <row r="464" spans="8:12" x14ac:dyDescent="0.2">
      <c r="H464" s="27">
        <v>41811</v>
      </c>
      <c r="I464" s="27" t="s">
        <v>72</v>
      </c>
      <c r="J464" s="27" t="s">
        <v>68</v>
      </c>
      <c r="K464" s="28" t="s">
        <v>71</v>
      </c>
      <c r="L464" s="29">
        <v>40</v>
      </c>
    </row>
    <row r="465" spans="8:12" x14ac:dyDescent="0.2">
      <c r="H465" s="27">
        <v>41831</v>
      </c>
      <c r="I465" s="27" t="s">
        <v>70</v>
      </c>
      <c r="J465" s="27" t="s">
        <v>68</v>
      </c>
      <c r="K465" s="28" t="s">
        <v>80</v>
      </c>
      <c r="L465" s="29">
        <v>47</v>
      </c>
    </row>
    <row r="466" spans="8:12" x14ac:dyDescent="0.2">
      <c r="H466" s="27">
        <v>41785</v>
      </c>
      <c r="I466" s="27" t="s">
        <v>75</v>
      </c>
      <c r="J466" s="27" t="s">
        <v>76</v>
      </c>
      <c r="K466" s="28" t="s">
        <v>71</v>
      </c>
      <c r="L466" s="29">
        <v>80</v>
      </c>
    </row>
    <row r="467" spans="8:12" x14ac:dyDescent="0.2">
      <c r="H467" s="27">
        <v>41890</v>
      </c>
      <c r="I467" s="27" t="s">
        <v>67</v>
      </c>
      <c r="J467" s="27" t="s">
        <v>68</v>
      </c>
      <c r="K467" s="28" t="s">
        <v>77</v>
      </c>
      <c r="L467" s="29">
        <v>102</v>
      </c>
    </row>
    <row r="468" spans="8:12" x14ac:dyDescent="0.2">
      <c r="H468" s="27">
        <v>41817</v>
      </c>
      <c r="I468" s="27" t="s">
        <v>72</v>
      </c>
      <c r="J468" s="27" t="s">
        <v>68</v>
      </c>
      <c r="K468" s="28" t="s">
        <v>69</v>
      </c>
      <c r="L468" s="29">
        <v>240</v>
      </c>
    </row>
    <row r="469" spans="8:12" x14ac:dyDescent="0.2">
      <c r="H469" s="27">
        <v>41903</v>
      </c>
      <c r="I469" s="27" t="s">
        <v>67</v>
      </c>
      <c r="J469" s="27" t="s">
        <v>68</v>
      </c>
      <c r="K469" s="28" t="s">
        <v>84</v>
      </c>
      <c r="L469" s="29">
        <v>60</v>
      </c>
    </row>
    <row r="470" spans="8:12" x14ac:dyDescent="0.2">
      <c r="H470" s="27">
        <v>41892</v>
      </c>
      <c r="I470" s="27" t="s">
        <v>67</v>
      </c>
      <c r="J470" s="27" t="s">
        <v>76</v>
      </c>
      <c r="K470" s="28" t="s">
        <v>77</v>
      </c>
      <c r="L470" s="29">
        <v>33</v>
      </c>
    </row>
    <row r="471" spans="8:12" x14ac:dyDescent="0.2">
      <c r="H471" s="27">
        <v>41804</v>
      </c>
      <c r="I471" s="27" t="s">
        <v>72</v>
      </c>
      <c r="J471" s="27" t="s">
        <v>68</v>
      </c>
      <c r="K471" s="28" t="s">
        <v>74</v>
      </c>
      <c r="L471" s="29">
        <v>25</v>
      </c>
    </row>
    <row r="472" spans="8:12" x14ac:dyDescent="0.2">
      <c r="H472" s="27">
        <v>41861</v>
      </c>
      <c r="I472" s="27" t="s">
        <v>86</v>
      </c>
      <c r="J472" s="27" t="s">
        <v>68</v>
      </c>
      <c r="K472" s="28" t="s">
        <v>77</v>
      </c>
      <c r="L472" s="29">
        <v>99</v>
      </c>
    </row>
    <row r="473" spans="8:12" x14ac:dyDescent="0.2">
      <c r="H473" s="27">
        <v>41811</v>
      </c>
      <c r="I473" s="27" t="s">
        <v>72</v>
      </c>
      <c r="J473" s="27" t="s">
        <v>76</v>
      </c>
      <c r="K473" s="28" t="s">
        <v>84</v>
      </c>
      <c r="L473" s="29">
        <v>63</v>
      </c>
    </row>
    <row r="474" spans="8:12" x14ac:dyDescent="0.2">
      <c r="H474" s="27">
        <v>41894</v>
      </c>
      <c r="I474" s="27" t="s">
        <v>67</v>
      </c>
      <c r="J474" s="27" t="s">
        <v>68</v>
      </c>
      <c r="K474" s="28" t="s">
        <v>77</v>
      </c>
      <c r="L474" s="29">
        <v>66</v>
      </c>
    </row>
    <row r="475" spans="8:12" x14ac:dyDescent="0.2">
      <c r="H475" s="27">
        <v>41821</v>
      </c>
      <c r="I475" s="27" t="s">
        <v>70</v>
      </c>
      <c r="J475" s="27" t="s">
        <v>76</v>
      </c>
      <c r="K475" s="28" t="s">
        <v>78</v>
      </c>
      <c r="L475" s="29">
        <v>22</v>
      </c>
    </row>
    <row r="476" spans="8:12" x14ac:dyDescent="0.2">
      <c r="H476" s="27">
        <v>41825</v>
      </c>
      <c r="I476" s="27" t="s">
        <v>70</v>
      </c>
      <c r="J476" s="27" t="s">
        <v>76</v>
      </c>
      <c r="K476" s="28" t="s">
        <v>79</v>
      </c>
      <c r="L476" s="29">
        <v>87</v>
      </c>
    </row>
    <row r="477" spans="8:12" x14ac:dyDescent="0.2">
      <c r="H477" s="27">
        <v>41886</v>
      </c>
      <c r="I477" s="27" t="s">
        <v>67</v>
      </c>
      <c r="J477" s="27" t="s">
        <v>76</v>
      </c>
      <c r="K477" s="28" t="s">
        <v>77</v>
      </c>
      <c r="L477" s="29">
        <v>102</v>
      </c>
    </row>
    <row r="478" spans="8:12" x14ac:dyDescent="0.2">
      <c r="H478" s="27">
        <v>41772</v>
      </c>
      <c r="I478" s="27" t="s">
        <v>75</v>
      </c>
      <c r="J478" s="27" t="s">
        <v>73</v>
      </c>
      <c r="K478" s="28" t="s">
        <v>81</v>
      </c>
      <c r="L478" s="29">
        <v>66</v>
      </c>
    </row>
    <row r="479" spans="8:12" x14ac:dyDescent="0.2">
      <c r="H479" s="27">
        <v>41839</v>
      </c>
      <c r="I479" s="27" t="s">
        <v>70</v>
      </c>
      <c r="J479" s="27" t="s">
        <v>68</v>
      </c>
      <c r="K479" s="28" t="s">
        <v>82</v>
      </c>
      <c r="L479" s="29">
        <v>69</v>
      </c>
    </row>
    <row r="480" spans="8:12" x14ac:dyDescent="0.2">
      <c r="H480" s="27">
        <v>41899</v>
      </c>
      <c r="I480" s="27" t="s">
        <v>67</v>
      </c>
      <c r="J480" s="27" t="s">
        <v>76</v>
      </c>
      <c r="K480" s="28" t="s">
        <v>82</v>
      </c>
      <c r="L480" s="29">
        <v>524</v>
      </c>
    </row>
    <row r="481" spans="8:12" x14ac:dyDescent="0.2">
      <c r="H481" s="27">
        <v>41835</v>
      </c>
      <c r="I481" s="27" t="s">
        <v>70</v>
      </c>
      <c r="J481" s="27" t="s">
        <v>68</v>
      </c>
      <c r="K481" s="28" t="s">
        <v>81</v>
      </c>
      <c r="L481" s="29">
        <v>46</v>
      </c>
    </row>
    <row r="482" spans="8:12" x14ac:dyDescent="0.2">
      <c r="H482" s="27">
        <v>41778</v>
      </c>
      <c r="I482" s="27" t="s">
        <v>75</v>
      </c>
      <c r="J482" s="27" t="s">
        <v>68</v>
      </c>
      <c r="K482" s="28" t="s">
        <v>83</v>
      </c>
      <c r="L482" s="29">
        <v>106</v>
      </c>
    </row>
    <row r="483" spans="8:12" x14ac:dyDescent="0.2">
      <c r="H483" s="27">
        <v>41883</v>
      </c>
      <c r="I483" s="27" t="s">
        <v>67</v>
      </c>
      <c r="J483" s="27" t="s">
        <v>76</v>
      </c>
      <c r="K483" s="28" t="s">
        <v>85</v>
      </c>
      <c r="L483" s="29">
        <v>36</v>
      </c>
    </row>
    <row r="484" spans="8:12" x14ac:dyDescent="0.2">
      <c r="H484" s="27">
        <v>41881</v>
      </c>
      <c r="I484" s="27" t="s">
        <v>86</v>
      </c>
      <c r="J484" s="27" t="s">
        <v>76</v>
      </c>
      <c r="K484" s="28" t="s">
        <v>77</v>
      </c>
      <c r="L484" s="29">
        <v>96</v>
      </c>
    </row>
    <row r="485" spans="8:12" x14ac:dyDescent="0.2">
      <c r="H485" s="27">
        <v>41767</v>
      </c>
      <c r="I485" s="27" t="s">
        <v>75</v>
      </c>
      <c r="J485" s="27" t="s">
        <v>68</v>
      </c>
      <c r="K485" s="28" t="s">
        <v>81</v>
      </c>
      <c r="L485" s="29">
        <v>46</v>
      </c>
    </row>
    <row r="486" spans="8:12" x14ac:dyDescent="0.2">
      <c r="H486" s="27">
        <v>41904</v>
      </c>
      <c r="I486" s="27" t="s">
        <v>67</v>
      </c>
      <c r="J486" s="27" t="s">
        <v>68</v>
      </c>
      <c r="K486" s="28" t="s">
        <v>83</v>
      </c>
      <c r="L486" s="29">
        <v>27</v>
      </c>
    </row>
    <row r="487" spans="8:12" x14ac:dyDescent="0.2">
      <c r="H487" s="27">
        <v>41831</v>
      </c>
      <c r="I487" s="27" t="s">
        <v>70</v>
      </c>
      <c r="J487" s="27" t="s">
        <v>73</v>
      </c>
      <c r="K487" s="28" t="s">
        <v>71</v>
      </c>
      <c r="L487" s="29">
        <v>417</v>
      </c>
    </row>
    <row r="488" spans="8:12" x14ac:dyDescent="0.2">
      <c r="H488" s="27">
        <v>41763</v>
      </c>
      <c r="I488" s="27" t="s">
        <v>75</v>
      </c>
      <c r="J488" s="27" t="s">
        <v>76</v>
      </c>
      <c r="K488" s="28" t="s">
        <v>77</v>
      </c>
      <c r="L488" s="29">
        <v>752</v>
      </c>
    </row>
    <row r="489" spans="8:12" x14ac:dyDescent="0.2">
      <c r="H489" s="27">
        <v>41903</v>
      </c>
      <c r="I489" s="27" t="s">
        <v>67</v>
      </c>
      <c r="J489" s="27" t="s">
        <v>76</v>
      </c>
      <c r="K489" s="28" t="s">
        <v>74</v>
      </c>
      <c r="L489" s="29">
        <v>96</v>
      </c>
    </row>
    <row r="490" spans="8:12" x14ac:dyDescent="0.2">
      <c r="H490" s="27">
        <v>41785</v>
      </c>
      <c r="I490" s="27" t="s">
        <v>75</v>
      </c>
      <c r="J490" s="27" t="s">
        <v>76</v>
      </c>
      <c r="K490" s="28" t="s">
        <v>81</v>
      </c>
      <c r="L490" s="29">
        <v>240</v>
      </c>
    </row>
    <row r="491" spans="8:12" x14ac:dyDescent="0.2">
      <c r="H491" s="27">
        <v>41780</v>
      </c>
      <c r="I491" s="27" t="s">
        <v>75</v>
      </c>
      <c r="J491" s="27" t="s">
        <v>76</v>
      </c>
      <c r="K491" s="28" t="s">
        <v>85</v>
      </c>
      <c r="L491" s="29">
        <v>36</v>
      </c>
    </row>
    <row r="492" spans="8:12" x14ac:dyDescent="0.2">
      <c r="H492" s="27">
        <v>41844</v>
      </c>
      <c r="I492" s="27" t="s">
        <v>70</v>
      </c>
      <c r="J492" s="27" t="s">
        <v>68</v>
      </c>
      <c r="K492" s="28" t="s">
        <v>77</v>
      </c>
      <c r="L492" s="29">
        <v>68</v>
      </c>
    </row>
    <row r="493" spans="8:12" x14ac:dyDescent="0.2">
      <c r="H493" s="27">
        <v>41870</v>
      </c>
      <c r="I493" s="27" t="s">
        <v>86</v>
      </c>
      <c r="J493" s="27" t="s">
        <v>76</v>
      </c>
      <c r="K493" s="28" t="s">
        <v>82</v>
      </c>
      <c r="L493" s="29">
        <v>48</v>
      </c>
    </row>
    <row r="494" spans="8:12" x14ac:dyDescent="0.2">
      <c r="H494" s="27">
        <v>41800</v>
      </c>
      <c r="I494" s="27" t="s">
        <v>72</v>
      </c>
      <c r="J494" s="27" t="s">
        <v>68</v>
      </c>
      <c r="K494" s="28" t="s">
        <v>83</v>
      </c>
      <c r="L494" s="29">
        <v>28</v>
      </c>
    </row>
    <row r="495" spans="8:12" x14ac:dyDescent="0.2">
      <c r="H495" s="27">
        <v>41839</v>
      </c>
      <c r="I495" s="27" t="s">
        <v>70</v>
      </c>
      <c r="J495" s="27" t="s">
        <v>68</v>
      </c>
      <c r="K495" s="28" t="s">
        <v>82</v>
      </c>
      <c r="L495" s="29">
        <v>72</v>
      </c>
    </row>
    <row r="496" spans="8:12" x14ac:dyDescent="0.2">
      <c r="H496" s="27">
        <v>41776</v>
      </c>
      <c r="I496" s="27" t="s">
        <v>75</v>
      </c>
      <c r="J496" s="27" t="s">
        <v>76</v>
      </c>
      <c r="K496" s="28" t="s">
        <v>82</v>
      </c>
      <c r="L496" s="29">
        <v>69</v>
      </c>
    </row>
    <row r="497" spans="8:12" x14ac:dyDescent="0.2">
      <c r="H497" s="27">
        <v>41795</v>
      </c>
      <c r="I497" s="27" t="s">
        <v>72</v>
      </c>
      <c r="J497" s="27" t="s">
        <v>73</v>
      </c>
      <c r="K497" s="28" t="s">
        <v>74</v>
      </c>
      <c r="L497" s="29">
        <v>46</v>
      </c>
    </row>
    <row r="498" spans="8:12" x14ac:dyDescent="0.2">
      <c r="H498" s="27">
        <v>41779</v>
      </c>
      <c r="I498" s="27" t="s">
        <v>75</v>
      </c>
      <c r="J498" s="27" t="s">
        <v>68</v>
      </c>
      <c r="K498" s="28" t="s">
        <v>78</v>
      </c>
      <c r="L498" s="29">
        <v>46</v>
      </c>
    </row>
    <row r="499" spans="8:12" x14ac:dyDescent="0.2">
      <c r="H499" s="27">
        <v>41880</v>
      </c>
      <c r="I499" s="27" t="s">
        <v>86</v>
      </c>
      <c r="J499" s="27" t="s">
        <v>73</v>
      </c>
      <c r="K499" s="28" t="s">
        <v>81</v>
      </c>
      <c r="L499" s="29">
        <v>138</v>
      </c>
    </row>
    <row r="500" spans="8:12" x14ac:dyDescent="0.2">
      <c r="H500" s="27">
        <v>41796</v>
      </c>
      <c r="I500" s="27" t="s">
        <v>72</v>
      </c>
      <c r="J500" s="27" t="s">
        <v>76</v>
      </c>
      <c r="K500" s="28" t="s">
        <v>84</v>
      </c>
      <c r="L500" s="29">
        <v>57</v>
      </c>
    </row>
    <row r="501" spans="8:12" x14ac:dyDescent="0.2">
      <c r="H501" s="27">
        <v>41824</v>
      </c>
      <c r="I501" s="27" t="s">
        <v>70</v>
      </c>
      <c r="J501" s="27" t="s">
        <v>76</v>
      </c>
      <c r="K501" s="28" t="s">
        <v>85</v>
      </c>
      <c r="L501" s="29">
        <v>36</v>
      </c>
    </row>
    <row r="502" spans="8:12" x14ac:dyDescent="0.2">
      <c r="H502" s="27">
        <v>41846</v>
      </c>
      <c r="I502" s="27" t="s">
        <v>70</v>
      </c>
      <c r="J502" s="27" t="s">
        <v>68</v>
      </c>
      <c r="K502" s="28" t="s">
        <v>79</v>
      </c>
      <c r="L502" s="29">
        <v>60</v>
      </c>
    </row>
    <row r="503" spans="8:12" x14ac:dyDescent="0.2">
      <c r="H503" s="27">
        <v>41773</v>
      </c>
      <c r="I503" s="27" t="s">
        <v>75</v>
      </c>
      <c r="J503" s="27" t="s">
        <v>76</v>
      </c>
      <c r="K503" s="28" t="s">
        <v>81</v>
      </c>
      <c r="L503" s="29">
        <v>88</v>
      </c>
    </row>
    <row r="504" spans="8:12" x14ac:dyDescent="0.2">
      <c r="H504" s="27">
        <v>41902</v>
      </c>
      <c r="I504" s="27" t="s">
        <v>67</v>
      </c>
      <c r="J504" s="27" t="s">
        <v>68</v>
      </c>
      <c r="K504" s="28" t="s">
        <v>83</v>
      </c>
      <c r="L504" s="29">
        <v>80</v>
      </c>
    </row>
    <row r="505" spans="8:12" x14ac:dyDescent="0.2">
      <c r="H505" s="27">
        <v>41843</v>
      </c>
      <c r="I505" s="27" t="s">
        <v>70</v>
      </c>
      <c r="J505" s="27" t="s">
        <v>68</v>
      </c>
      <c r="K505" s="28" t="s">
        <v>69</v>
      </c>
      <c r="L505" s="29">
        <v>160</v>
      </c>
    </row>
    <row r="506" spans="8:12" x14ac:dyDescent="0.2">
      <c r="H506" s="27">
        <v>41888</v>
      </c>
      <c r="I506" s="27" t="s">
        <v>67</v>
      </c>
      <c r="J506" s="27" t="s">
        <v>68</v>
      </c>
      <c r="K506" s="28" t="s">
        <v>71</v>
      </c>
      <c r="L506" s="29">
        <v>40</v>
      </c>
    </row>
    <row r="507" spans="8:12" x14ac:dyDescent="0.2">
      <c r="H507" s="27">
        <v>41762</v>
      </c>
      <c r="I507" s="27" t="s">
        <v>75</v>
      </c>
      <c r="J507" s="27" t="s">
        <v>68</v>
      </c>
      <c r="K507" s="28" t="s">
        <v>71</v>
      </c>
      <c r="L507" s="29">
        <v>20</v>
      </c>
    </row>
    <row r="508" spans="8:12" x14ac:dyDescent="0.2">
      <c r="H508" s="27">
        <v>41833</v>
      </c>
      <c r="I508" s="27" t="s">
        <v>70</v>
      </c>
      <c r="J508" s="27" t="s">
        <v>76</v>
      </c>
      <c r="K508" s="28" t="s">
        <v>81</v>
      </c>
      <c r="L508" s="29">
        <v>46</v>
      </c>
    </row>
    <row r="509" spans="8:12" x14ac:dyDescent="0.2">
      <c r="H509" s="27">
        <v>41814</v>
      </c>
      <c r="I509" s="27" t="s">
        <v>72</v>
      </c>
      <c r="J509" s="27" t="s">
        <v>76</v>
      </c>
      <c r="K509" s="28" t="s">
        <v>85</v>
      </c>
      <c r="L509" s="29">
        <v>36</v>
      </c>
    </row>
    <row r="510" spans="8:12" x14ac:dyDescent="0.2">
      <c r="H510" s="27">
        <v>41830</v>
      </c>
      <c r="I510" s="27" t="s">
        <v>70</v>
      </c>
      <c r="J510" s="27" t="s">
        <v>73</v>
      </c>
      <c r="K510" s="28" t="s">
        <v>80</v>
      </c>
      <c r="L510" s="29">
        <v>71</v>
      </c>
    </row>
    <row r="511" spans="8:12" x14ac:dyDescent="0.2">
      <c r="H511" s="27">
        <v>41863</v>
      </c>
      <c r="I511" s="27" t="s">
        <v>86</v>
      </c>
      <c r="J511" s="27" t="s">
        <v>73</v>
      </c>
      <c r="K511" s="28" t="s">
        <v>82</v>
      </c>
      <c r="L511" s="29">
        <v>96</v>
      </c>
    </row>
    <row r="512" spans="8:12" x14ac:dyDescent="0.2">
      <c r="H512" s="27">
        <v>41908</v>
      </c>
      <c r="I512" s="27" t="s">
        <v>67</v>
      </c>
      <c r="J512" s="27" t="s">
        <v>68</v>
      </c>
      <c r="K512" s="28" t="s">
        <v>80</v>
      </c>
      <c r="L512" s="29">
        <v>23</v>
      </c>
    </row>
    <row r="513" spans="8:12" x14ac:dyDescent="0.2">
      <c r="H513" s="27">
        <v>41885</v>
      </c>
      <c r="I513" s="27" t="s">
        <v>67</v>
      </c>
      <c r="J513" s="27" t="s">
        <v>68</v>
      </c>
      <c r="K513" s="28" t="s">
        <v>82</v>
      </c>
      <c r="L513" s="29">
        <v>75</v>
      </c>
    </row>
    <row r="514" spans="8:12" x14ac:dyDescent="0.2">
      <c r="H514" s="27">
        <v>41792</v>
      </c>
      <c r="I514" s="27" t="s">
        <v>72</v>
      </c>
      <c r="J514" s="27" t="s">
        <v>68</v>
      </c>
      <c r="K514" s="28" t="s">
        <v>82</v>
      </c>
      <c r="L514" s="29">
        <v>23</v>
      </c>
    </row>
    <row r="515" spans="8:12" x14ac:dyDescent="0.2">
      <c r="H515" s="27">
        <v>41791</v>
      </c>
      <c r="I515" s="27" t="s">
        <v>72</v>
      </c>
      <c r="J515" s="27" t="s">
        <v>76</v>
      </c>
      <c r="K515" s="28" t="s">
        <v>84</v>
      </c>
      <c r="L515" s="29">
        <v>60</v>
      </c>
    </row>
    <row r="516" spans="8:12" x14ac:dyDescent="0.2">
      <c r="H516" s="27">
        <v>41851</v>
      </c>
      <c r="I516" s="27" t="s">
        <v>70</v>
      </c>
      <c r="J516" s="27" t="s">
        <v>68</v>
      </c>
      <c r="K516" s="28" t="s">
        <v>82</v>
      </c>
      <c r="L516" s="29">
        <v>96</v>
      </c>
    </row>
    <row r="517" spans="8:12" x14ac:dyDescent="0.2">
      <c r="H517" s="27">
        <v>41789</v>
      </c>
      <c r="I517" s="27" t="s">
        <v>75</v>
      </c>
      <c r="J517" s="27" t="s">
        <v>76</v>
      </c>
      <c r="K517" s="28" t="s">
        <v>82</v>
      </c>
      <c r="L517" s="29">
        <v>48</v>
      </c>
    </row>
    <row r="518" spans="8:12" x14ac:dyDescent="0.2">
      <c r="H518" s="27">
        <v>41856</v>
      </c>
      <c r="I518" s="27" t="s">
        <v>86</v>
      </c>
      <c r="J518" s="27" t="s">
        <v>68</v>
      </c>
      <c r="K518" s="28" t="s">
        <v>77</v>
      </c>
      <c r="L518" s="29">
        <v>34</v>
      </c>
    </row>
    <row r="519" spans="8:12" x14ac:dyDescent="0.2">
      <c r="H519" s="27">
        <v>41789</v>
      </c>
      <c r="I519" s="27" t="s">
        <v>75</v>
      </c>
      <c r="J519" s="27" t="s">
        <v>68</v>
      </c>
      <c r="K519" s="28" t="s">
        <v>81</v>
      </c>
      <c r="L519" s="29">
        <v>23</v>
      </c>
    </row>
    <row r="520" spans="8:12" x14ac:dyDescent="0.2">
      <c r="H520" s="27">
        <v>41887</v>
      </c>
      <c r="I520" s="27" t="s">
        <v>67</v>
      </c>
      <c r="J520" s="27" t="s">
        <v>76</v>
      </c>
      <c r="K520" s="28" t="s">
        <v>79</v>
      </c>
      <c r="L520" s="29">
        <v>58</v>
      </c>
    </row>
    <row r="521" spans="8:12" x14ac:dyDescent="0.2">
      <c r="H521" s="27">
        <v>41788</v>
      </c>
      <c r="I521" s="27" t="s">
        <v>75</v>
      </c>
      <c r="J521" s="27" t="s">
        <v>73</v>
      </c>
      <c r="K521" s="28" t="s">
        <v>74</v>
      </c>
      <c r="L521" s="29">
        <v>69</v>
      </c>
    </row>
    <row r="522" spans="8:12" x14ac:dyDescent="0.2">
      <c r="H522" s="27">
        <v>41844</v>
      </c>
      <c r="I522" s="27" t="s">
        <v>70</v>
      </c>
      <c r="J522" s="27" t="s">
        <v>76</v>
      </c>
      <c r="K522" s="28" t="s">
        <v>77</v>
      </c>
      <c r="L522" s="29">
        <v>33</v>
      </c>
    </row>
    <row r="523" spans="8:12" x14ac:dyDescent="0.2">
      <c r="H523" s="27">
        <v>41860</v>
      </c>
      <c r="I523" s="27" t="s">
        <v>86</v>
      </c>
      <c r="J523" s="27" t="s">
        <v>76</v>
      </c>
      <c r="K523" s="28" t="s">
        <v>74</v>
      </c>
      <c r="L523" s="29">
        <v>48</v>
      </c>
    </row>
    <row r="524" spans="8:12" x14ac:dyDescent="0.2">
      <c r="H524" s="27">
        <v>41901</v>
      </c>
      <c r="I524" s="27" t="s">
        <v>67</v>
      </c>
      <c r="J524" s="27" t="s">
        <v>68</v>
      </c>
      <c r="K524" s="28" t="s">
        <v>83</v>
      </c>
      <c r="L524" s="29">
        <v>83</v>
      </c>
    </row>
    <row r="525" spans="8:12" x14ac:dyDescent="0.2">
      <c r="H525" s="27">
        <v>41859</v>
      </c>
      <c r="I525" s="27" t="s">
        <v>86</v>
      </c>
      <c r="J525" s="27" t="s">
        <v>73</v>
      </c>
      <c r="K525" s="28" t="s">
        <v>85</v>
      </c>
      <c r="L525" s="29">
        <v>54</v>
      </c>
    </row>
    <row r="526" spans="8:12" x14ac:dyDescent="0.2">
      <c r="H526" s="27">
        <v>41787</v>
      </c>
      <c r="I526" s="27" t="s">
        <v>75</v>
      </c>
      <c r="J526" s="27" t="s">
        <v>73</v>
      </c>
      <c r="K526" s="28" t="s">
        <v>74</v>
      </c>
      <c r="L526" s="29">
        <v>48</v>
      </c>
    </row>
    <row r="527" spans="8:12" x14ac:dyDescent="0.2">
      <c r="H527" s="27">
        <v>41898</v>
      </c>
      <c r="I527" s="27" t="s">
        <v>67</v>
      </c>
      <c r="J527" s="27" t="s">
        <v>68</v>
      </c>
      <c r="K527" s="28" t="s">
        <v>77</v>
      </c>
      <c r="L527" s="29">
        <v>132</v>
      </c>
    </row>
    <row r="528" spans="8:12" x14ac:dyDescent="0.2">
      <c r="H528" s="27">
        <v>41778</v>
      </c>
      <c r="I528" s="27" t="s">
        <v>75</v>
      </c>
      <c r="J528" s="27" t="s">
        <v>68</v>
      </c>
      <c r="K528" s="28" t="s">
        <v>78</v>
      </c>
      <c r="L528" s="29">
        <v>46</v>
      </c>
    </row>
    <row r="529" spans="8:12" x14ac:dyDescent="0.2">
      <c r="H529" s="27">
        <v>41819</v>
      </c>
      <c r="I529" s="27" t="s">
        <v>72</v>
      </c>
      <c r="J529" s="27" t="s">
        <v>68</v>
      </c>
      <c r="K529" s="28" t="s">
        <v>81</v>
      </c>
      <c r="L529" s="29">
        <v>46</v>
      </c>
    </row>
    <row r="530" spans="8:12" x14ac:dyDescent="0.2">
      <c r="H530" s="27">
        <v>41764</v>
      </c>
      <c r="I530" s="27" t="s">
        <v>75</v>
      </c>
      <c r="J530" s="27" t="s">
        <v>73</v>
      </c>
      <c r="K530" s="28" t="s">
        <v>78</v>
      </c>
      <c r="L530" s="29">
        <v>545</v>
      </c>
    </row>
    <row r="531" spans="8:12" x14ac:dyDescent="0.2">
      <c r="H531" s="27">
        <v>41808</v>
      </c>
      <c r="I531" s="27" t="s">
        <v>72</v>
      </c>
      <c r="J531" s="27" t="s">
        <v>76</v>
      </c>
      <c r="K531" s="28" t="s">
        <v>83</v>
      </c>
      <c r="L531" s="29">
        <v>28</v>
      </c>
    </row>
    <row r="532" spans="8:12" x14ac:dyDescent="0.2">
      <c r="H532" s="27">
        <v>41791</v>
      </c>
      <c r="I532" s="27" t="s">
        <v>72</v>
      </c>
      <c r="J532" s="27" t="s">
        <v>76</v>
      </c>
      <c r="K532" s="28" t="s">
        <v>71</v>
      </c>
      <c r="L532" s="29">
        <v>40</v>
      </c>
    </row>
    <row r="533" spans="8:12" x14ac:dyDescent="0.2">
      <c r="H533" s="27">
        <v>41857</v>
      </c>
      <c r="I533" s="27" t="s">
        <v>86</v>
      </c>
      <c r="J533" s="27" t="s">
        <v>73</v>
      </c>
      <c r="K533" s="28" t="s">
        <v>81</v>
      </c>
      <c r="L533" s="29">
        <v>46</v>
      </c>
    </row>
    <row r="534" spans="8:12" x14ac:dyDescent="0.2">
      <c r="H534" s="27">
        <v>41762</v>
      </c>
      <c r="I534" s="27" t="s">
        <v>75</v>
      </c>
      <c r="J534" s="27" t="s">
        <v>76</v>
      </c>
      <c r="K534" s="28" t="s">
        <v>81</v>
      </c>
      <c r="L534" s="29">
        <v>46</v>
      </c>
    </row>
    <row r="535" spans="8:12" x14ac:dyDescent="0.2">
      <c r="H535" s="27">
        <v>41818</v>
      </c>
      <c r="I535" s="27" t="s">
        <v>72</v>
      </c>
      <c r="J535" s="27" t="s">
        <v>76</v>
      </c>
      <c r="K535" s="28" t="s">
        <v>81</v>
      </c>
      <c r="L535" s="29">
        <v>69</v>
      </c>
    </row>
    <row r="536" spans="8:12" x14ac:dyDescent="0.2">
      <c r="H536" s="27">
        <v>41810</v>
      </c>
      <c r="I536" s="27" t="s">
        <v>72</v>
      </c>
      <c r="J536" s="27" t="s">
        <v>76</v>
      </c>
      <c r="K536" s="28" t="s">
        <v>77</v>
      </c>
      <c r="L536" s="29">
        <v>627</v>
      </c>
    </row>
    <row r="537" spans="8:12" x14ac:dyDescent="0.2">
      <c r="H537" s="27">
        <v>41866</v>
      </c>
      <c r="I537" s="27" t="s">
        <v>86</v>
      </c>
      <c r="J537" s="27" t="s">
        <v>68</v>
      </c>
      <c r="K537" s="28" t="s">
        <v>83</v>
      </c>
      <c r="L537" s="29">
        <v>83</v>
      </c>
    </row>
    <row r="538" spans="8:12" x14ac:dyDescent="0.2">
      <c r="H538" s="27">
        <v>41868</v>
      </c>
      <c r="I538" s="27" t="s">
        <v>86</v>
      </c>
      <c r="J538" s="27" t="s">
        <v>68</v>
      </c>
      <c r="K538" s="28" t="s">
        <v>78</v>
      </c>
      <c r="L538" s="29">
        <v>46</v>
      </c>
    </row>
    <row r="539" spans="8:12" x14ac:dyDescent="0.2">
      <c r="H539" s="27">
        <v>41819</v>
      </c>
      <c r="I539" s="27" t="s">
        <v>72</v>
      </c>
      <c r="J539" s="27" t="s">
        <v>76</v>
      </c>
      <c r="K539" s="28" t="s">
        <v>85</v>
      </c>
      <c r="L539" s="29">
        <v>38</v>
      </c>
    </row>
    <row r="540" spans="8:12" x14ac:dyDescent="0.2">
      <c r="H540" s="27">
        <v>41860</v>
      </c>
      <c r="I540" s="27" t="s">
        <v>86</v>
      </c>
      <c r="J540" s="27" t="s">
        <v>73</v>
      </c>
      <c r="K540" s="28" t="s">
        <v>71</v>
      </c>
      <c r="L540" s="29">
        <v>20</v>
      </c>
    </row>
    <row r="541" spans="8:12" x14ac:dyDescent="0.2">
      <c r="H541" s="27">
        <v>41805</v>
      </c>
      <c r="I541" s="27" t="s">
        <v>72</v>
      </c>
      <c r="J541" s="27" t="s">
        <v>68</v>
      </c>
      <c r="K541" s="28" t="s">
        <v>77</v>
      </c>
      <c r="L541" s="29">
        <v>102</v>
      </c>
    </row>
    <row r="542" spans="8:12" x14ac:dyDescent="0.2">
      <c r="H542" s="27">
        <v>41862</v>
      </c>
      <c r="I542" s="27" t="s">
        <v>86</v>
      </c>
      <c r="J542" s="27" t="s">
        <v>68</v>
      </c>
      <c r="K542" s="28" t="s">
        <v>84</v>
      </c>
      <c r="L542" s="29">
        <v>38</v>
      </c>
    </row>
    <row r="543" spans="8:12" x14ac:dyDescent="0.2">
      <c r="H543" s="27">
        <v>41806</v>
      </c>
      <c r="I543" s="27" t="s">
        <v>72</v>
      </c>
      <c r="J543" s="27" t="s">
        <v>73</v>
      </c>
      <c r="K543" s="28" t="s">
        <v>71</v>
      </c>
      <c r="L543" s="29">
        <v>20</v>
      </c>
    </row>
    <row r="544" spans="8:12" x14ac:dyDescent="0.2">
      <c r="H544" s="27">
        <v>41859</v>
      </c>
      <c r="I544" s="27" t="s">
        <v>86</v>
      </c>
      <c r="J544" s="27" t="s">
        <v>73</v>
      </c>
      <c r="K544" s="28" t="s">
        <v>69</v>
      </c>
      <c r="L544" s="29">
        <v>80</v>
      </c>
    </row>
    <row r="545" spans="8:12" x14ac:dyDescent="0.2">
      <c r="H545" s="27">
        <v>41820</v>
      </c>
      <c r="I545" s="27" t="s">
        <v>72</v>
      </c>
      <c r="J545" s="27" t="s">
        <v>76</v>
      </c>
      <c r="K545" s="28" t="s">
        <v>82</v>
      </c>
      <c r="L545" s="29">
        <v>24</v>
      </c>
    </row>
    <row r="546" spans="8:12" x14ac:dyDescent="0.2">
      <c r="H546" s="27">
        <v>41848</v>
      </c>
      <c r="I546" s="27" t="s">
        <v>70</v>
      </c>
      <c r="J546" s="27" t="s">
        <v>76</v>
      </c>
      <c r="K546" s="28" t="s">
        <v>77</v>
      </c>
      <c r="L546" s="29">
        <v>33</v>
      </c>
    </row>
    <row r="547" spans="8:12" x14ac:dyDescent="0.2">
      <c r="H547" s="27">
        <v>41860</v>
      </c>
      <c r="I547" s="27" t="s">
        <v>86</v>
      </c>
      <c r="J547" s="27" t="s">
        <v>76</v>
      </c>
      <c r="K547" s="28" t="s">
        <v>80</v>
      </c>
      <c r="L547" s="29">
        <v>257</v>
      </c>
    </row>
    <row r="548" spans="8:12" x14ac:dyDescent="0.2">
      <c r="H548" s="27">
        <v>41873</v>
      </c>
      <c r="I548" s="27" t="s">
        <v>86</v>
      </c>
      <c r="J548" s="27" t="s">
        <v>68</v>
      </c>
      <c r="K548" s="28" t="s">
        <v>82</v>
      </c>
      <c r="L548" s="29">
        <v>46</v>
      </c>
    </row>
    <row r="549" spans="8:12" x14ac:dyDescent="0.2">
      <c r="H549" s="27">
        <v>41814</v>
      </c>
      <c r="I549" s="27" t="s">
        <v>72</v>
      </c>
      <c r="J549" s="27" t="s">
        <v>68</v>
      </c>
      <c r="K549" s="28" t="s">
        <v>82</v>
      </c>
      <c r="L549" s="29">
        <v>92</v>
      </c>
    </row>
    <row r="550" spans="8:12" x14ac:dyDescent="0.2">
      <c r="H550" s="27">
        <v>41819</v>
      </c>
      <c r="I550" s="27" t="s">
        <v>72</v>
      </c>
      <c r="J550" s="27" t="s">
        <v>76</v>
      </c>
      <c r="K550" s="28" t="s">
        <v>78</v>
      </c>
      <c r="L550" s="29">
        <v>23</v>
      </c>
    </row>
    <row r="551" spans="8:12" x14ac:dyDescent="0.2">
      <c r="H551" s="27">
        <v>41878</v>
      </c>
      <c r="I551" s="27" t="s">
        <v>86</v>
      </c>
      <c r="J551" s="27" t="s">
        <v>76</v>
      </c>
      <c r="K551" s="28" t="s">
        <v>78</v>
      </c>
      <c r="L551" s="29">
        <v>46</v>
      </c>
    </row>
    <row r="552" spans="8:12" x14ac:dyDescent="0.2">
      <c r="H552" s="27">
        <v>41800</v>
      </c>
      <c r="I552" s="27" t="s">
        <v>72</v>
      </c>
      <c r="J552" s="27" t="s">
        <v>76</v>
      </c>
      <c r="K552" s="28" t="s">
        <v>77</v>
      </c>
      <c r="L552" s="29">
        <v>33</v>
      </c>
    </row>
    <row r="553" spans="8:12" x14ac:dyDescent="0.2">
      <c r="H553" s="27">
        <v>41834</v>
      </c>
      <c r="I553" s="27" t="s">
        <v>70</v>
      </c>
      <c r="J553" s="27" t="s">
        <v>76</v>
      </c>
      <c r="K553" s="28" t="s">
        <v>77</v>
      </c>
      <c r="L553" s="29">
        <v>66</v>
      </c>
    </row>
    <row r="554" spans="8:12" x14ac:dyDescent="0.2">
      <c r="H554" s="27">
        <v>41868</v>
      </c>
      <c r="I554" s="27" t="s">
        <v>86</v>
      </c>
      <c r="J554" s="27" t="s">
        <v>73</v>
      </c>
      <c r="K554" s="28" t="s">
        <v>79</v>
      </c>
      <c r="L554" s="29">
        <v>28</v>
      </c>
    </row>
    <row r="555" spans="8:12" x14ac:dyDescent="0.2">
      <c r="H555" s="27">
        <v>41859</v>
      </c>
      <c r="I555" s="27" t="s">
        <v>86</v>
      </c>
      <c r="J555" s="27" t="s">
        <v>73</v>
      </c>
      <c r="K555" s="28" t="s">
        <v>71</v>
      </c>
      <c r="L555" s="29">
        <v>140</v>
      </c>
    </row>
    <row r="556" spans="8:12" x14ac:dyDescent="0.2">
      <c r="H556" s="27">
        <v>41801</v>
      </c>
      <c r="I556" s="27" t="s">
        <v>72</v>
      </c>
      <c r="J556" s="27" t="s">
        <v>76</v>
      </c>
      <c r="K556" s="28" t="s">
        <v>81</v>
      </c>
      <c r="L556" s="29">
        <v>46</v>
      </c>
    </row>
    <row r="557" spans="8:12" x14ac:dyDescent="0.2">
      <c r="H557" s="27">
        <v>41784</v>
      </c>
      <c r="I557" s="27" t="s">
        <v>75</v>
      </c>
      <c r="J557" s="27" t="s">
        <v>68</v>
      </c>
      <c r="K557" s="28" t="s">
        <v>77</v>
      </c>
      <c r="L557" s="29">
        <v>64</v>
      </c>
    </row>
    <row r="558" spans="8:12" x14ac:dyDescent="0.2">
      <c r="H558" s="27">
        <v>41801</v>
      </c>
      <c r="I558" s="27" t="s">
        <v>72</v>
      </c>
      <c r="J558" s="27" t="s">
        <v>76</v>
      </c>
      <c r="K558" s="28" t="s">
        <v>78</v>
      </c>
      <c r="L558" s="29">
        <v>44</v>
      </c>
    </row>
    <row r="559" spans="8:12" x14ac:dyDescent="0.2">
      <c r="H559" s="27">
        <v>41809</v>
      </c>
      <c r="I559" s="27" t="s">
        <v>72</v>
      </c>
      <c r="J559" s="27" t="s">
        <v>76</v>
      </c>
      <c r="K559" s="28" t="s">
        <v>71</v>
      </c>
      <c r="L559" s="29">
        <v>40</v>
      </c>
    </row>
    <row r="560" spans="8:12" x14ac:dyDescent="0.2">
      <c r="H560" s="27">
        <v>41797</v>
      </c>
      <c r="I560" s="27" t="s">
        <v>72</v>
      </c>
      <c r="J560" s="27" t="s">
        <v>76</v>
      </c>
      <c r="K560" s="28" t="s">
        <v>78</v>
      </c>
      <c r="L560" s="29">
        <v>46</v>
      </c>
    </row>
    <row r="561" spans="8:12" x14ac:dyDescent="0.2">
      <c r="H561" s="27">
        <v>41875</v>
      </c>
      <c r="I561" s="27" t="s">
        <v>86</v>
      </c>
      <c r="J561" s="27" t="s">
        <v>76</v>
      </c>
      <c r="K561" s="28" t="s">
        <v>78</v>
      </c>
      <c r="L561" s="29">
        <v>23</v>
      </c>
    </row>
    <row r="562" spans="8:12" x14ac:dyDescent="0.2">
      <c r="H562" s="27">
        <v>41802</v>
      </c>
      <c r="I562" s="27" t="s">
        <v>72</v>
      </c>
      <c r="J562" s="27" t="s">
        <v>68</v>
      </c>
      <c r="K562" s="28" t="s">
        <v>80</v>
      </c>
      <c r="L562" s="29">
        <v>24</v>
      </c>
    </row>
    <row r="563" spans="8:12" x14ac:dyDescent="0.2">
      <c r="H563" s="27">
        <v>41870</v>
      </c>
      <c r="I563" s="27" t="s">
        <v>86</v>
      </c>
      <c r="J563" s="27" t="s">
        <v>76</v>
      </c>
      <c r="K563" s="28" t="s">
        <v>81</v>
      </c>
      <c r="L563" s="29">
        <v>92</v>
      </c>
    </row>
    <row r="564" spans="8:12" x14ac:dyDescent="0.2">
      <c r="H564" s="27">
        <v>41859</v>
      </c>
      <c r="I564" s="27" t="s">
        <v>86</v>
      </c>
      <c r="J564" s="27" t="s">
        <v>68</v>
      </c>
      <c r="K564" s="28" t="s">
        <v>79</v>
      </c>
      <c r="L564" s="29">
        <v>87</v>
      </c>
    </row>
    <row r="565" spans="8:12" x14ac:dyDescent="0.2">
      <c r="H565" s="27">
        <v>41875</v>
      </c>
      <c r="I565" s="27" t="s">
        <v>86</v>
      </c>
      <c r="J565" s="27" t="s">
        <v>76</v>
      </c>
      <c r="K565" s="28" t="s">
        <v>81</v>
      </c>
      <c r="L565" s="29">
        <v>69</v>
      </c>
    </row>
    <row r="566" spans="8:12" x14ac:dyDescent="0.2">
      <c r="H566" s="27">
        <v>41854</v>
      </c>
      <c r="I566" s="27" t="s">
        <v>86</v>
      </c>
      <c r="J566" s="27" t="s">
        <v>76</v>
      </c>
      <c r="K566" s="28" t="s">
        <v>81</v>
      </c>
      <c r="L566" s="29">
        <v>44</v>
      </c>
    </row>
    <row r="567" spans="8:12" x14ac:dyDescent="0.2">
      <c r="H567" s="27">
        <v>41882</v>
      </c>
      <c r="I567" s="27" t="s">
        <v>86</v>
      </c>
      <c r="J567" s="27" t="s">
        <v>68</v>
      </c>
      <c r="K567" s="28" t="s">
        <v>77</v>
      </c>
      <c r="L567" s="29">
        <v>33</v>
      </c>
    </row>
    <row r="568" spans="8:12" x14ac:dyDescent="0.2">
      <c r="H568" s="27">
        <v>41867</v>
      </c>
      <c r="I568" s="27" t="s">
        <v>86</v>
      </c>
      <c r="J568" s="27" t="s">
        <v>73</v>
      </c>
      <c r="K568" s="28" t="s">
        <v>82</v>
      </c>
      <c r="L568" s="29">
        <v>72</v>
      </c>
    </row>
    <row r="569" spans="8:12" x14ac:dyDescent="0.2">
      <c r="H569" s="27">
        <v>41856</v>
      </c>
      <c r="I569" s="27" t="s">
        <v>86</v>
      </c>
      <c r="J569" s="27" t="s">
        <v>76</v>
      </c>
      <c r="K569" s="28" t="s">
        <v>83</v>
      </c>
      <c r="L569" s="29">
        <v>27</v>
      </c>
    </row>
    <row r="570" spans="8:12" x14ac:dyDescent="0.2">
      <c r="H570" s="27">
        <v>41771</v>
      </c>
      <c r="I570" s="27" t="s">
        <v>75</v>
      </c>
      <c r="J570" s="27" t="s">
        <v>76</v>
      </c>
      <c r="K570" s="28" t="s">
        <v>71</v>
      </c>
      <c r="L570" s="29">
        <v>20</v>
      </c>
    </row>
    <row r="571" spans="8:12" x14ac:dyDescent="0.2">
      <c r="H571" s="27">
        <v>41809</v>
      </c>
      <c r="I571" s="27" t="s">
        <v>72</v>
      </c>
      <c r="J571" s="27" t="s">
        <v>76</v>
      </c>
      <c r="K571" s="28" t="s">
        <v>79</v>
      </c>
      <c r="L571" s="29">
        <v>58</v>
      </c>
    </row>
    <row r="572" spans="8:12" x14ac:dyDescent="0.2">
      <c r="H572" s="27">
        <v>41801</v>
      </c>
      <c r="I572" s="27" t="s">
        <v>72</v>
      </c>
      <c r="J572" s="27" t="s">
        <v>76</v>
      </c>
      <c r="K572" s="28" t="s">
        <v>78</v>
      </c>
      <c r="L572" s="29">
        <v>66</v>
      </c>
    </row>
    <row r="573" spans="8:12" x14ac:dyDescent="0.2">
      <c r="H573" s="27">
        <v>41807</v>
      </c>
      <c r="I573" s="27" t="s">
        <v>72</v>
      </c>
      <c r="J573" s="27" t="s">
        <v>76</v>
      </c>
      <c r="K573" s="28" t="s">
        <v>81</v>
      </c>
      <c r="L573" s="29">
        <v>22</v>
      </c>
    </row>
    <row r="574" spans="8:12" x14ac:dyDescent="0.2">
      <c r="H574" s="27">
        <v>41805</v>
      </c>
      <c r="I574" s="27" t="s">
        <v>72</v>
      </c>
      <c r="J574" s="27" t="s">
        <v>73</v>
      </c>
      <c r="K574" s="28" t="s">
        <v>77</v>
      </c>
      <c r="L574" s="29">
        <v>68</v>
      </c>
    </row>
    <row r="575" spans="8:12" x14ac:dyDescent="0.2">
      <c r="H575" s="27">
        <v>41866</v>
      </c>
      <c r="I575" s="27" t="s">
        <v>86</v>
      </c>
      <c r="J575" s="27" t="s">
        <v>68</v>
      </c>
      <c r="K575" s="28" t="s">
        <v>81</v>
      </c>
      <c r="L575" s="29">
        <v>66</v>
      </c>
    </row>
    <row r="576" spans="8:12" x14ac:dyDescent="0.2">
      <c r="H576" s="27">
        <v>41806</v>
      </c>
      <c r="I576" s="27" t="s">
        <v>72</v>
      </c>
      <c r="J576" s="27" t="s">
        <v>76</v>
      </c>
      <c r="K576" s="28" t="s">
        <v>74</v>
      </c>
      <c r="L576" s="29">
        <v>50</v>
      </c>
    </row>
    <row r="577" spans="8:12" x14ac:dyDescent="0.2">
      <c r="H577" s="27">
        <v>41903</v>
      </c>
      <c r="I577" s="27" t="s">
        <v>67</v>
      </c>
      <c r="J577" s="27" t="s">
        <v>73</v>
      </c>
      <c r="K577" s="28" t="s">
        <v>69</v>
      </c>
      <c r="L577" s="29">
        <v>240</v>
      </c>
    </row>
    <row r="578" spans="8:12" x14ac:dyDescent="0.2">
      <c r="H578" s="27">
        <v>41817</v>
      </c>
      <c r="I578" s="27" t="s">
        <v>72</v>
      </c>
      <c r="J578" s="27" t="s">
        <v>76</v>
      </c>
      <c r="K578" s="28" t="s">
        <v>77</v>
      </c>
      <c r="L578" s="29">
        <v>68</v>
      </c>
    </row>
    <row r="579" spans="8:12" x14ac:dyDescent="0.2">
      <c r="H579" s="27">
        <v>41806</v>
      </c>
      <c r="I579" s="27" t="s">
        <v>72</v>
      </c>
      <c r="J579" s="27" t="s">
        <v>76</v>
      </c>
      <c r="K579" s="28" t="s">
        <v>69</v>
      </c>
      <c r="L579" s="29">
        <v>80</v>
      </c>
    </row>
    <row r="580" spans="8:12" x14ac:dyDescent="0.2">
      <c r="H580" s="27">
        <v>41776</v>
      </c>
      <c r="I580" s="27" t="s">
        <v>75</v>
      </c>
      <c r="J580" s="27" t="s">
        <v>76</v>
      </c>
      <c r="K580" s="28" t="s">
        <v>78</v>
      </c>
      <c r="L580" s="29">
        <v>480</v>
      </c>
    </row>
    <row r="581" spans="8:12" x14ac:dyDescent="0.2">
      <c r="H581" s="27">
        <v>41880</v>
      </c>
      <c r="I581" s="27" t="s">
        <v>86</v>
      </c>
      <c r="J581" s="27" t="s">
        <v>76</v>
      </c>
      <c r="K581" s="28" t="s">
        <v>80</v>
      </c>
      <c r="L581" s="29">
        <v>47</v>
      </c>
    </row>
    <row r="582" spans="8:12" x14ac:dyDescent="0.2">
      <c r="H582" s="27">
        <v>41907</v>
      </c>
      <c r="I582" s="27" t="s">
        <v>67</v>
      </c>
      <c r="J582" s="27" t="s">
        <v>76</v>
      </c>
      <c r="K582" s="28" t="s">
        <v>84</v>
      </c>
      <c r="L582" s="29">
        <v>42</v>
      </c>
    </row>
    <row r="583" spans="8:12" x14ac:dyDescent="0.2">
      <c r="H583" s="27">
        <v>41769</v>
      </c>
      <c r="I583" s="27" t="s">
        <v>75</v>
      </c>
      <c r="J583" s="27" t="s">
        <v>68</v>
      </c>
      <c r="K583" s="28" t="s">
        <v>84</v>
      </c>
      <c r="L583" s="29">
        <v>63</v>
      </c>
    </row>
    <row r="584" spans="8:12" x14ac:dyDescent="0.2">
      <c r="H584" s="27">
        <v>41896</v>
      </c>
      <c r="I584" s="27" t="s">
        <v>67</v>
      </c>
      <c r="J584" s="27" t="s">
        <v>73</v>
      </c>
      <c r="K584" s="28" t="s">
        <v>74</v>
      </c>
      <c r="L584" s="29">
        <v>50</v>
      </c>
    </row>
    <row r="585" spans="8:12" x14ac:dyDescent="0.2">
      <c r="H585" s="27">
        <v>41818</v>
      </c>
      <c r="I585" s="27" t="s">
        <v>72</v>
      </c>
      <c r="J585" s="27" t="s">
        <v>68</v>
      </c>
      <c r="K585" s="28" t="s">
        <v>81</v>
      </c>
      <c r="L585" s="29">
        <v>23</v>
      </c>
    </row>
    <row r="586" spans="8:12" x14ac:dyDescent="0.2">
      <c r="H586" s="27">
        <v>41855</v>
      </c>
      <c r="I586" s="27" t="s">
        <v>86</v>
      </c>
      <c r="J586" s="27" t="s">
        <v>68</v>
      </c>
      <c r="K586" s="28" t="s">
        <v>78</v>
      </c>
      <c r="L586" s="29">
        <v>69</v>
      </c>
    </row>
    <row r="587" spans="8:12" x14ac:dyDescent="0.2">
      <c r="H587" s="27">
        <v>41857</v>
      </c>
      <c r="I587" s="27" t="s">
        <v>86</v>
      </c>
      <c r="J587" s="27" t="s">
        <v>68</v>
      </c>
      <c r="K587" s="28" t="s">
        <v>80</v>
      </c>
      <c r="L587" s="29">
        <v>71</v>
      </c>
    </row>
    <row r="588" spans="8:12" x14ac:dyDescent="0.2">
      <c r="H588" s="27">
        <v>41856</v>
      </c>
      <c r="I588" s="27" t="s">
        <v>86</v>
      </c>
      <c r="J588" s="27" t="s">
        <v>68</v>
      </c>
      <c r="K588" s="28" t="s">
        <v>79</v>
      </c>
      <c r="L588" s="29">
        <v>29</v>
      </c>
    </row>
    <row r="589" spans="8:12" x14ac:dyDescent="0.2">
      <c r="H589" s="27">
        <v>41818</v>
      </c>
      <c r="I589" s="27" t="s">
        <v>72</v>
      </c>
      <c r="J589" s="27" t="s">
        <v>76</v>
      </c>
      <c r="K589" s="28" t="s">
        <v>77</v>
      </c>
      <c r="L589" s="29">
        <v>730</v>
      </c>
    </row>
    <row r="590" spans="8:12" x14ac:dyDescent="0.2">
      <c r="H590" s="27">
        <v>41880</v>
      </c>
      <c r="I590" s="27" t="s">
        <v>86</v>
      </c>
      <c r="J590" s="27" t="s">
        <v>68</v>
      </c>
      <c r="K590" s="28" t="s">
        <v>79</v>
      </c>
      <c r="L590" s="29">
        <v>28</v>
      </c>
    </row>
    <row r="591" spans="8:12" x14ac:dyDescent="0.2">
      <c r="H591" s="27">
        <v>41855</v>
      </c>
      <c r="I591" s="27" t="s">
        <v>86</v>
      </c>
      <c r="J591" s="27" t="s">
        <v>68</v>
      </c>
      <c r="K591" s="28" t="s">
        <v>74</v>
      </c>
      <c r="L591" s="29">
        <v>25</v>
      </c>
    </row>
    <row r="592" spans="8:12" x14ac:dyDescent="0.2">
      <c r="H592" s="27">
        <v>41818</v>
      </c>
      <c r="I592" s="27" t="s">
        <v>72</v>
      </c>
      <c r="J592" s="27" t="s">
        <v>68</v>
      </c>
      <c r="K592" s="28" t="s">
        <v>81</v>
      </c>
      <c r="L592" s="29">
        <v>46</v>
      </c>
    </row>
    <row r="593" spans="8:12" x14ac:dyDescent="0.2">
      <c r="H593" s="27">
        <v>41869</v>
      </c>
      <c r="I593" s="27" t="s">
        <v>86</v>
      </c>
      <c r="J593" s="27" t="s">
        <v>68</v>
      </c>
      <c r="K593" s="28" t="s">
        <v>78</v>
      </c>
      <c r="L593" s="29">
        <v>22</v>
      </c>
    </row>
    <row r="594" spans="8:12" x14ac:dyDescent="0.2">
      <c r="H594" s="27">
        <v>41885</v>
      </c>
      <c r="I594" s="27" t="s">
        <v>67</v>
      </c>
      <c r="J594" s="27" t="s">
        <v>76</v>
      </c>
      <c r="K594" s="28" t="s">
        <v>80</v>
      </c>
      <c r="L594" s="29">
        <v>47</v>
      </c>
    </row>
    <row r="595" spans="8:12" x14ac:dyDescent="0.2">
      <c r="H595" s="27">
        <v>41793</v>
      </c>
      <c r="I595" s="27" t="s">
        <v>72</v>
      </c>
      <c r="J595" s="27" t="s">
        <v>68</v>
      </c>
      <c r="K595" s="28" t="s">
        <v>71</v>
      </c>
      <c r="L595" s="29">
        <v>60</v>
      </c>
    </row>
    <row r="596" spans="8:12" x14ac:dyDescent="0.2">
      <c r="H596" s="27">
        <v>41887</v>
      </c>
      <c r="I596" s="27" t="s">
        <v>67</v>
      </c>
      <c r="J596" s="27" t="s">
        <v>73</v>
      </c>
      <c r="K596" s="28" t="s">
        <v>69</v>
      </c>
      <c r="L596" s="29">
        <v>152</v>
      </c>
    </row>
    <row r="597" spans="8:12" x14ac:dyDescent="0.2">
      <c r="H597" s="27">
        <v>41868</v>
      </c>
      <c r="I597" s="27" t="s">
        <v>86</v>
      </c>
      <c r="J597" s="27" t="s">
        <v>68</v>
      </c>
      <c r="K597" s="28" t="s">
        <v>83</v>
      </c>
      <c r="L597" s="29">
        <v>83</v>
      </c>
    </row>
    <row r="598" spans="8:12" x14ac:dyDescent="0.2">
      <c r="H598" s="27">
        <v>41809</v>
      </c>
      <c r="I598" s="27" t="s">
        <v>72</v>
      </c>
      <c r="J598" s="27" t="s">
        <v>76</v>
      </c>
      <c r="K598" s="28" t="s">
        <v>81</v>
      </c>
      <c r="L598" s="29">
        <v>69</v>
      </c>
    </row>
    <row r="599" spans="8:12" x14ac:dyDescent="0.2">
      <c r="H599" s="27">
        <v>41816</v>
      </c>
      <c r="I599" s="27" t="s">
        <v>72</v>
      </c>
      <c r="J599" s="27" t="s">
        <v>76</v>
      </c>
      <c r="K599" s="28" t="s">
        <v>79</v>
      </c>
      <c r="L599" s="29">
        <v>58</v>
      </c>
    </row>
    <row r="600" spans="8:12" x14ac:dyDescent="0.2">
      <c r="H600" s="27">
        <v>41870</v>
      </c>
      <c r="I600" s="27" t="s">
        <v>86</v>
      </c>
      <c r="J600" s="27" t="s">
        <v>68</v>
      </c>
      <c r="K600" s="28" t="s">
        <v>85</v>
      </c>
      <c r="L600" s="29">
        <v>54</v>
      </c>
    </row>
    <row r="601" spans="8:12" x14ac:dyDescent="0.2">
      <c r="H601" s="27">
        <v>41806</v>
      </c>
      <c r="I601" s="27" t="s">
        <v>72</v>
      </c>
      <c r="J601" s="27" t="s">
        <v>76</v>
      </c>
      <c r="K601" s="28" t="s">
        <v>69</v>
      </c>
      <c r="L601" s="29">
        <v>560</v>
      </c>
    </row>
    <row r="602" spans="8:12" x14ac:dyDescent="0.2">
      <c r="H602" s="27">
        <v>41808</v>
      </c>
      <c r="I602" s="27" t="s">
        <v>72</v>
      </c>
      <c r="J602" s="27" t="s">
        <v>76</v>
      </c>
      <c r="K602" s="28" t="s">
        <v>82</v>
      </c>
      <c r="L602" s="29">
        <v>50</v>
      </c>
    </row>
    <row r="603" spans="8:12" x14ac:dyDescent="0.2">
      <c r="H603" s="27">
        <v>41877</v>
      </c>
      <c r="I603" s="27" t="s">
        <v>86</v>
      </c>
      <c r="J603" s="27" t="s">
        <v>76</v>
      </c>
      <c r="K603" s="28" t="s">
        <v>71</v>
      </c>
      <c r="L603" s="29">
        <v>60</v>
      </c>
    </row>
    <row r="604" spans="8:12" x14ac:dyDescent="0.2">
      <c r="H604" s="27">
        <v>41850</v>
      </c>
      <c r="I604" s="27" t="s">
        <v>70</v>
      </c>
      <c r="J604" s="27" t="s">
        <v>76</v>
      </c>
      <c r="K604" s="28" t="s">
        <v>81</v>
      </c>
      <c r="L604" s="29">
        <v>46</v>
      </c>
    </row>
    <row r="605" spans="8:12" x14ac:dyDescent="0.2">
      <c r="H605" s="27">
        <v>41763</v>
      </c>
      <c r="I605" s="27" t="s">
        <v>75</v>
      </c>
      <c r="J605" s="27" t="s">
        <v>76</v>
      </c>
      <c r="K605" s="28" t="s">
        <v>77</v>
      </c>
      <c r="L605" s="29">
        <v>66</v>
      </c>
    </row>
    <row r="606" spans="8:12" x14ac:dyDescent="0.2">
      <c r="H606" s="27">
        <v>41797</v>
      </c>
      <c r="I606" s="27" t="s">
        <v>72</v>
      </c>
      <c r="J606" s="27" t="s">
        <v>68</v>
      </c>
      <c r="K606" s="28" t="s">
        <v>74</v>
      </c>
      <c r="L606" s="29">
        <v>48</v>
      </c>
    </row>
    <row r="607" spans="8:12" x14ac:dyDescent="0.2">
      <c r="H607" s="27">
        <v>41806</v>
      </c>
      <c r="I607" s="27" t="s">
        <v>72</v>
      </c>
      <c r="J607" s="27" t="s">
        <v>68</v>
      </c>
      <c r="K607" s="28" t="s">
        <v>74</v>
      </c>
      <c r="L607" s="29">
        <v>48</v>
      </c>
    </row>
    <row r="608" spans="8:12" x14ac:dyDescent="0.2">
      <c r="H608" s="27">
        <v>41857</v>
      </c>
      <c r="I608" s="27" t="s">
        <v>86</v>
      </c>
      <c r="J608" s="27" t="s">
        <v>76</v>
      </c>
      <c r="K608" s="28" t="s">
        <v>78</v>
      </c>
      <c r="L608" s="29">
        <v>46</v>
      </c>
    </row>
    <row r="609" spans="8:12" x14ac:dyDescent="0.2">
      <c r="H609" s="27">
        <v>41846</v>
      </c>
      <c r="I609" s="27" t="s">
        <v>70</v>
      </c>
      <c r="J609" s="27" t="s">
        <v>73</v>
      </c>
      <c r="K609" s="28" t="s">
        <v>81</v>
      </c>
      <c r="L609" s="29">
        <v>46</v>
      </c>
    </row>
    <row r="610" spans="8:12" x14ac:dyDescent="0.2">
      <c r="H610" s="27">
        <v>41799</v>
      </c>
      <c r="I610" s="27" t="s">
        <v>72</v>
      </c>
      <c r="J610" s="27" t="s">
        <v>68</v>
      </c>
      <c r="K610" s="28" t="s">
        <v>85</v>
      </c>
      <c r="L610" s="29">
        <v>18</v>
      </c>
    </row>
    <row r="611" spans="8:12" x14ac:dyDescent="0.2">
      <c r="H611" s="27">
        <v>41813</v>
      </c>
      <c r="I611" s="27" t="s">
        <v>72</v>
      </c>
      <c r="J611" s="27" t="s">
        <v>68</v>
      </c>
      <c r="K611" s="28" t="s">
        <v>71</v>
      </c>
      <c r="L611" s="29">
        <v>80</v>
      </c>
    </row>
    <row r="612" spans="8:12" x14ac:dyDescent="0.2">
      <c r="H612" s="27">
        <v>41797</v>
      </c>
      <c r="I612" s="27" t="s">
        <v>72</v>
      </c>
      <c r="J612" s="27" t="s">
        <v>76</v>
      </c>
      <c r="K612" s="28" t="s">
        <v>81</v>
      </c>
      <c r="L612" s="29">
        <v>46</v>
      </c>
    </row>
    <row r="613" spans="8:12" x14ac:dyDescent="0.2">
      <c r="H613" s="27">
        <v>41787</v>
      </c>
      <c r="I613" s="27" t="s">
        <v>75</v>
      </c>
      <c r="J613" s="27" t="s">
        <v>73</v>
      </c>
      <c r="K613" s="28" t="s">
        <v>77</v>
      </c>
      <c r="L613" s="29">
        <v>99</v>
      </c>
    </row>
    <row r="614" spans="8:12" x14ac:dyDescent="0.2">
      <c r="H614" s="27">
        <v>41796</v>
      </c>
      <c r="I614" s="27" t="s">
        <v>72</v>
      </c>
      <c r="J614" s="27" t="s">
        <v>76</v>
      </c>
      <c r="K614" s="28" t="s">
        <v>74</v>
      </c>
      <c r="L614" s="29">
        <v>72</v>
      </c>
    </row>
    <row r="615" spans="8:12" x14ac:dyDescent="0.2">
      <c r="H615" s="27">
        <v>41808</v>
      </c>
      <c r="I615" s="27" t="s">
        <v>72</v>
      </c>
      <c r="J615" s="27" t="s">
        <v>76</v>
      </c>
      <c r="K615" s="28" t="s">
        <v>71</v>
      </c>
      <c r="L615" s="29">
        <v>40</v>
      </c>
    </row>
    <row r="616" spans="8:12" x14ac:dyDescent="0.2">
      <c r="H616" s="27">
        <v>41861</v>
      </c>
      <c r="I616" s="27" t="s">
        <v>86</v>
      </c>
      <c r="J616" s="27" t="s">
        <v>73</v>
      </c>
      <c r="K616" s="28" t="s">
        <v>77</v>
      </c>
      <c r="L616" s="29">
        <v>33</v>
      </c>
    </row>
    <row r="617" spans="8:12" x14ac:dyDescent="0.2">
      <c r="H617" s="27">
        <v>41799</v>
      </c>
      <c r="I617" s="27" t="s">
        <v>72</v>
      </c>
      <c r="J617" s="27" t="s">
        <v>76</v>
      </c>
      <c r="K617" s="28" t="s">
        <v>71</v>
      </c>
      <c r="L617" s="29">
        <v>341</v>
      </c>
    </row>
    <row r="618" spans="8:12" x14ac:dyDescent="0.2">
      <c r="H618" s="27">
        <v>41800</v>
      </c>
      <c r="I618" s="27" t="s">
        <v>72</v>
      </c>
      <c r="J618" s="27" t="s">
        <v>76</v>
      </c>
      <c r="K618" s="28" t="s">
        <v>74</v>
      </c>
      <c r="L618" s="29">
        <v>25</v>
      </c>
    </row>
    <row r="619" spans="8:12" x14ac:dyDescent="0.2">
      <c r="H619" s="27">
        <v>41875</v>
      </c>
      <c r="I619" s="27" t="s">
        <v>86</v>
      </c>
      <c r="J619" s="27" t="s">
        <v>76</v>
      </c>
      <c r="K619" s="28" t="s">
        <v>77</v>
      </c>
      <c r="L619" s="29">
        <v>102</v>
      </c>
    </row>
    <row r="620" spans="8:12" x14ac:dyDescent="0.2">
      <c r="H620" s="27">
        <v>41876</v>
      </c>
      <c r="I620" s="27" t="s">
        <v>86</v>
      </c>
      <c r="J620" s="27" t="s">
        <v>68</v>
      </c>
      <c r="K620" s="28" t="s">
        <v>84</v>
      </c>
      <c r="L620" s="29">
        <v>38</v>
      </c>
    </row>
    <row r="621" spans="8:12" x14ac:dyDescent="0.2">
      <c r="H621" s="27">
        <v>41808</v>
      </c>
      <c r="I621" s="27" t="s">
        <v>72</v>
      </c>
      <c r="J621" s="27" t="s">
        <v>76</v>
      </c>
      <c r="K621" s="28" t="s">
        <v>84</v>
      </c>
      <c r="L621" s="29">
        <v>38</v>
      </c>
    </row>
    <row r="622" spans="8:12" x14ac:dyDescent="0.2">
      <c r="H622" s="27">
        <v>41852</v>
      </c>
      <c r="I622" s="27" t="s">
        <v>86</v>
      </c>
      <c r="J622" s="27" t="s">
        <v>68</v>
      </c>
      <c r="K622" s="28" t="s">
        <v>71</v>
      </c>
      <c r="L622" s="29">
        <v>60</v>
      </c>
    </row>
    <row r="623" spans="8:12" x14ac:dyDescent="0.2">
      <c r="H623" s="27">
        <v>41904</v>
      </c>
      <c r="I623" s="27" t="s">
        <v>67</v>
      </c>
      <c r="J623" s="27" t="s">
        <v>76</v>
      </c>
      <c r="K623" s="28" t="s">
        <v>77</v>
      </c>
      <c r="L623" s="29">
        <v>658</v>
      </c>
    </row>
    <row r="624" spans="8:12" x14ac:dyDescent="0.2">
      <c r="H624" s="27">
        <v>41873</v>
      </c>
      <c r="I624" s="27" t="s">
        <v>86</v>
      </c>
      <c r="J624" s="27" t="s">
        <v>73</v>
      </c>
      <c r="K624" s="28" t="s">
        <v>74</v>
      </c>
      <c r="L624" s="29">
        <v>69</v>
      </c>
    </row>
    <row r="625" spans="8:12" x14ac:dyDescent="0.2">
      <c r="H625" s="27">
        <v>41823</v>
      </c>
      <c r="I625" s="27" t="s">
        <v>70</v>
      </c>
      <c r="J625" s="27" t="s">
        <v>76</v>
      </c>
      <c r="K625" s="28" t="s">
        <v>74</v>
      </c>
      <c r="L625" s="29">
        <v>48</v>
      </c>
    </row>
    <row r="626" spans="8:12" x14ac:dyDescent="0.2">
      <c r="H626" s="27">
        <v>41876</v>
      </c>
      <c r="I626" s="27" t="s">
        <v>86</v>
      </c>
      <c r="J626" s="27" t="s">
        <v>73</v>
      </c>
      <c r="K626" s="28" t="s">
        <v>81</v>
      </c>
      <c r="L626" s="29">
        <v>22</v>
      </c>
    </row>
    <row r="627" spans="8:12" x14ac:dyDescent="0.2">
      <c r="H627" s="27">
        <v>41811</v>
      </c>
      <c r="I627" s="27" t="s">
        <v>72</v>
      </c>
      <c r="J627" s="27" t="s">
        <v>76</v>
      </c>
      <c r="K627" s="28" t="s">
        <v>71</v>
      </c>
      <c r="L627" s="29">
        <v>40</v>
      </c>
    </row>
    <row r="628" spans="8:12" x14ac:dyDescent="0.2">
      <c r="H628" s="27">
        <v>41846</v>
      </c>
      <c r="I628" s="27" t="s">
        <v>70</v>
      </c>
      <c r="J628" s="27" t="s">
        <v>68</v>
      </c>
      <c r="K628" s="28" t="s">
        <v>80</v>
      </c>
      <c r="L628" s="29">
        <v>47</v>
      </c>
    </row>
    <row r="629" spans="8:12" x14ac:dyDescent="0.2">
      <c r="H629" s="27">
        <v>41867</v>
      </c>
      <c r="I629" s="27" t="s">
        <v>86</v>
      </c>
      <c r="J629" s="27" t="s">
        <v>76</v>
      </c>
      <c r="K629" s="28" t="s">
        <v>69</v>
      </c>
      <c r="L629" s="29">
        <v>228</v>
      </c>
    </row>
    <row r="630" spans="8:12" x14ac:dyDescent="0.2">
      <c r="H630" s="27">
        <v>41800</v>
      </c>
      <c r="I630" s="27" t="s">
        <v>72</v>
      </c>
      <c r="J630" s="27" t="s">
        <v>68</v>
      </c>
      <c r="K630" s="28" t="s">
        <v>78</v>
      </c>
      <c r="L630" s="29">
        <v>46</v>
      </c>
    </row>
    <row r="631" spans="8:12" x14ac:dyDescent="0.2">
      <c r="H631" s="27">
        <v>41812</v>
      </c>
      <c r="I631" s="27" t="s">
        <v>72</v>
      </c>
      <c r="J631" s="27" t="s">
        <v>68</v>
      </c>
      <c r="K631" s="28" t="s">
        <v>78</v>
      </c>
      <c r="L631" s="29">
        <v>46</v>
      </c>
    </row>
    <row r="632" spans="8:12" x14ac:dyDescent="0.2">
      <c r="H632" s="27">
        <v>41820</v>
      </c>
      <c r="I632" s="27" t="s">
        <v>72</v>
      </c>
      <c r="J632" s="27" t="s">
        <v>68</v>
      </c>
      <c r="K632" s="28" t="s">
        <v>79</v>
      </c>
      <c r="L632" s="29">
        <v>120</v>
      </c>
    </row>
    <row r="633" spans="8:12" x14ac:dyDescent="0.2">
      <c r="H633" s="27">
        <v>41868</v>
      </c>
      <c r="I633" s="27" t="s">
        <v>86</v>
      </c>
      <c r="J633" s="27" t="s">
        <v>76</v>
      </c>
      <c r="K633" s="28" t="s">
        <v>74</v>
      </c>
      <c r="L633" s="29">
        <v>48</v>
      </c>
    </row>
    <row r="634" spans="8:12" x14ac:dyDescent="0.2">
      <c r="H634" s="27">
        <v>41794</v>
      </c>
      <c r="I634" s="27" t="s">
        <v>72</v>
      </c>
      <c r="J634" s="27" t="s">
        <v>76</v>
      </c>
      <c r="K634" s="28" t="s">
        <v>81</v>
      </c>
      <c r="L634" s="29">
        <v>88</v>
      </c>
    </row>
    <row r="635" spans="8:12" x14ac:dyDescent="0.2">
      <c r="H635" s="27">
        <v>41860</v>
      </c>
      <c r="I635" s="27" t="s">
        <v>86</v>
      </c>
      <c r="J635" s="27" t="s">
        <v>76</v>
      </c>
      <c r="K635" s="28" t="s">
        <v>79</v>
      </c>
      <c r="L635" s="29">
        <v>60</v>
      </c>
    </row>
    <row r="636" spans="8:12" x14ac:dyDescent="0.2">
      <c r="H636" s="27">
        <v>41898</v>
      </c>
      <c r="I636" s="27" t="s">
        <v>67</v>
      </c>
      <c r="J636" s="27" t="s">
        <v>68</v>
      </c>
      <c r="K636" s="28" t="s">
        <v>83</v>
      </c>
      <c r="L636" s="29">
        <v>83</v>
      </c>
    </row>
    <row r="637" spans="8:12" x14ac:dyDescent="0.2">
      <c r="H637" s="27">
        <v>41867</v>
      </c>
      <c r="I637" s="27" t="s">
        <v>86</v>
      </c>
      <c r="J637" s="27" t="s">
        <v>76</v>
      </c>
      <c r="K637" s="28" t="s">
        <v>78</v>
      </c>
      <c r="L637" s="29">
        <v>46</v>
      </c>
    </row>
    <row r="638" spans="8:12" x14ac:dyDescent="0.2">
      <c r="H638" s="27">
        <v>41875</v>
      </c>
      <c r="I638" s="27" t="s">
        <v>86</v>
      </c>
      <c r="J638" s="27" t="s">
        <v>68</v>
      </c>
      <c r="K638" s="28" t="s">
        <v>82</v>
      </c>
      <c r="L638" s="29">
        <v>25</v>
      </c>
    </row>
    <row r="639" spans="8:12" x14ac:dyDescent="0.2">
      <c r="H639" s="27">
        <v>41817</v>
      </c>
      <c r="I639" s="27" t="s">
        <v>72</v>
      </c>
      <c r="J639" s="27" t="s">
        <v>76</v>
      </c>
      <c r="K639" s="28" t="s">
        <v>74</v>
      </c>
      <c r="L639" s="29">
        <v>50</v>
      </c>
    </row>
    <row r="640" spans="8:12" x14ac:dyDescent="0.2">
      <c r="H640" s="27">
        <v>41894</v>
      </c>
      <c r="I640" s="27" t="s">
        <v>67</v>
      </c>
      <c r="J640" s="27" t="s">
        <v>76</v>
      </c>
      <c r="K640" s="28" t="s">
        <v>82</v>
      </c>
      <c r="L640" s="29">
        <v>46</v>
      </c>
    </row>
    <row r="641" spans="8:12" x14ac:dyDescent="0.2">
      <c r="H641" s="27">
        <v>41793</v>
      </c>
      <c r="I641" s="27" t="s">
        <v>72</v>
      </c>
      <c r="J641" s="27" t="s">
        <v>76</v>
      </c>
      <c r="K641" s="28" t="s">
        <v>85</v>
      </c>
      <c r="L641" s="29">
        <v>76</v>
      </c>
    </row>
    <row r="642" spans="8:12" x14ac:dyDescent="0.2">
      <c r="H642" s="27">
        <v>41817</v>
      </c>
      <c r="I642" s="27" t="s">
        <v>72</v>
      </c>
      <c r="J642" s="27" t="s">
        <v>68</v>
      </c>
      <c r="K642" s="28" t="s">
        <v>78</v>
      </c>
      <c r="L642" s="29">
        <v>69</v>
      </c>
    </row>
    <row r="643" spans="8:12" x14ac:dyDescent="0.2">
      <c r="H643" s="27">
        <v>41832</v>
      </c>
      <c r="I643" s="27" t="s">
        <v>70</v>
      </c>
      <c r="J643" s="27" t="s">
        <v>76</v>
      </c>
      <c r="K643" s="28" t="s">
        <v>77</v>
      </c>
      <c r="L643" s="29">
        <v>99</v>
      </c>
    </row>
    <row r="644" spans="8:12" x14ac:dyDescent="0.2">
      <c r="H644" s="27">
        <v>41878</v>
      </c>
      <c r="I644" s="27" t="s">
        <v>86</v>
      </c>
      <c r="J644" s="27" t="s">
        <v>68</v>
      </c>
      <c r="K644" s="28" t="s">
        <v>77</v>
      </c>
      <c r="L644" s="29">
        <v>33</v>
      </c>
    </row>
    <row r="645" spans="8:12" x14ac:dyDescent="0.2">
      <c r="H645" s="27">
        <v>41765</v>
      </c>
      <c r="I645" s="27" t="s">
        <v>75</v>
      </c>
      <c r="J645" s="27" t="s">
        <v>76</v>
      </c>
      <c r="K645" s="28" t="s">
        <v>74</v>
      </c>
      <c r="L645" s="29">
        <v>25</v>
      </c>
    </row>
    <row r="646" spans="8:12" x14ac:dyDescent="0.2">
      <c r="H646" s="27">
        <v>41877</v>
      </c>
      <c r="I646" s="27" t="s">
        <v>86</v>
      </c>
      <c r="J646" s="27" t="s">
        <v>68</v>
      </c>
      <c r="K646" s="28" t="s">
        <v>78</v>
      </c>
      <c r="L646" s="29">
        <v>46</v>
      </c>
    </row>
    <row r="647" spans="8:12" x14ac:dyDescent="0.2">
      <c r="H647" s="27">
        <v>41799</v>
      </c>
      <c r="I647" s="27" t="s">
        <v>72</v>
      </c>
      <c r="J647" s="27" t="s">
        <v>76</v>
      </c>
      <c r="K647" s="28" t="s">
        <v>78</v>
      </c>
      <c r="L647" s="29">
        <v>69</v>
      </c>
    </row>
    <row r="648" spans="8:12" x14ac:dyDescent="0.2">
      <c r="H648" s="27">
        <v>41894</v>
      </c>
      <c r="I648" s="27" t="s">
        <v>67</v>
      </c>
      <c r="J648" s="27" t="s">
        <v>76</v>
      </c>
      <c r="K648" s="28" t="s">
        <v>80</v>
      </c>
      <c r="L648" s="29">
        <v>71</v>
      </c>
    </row>
    <row r="649" spans="8:12" x14ac:dyDescent="0.2">
      <c r="H649" s="27">
        <v>41809</v>
      </c>
      <c r="I649" s="27" t="s">
        <v>72</v>
      </c>
      <c r="J649" s="27" t="s">
        <v>76</v>
      </c>
      <c r="K649" s="28" t="s">
        <v>77</v>
      </c>
      <c r="L649" s="29">
        <v>64</v>
      </c>
    </row>
    <row r="650" spans="8:12" x14ac:dyDescent="0.2">
      <c r="H650" s="27">
        <v>41867</v>
      </c>
      <c r="I650" s="27" t="s">
        <v>86</v>
      </c>
      <c r="J650" s="27" t="s">
        <v>68</v>
      </c>
      <c r="K650" s="28" t="s">
        <v>84</v>
      </c>
      <c r="L650" s="29">
        <v>40</v>
      </c>
    </row>
    <row r="651" spans="8:12" x14ac:dyDescent="0.2">
      <c r="H651" s="27">
        <v>41817</v>
      </c>
      <c r="I651" s="27" t="s">
        <v>72</v>
      </c>
      <c r="J651" s="27" t="s">
        <v>76</v>
      </c>
      <c r="K651" s="28" t="s">
        <v>79</v>
      </c>
      <c r="L651" s="29">
        <v>87</v>
      </c>
    </row>
    <row r="652" spans="8:12" x14ac:dyDescent="0.2">
      <c r="H652" s="27">
        <v>41792</v>
      </c>
      <c r="I652" s="27" t="s">
        <v>72</v>
      </c>
      <c r="J652" s="27" t="s">
        <v>73</v>
      </c>
      <c r="K652" s="28" t="s">
        <v>81</v>
      </c>
      <c r="L652" s="29">
        <v>138</v>
      </c>
    </row>
    <row r="653" spans="8:12" x14ac:dyDescent="0.2">
      <c r="H653" s="27">
        <v>41798</v>
      </c>
      <c r="I653" s="27" t="s">
        <v>72</v>
      </c>
      <c r="J653" s="27" t="s">
        <v>76</v>
      </c>
      <c r="K653" s="28" t="s">
        <v>82</v>
      </c>
      <c r="L653" s="29">
        <v>46</v>
      </c>
    </row>
    <row r="654" spans="8:12" x14ac:dyDescent="0.2">
      <c r="H654" s="27">
        <v>41803</v>
      </c>
      <c r="I654" s="27" t="s">
        <v>72</v>
      </c>
      <c r="J654" s="27" t="s">
        <v>76</v>
      </c>
      <c r="K654" s="28" t="s">
        <v>79</v>
      </c>
      <c r="L654" s="29">
        <v>523</v>
      </c>
    </row>
    <row r="655" spans="8:12" x14ac:dyDescent="0.2">
      <c r="H655" s="27">
        <v>41879</v>
      </c>
      <c r="I655" s="27" t="s">
        <v>86</v>
      </c>
      <c r="J655" s="27" t="s">
        <v>76</v>
      </c>
      <c r="K655" s="28" t="s">
        <v>82</v>
      </c>
      <c r="L655" s="29">
        <v>72</v>
      </c>
    </row>
    <row r="656" spans="8:12" x14ac:dyDescent="0.2">
      <c r="H656" s="27">
        <v>41792</v>
      </c>
      <c r="I656" s="27" t="s">
        <v>72</v>
      </c>
      <c r="J656" s="27" t="s">
        <v>76</v>
      </c>
      <c r="K656" s="28" t="s">
        <v>78</v>
      </c>
      <c r="L656" s="29">
        <v>92</v>
      </c>
    </row>
    <row r="657" spans="8:12" x14ac:dyDescent="0.2">
      <c r="H657" s="27">
        <v>41840</v>
      </c>
      <c r="I657" s="27" t="s">
        <v>70</v>
      </c>
      <c r="J657" s="27" t="s">
        <v>68</v>
      </c>
      <c r="K657" s="28" t="s">
        <v>71</v>
      </c>
      <c r="L657" s="29">
        <v>60</v>
      </c>
    </row>
    <row r="658" spans="8:12" x14ac:dyDescent="0.2">
      <c r="H658" s="27">
        <v>41860</v>
      </c>
      <c r="I658" s="27" t="s">
        <v>86</v>
      </c>
      <c r="J658" s="27" t="s">
        <v>68</v>
      </c>
      <c r="K658" s="28" t="s">
        <v>77</v>
      </c>
      <c r="L658" s="29">
        <v>68</v>
      </c>
    </row>
    <row r="659" spans="8:12" x14ac:dyDescent="0.2">
      <c r="H659" s="27">
        <v>41817</v>
      </c>
      <c r="I659" s="27" t="s">
        <v>72</v>
      </c>
      <c r="J659" s="27" t="s">
        <v>68</v>
      </c>
      <c r="K659" s="28" t="s">
        <v>77</v>
      </c>
      <c r="L659" s="29">
        <v>99</v>
      </c>
    </row>
    <row r="660" spans="8:12" x14ac:dyDescent="0.2">
      <c r="H660" s="27">
        <v>41874</v>
      </c>
      <c r="I660" s="27" t="s">
        <v>86</v>
      </c>
      <c r="J660" s="27" t="s">
        <v>68</v>
      </c>
      <c r="K660" s="28" t="s">
        <v>71</v>
      </c>
      <c r="L660" s="29">
        <v>60</v>
      </c>
    </row>
    <row r="661" spans="8:12" x14ac:dyDescent="0.2">
      <c r="H661" s="27">
        <v>41801</v>
      </c>
      <c r="I661" s="27" t="s">
        <v>72</v>
      </c>
      <c r="J661" s="27" t="s">
        <v>76</v>
      </c>
      <c r="K661" s="28" t="s">
        <v>85</v>
      </c>
      <c r="L661" s="29">
        <v>38</v>
      </c>
    </row>
    <row r="662" spans="8:12" x14ac:dyDescent="0.2">
      <c r="H662" s="27">
        <v>41787</v>
      </c>
      <c r="I662" s="27" t="s">
        <v>75</v>
      </c>
      <c r="J662" s="27" t="s">
        <v>68</v>
      </c>
      <c r="K662" s="28" t="s">
        <v>77</v>
      </c>
      <c r="L662" s="29">
        <v>96</v>
      </c>
    </row>
    <row r="663" spans="8:12" x14ac:dyDescent="0.2">
      <c r="H663" s="27">
        <v>41860</v>
      </c>
      <c r="I663" s="27" t="s">
        <v>86</v>
      </c>
      <c r="J663" s="27" t="s">
        <v>73</v>
      </c>
      <c r="K663" s="28" t="s">
        <v>80</v>
      </c>
      <c r="L663" s="29">
        <v>24</v>
      </c>
    </row>
    <row r="664" spans="8:12" x14ac:dyDescent="0.2">
      <c r="H664" s="27">
        <v>41791</v>
      </c>
      <c r="I664" s="27" t="s">
        <v>72</v>
      </c>
      <c r="J664" s="27" t="s">
        <v>76</v>
      </c>
      <c r="K664" s="28" t="s">
        <v>77</v>
      </c>
      <c r="L664" s="29">
        <v>99</v>
      </c>
    </row>
    <row r="665" spans="8:12" x14ac:dyDescent="0.2">
      <c r="H665" s="27">
        <v>41897</v>
      </c>
      <c r="I665" s="27" t="s">
        <v>67</v>
      </c>
      <c r="J665" s="27" t="s">
        <v>68</v>
      </c>
      <c r="K665" s="28" t="s">
        <v>82</v>
      </c>
      <c r="L665" s="29">
        <v>46</v>
      </c>
    </row>
    <row r="666" spans="8:12" x14ac:dyDescent="0.2">
      <c r="H666" s="27">
        <v>41817</v>
      </c>
      <c r="I666" s="27" t="s">
        <v>72</v>
      </c>
      <c r="J666" s="27" t="s">
        <v>76</v>
      </c>
      <c r="K666" s="28" t="s">
        <v>71</v>
      </c>
      <c r="L666" s="29">
        <v>20</v>
      </c>
    </row>
    <row r="667" spans="8:12" x14ac:dyDescent="0.2">
      <c r="H667" s="27">
        <v>41778</v>
      </c>
      <c r="I667" s="27" t="s">
        <v>75</v>
      </c>
      <c r="J667" s="27" t="s">
        <v>76</v>
      </c>
      <c r="K667" s="28" t="s">
        <v>78</v>
      </c>
      <c r="L667" s="29">
        <v>46</v>
      </c>
    </row>
    <row r="668" spans="8:12" x14ac:dyDescent="0.2">
      <c r="H668" s="27">
        <v>41881</v>
      </c>
      <c r="I668" s="27" t="s">
        <v>86</v>
      </c>
      <c r="J668" s="27" t="s">
        <v>68</v>
      </c>
      <c r="K668" s="28" t="s">
        <v>77</v>
      </c>
      <c r="L668" s="29">
        <v>34</v>
      </c>
    </row>
    <row r="669" spans="8:12" x14ac:dyDescent="0.2">
      <c r="H669" s="27">
        <v>41844</v>
      </c>
      <c r="I669" s="27" t="s">
        <v>70</v>
      </c>
      <c r="J669" s="27" t="s">
        <v>76</v>
      </c>
      <c r="K669" s="28" t="s">
        <v>71</v>
      </c>
      <c r="L669" s="29">
        <v>38</v>
      </c>
    </row>
    <row r="670" spans="8:12" x14ac:dyDescent="0.2">
      <c r="H670" s="27">
        <v>41791</v>
      </c>
      <c r="I670" s="27" t="s">
        <v>72</v>
      </c>
      <c r="J670" s="27" t="s">
        <v>68</v>
      </c>
      <c r="K670" s="28" t="s">
        <v>69</v>
      </c>
      <c r="L670" s="29">
        <v>240</v>
      </c>
    </row>
    <row r="671" spans="8:12" x14ac:dyDescent="0.2">
      <c r="H671" s="27">
        <v>41825</v>
      </c>
      <c r="I671" s="27" t="s">
        <v>70</v>
      </c>
      <c r="J671" s="27" t="s">
        <v>76</v>
      </c>
      <c r="K671" s="28" t="s">
        <v>78</v>
      </c>
      <c r="L671" s="29">
        <v>69</v>
      </c>
    </row>
    <row r="672" spans="8:12" x14ac:dyDescent="0.2">
      <c r="H672" s="27">
        <v>41873</v>
      </c>
      <c r="I672" s="27" t="s">
        <v>86</v>
      </c>
      <c r="J672" s="27" t="s">
        <v>73</v>
      </c>
      <c r="K672" s="28" t="s">
        <v>81</v>
      </c>
      <c r="L672" s="29">
        <v>69</v>
      </c>
    </row>
    <row r="673" spans="8:12" x14ac:dyDescent="0.2">
      <c r="H673" s="27">
        <v>41880</v>
      </c>
      <c r="I673" s="27" t="s">
        <v>86</v>
      </c>
      <c r="J673" s="27" t="s">
        <v>68</v>
      </c>
      <c r="K673" s="28" t="s">
        <v>82</v>
      </c>
      <c r="L673" s="29">
        <v>48</v>
      </c>
    </row>
    <row r="674" spans="8:12" x14ac:dyDescent="0.2">
      <c r="H674" s="27">
        <v>41819</v>
      </c>
      <c r="I674" s="27" t="s">
        <v>72</v>
      </c>
      <c r="J674" s="27" t="s">
        <v>76</v>
      </c>
      <c r="K674" s="28" t="s">
        <v>81</v>
      </c>
      <c r="L674" s="29">
        <v>46</v>
      </c>
    </row>
    <row r="675" spans="8:12" x14ac:dyDescent="0.2">
      <c r="H675" s="27">
        <v>41795</v>
      </c>
      <c r="I675" s="27" t="s">
        <v>72</v>
      </c>
      <c r="J675" s="27" t="s">
        <v>68</v>
      </c>
      <c r="K675" s="28" t="s">
        <v>74</v>
      </c>
      <c r="L675" s="29">
        <v>48</v>
      </c>
    </row>
    <row r="676" spans="8:12" x14ac:dyDescent="0.2">
      <c r="H676" s="27">
        <v>41818</v>
      </c>
      <c r="I676" s="27" t="s">
        <v>72</v>
      </c>
      <c r="J676" s="27" t="s">
        <v>76</v>
      </c>
      <c r="K676" s="28" t="s">
        <v>81</v>
      </c>
      <c r="L676" s="29">
        <v>23</v>
      </c>
    </row>
    <row r="677" spans="8:12" x14ac:dyDescent="0.2">
      <c r="H677" s="27">
        <v>41786</v>
      </c>
      <c r="I677" s="27" t="s">
        <v>75</v>
      </c>
      <c r="J677" s="27" t="s">
        <v>76</v>
      </c>
      <c r="K677" s="28" t="s">
        <v>78</v>
      </c>
      <c r="L677" s="29">
        <v>46</v>
      </c>
    </row>
    <row r="678" spans="8:12" x14ac:dyDescent="0.2">
      <c r="H678" s="27">
        <v>41810</v>
      </c>
      <c r="I678" s="27" t="s">
        <v>72</v>
      </c>
      <c r="J678" s="27" t="s">
        <v>76</v>
      </c>
      <c r="K678" s="28" t="s">
        <v>79</v>
      </c>
      <c r="L678" s="29">
        <v>58</v>
      </c>
    </row>
    <row r="679" spans="8:12" x14ac:dyDescent="0.2">
      <c r="H679" s="27">
        <v>41812</v>
      </c>
      <c r="I679" s="27" t="s">
        <v>72</v>
      </c>
      <c r="J679" s="27" t="s">
        <v>76</v>
      </c>
      <c r="K679" s="28" t="s">
        <v>78</v>
      </c>
      <c r="L679" s="29">
        <v>69</v>
      </c>
    </row>
    <row r="680" spans="8:12" x14ac:dyDescent="0.2">
      <c r="H680" s="27">
        <v>41854</v>
      </c>
      <c r="I680" s="27" t="s">
        <v>86</v>
      </c>
      <c r="J680" s="27" t="s">
        <v>68</v>
      </c>
      <c r="K680" s="28" t="s">
        <v>84</v>
      </c>
      <c r="L680" s="29">
        <v>60</v>
      </c>
    </row>
    <row r="681" spans="8:12" x14ac:dyDescent="0.2">
      <c r="H681" s="27">
        <v>41799</v>
      </c>
      <c r="I681" s="27" t="s">
        <v>72</v>
      </c>
      <c r="J681" s="27" t="s">
        <v>68</v>
      </c>
      <c r="K681" s="28" t="s">
        <v>84</v>
      </c>
      <c r="L681" s="29">
        <v>57</v>
      </c>
    </row>
    <row r="682" spans="8:12" x14ac:dyDescent="0.2">
      <c r="H682" s="27">
        <v>41797</v>
      </c>
      <c r="I682" s="27" t="s">
        <v>72</v>
      </c>
      <c r="J682" s="27" t="s">
        <v>76</v>
      </c>
      <c r="K682" s="28" t="s">
        <v>74</v>
      </c>
      <c r="L682" s="29">
        <v>24</v>
      </c>
    </row>
    <row r="683" spans="8:12" x14ac:dyDescent="0.2">
      <c r="H683" s="27">
        <v>41803</v>
      </c>
      <c r="I683" s="27" t="s">
        <v>72</v>
      </c>
      <c r="J683" s="27" t="s">
        <v>76</v>
      </c>
      <c r="K683" s="28" t="s">
        <v>83</v>
      </c>
      <c r="L683" s="29">
        <v>186</v>
      </c>
    </row>
    <row r="684" spans="8:12" x14ac:dyDescent="0.2">
      <c r="H684" s="27">
        <v>41811</v>
      </c>
      <c r="I684" s="27" t="s">
        <v>72</v>
      </c>
      <c r="J684" s="27" t="s">
        <v>68</v>
      </c>
      <c r="K684" s="28" t="s">
        <v>77</v>
      </c>
      <c r="L684" s="29">
        <v>68</v>
      </c>
    </row>
    <row r="685" spans="8:12" x14ac:dyDescent="0.2">
      <c r="H685" s="27">
        <v>41853</v>
      </c>
      <c r="I685" s="27" t="s">
        <v>86</v>
      </c>
      <c r="J685" s="27" t="s">
        <v>68</v>
      </c>
      <c r="K685" s="28" t="s">
        <v>77</v>
      </c>
      <c r="L685" s="29">
        <v>34</v>
      </c>
    </row>
    <row r="686" spans="8:12" x14ac:dyDescent="0.2">
      <c r="H686" s="27">
        <v>41793</v>
      </c>
      <c r="I686" s="27" t="s">
        <v>72</v>
      </c>
      <c r="J686" s="27" t="s">
        <v>68</v>
      </c>
      <c r="K686" s="28" t="s">
        <v>77</v>
      </c>
      <c r="L686" s="29">
        <v>32</v>
      </c>
    </row>
    <row r="687" spans="8:12" x14ac:dyDescent="0.2">
      <c r="H687" s="27">
        <v>41868</v>
      </c>
      <c r="I687" s="27" t="s">
        <v>86</v>
      </c>
      <c r="J687" s="27" t="s">
        <v>68</v>
      </c>
      <c r="K687" s="28" t="s">
        <v>82</v>
      </c>
      <c r="L687" s="29">
        <v>50</v>
      </c>
    </row>
    <row r="688" spans="8:12" x14ac:dyDescent="0.2">
      <c r="H688" s="27">
        <v>41817</v>
      </c>
      <c r="I688" s="27" t="s">
        <v>72</v>
      </c>
      <c r="J688" s="27" t="s">
        <v>76</v>
      </c>
      <c r="K688" s="28" t="s">
        <v>80</v>
      </c>
      <c r="L688" s="29">
        <v>47</v>
      </c>
    </row>
    <row r="689" spans="8:12" x14ac:dyDescent="0.2">
      <c r="H689" s="27">
        <v>41814</v>
      </c>
      <c r="I689" s="27" t="s">
        <v>72</v>
      </c>
      <c r="J689" s="27" t="s">
        <v>68</v>
      </c>
      <c r="K689" s="28" t="s">
        <v>81</v>
      </c>
      <c r="L689" s="29">
        <v>44</v>
      </c>
    </row>
    <row r="690" spans="8:12" x14ac:dyDescent="0.2">
      <c r="H690" s="27">
        <v>41856</v>
      </c>
      <c r="I690" s="27" t="s">
        <v>86</v>
      </c>
      <c r="J690" s="27" t="s">
        <v>68</v>
      </c>
      <c r="K690" s="28" t="s">
        <v>78</v>
      </c>
      <c r="L690" s="29">
        <v>46</v>
      </c>
    </row>
    <row r="691" spans="8:12" x14ac:dyDescent="0.2">
      <c r="H691" s="27">
        <v>41873</v>
      </c>
      <c r="I691" s="27" t="s">
        <v>86</v>
      </c>
      <c r="J691" s="27" t="s">
        <v>76</v>
      </c>
      <c r="K691" s="28" t="s">
        <v>71</v>
      </c>
      <c r="L691" s="29">
        <v>57</v>
      </c>
    </row>
    <row r="692" spans="8:12" x14ac:dyDescent="0.2">
      <c r="H692" s="27">
        <v>41838</v>
      </c>
      <c r="I692" s="27" t="s">
        <v>70</v>
      </c>
      <c r="J692" s="27" t="s">
        <v>73</v>
      </c>
      <c r="K692" s="28" t="s">
        <v>78</v>
      </c>
      <c r="L692" s="29">
        <v>23</v>
      </c>
    </row>
    <row r="693" spans="8:12" x14ac:dyDescent="0.2">
      <c r="H693" s="27">
        <v>41886</v>
      </c>
      <c r="I693" s="27" t="s">
        <v>67</v>
      </c>
      <c r="J693" s="27" t="s">
        <v>76</v>
      </c>
      <c r="K693" s="28" t="s">
        <v>71</v>
      </c>
      <c r="L693" s="29">
        <v>180</v>
      </c>
    </row>
    <row r="694" spans="8:12" x14ac:dyDescent="0.2">
      <c r="H694" s="27">
        <v>41861</v>
      </c>
      <c r="I694" s="27" t="s">
        <v>86</v>
      </c>
      <c r="J694" s="27" t="s">
        <v>68</v>
      </c>
      <c r="K694" s="28" t="s">
        <v>78</v>
      </c>
      <c r="L694" s="29">
        <v>46</v>
      </c>
    </row>
    <row r="695" spans="8:12" x14ac:dyDescent="0.2">
      <c r="H695" s="27">
        <v>41817</v>
      </c>
      <c r="I695" s="27" t="s">
        <v>72</v>
      </c>
      <c r="J695" s="27" t="s">
        <v>73</v>
      </c>
      <c r="K695" s="28" t="s">
        <v>78</v>
      </c>
      <c r="L695" s="29">
        <v>46</v>
      </c>
    </row>
    <row r="696" spans="8:12" x14ac:dyDescent="0.2">
      <c r="H696" s="27">
        <v>41857</v>
      </c>
      <c r="I696" s="27" t="s">
        <v>86</v>
      </c>
      <c r="J696" s="27" t="s">
        <v>68</v>
      </c>
      <c r="K696" s="28" t="s">
        <v>79</v>
      </c>
      <c r="L696" s="29">
        <v>87</v>
      </c>
    </row>
    <row r="697" spans="8:12" x14ac:dyDescent="0.2">
      <c r="H697" s="27">
        <v>41805</v>
      </c>
      <c r="I697" s="27" t="s">
        <v>72</v>
      </c>
      <c r="J697" s="27" t="s">
        <v>76</v>
      </c>
      <c r="K697" s="28" t="s">
        <v>80</v>
      </c>
      <c r="L697" s="29">
        <v>71</v>
      </c>
    </row>
    <row r="698" spans="8:12" x14ac:dyDescent="0.2">
      <c r="H698" s="27">
        <v>41806</v>
      </c>
      <c r="I698" s="27" t="s">
        <v>72</v>
      </c>
      <c r="J698" s="27" t="s">
        <v>68</v>
      </c>
      <c r="K698" s="28" t="s">
        <v>77</v>
      </c>
      <c r="L698" s="29">
        <v>33</v>
      </c>
    </row>
    <row r="699" spans="8:12" x14ac:dyDescent="0.2">
      <c r="H699" s="27">
        <v>41873</v>
      </c>
      <c r="I699" s="27" t="s">
        <v>86</v>
      </c>
      <c r="J699" s="27" t="s">
        <v>68</v>
      </c>
      <c r="K699" s="28" t="s">
        <v>78</v>
      </c>
      <c r="L699" s="29">
        <v>23</v>
      </c>
    </row>
    <row r="700" spans="8:12" x14ac:dyDescent="0.2">
      <c r="H700" s="27">
        <v>41883</v>
      </c>
      <c r="I700" s="27" t="s">
        <v>67</v>
      </c>
      <c r="J700" s="27" t="s">
        <v>76</v>
      </c>
      <c r="K700" s="28" t="s">
        <v>83</v>
      </c>
      <c r="L700" s="29">
        <v>601</v>
      </c>
    </row>
    <row r="701" spans="8:12" x14ac:dyDescent="0.2">
      <c r="H701" s="27">
        <v>41769</v>
      </c>
      <c r="I701" s="27" t="s">
        <v>75</v>
      </c>
      <c r="J701" s="27" t="s">
        <v>76</v>
      </c>
      <c r="K701" s="28" t="s">
        <v>80</v>
      </c>
      <c r="L701" s="29">
        <v>47</v>
      </c>
    </row>
    <row r="702" spans="8:12" x14ac:dyDescent="0.2">
      <c r="H702" s="27">
        <v>41781</v>
      </c>
      <c r="I702" s="27" t="s">
        <v>75</v>
      </c>
      <c r="J702" s="27" t="s">
        <v>68</v>
      </c>
      <c r="K702" s="28" t="s">
        <v>77</v>
      </c>
      <c r="L702" s="29">
        <v>68</v>
      </c>
    </row>
    <row r="703" spans="8:12" x14ac:dyDescent="0.2">
      <c r="H703" s="27">
        <v>41809</v>
      </c>
      <c r="I703" s="27" t="s">
        <v>72</v>
      </c>
      <c r="J703" s="27" t="s">
        <v>76</v>
      </c>
      <c r="K703" s="28" t="s">
        <v>81</v>
      </c>
      <c r="L703" s="29">
        <v>46</v>
      </c>
    </row>
    <row r="704" spans="8:12" x14ac:dyDescent="0.2">
      <c r="H704" s="27">
        <v>41856</v>
      </c>
      <c r="I704" s="27" t="s">
        <v>86</v>
      </c>
      <c r="J704" s="27" t="s">
        <v>68</v>
      </c>
      <c r="K704" s="28" t="s">
        <v>81</v>
      </c>
      <c r="L704" s="29">
        <v>46</v>
      </c>
    </row>
    <row r="705" spans="8:12" x14ac:dyDescent="0.2">
      <c r="H705" s="27">
        <v>41898</v>
      </c>
      <c r="I705" s="27" t="s">
        <v>67</v>
      </c>
      <c r="J705" s="27" t="s">
        <v>76</v>
      </c>
      <c r="K705" s="28" t="s">
        <v>78</v>
      </c>
      <c r="L705" s="29">
        <v>23</v>
      </c>
    </row>
    <row r="706" spans="8:12" x14ac:dyDescent="0.2">
      <c r="H706" s="27">
        <v>41875</v>
      </c>
      <c r="I706" s="27" t="s">
        <v>86</v>
      </c>
      <c r="J706" s="27" t="s">
        <v>68</v>
      </c>
      <c r="K706" s="28" t="s">
        <v>84</v>
      </c>
      <c r="L706" s="29">
        <v>20</v>
      </c>
    </row>
    <row r="707" spans="8:12" x14ac:dyDescent="0.2">
      <c r="H707" s="27">
        <v>41804</v>
      </c>
      <c r="I707" s="27" t="s">
        <v>72</v>
      </c>
      <c r="J707" s="27" t="s">
        <v>76</v>
      </c>
      <c r="K707" s="28" t="s">
        <v>81</v>
      </c>
      <c r="L707" s="29">
        <v>44</v>
      </c>
    </row>
    <row r="708" spans="8:12" x14ac:dyDescent="0.2">
      <c r="H708" s="27">
        <v>41861</v>
      </c>
      <c r="I708" s="27" t="s">
        <v>86</v>
      </c>
      <c r="J708" s="27" t="s">
        <v>68</v>
      </c>
      <c r="K708" s="28" t="s">
        <v>81</v>
      </c>
      <c r="L708" s="29">
        <v>23</v>
      </c>
    </row>
    <row r="709" spans="8:12" x14ac:dyDescent="0.2">
      <c r="H709" s="27">
        <v>41793</v>
      </c>
      <c r="I709" s="27" t="s">
        <v>72</v>
      </c>
      <c r="J709" s="27" t="s">
        <v>76</v>
      </c>
      <c r="K709" s="28" t="s">
        <v>77</v>
      </c>
      <c r="L709" s="29">
        <v>102</v>
      </c>
    </row>
    <row r="710" spans="8:12" x14ac:dyDescent="0.2">
      <c r="H710" s="27">
        <v>41789</v>
      </c>
      <c r="I710" s="27" t="s">
        <v>75</v>
      </c>
      <c r="J710" s="27" t="s">
        <v>68</v>
      </c>
      <c r="K710" s="28" t="s">
        <v>69</v>
      </c>
      <c r="L710" s="29">
        <v>240</v>
      </c>
    </row>
    <row r="711" spans="8:12" x14ac:dyDescent="0.2">
      <c r="H711" s="27">
        <v>41815</v>
      </c>
      <c r="I711" s="27" t="s">
        <v>72</v>
      </c>
      <c r="J711" s="27" t="s">
        <v>76</v>
      </c>
      <c r="K711" s="28" t="s">
        <v>85</v>
      </c>
      <c r="L711" s="29">
        <v>90</v>
      </c>
    </row>
    <row r="712" spans="8:12" x14ac:dyDescent="0.2">
      <c r="H712" s="27">
        <v>41819</v>
      </c>
      <c r="I712" s="27" t="s">
        <v>72</v>
      </c>
      <c r="J712" s="27" t="s">
        <v>76</v>
      </c>
      <c r="K712" s="28" t="s">
        <v>77</v>
      </c>
      <c r="L712" s="29">
        <v>160</v>
      </c>
    </row>
    <row r="713" spans="8:12" x14ac:dyDescent="0.2">
      <c r="H713" s="27">
        <v>41819</v>
      </c>
      <c r="I713" s="27" t="s">
        <v>72</v>
      </c>
      <c r="J713" s="27" t="s">
        <v>76</v>
      </c>
      <c r="K713" s="28" t="s">
        <v>78</v>
      </c>
      <c r="L713" s="29">
        <v>66</v>
      </c>
    </row>
    <row r="714" spans="8:12" x14ac:dyDescent="0.2">
      <c r="H714" s="27">
        <v>41853</v>
      </c>
      <c r="I714" s="27" t="s">
        <v>86</v>
      </c>
      <c r="J714" s="27" t="s">
        <v>68</v>
      </c>
      <c r="K714" s="28" t="s">
        <v>81</v>
      </c>
      <c r="L714" s="29">
        <v>44</v>
      </c>
    </row>
    <row r="715" spans="8:12" x14ac:dyDescent="0.2">
      <c r="H715" s="27">
        <v>41805</v>
      </c>
      <c r="I715" s="27" t="s">
        <v>72</v>
      </c>
      <c r="J715" s="27" t="s">
        <v>76</v>
      </c>
      <c r="K715" s="28" t="s">
        <v>81</v>
      </c>
      <c r="L715" s="29">
        <v>66</v>
      </c>
    </row>
    <row r="716" spans="8:12" x14ac:dyDescent="0.2">
      <c r="H716" s="27">
        <v>41882</v>
      </c>
      <c r="I716" s="27" t="s">
        <v>86</v>
      </c>
      <c r="J716" s="27" t="s">
        <v>68</v>
      </c>
      <c r="K716" s="28" t="s">
        <v>85</v>
      </c>
      <c r="L716" s="29">
        <v>57</v>
      </c>
    </row>
    <row r="717" spans="8:12" x14ac:dyDescent="0.2">
      <c r="H717" s="27">
        <v>41774</v>
      </c>
      <c r="I717" s="27" t="s">
        <v>75</v>
      </c>
      <c r="J717" s="27" t="s">
        <v>76</v>
      </c>
      <c r="K717" s="28" t="s">
        <v>77</v>
      </c>
      <c r="L717" s="29">
        <v>66</v>
      </c>
    </row>
    <row r="718" spans="8:12" x14ac:dyDescent="0.2">
      <c r="H718" s="27">
        <v>41805</v>
      </c>
      <c r="I718" s="27" t="s">
        <v>72</v>
      </c>
      <c r="J718" s="27" t="s">
        <v>76</v>
      </c>
      <c r="K718" s="28" t="s">
        <v>81</v>
      </c>
      <c r="L718" s="29">
        <v>46</v>
      </c>
    </row>
    <row r="719" spans="8:12" x14ac:dyDescent="0.2">
      <c r="H719" s="27">
        <v>41808</v>
      </c>
      <c r="I719" s="27" t="s">
        <v>72</v>
      </c>
      <c r="J719" s="27" t="s">
        <v>73</v>
      </c>
      <c r="K719" s="28" t="s">
        <v>78</v>
      </c>
      <c r="L719" s="29">
        <v>23</v>
      </c>
    </row>
    <row r="720" spans="8:12" x14ac:dyDescent="0.2">
      <c r="H720" s="27">
        <v>41888</v>
      </c>
      <c r="I720" s="27" t="s">
        <v>67</v>
      </c>
      <c r="J720" s="27" t="s">
        <v>68</v>
      </c>
      <c r="K720" s="28" t="s">
        <v>78</v>
      </c>
      <c r="L720" s="29">
        <v>69</v>
      </c>
    </row>
    <row r="721" spans="8:12" x14ac:dyDescent="0.2">
      <c r="H721" s="27">
        <v>41865</v>
      </c>
      <c r="I721" s="27" t="s">
        <v>86</v>
      </c>
      <c r="J721" s="27" t="s">
        <v>76</v>
      </c>
      <c r="K721" s="28" t="s">
        <v>79</v>
      </c>
      <c r="L721" s="29">
        <v>90</v>
      </c>
    </row>
    <row r="722" spans="8:12" x14ac:dyDescent="0.2">
      <c r="H722" s="27">
        <v>41820</v>
      </c>
      <c r="I722" s="27" t="s">
        <v>72</v>
      </c>
      <c r="J722" s="27" t="s">
        <v>76</v>
      </c>
      <c r="K722" s="28" t="s">
        <v>77</v>
      </c>
      <c r="L722" s="29">
        <v>99</v>
      </c>
    </row>
    <row r="723" spans="8:12" x14ac:dyDescent="0.2">
      <c r="H723" s="27">
        <v>41860</v>
      </c>
      <c r="I723" s="27" t="s">
        <v>86</v>
      </c>
      <c r="J723" s="27" t="s">
        <v>76</v>
      </c>
      <c r="K723" s="28" t="s">
        <v>82</v>
      </c>
      <c r="L723" s="29">
        <v>25</v>
      </c>
    </row>
    <row r="724" spans="8:12" x14ac:dyDescent="0.2">
      <c r="H724" s="27">
        <v>41850</v>
      </c>
      <c r="I724" s="27" t="s">
        <v>70</v>
      </c>
      <c r="J724" s="27" t="s">
        <v>76</v>
      </c>
      <c r="K724" s="28" t="s">
        <v>84</v>
      </c>
      <c r="L724" s="29">
        <v>63</v>
      </c>
    </row>
    <row r="725" spans="8:12" x14ac:dyDescent="0.2">
      <c r="H725" s="27">
        <v>41797</v>
      </c>
      <c r="I725" s="27" t="s">
        <v>72</v>
      </c>
      <c r="J725" s="27" t="s">
        <v>68</v>
      </c>
      <c r="K725" s="28" t="s">
        <v>78</v>
      </c>
      <c r="L725" s="29">
        <v>327</v>
      </c>
    </row>
    <row r="726" spans="8:12" x14ac:dyDescent="0.2">
      <c r="H726" s="27">
        <v>41883</v>
      </c>
      <c r="I726" s="27" t="s">
        <v>67</v>
      </c>
      <c r="J726" s="27" t="s">
        <v>76</v>
      </c>
      <c r="K726" s="28" t="s">
        <v>80</v>
      </c>
      <c r="L726" s="29">
        <v>24</v>
      </c>
    </row>
    <row r="727" spans="8:12" x14ac:dyDescent="0.2">
      <c r="H727" s="27">
        <v>41804</v>
      </c>
      <c r="I727" s="27" t="s">
        <v>72</v>
      </c>
      <c r="J727" s="27" t="s">
        <v>76</v>
      </c>
      <c r="K727" s="28" t="s">
        <v>71</v>
      </c>
      <c r="L727" s="29">
        <v>19</v>
      </c>
    </row>
    <row r="728" spans="8:12" x14ac:dyDescent="0.2">
      <c r="H728" s="27">
        <v>41812</v>
      </c>
      <c r="I728" s="27" t="s">
        <v>72</v>
      </c>
      <c r="J728" s="27" t="s">
        <v>76</v>
      </c>
      <c r="K728" s="28" t="s">
        <v>77</v>
      </c>
      <c r="L728" s="29">
        <v>68</v>
      </c>
    </row>
    <row r="729" spans="8:12" x14ac:dyDescent="0.2">
      <c r="H729" s="27">
        <v>41869</v>
      </c>
      <c r="I729" s="27" t="s">
        <v>86</v>
      </c>
      <c r="J729" s="27" t="s">
        <v>76</v>
      </c>
      <c r="K729" s="28" t="s">
        <v>81</v>
      </c>
      <c r="L729" s="29">
        <v>69</v>
      </c>
    </row>
    <row r="730" spans="8:12" x14ac:dyDescent="0.2">
      <c r="H730" s="27">
        <v>41857</v>
      </c>
      <c r="I730" s="27" t="s">
        <v>86</v>
      </c>
      <c r="J730" s="27" t="s">
        <v>68</v>
      </c>
      <c r="K730" s="28" t="s">
        <v>84</v>
      </c>
      <c r="L730" s="29">
        <v>40</v>
      </c>
    </row>
    <row r="731" spans="8:12" x14ac:dyDescent="0.2">
      <c r="H731" s="27">
        <v>41857</v>
      </c>
      <c r="I731" s="27" t="s">
        <v>86</v>
      </c>
      <c r="J731" s="27" t="s">
        <v>76</v>
      </c>
      <c r="K731" s="28" t="s">
        <v>74</v>
      </c>
      <c r="L731" s="29">
        <v>24</v>
      </c>
    </row>
    <row r="732" spans="8:12" x14ac:dyDescent="0.2">
      <c r="H732" s="27">
        <v>41814</v>
      </c>
      <c r="I732" s="27" t="s">
        <v>72</v>
      </c>
      <c r="J732" s="27" t="s">
        <v>68</v>
      </c>
      <c r="K732" s="28" t="s">
        <v>77</v>
      </c>
      <c r="L732" s="29">
        <v>66</v>
      </c>
    </row>
    <row r="733" spans="8:12" x14ac:dyDescent="0.2">
      <c r="H733" s="27">
        <v>41795</v>
      </c>
      <c r="I733" s="27" t="s">
        <v>72</v>
      </c>
      <c r="J733" s="27" t="s">
        <v>76</v>
      </c>
      <c r="K733" s="28" t="s">
        <v>80</v>
      </c>
      <c r="L733" s="29">
        <v>24</v>
      </c>
    </row>
    <row r="734" spans="8:12" x14ac:dyDescent="0.2">
      <c r="H734" s="27">
        <v>41868</v>
      </c>
      <c r="I734" s="27" t="s">
        <v>86</v>
      </c>
      <c r="J734" s="27" t="s">
        <v>68</v>
      </c>
      <c r="K734" s="28" t="s">
        <v>77</v>
      </c>
      <c r="L734" s="29">
        <v>102</v>
      </c>
    </row>
    <row r="735" spans="8:12" x14ac:dyDescent="0.2">
      <c r="H735" s="27">
        <v>41802</v>
      </c>
      <c r="I735" s="27" t="s">
        <v>72</v>
      </c>
      <c r="J735" s="27" t="s">
        <v>76</v>
      </c>
      <c r="K735" s="28" t="s">
        <v>84</v>
      </c>
      <c r="L735" s="29">
        <v>80</v>
      </c>
    </row>
    <row r="736" spans="8:12" x14ac:dyDescent="0.2">
      <c r="H736" s="27">
        <v>41820</v>
      </c>
      <c r="I736" s="27" t="s">
        <v>72</v>
      </c>
      <c r="J736" s="27" t="s">
        <v>73</v>
      </c>
      <c r="K736" s="28" t="s">
        <v>78</v>
      </c>
      <c r="L736" s="29">
        <v>23</v>
      </c>
    </row>
    <row r="737" spans="8:12" x14ac:dyDescent="0.2">
      <c r="H737" s="27">
        <v>41812</v>
      </c>
      <c r="I737" s="27" t="s">
        <v>72</v>
      </c>
      <c r="J737" s="27" t="s">
        <v>76</v>
      </c>
      <c r="K737" s="28" t="s">
        <v>78</v>
      </c>
      <c r="L737" s="29">
        <v>22</v>
      </c>
    </row>
    <row r="738" spans="8:12" x14ac:dyDescent="0.2">
      <c r="H738" s="27">
        <v>41816</v>
      </c>
      <c r="I738" s="27" t="s">
        <v>72</v>
      </c>
      <c r="J738" s="27" t="s">
        <v>68</v>
      </c>
      <c r="K738" s="28" t="s">
        <v>74</v>
      </c>
      <c r="L738" s="29">
        <v>46</v>
      </c>
    </row>
    <row r="739" spans="8:12" x14ac:dyDescent="0.2">
      <c r="H739" s="27">
        <v>41818</v>
      </c>
      <c r="I739" s="27" t="s">
        <v>72</v>
      </c>
      <c r="J739" s="27" t="s">
        <v>76</v>
      </c>
      <c r="K739" s="28" t="s">
        <v>78</v>
      </c>
      <c r="L739" s="29">
        <v>44</v>
      </c>
    </row>
    <row r="740" spans="8:12" x14ac:dyDescent="0.2">
      <c r="H740" s="27">
        <v>41877</v>
      </c>
      <c r="I740" s="27" t="s">
        <v>86</v>
      </c>
      <c r="J740" s="27" t="s">
        <v>68</v>
      </c>
      <c r="K740" s="28" t="s">
        <v>77</v>
      </c>
      <c r="L740" s="29">
        <v>99</v>
      </c>
    </row>
    <row r="741" spans="8:12" x14ac:dyDescent="0.2">
      <c r="H741" s="27">
        <v>41876</v>
      </c>
      <c r="I741" s="27" t="s">
        <v>86</v>
      </c>
      <c r="J741" s="27" t="s">
        <v>76</v>
      </c>
      <c r="K741" s="28" t="s">
        <v>71</v>
      </c>
      <c r="L741" s="29">
        <v>38</v>
      </c>
    </row>
    <row r="742" spans="8:12" x14ac:dyDescent="0.2">
      <c r="H742" s="27">
        <v>41798</v>
      </c>
      <c r="I742" s="27" t="s">
        <v>72</v>
      </c>
      <c r="J742" s="27" t="s">
        <v>76</v>
      </c>
      <c r="K742" s="28" t="s">
        <v>78</v>
      </c>
      <c r="L742" s="29">
        <v>176</v>
      </c>
    </row>
    <row r="743" spans="8:12" x14ac:dyDescent="0.2">
      <c r="H743" s="27">
        <v>41810</v>
      </c>
      <c r="I743" s="27" t="s">
        <v>72</v>
      </c>
      <c r="J743" s="27" t="s">
        <v>76</v>
      </c>
      <c r="K743" s="28" t="s">
        <v>77</v>
      </c>
      <c r="L743" s="29">
        <v>192</v>
      </c>
    </row>
    <row r="744" spans="8:12" x14ac:dyDescent="0.2">
      <c r="H744" s="27">
        <v>41819</v>
      </c>
      <c r="I744" s="27" t="s">
        <v>72</v>
      </c>
      <c r="J744" s="27" t="s">
        <v>76</v>
      </c>
      <c r="K744" s="28" t="s">
        <v>69</v>
      </c>
      <c r="L744" s="29">
        <v>152</v>
      </c>
    </row>
    <row r="745" spans="8:12" x14ac:dyDescent="0.2">
      <c r="H745" s="27">
        <v>41856</v>
      </c>
      <c r="I745" s="27" t="s">
        <v>86</v>
      </c>
      <c r="J745" s="27" t="s">
        <v>73</v>
      </c>
      <c r="K745" s="28" t="s">
        <v>78</v>
      </c>
      <c r="L745" s="29">
        <v>46</v>
      </c>
    </row>
    <row r="746" spans="8:12" x14ac:dyDescent="0.2">
      <c r="H746" s="27">
        <v>41806</v>
      </c>
      <c r="I746" s="27" t="s">
        <v>72</v>
      </c>
      <c r="J746" s="27" t="s">
        <v>76</v>
      </c>
      <c r="K746" s="28" t="s">
        <v>77</v>
      </c>
      <c r="L746" s="29">
        <v>96</v>
      </c>
    </row>
    <row r="747" spans="8:12" x14ac:dyDescent="0.2">
      <c r="H747" s="27">
        <v>41868</v>
      </c>
      <c r="I747" s="27" t="s">
        <v>86</v>
      </c>
      <c r="J747" s="27" t="s">
        <v>68</v>
      </c>
      <c r="K747" s="28" t="s">
        <v>77</v>
      </c>
      <c r="L747" s="29">
        <v>32</v>
      </c>
    </row>
    <row r="748" spans="8:12" x14ac:dyDescent="0.2">
      <c r="H748" s="27">
        <v>41881</v>
      </c>
      <c r="I748" s="27" t="s">
        <v>86</v>
      </c>
      <c r="J748" s="27" t="s">
        <v>68</v>
      </c>
      <c r="K748" s="28" t="s">
        <v>81</v>
      </c>
      <c r="L748" s="29">
        <v>46</v>
      </c>
    </row>
    <row r="749" spans="8:12" x14ac:dyDescent="0.2">
      <c r="H749" s="27">
        <v>41857</v>
      </c>
      <c r="I749" s="27" t="s">
        <v>86</v>
      </c>
      <c r="J749" s="27" t="s">
        <v>76</v>
      </c>
      <c r="K749" s="28" t="s">
        <v>79</v>
      </c>
      <c r="L749" s="29">
        <v>90</v>
      </c>
    </row>
    <row r="750" spans="8:12" x14ac:dyDescent="0.2">
      <c r="H750" s="27">
        <v>41770</v>
      </c>
      <c r="I750" s="27" t="s">
        <v>75</v>
      </c>
      <c r="J750" s="27" t="s">
        <v>76</v>
      </c>
      <c r="K750" s="28" t="s">
        <v>82</v>
      </c>
      <c r="L750" s="29">
        <v>46</v>
      </c>
    </row>
    <row r="751" spans="8:12" x14ac:dyDescent="0.2">
      <c r="H751" s="27">
        <v>41816</v>
      </c>
      <c r="I751" s="27" t="s">
        <v>72</v>
      </c>
      <c r="J751" s="27" t="s">
        <v>76</v>
      </c>
      <c r="K751" s="28" t="s">
        <v>78</v>
      </c>
      <c r="L751" s="29">
        <v>22</v>
      </c>
    </row>
    <row r="752" spans="8:12" x14ac:dyDescent="0.2">
      <c r="H752" s="27">
        <v>41865</v>
      </c>
      <c r="I752" s="27" t="s">
        <v>86</v>
      </c>
      <c r="J752" s="27" t="s">
        <v>68</v>
      </c>
      <c r="K752" s="28" t="s">
        <v>85</v>
      </c>
      <c r="L752" s="29">
        <v>57</v>
      </c>
    </row>
    <row r="753" spans="8:12" x14ac:dyDescent="0.2">
      <c r="H753" s="27">
        <v>41792</v>
      </c>
      <c r="I753" s="27" t="s">
        <v>72</v>
      </c>
      <c r="J753" s="27" t="s">
        <v>68</v>
      </c>
      <c r="K753" s="28" t="s">
        <v>81</v>
      </c>
      <c r="L753" s="29">
        <v>46</v>
      </c>
    </row>
    <row r="754" spans="8:12" x14ac:dyDescent="0.2">
      <c r="H754" s="27">
        <v>41822</v>
      </c>
      <c r="I754" s="27" t="s">
        <v>70</v>
      </c>
      <c r="J754" s="27" t="s">
        <v>76</v>
      </c>
      <c r="K754" s="28" t="s">
        <v>74</v>
      </c>
      <c r="L754" s="29">
        <v>50</v>
      </c>
    </row>
    <row r="755" spans="8:12" x14ac:dyDescent="0.2">
      <c r="H755" s="27">
        <v>41863</v>
      </c>
      <c r="I755" s="27" t="s">
        <v>86</v>
      </c>
      <c r="J755" s="27" t="s">
        <v>76</v>
      </c>
      <c r="K755" s="28" t="s">
        <v>71</v>
      </c>
      <c r="L755" s="29">
        <v>40</v>
      </c>
    </row>
    <row r="756" spans="8:12" x14ac:dyDescent="0.2">
      <c r="H756" s="27">
        <v>41879</v>
      </c>
      <c r="I756" s="27" t="s">
        <v>86</v>
      </c>
      <c r="J756" s="27" t="s">
        <v>68</v>
      </c>
      <c r="K756" s="28" t="s">
        <v>79</v>
      </c>
      <c r="L756" s="29">
        <v>90</v>
      </c>
    </row>
    <row r="757" spans="8:12" x14ac:dyDescent="0.2">
      <c r="H757" s="27">
        <v>41797</v>
      </c>
      <c r="I757" s="27" t="s">
        <v>72</v>
      </c>
      <c r="J757" s="27" t="s">
        <v>68</v>
      </c>
      <c r="K757" s="28" t="s">
        <v>85</v>
      </c>
      <c r="L757" s="29">
        <v>57</v>
      </c>
    </row>
    <row r="758" spans="8:12" x14ac:dyDescent="0.2">
      <c r="H758" s="27">
        <v>41903</v>
      </c>
      <c r="I758" s="27" t="s">
        <v>67</v>
      </c>
      <c r="J758" s="27" t="s">
        <v>76</v>
      </c>
      <c r="K758" s="28" t="s">
        <v>84</v>
      </c>
      <c r="L758" s="29">
        <v>63</v>
      </c>
    </row>
    <row r="759" spans="8:12" x14ac:dyDescent="0.2">
      <c r="H759" s="27">
        <v>41805</v>
      </c>
      <c r="I759" s="27" t="s">
        <v>72</v>
      </c>
      <c r="J759" s="27" t="s">
        <v>68</v>
      </c>
      <c r="K759" s="28" t="s">
        <v>78</v>
      </c>
      <c r="L759" s="29">
        <v>46</v>
      </c>
    </row>
    <row r="760" spans="8:12" x14ac:dyDescent="0.2">
      <c r="H760" s="27">
        <v>41868</v>
      </c>
      <c r="I760" s="27" t="s">
        <v>86</v>
      </c>
      <c r="J760" s="27" t="s">
        <v>68</v>
      </c>
      <c r="K760" s="28" t="s">
        <v>81</v>
      </c>
      <c r="L760" s="29">
        <v>69</v>
      </c>
    </row>
    <row r="761" spans="8:12" x14ac:dyDescent="0.2">
      <c r="H761" s="27">
        <v>41777</v>
      </c>
      <c r="I761" s="27" t="s">
        <v>75</v>
      </c>
      <c r="J761" s="27" t="s">
        <v>76</v>
      </c>
      <c r="K761" s="28" t="s">
        <v>82</v>
      </c>
      <c r="L761" s="29">
        <v>547</v>
      </c>
    </row>
    <row r="762" spans="8:12" x14ac:dyDescent="0.2">
      <c r="H762" s="27">
        <v>41802</v>
      </c>
      <c r="I762" s="27" t="s">
        <v>72</v>
      </c>
      <c r="J762" s="27" t="s">
        <v>76</v>
      </c>
      <c r="K762" s="28" t="s">
        <v>80</v>
      </c>
      <c r="L762" s="29">
        <v>45</v>
      </c>
    </row>
    <row r="763" spans="8:12" x14ac:dyDescent="0.2">
      <c r="H763" s="27">
        <v>41814</v>
      </c>
      <c r="I763" s="27" t="s">
        <v>72</v>
      </c>
      <c r="J763" s="27" t="s">
        <v>76</v>
      </c>
      <c r="K763" s="28" t="s">
        <v>71</v>
      </c>
      <c r="L763" s="29">
        <v>19</v>
      </c>
    </row>
    <row r="764" spans="8:12" x14ac:dyDescent="0.2">
      <c r="H764" s="27">
        <v>41877</v>
      </c>
      <c r="I764" s="27" t="s">
        <v>86</v>
      </c>
      <c r="J764" s="27" t="s">
        <v>68</v>
      </c>
      <c r="K764" s="28" t="s">
        <v>77</v>
      </c>
      <c r="L764" s="29">
        <v>64</v>
      </c>
    </row>
    <row r="765" spans="8:12" x14ac:dyDescent="0.2">
      <c r="H765" s="27">
        <v>41880</v>
      </c>
      <c r="I765" s="27" t="s">
        <v>86</v>
      </c>
      <c r="J765" s="27" t="s">
        <v>76</v>
      </c>
      <c r="K765" s="28" t="s">
        <v>84</v>
      </c>
      <c r="L765" s="29">
        <v>63</v>
      </c>
    </row>
    <row r="766" spans="8:12" x14ac:dyDescent="0.2">
      <c r="H766" s="27">
        <v>41835</v>
      </c>
      <c r="I766" s="27" t="s">
        <v>70</v>
      </c>
      <c r="J766" s="27" t="s">
        <v>68</v>
      </c>
      <c r="K766" s="28" t="s">
        <v>77</v>
      </c>
      <c r="L766" s="29">
        <v>99</v>
      </c>
    </row>
    <row r="767" spans="8:12" x14ac:dyDescent="0.2">
      <c r="H767" s="27">
        <v>41852</v>
      </c>
      <c r="I767" s="27" t="s">
        <v>86</v>
      </c>
      <c r="J767" s="27" t="s">
        <v>76</v>
      </c>
      <c r="K767" s="28" t="s">
        <v>81</v>
      </c>
      <c r="L767" s="29">
        <v>92</v>
      </c>
    </row>
    <row r="768" spans="8:12" x14ac:dyDescent="0.2">
      <c r="H768" s="27">
        <v>41865</v>
      </c>
      <c r="I768" s="27" t="s">
        <v>86</v>
      </c>
      <c r="J768" s="27" t="s">
        <v>68</v>
      </c>
      <c r="K768" s="28" t="s">
        <v>80</v>
      </c>
      <c r="L768" s="29">
        <v>23</v>
      </c>
    </row>
    <row r="769" spans="8:12" x14ac:dyDescent="0.2">
      <c r="H769" s="27">
        <v>41907</v>
      </c>
      <c r="I769" s="27" t="s">
        <v>67</v>
      </c>
      <c r="J769" s="27" t="s">
        <v>68</v>
      </c>
      <c r="K769" s="28" t="s">
        <v>84</v>
      </c>
      <c r="L769" s="29">
        <v>40</v>
      </c>
    </row>
    <row r="770" spans="8:12" x14ac:dyDescent="0.2">
      <c r="H770" s="27">
        <v>41793</v>
      </c>
      <c r="I770" s="27" t="s">
        <v>72</v>
      </c>
      <c r="J770" s="27" t="s">
        <v>76</v>
      </c>
      <c r="K770" s="28" t="s">
        <v>83</v>
      </c>
      <c r="L770" s="29">
        <v>554</v>
      </c>
    </row>
    <row r="771" spans="8:12" x14ac:dyDescent="0.2">
      <c r="H771" s="27">
        <v>41857</v>
      </c>
      <c r="I771" s="27" t="s">
        <v>86</v>
      </c>
      <c r="J771" s="27" t="s">
        <v>68</v>
      </c>
      <c r="K771" s="28" t="s">
        <v>71</v>
      </c>
      <c r="L771" s="29">
        <v>60</v>
      </c>
    </row>
    <row r="772" spans="8:12" x14ac:dyDescent="0.2">
      <c r="H772" s="27">
        <v>41862</v>
      </c>
      <c r="I772" s="27" t="s">
        <v>86</v>
      </c>
      <c r="J772" s="27" t="s">
        <v>68</v>
      </c>
      <c r="K772" s="28" t="s">
        <v>81</v>
      </c>
      <c r="L772" s="29">
        <v>23</v>
      </c>
    </row>
    <row r="773" spans="8:12" x14ac:dyDescent="0.2">
      <c r="H773" s="27">
        <v>41874</v>
      </c>
      <c r="I773" s="27" t="s">
        <v>86</v>
      </c>
      <c r="J773" s="27" t="s">
        <v>76</v>
      </c>
      <c r="K773" s="28" t="s">
        <v>77</v>
      </c>
      <c r="L773" s="29">
        <v>34</v>
      </c>
    </row>
    <row r="774" spans="8:12" x14ac:dyDescent="0.2">
      <c r="H774" s="27">
        <v>41808</v>
      </c>
      <c r="I774" s="27" t="s">
        <v>72</v>
      </c>
      <c r="J774" s="27" t="s">
        <v>76</v>
      </c>
      <c r="K774" s="28" t="s">
        <v>69</v>
      </c>
      <c r="L774" s="29">
        <v>156</v>
      </c>
    </row>
    <row r="775" spans="8:12" x14ac:dyDescent="0.2">
      <c r="H775" s="27">
        <v>41878</v>
      </c>
      <c r="I775" s="27" t="s">
        <v>86</v>
      </c>
      <c r="J775" s="27" t="s">
        <v>76</v>
      </c>
      <c r="K775" s="28" t="s">
        <v>82</v>
      </c>
      <c r="L775" s="29">
        <v>50</v>
      </c>
    </row>
    <row r="776" spans="8:12" x14ac:dyDescent="0.2">
      <c r="H776" s="27">
        <v>41772</v>
      </c>
      <c r="I776" s="27" t="s">
        <v>75</v>
      </c>
      <c r="J776" s="27" t="s">
        <v>76</v>
      </c>
      <c r="K776" s="28" t="s">
        <v>81</v>
      </c>
      <c r="L776" s="29">
        <v>46</v>
      </c>
    </row>
    <row r="777" spans="8:12" x14ac:dyDescent="0.2">
      <c r="H777" s="27">
        <v>41857</v>
      </c>
      <c r="I777" s="27" t="s">
        <v>86</v>
      </c>
      <c r="J777" s="27" t="s">
        <v>76</v>
      </c>
      <c r="K777" s="28" t="s">
        <v>74</v>
      </c>
      <c r="L777" s="29">
        <v>48</v>
      </c>
    </row>
    <row r="778" spans="8:12" x14ac:dyDescent="0.2">
      <c r="H778" s="27">
        <v>41862</v>
      </c>
      <c r="I778" s="27" t="s">
        <v>86</v>
      </c>
      <c r="J778" s="27" t="s">
        <v>73</v>
      </c>
      <c r="K778" s="28" t="s">
        <v>84</v>
      </c>
      <c r="L778" s="29">
        <v>20</v>
      </c>
    </row>
    <row r="779" spans="8:12" x14ac:dyDescent="0.2">
      <c r="H779" s="27">
        <v>41867</v>
      </c>
      <c r="I779" s="27" t="s">
        <v>86</v>
      </c>
      <c r="J779" s="27" t="s">
        <v>68</v>
      </c>
      <c r="K779" s="28" t="s">
        <v>84</v>
      </c>
      <c r="L779" s="29">
        <v>57</v>
      </c>
    </row>
    <row r="780" spans="8:12" x14ac:dyDescent="0.2">
      <c r="H780" s="27">
        <v>41853</v>
      </c>
      <c r="I780" s="27" t="s">
        <v>86</v>
      </c>
      <c r="J780" s="27" t="s">
        <v>68</v>
      </c>
      <c r="K780" s="28" t="s">
        <v>77</v>
      </c>
      <c r="L780" s="29">
        <v>64</v>
      </c>
    </row>
    <row r="781" spans="8:12" x14ac:dyDescent="0.2">
      <c r="H781" s="27">
        <v>41795</v>
      </c>
      <c r="I781" s="27" t="s">
        <v>72</v>
      </c>
      <c r="J781" s="27" t="s">
        <v>76</v>
      </c>
      <c r="K781" s="28" t="s">
        <v>82</v>
      </c>
      <c r="L781" s="29">
        <v>72</v>
      </c>
    </row>
    <row r="782" spans="8:12" x14ac:dyDescent="0.2">
      <c r="H782" s="27">
        <v>41809</v>
      </c>
      <c r="I782" s="27" t="s">
        <v>72</v>
      </c>
      <c r="J782" s="27" t="s">
        <v>76</v>
      </c>
      <c r="K782" s="28" t="s">
        <v>79</v>
      </c>
      <c r="L782" s="29">
        <v>29</v>
      </c>
    </row>
    <row r="783" spans="8:12" x14ac:dyDescent="0.2">
      <c r="H783" s="27">
        <v>41800</v>
      </c>
      <c r="I783" s="27" t="s">
        <v>72</v>
      </c>
      <c r="J783" s="27" t="s">
        <v>68</v>
      </c>
      <c r="K783" s="28" t="s">
        <v>81</v>
      </c>
      <c r="L783" s="29">
        <v>23</v>
      </c>
    </row>
    <row r="784" spans="8:12" x14ac:dyDescent="0.2">
      <c r="H784" s="27">
        <v>41853</v>
      </c>
      <c r="I784" s="27" t="s">
        <v>86</v>
      </c>
      <c r="J784" s="27" t="s">
        <v>73</v>
      </c>
      <c r="K784" s="28" t="s">
        <v>85</v>
      </c>
      <c r="L784" s="29">
        <v>76</v>
      </c>
    </row>
    <row r="785" spans="8:12" x14ac:dyDescent="0.2">
      <c r="H785" s="27">
        <v>41841</v>
      </c>
      <c r="I785" s="27" t="s">
        <v>70</v>
      </c>
      <c r="J785" s="27" t="s">
        <v>76</v>
      </c>
      <c r="K785" s="28" t="s">
        <v>81</v>
      </c>
      <c r="L785" s="29">
        <v>69</v>
      </c>
    </row>
    <row r="786" spans="8:12" x14ac:dyDescent="0.2">
      <c r="H786" s="27">
        <v>41808</v>
      </c>
      <c r="I786" s="27" t="s">
        <v>72</v>
      </c>
      <c r="J786" s="27" t="s">
        <v>68</v>
      </c>
      <c r="K786" s="28" t="s">
        <v>78</v>
      </c>
      <c r="L786" s="29">
        <v>66</v>
      </c>
    </row>
    <row r="787" spans="8:12" x14ac:dyDescent="0.2">
      <c r="H787" s="27">
        <v>41894</v>
      </c>
      <c r="I787" s="27" t="s">
        <v>67</v>
      </c>
      <c r="J787" s="27" t="s">
        <v>68</v>
      </c>
      <c r="K787" s="28" t="s">
        <v>82</v>
      </c>
      <c r="L787" s="29">
        <v>75</v>
      </c>
    </row>
    <row r="788" spans="8:12" x14ac:dyDescent="0.2">
      <c r="H788" s="27">
        <v>41852</v>
      </c>
      <c r="I788" s="27" t="s">
        <v>86</v>
      </c>
      <c r="J788" s="27" t="s">
        <v>68</v>
      </c>
      <c r="K788" s="28" t="s">
        <v>78</v>
      </c>
      <c r="L788" s="29">
        <v>46</v>
      </c>
    </row>
    <row r="789" spans="8:12" x14ac:dyDescent="0.2">
      <c r="H789" s="27">
        <v>41804</v>
      </c>
      <c r="I789" s="27" t="s">
        <v>72</v>
      </c>
      <c r="J789" s="27" t="s">
        <v>68</v>
      </c>
      <c r="K789" s="28" t="s">
        <v>71</v>
      </c>
      <c r="L789" s="29">
        <v>20</v>
      </c>
    </row>
    <row r="790" spans="8:12" x14ac:dyDescent="0.2">
      <c r="H790" s="27">
        <v>41811</v>
      </c>
      <c r="I790" s="27" t="s">
        <v>72</v>
      </c>
      <c r="J790" s="27" t="s">
        <v>68</v>
      </c>
      <c r="K790" s="28" t="s">
        <v>83</v>
      </c>
      <c r="L790" s="29">
        <v>55</v>
      </c>
    </row>
    <row r="791" spans="8:12" x14ac:dyDescent="0.2">
      <c r="H791" s="27">
        <v>41816</v>
      </c>
      <c r="I791" s="27" t="s">
        <v>72</v>
      </c>
      <c r="J791" s="27" t="s">
        <v>76</v>
      </c>
      <c r="K791" s="28" t="s">
        <v>82</v>
      </c>
      <c r="L791" s="29">
        <v>50</v>
      </c>
    </row>
    <row r="792" spans="8:12" x14ac:dyDescent="0.2">
      <c r="H792" s="27">
        <v>41835</v>
      </c>
      <c r="I792" s="27" t="s">
        <v>70</v>
      </c>
      <c r="J792" s="27" t="s">
        <v>68</v>
      </c>
      <c r="K792" s="28" t="s">
        <v>77</v>
      </c>
      <c r="L792" s="29">
        <v>66</v>
      </c>
    </row>
    <row r="793" spans="8:12" x14ac:dyDescent="0.2">
      <c r="H793" s="27">
        <v>41772</v>
      </c>
      <c r="I793" s="27" t="s">
        <v>75</v>
      </c>
      <c r="J793" s="27" t="s">
        <v>68</v>
      </c>
      <c r="K793" s="28" t="s">
        <v>81</v>
      </c>
      <c r="L793" s="29">
        <v>46</v>
      </c>
    </row>
    <row r="794" spans="8:12" x14ac:dyDescent="0.2">
      <c r="H794" s="27">
        <v>41817</v>
      </c>
      <c r="I794" s="27" t="s">
        <v>72</v>
      </c>
      <c r="J794" s="27" t="s">
        <v>73</v>
      </c>
      <c r="K794" s="28" t="s">
        <v>71</v>
      </c>
      <c r="L794" s="29">
        <v>100</v>
      </c>
    </row>
    <row r="795" spans="8:12" x14ac:dyDescent="0.2">
      <c r="H795" s="27">
        <v>41799</v>
      </c>
      <c r="I795" s="27" t="s">
        <v>72</v>
      </c>
      <c r="J795" s="27" t="s">
        <v>76</v>
      </c>
      <c r="K795" s="28" t="s">
        <v>79</v>
      </c>
      <c r="L795" s="29">
        <v>60</v>
      </c>
    </row>
    <row r="796" spans="8:12" x14ac:dyDescent="0.2">
      <c r="H796" s="27">
        <v>41880</v>
      </c>
      <c r="I796" s="27" t="s">
        <v>86</v>
      </c>
      <c r="J796" s="27" t="s">
        <v>68</v>
      </c>
      <c r="K796" s="28" t="s">
        <v>81</v>
      </c>
      <c r="L796" s="29">
        <v>69</v>
      </c>
    </row>
    <row r="797" spans="8:12" x14ac:dyDescent="0.2">
      <c r="H797" s="27">
        <v>41876</v>
      </c>
      <c r="I797" s="27" t="s">
        <v>86</v>
      </c>
      <c r="J797" s="27" t="s">
        <v>76</v>
      </c>
      <c r="K797" s="28" t="s">
        <v>77</v>
      </c>
      <c r="L797" s="29">
        <v>64</v>
      </c>
    </row>
    <row r="798" spans="8:12" x14ac:dyDescent="0.2">
      <c r="H798" s="27">
        <v>41805</v>
      </c>
      <c r="I798" s="27" t="s">
        <v>72</v>
      </c>
      <c r="J798" s="27" t="s">
        <v>73</v>
      </c>
      <c r="K798" s="28" t="s">
        <v>79</v>
      </c>
      <c r="L798" s="29">
        <v>84</v>
      </c>
    </row>
    <row r="799" spans="8:12" x14ac:dyDescent="0.2">
      <c r="H799" s="27">
        <v>41794</v>
      </c>
      <c r="I799" s="27" t="s">
        <v>72</v>
      </c>
      <c r="J799" s="27" t="s">
        <v>76</v>
      </c>
      <c r="K799" s="28" t="s">
        <v>81</v>
      </c>
      <c r="L799" s="29">
        <v>23</v>
      </c>
    </row>
    <row r="800" spans="8:12" x14ac:dyDescent="0.2">
      <c r="H800" s="27">
        <v>41794</v>
      </c>
      <c r="I800" s="27" t="s">
        <v>72</v>
      </c>
      <c r="J800" s="27" t="s">
        <v>73</v>
      </c>
      <c r="K800" s="28" t="s">
        <v>79</v>
      </c>
      <c r="L800" s="29">
        <v>60</v>
      </c>
    </row>
    <row r="801" spans="8:12" x14ac:dyDescent="0.2">
      <c r="H801" s="27">
        <v>41805</v>
      </c>
      <c r="I801" s="27" t="s">
        <v>72</v>
      </c>
      <c r="J801" s="27" t="s">
        <v>68</v>
      </c>
      <c r="K801" s="28" t="s">
        <v>78</v>
      </c>
      <c r="L801" s="29">
        <v>23</v>
      </c>
    </row>
    <row r="802" spans="8:12" x14ac:dyDescent="0.2">
      <c r="H802" s="27">
        <v>41792</v>
      </c>
      <c r="I802" s="27" t="s">
        <v>72</v>
      </c>
      <c r="J802" s="27" t="s">
        <v>76</v>
      </c>
      <c r="K802" s="28" t="s">
        <v>82</v>
      </c>
      <c r="L802" s="29">
        <v>50</v>
      </c>
    </row>
    <row r="803" spans="8:12" x14ac:dyDescent="0.2">
      <c r="H803" s="27">
        <v>41843</v>
      </c>
      <c r="I803" s="27" t="s">
        <v>70</v>
      </c>
      <c r="J803" s="27" t="s">
        <v>76</v>
      </c>
      <c r="K803" s="28" t="s">
        <v>82</v>
      </c>
      <c r="L803" s="29">
        <v>75</v>
      </c>
    </row>
    <row r="804" spans="8:12" x14ac:dyDescent="0.2">
      <c r="H804" s="27">
        <v>41849</v>
      </c>
      <c r="I804" s="27" t="s">
        <v>70</v>
      </c>
      <c r="J804" s="27" t="s">
        <v>68</v>
      </c>
      <c r="K804" s="28" t="s">
        <v>74</v>
      </c>
      <c r="L804" s="29">
        <v>296</v>
      </c>
    </row>
    <row r="805" spans="8:12" x14ac:dyDescent="0.2">
      <c r="H805" s="27">
        <v>41867</v>
      </c>
      <c r="I805" s="27" t="s">
        <v>86</v>
      </c>
      <c r="J805" s="27" t="s">
        <v>68</v>
      </c>
      <c r="K805" s="28" t="s">
        <v>84</v>
      </c>
      <c r="L805" s="29">
        <v>38</v>
      </c>
    </row>
    <row r="806" spans="8:12" x14ac:dyDescent="0.2">
      <c r="H806" s="27">
        <v>41872</v>
      </c>
      <c r="I806" s="27" t="s">
        <v>86</v>
      </c>
      <c r="J806" s="27" t="s">
        <v>68</v>
      </c>
      <c r="K806" s="28" t="s">
        <v>81</v>
      </c>
      <c r="L806" s="29">
        <v>46</v>
      </c>
    </row>
    <row r="807" spans="8:12" x14ac:dyDescent="0.2">
      <c r="H807" s="27">
        <v>41876</v>
      </c>
      <c r="I807" s="27" t="s">
        <v>86</v>
      </c>
      <c r="J807" s="27" t="s">
        <v>76</v>
      </c>
      <c r="K807" s="28" t="s">
        <v>71</v>
      </c>
      <c r="L807" s="29">
        <v>38</v>
      </c>
    </row>
    <row r="808" spans="8:12" x14ac:dyDescent="0.2">
      <c r="H808" s="27">
        <v>41782</v>
      </c>
      <c r="I808" s="27" t="s">
        <v>75</v>
      </c>
      <c r="J808" s="27" t="s">
        <v>76</v>
      </c>
      <c r="K808" s="28" t="s">
        <v>78</v>
      </c>
      <c r="L808" s="29">
        <v>22</v>
      </c>
    </row>
    <row r="809" spans="8:12" x14ac:dyDescent="0.2">
      <c r="H809" s="27">
        <v>41834</v>
      </c>
      <c r="I809" s="27" t="s">
        <v>70</v>
      </c>
      <c r="J809" s="27" t="s">
        <v>73</v>
      </c>
      <c r="K809" s="28" t="s">
        <v>85</v>
      </c>
      <c r="L809" s="29">
        <v>38</v>
      </c>
    </row>
    <row r="810" spans="8:12" x14ac:dyDescent="0.2">
      <c r="H810" s="27">
        <v>41858</v>
      </c>
      <c r="I810" s="27" t="s">
        <v>86</v>
      </c>
      <c r="J810" s="27" t="s">
        <v>68</v>
      </c>
      <c r="K810" s="28" t="s">
        <v>82</v>
      </c>
      <c r="L810" s="29">
        <v>48</v>
      </c>
    </row>
    <row r="811" spans="8:12" x14ac:dyDescent="0.2">
      <c r="H811" s="27">
        <v>41852</v>
      </c>
      <c r="I811" s="27" t="s">
        <v>86</v>
      </c>
      <c r="J811" s="27" t="s">
        <v>73</v>
      </c>
      <c r="K811" s="28" t="s">
        <v>81</v>
      </c>
      <c r="L811" s="29">
        <v>23</v>
      </c>
    </row>
    <row r="812" spans="8:12" x14ac:dyDescent="0.2">
      <c r="H812" s="27">
        <v>41800</v>
      </c>
      <c r="I812" s="27" t="s">
        <v>72</v>
      </c>
      <c r="J812" s="27" t="s">
        <v>68</v>
      </c>
      <c r="K812" s="28" t="s">
        <v>80</v>
      </c>
      <c r="L812" s="29">
        <v>45</v>
      </c>
    </row>
    <row r="813" spans="8:12" x14ac:dyDescent="0.2">
      <c r="H813" s="27">
        <v>41880</v>
      </c>
      <c r="I813" s="27" t="s">
        <v>86</v>
      </c>
      <c r="J813" s="27" t="s">
        <v>68</v>
      </c>
      <c r="K813" s="28" t="s">
        <v>84</v>
      </c>
      <c r="L813" s="29">
        <v>19</v>
      </c>
    </row>
    <row r="814" spans="8:12" x14ac:dyDescent="0.2">
      <c r="H814" s="27">
        <v>41875</v>
      </c>
      <c r="I814" s="27" t="s">
        <v>86</v>
      </c>
      <c r="J814" s="27" t="s">
        <v>68</v>
      </c>
      <c r="K814" s="28" t="s">
        <v>69</v>
      </c>
      <c r="L814" s="29">
        <v>76</v>
      </c>
    </row>
    <row r="815" spans="8:12" x14ac:dyDescent="0.2">
      <c r="H815" s="27">
        <v>41797</v>
      </c>
      <c r="I815" s="27" t="s">
        <v>72</v>
      </c>
      <c r="J815" s="27" t="s">
        <v>76</v>
      </c>
      <c r="K815" s="28" t="s">
        <v>71</v>
      </c>
      <c r="L815" s="29">
        <v>20</v>
      </c>
    </row>
    <row r="816" spans="8:12" x14ac:dyDescent="0.2">
      <c r="H816" s="27">
        <v>41848</v>
      </c>
      <c r="I816" s="27" t="s">
        <v>70</v>
      </c>
      <c r="J816" s="27" t="s">
        <v>68</v>
      </c>
      <c r="K816" s="28" t="s">
        <v>85</v>
      </c>
      <c r="L816" s="29">
        <v>57</v>
      </c>
    </row>
    <row r="817" spans="8:12" x14ac:dyDescent="0.2">
      <c r="H817" s="27">
        <v>41870</v>
      </c>
      <c r="I817" s="27" t="s">
        <v>86</v>
      </c>
      <c r="J817" s="27" t="s">
        <v>76</v>
      </c>
      <c r="K817" s="28" t="s">
        <v>84</v>
      </c>
      <c r="L817" s="29">
        <v>19</v>
      </c>
    </row>
    <row r="818" spans="8:12" x14ac:dyDescent="0.2">
      <c r="H818" s="27">
        <v>41870</v>
      </c>
      <c r="I818" s="27" t="s">
        <v>86</v>
      </c>
      <c r="J818" s="27" t="s">
        <v>68</v>
      </c>
      <c r="K818" s="28" t="s">
        <v>77</v>
      </c>
      <c r="L818" s="29">
        <v>64</v>
      </c>
    </row>
    <row r="819" spans="8:12" x14ac:dyDescent="0.2">
      <c r="H819" s="27">
        <v>41813</v>
      </c>
      <c r="I819" s="27" t="s">
        <v>72</v>
      </c>
      <c r="J819" s="27" t="s">
        <v>76</v>
      </c>
      <c r="K819" s="28" t="s">
        <v>84</v>
      </c>
      <c r="L819" s="29">
        <v>38</v>
      </c>
    </row>
    <row r="820" spans="8:12" x14ac:dyDescent="0.2">
      <c r="H820" s="27">
        <v>41806</v>
      </c>
      <c r="I820" s="27" t="s">
        <v>72</v>
      </c>
      <c r="J820" s="27" t="s">
        <v>76</v>
      </c>
      <c r="K820" s="28" t="s">
        <v>85</v>
      </c>
      <c r="L820" s="29">
        <v>18</v>
      </c>
    </row>
    <row r="821" spans="8:12" x14ac:dyDescent="0.2">
      <c r="H821" s="27">
        <v>41861</v>
      </c>
      <c r="I821" s="27" t="s">
        <v>86</v>
      </c>
      <c r="J821" s="27" t="s">
        <v>76</v>
      </c>
      <c r="K821" s="28" t="s">
        <v>79</v>
      </c>
      <c r="L821" s="29">
        <v>29</v>
      </c>
    </row>
    <row r="822" spans="8:12" x14ac:dyDescent="0.2">
      <c r="H822" s="27">
        <v>41805</v>
      </c>
      <c r="I822" s="27" t="s">
        <v>72</v>
      </c>
      <c r="J822" s="27" t="s">
        <v>76</v>
      </c>
      <c r="K822" s="28" t="s">
        <v>71</v>
      </c>
      <c r="L822" s="29">
        <v>432</v>
      </c>
    </row>
    <row r="823" spans="8:12" x14ac:dyDescent="0.2">
      <c r="H823" s="27">
        <v>41878</v>
      </c>
      <c r="I823" s="27" t="s">
        <v>86</v>
      </c>
      <c r="J823" s="27" t="s">
        <v>76</v>
      </c>
      <c r="K823" s="28" t="s">
        <v>79</v>
      </c>
      <c r="L823" s="29">
        <v>58</v>
      </c>
    </row>
    <row r="824" spans="8:12" x14ac:dyDescent="0.2">
      <c r="H824" s="27">
        <v>41855</v>
      </c>
      <c r="I824" s="27" t="s">
        <v>86</v>
      </c>
      <c r="J824" s="27" t="s">
        <v>68</v>
      </c>
      <c r="K824" s="28" t="s">
        <v>71</v>
      </c>
      <c r="L824" s="29">
        <v>60</v>
      </c>
    </row>
    <row r="825" spans="8:12" x14ac:dyDescent="0.2">
      <c r="H825" s="27">
        <v>41777</v>
      </c>
      <c r="I825" s="27" t="s">
        <v>75</v>
      </c>
      <c r="J825" s="27" t="s">
        <v>76</v>
      </c>
      <c r="K825" s="28" t="s">
        <v>82</v>
      </c>
      <c r="L825" s="29">
        <v>50</v>
      </c>
    </row>
    <row r="826" spans="8:12" x14ac:dyDescent="0.2">
      <c r="H826" s="27">
        <v>41865</v>
      </c>
      <c r="I826" s="27" t="s">
        <v>86</v>
      </c>
      <c r="J826" s="27" t="s">
        <v>68</v>
      </c>
      <c r="K826" s="28" t="s">
        <v>81</v>
      </c>
      <c r="L826" s="29">
        <v>46</v>
      </c>
    </row>
    <row r="827" spans="8:12" x14ac:dyDescent="0.2">
      <c r="H827" s="27">
        <v>41878</v>
      </c>
      <c r="I827" s="27" t="s">
        <v>86</v>
      </c>
      <c r="J827" s="27" t="s">
        <v>68</v>
      </c>
      <c r="K827" s="28" t="s">
        <v>81</v>
      </c>
      <c r="L827" s="29">
        <v>44</v>
      </c>
    </row>
    <row r="828" spans="8:12" x14ac:dyDescent="0.2">
      <c r="H828" s="27">
        <v>41818</v>
      </c>
      <c r="I828" s="27" t="s">
        <v>72</v>
      </c>
      <c r="J828" s="27" t="s">
        <v>76</v>
      </c>
      <c r="K828" s="28" t="s">
        <v>79</v>
      </c>
      <c r="L828" s="29">
        <v>87</v>
      </c>
    </row>
    <row r="829" spans="8:12" x14ac:dyDescent="0.2">
      <c r="H829" s="27">
        <v>41809</v>
      </c>
      <c r="I829" s="27" t="s">
        <v>72</v>
      </c>
      <c r="J829" s="27" t="s">
        <v>68</v>
      </c>
      <c r="K829" s="28" t="s">
        <v>78</v>
      </c>
      <c r="L829" s="29">
        <v>23</v>
      </c>
    </row>
    <row r="830" spans="8:12" x14ac:dyDescent="0.2">
      <c r="H830" s="27">
        <v>41769</v>
      </c>
      <c r="I830" s="27" t="s">
        <v>75</v>
      </c>
      <c r="J830" s="27" t="s">
        <v>73</v>
      </c>
      <c r="K830" s="28" t="s">
        <v>84</v>
      </c>
      <c r="L830" s="29">
        <v>60</v>
      </c>
    </row>
    <row r="831" spans="8:12" x14ac:dyDescent="0.2">
      <c r="H831" s="27">
        <v>41795</v>
      </c>
      <c r="I831" s="27" t="s">
        <v>72</v>
      </c>
      <c r="J831" s="27" t="s">
        <v>76</v>
      </c>
      <c r="K831" s="28" t="s">
        <v>69</v>
      </c>
      <c r="L831" s="29">
        <v>80</v>
      </c>
    </row>
    <row r="832" spans="8:12" x14ac:dyDescent="0.2">
      <c r="H832" s="27">
        <v>41887</v>
      </c>
      <c r="I832" s="27" t="s">
        <v>67</v>
      </c>
      <c r="J832" s="27" t="s">
        <v>76</v>
      </c>
      <c r="K832" s="28" t="s">
        <v>77</v>
      </c>
      <c r="L832" s="29">
        <v>99</v>
      </c>
    </row>
    <row r="833" spans="8:12" x14ac:dyDescent="0.2">
      <c r="H833" s="27">
        <v>41798</v>
      </c>
      <c r="I833" s="27" t="s">
        <v>72</v>
      </c>
      <c r="J833" s="27" t="s">
        <v>68</v>
      </c>
      <c r="K833" s="28" t="s">
        <v>85</v>
      </c>
      <c r="L833" s="29">
        <v>308</v>
      </c>
    </row>
    <row r="834" spans="8:12" x14ac:dyDescent="0.2">
      <c r="H834" s="27">
        <v>41867</v>
      </c>
      <c r="I834" s="27" t="s">
        <v>86</v>
      </c>
      <c r="J834" s="27" t="s">
        <v>68</v>
      </c>
      <c r="K834" s="28" t="s">
        <v>71</v>
      </c>
      <c r="L834" s="29">
        <v>38</v>
      </c>
    </row>
    <row r="835" spans="8:12" x14ac:dyDescent="0.2">
      <c r="H835" s="27">
        <v>41804</v>
      </c>
      <c r="I835" s="27" t="s">
        <v>72</v>
      </c>
      <c r="J835" s="27" t="s">
        <v>73</v>
      </c>
      <c r="K835" s="28" t="s">
        <v>84</v>
      </c>
      <c r="L835" s="29">
        <v>38</v>
      </c>
    </row>
    <row r="836" spans="8:12" x14ac:dyDescent="0.2">
      <c r="H836" s="27">
        <v>41893</v>
      </c>
      <c r="I836" s="27" t="s">
        <v>67</v>
      </c>
      <c r="J836" s="27" t="s">
        <v>76</v>
      </c>
      <c r="K836" s="28" t="s">
        <v>85</v>
      </c>
      <c r="L836" s="29">
        <v>36</v>
      </c>
    </row>
    <row r="837" spans="8:12" x14ac:dyDescent="0.2">
      <c r="H837" s="27">
        <v>41812</v>
      </c>
      <c r="I837" s="27" t="s">
        <v>72</v>
      </c>
      <c r="J837" s="27" t="s">
        <v>76</v>
      </c>
      <c r="K837" s="28" t="s">
        <v>81</v>
      </c>
      <c r="L837" s="29">
        <v>46</v>
      </c>
    </row>
    <row r="838" spans="8:12" x14ac:dyDescent="0.2">
      <c r="H838" s="27">
        <v>41867</v>
      </c>
      <c r="I838" s="27" t="s">
        <v>86</v>
      </c>
      <c r="J838" s="27" t="s">
        <v>68</v>
      </c>
      <c r="K838" s="28" t="s">
        <v>84</v>
      </c>
      <c r="L838" s="29">
        <v>40</v>
      </c>
    </row>
    <row r="839" spans="8:12" x14ac:dyDescent="0.2">
      <c r="H839" s="27">
        <v>41817</v>
      </c>
      <c r="I839" s="27" t="s">
        <v>72</v>
      </c>
      <c r="J839" s="27" t="s">
        <v>76</v>
      </c>
      <c r="K839" s="28" t="s">
        <v>78</v>
      </c>
      <c r="L839" s="29">
        <v>46</v>
      </c>
    </row>
    <row r="840" spans="8:12" x14ac:dyDescent="0.2">
      <c r="H840" s="27">
        <v>41808</v>
      </c>
      <c r="I840" s="27" t="s">
        <v>72</v>
      </c>
      <c r="J840" s="27" t="s">
        <v>76</v>
      </c>
      <c r="K840" s="28" t="s">
        <v>77</v>
      </c>
      <c r="L840" s="29">
        <v>66</v>
      </c>
    </row>
    <row r="841" spans="8:12" x14ac:dyDescent="0.2">
      <c r="H841" s="27">
        <v>41868</v>
      </c>
      <c r="I841" s="27" t="s">
        <v>86</v>
      </c>
      <c r="J841" s="27" t="s">
        <v>68</v>
      </c>
      <c r="K841" s="28" t="s">
        <v>79</v>
      </c>
      <c r="L841" s="29">
        <v>90</v>
      </c>
    </row>
    <row r="842" spans="8:12" x14ac:dyDescent="0.2">
      <c r="H842" s="27">
        <v>41893</v>
      </c>
      <c r="I842" s="27" t="s">
        <v>67</v>
      </c>
      <c r="J842" s="27" t="s">
        <v>76</v>
      </c>
      <c r="K842" s="28" t="s">
        <v>71</v>
      </c>
      <c r="L842" s="29">
        <v>40</v>
      </c>
    </row>
    <row r="843" spans="8:12" x14ac:dyDescent="0.2">
      <c r="H843" s="27">
        <v>41860</v>
      </c>
      <c r="I843" s="27" t="s">
        <v>86</v>
      </c>
      <c r="J843" s="27" t="s">
        <v>68</v>
      </c>
      <c r="K843" s="28" t="s">
        <v>82</v>
      </c>
      <c r="L843" s="29">
        <v>50</v>
      </c>
    </row>
    <row r="844" spans="8:12" x14ac:dyDescent="0.2">
      <c r="H844" s="27">
        <v>41872</v>
      </c>
      <c r="I844" s="27" t="s">
        <v>86</v>
      </c>
      <c r="J844" s="27" t="s">
        <v>73</v>
      </c>
      <c r="K844" s="28" t="s">
        <v>80</v>
      </c>
      <c r="L844" s="29">
        <v>47</v>
      </c>
    </row>
    <row r="845" spans="8:12" x14ac:dyDescent="0.2">
      <c r="H845" s="27">
        <v>41793</v>
      </c>
      <c r="I845" s="27" t="s">
        <v>72</v>
      </c>
      <c r="J845" s="27" t="s">
        <v>68</v>
      </c>
      <c r="K845" s="28" t="s">
        <v>71</v>
      </c>
      <c r="L845" s="29">
        <v>60</v>
      </c>
    </row>
    <row r="846" spans="8:12" x14ac:dyDescent="0.2">
      <c r="H846" s="27">
        <v>41868</v>
      </c>
      <c r="I846" s="27" t="s">
        <v>86</v>
      </c>
      <c r="J846" s="27" t="s">
        <v>68</v>
      </c>
      <c r="K846" s="28" t="s">
        <v>78</v>
      </c>
      <c r="L846" s="29">
        <v>46</v>
      </c>
    </row>
    <row r="847" spans="8:12" x14ac:dyDescent="0.2">
      <c r="H847" s="27">
        <v>41845</v>
      </c>
      <c r="I847" s="27" t="s">
        <v>70</v>
      </c>
      <c r="J847" s="27" t="s">
        <v>76</v>
      </c>
      <c r="K847" s="28" t="s">
        <v>85</v>
      </c>
      <c r="L847" s="29">
        <v>36</v>
      </c>
    </row>
    <row r="848" spans="8:12" x14ac:dyDescent="0.2">
      <c r="H848" s="27">
        <v>41898</v>
      </c>
      <c r="I848" s="27" t="s">
        <v>67</v>
      </c>
      <c r="J848" s="27" t="s">
        <v>68</v>
      </c>
      <c r="K848" s="28" t="s">
        <v>80</v>
      </c>
      <c r="L848" s="29">
        <v>90</v>
      </c>
    </row>
    <row r="849" spans="8:12" x14ac:dyDescent="0.2">
      <c r="H849" s="27">
        <v>41802</v>
      </c>
      <c r="I849" s="27" t="s">
        <v>72</v>
      </c>
      <c r="J849" s="27" t="s">
        <v>76</v>
      </c>
      <c r="K849" s="28" t="s">
        <v>79</v>
      </c>
      <c r="L849" s="29">
        <v>30</v>
      </c>
    </row>
    <row r="850" spans="8:12" x14ac:dyDescent="0.2">
      <c r="H850" s="27">
        <v>41791</v>
      </c>
      <c r="I850" s="27" t="s">
        <v>72</v>
      </c>
      <c r="J850" s="27" t="s">
        <v>68</v>
      </c>
      <c r="K850" s="28" t="s">
        <v>78</v>
      </c>
      <c r="L850" s="29">
        <v>46</v>
      </c>
    </row>
    <row r="851" spans="8:12" x14ac:dyDescent="0.2">
      <c r="H851" s="27">
        <v>41820</v>
      </c>
      <c r="I851" s="27" t="s">
        <v>72</v>
      </c>
      <c r="J851" s="27" t="s">
        <v>76</v>
      </c>
      <c r="K851" s="28" t="s">
        <v>80</v>
      </c>
      <c r="L851" s="29">
        <v>68</v>
      </c>
    </row>
    <row r="852" spans="8:12" x14ac:dyDescent="0.2">
      <c r="H852" s="27">
        <v>41806</v>
      </c>
      <c r="I852" s="27" t="s">
        <v>72</v>
      </c>
      <c r="J852" s="27" t="s">
        <v>76</v>
      </c>
      <c r="K852" s="28" t="s">
        <v>82</v>
      </c>
      <c r="L852" s="29">
        <v>48</v>
      </c>
    </row>
    <row r="853" spans="8:12" x14ac:dyDescent="0.2">
      <c r="H853" s="27">
        <v>41869</v>
      </c>
      <c r="I853" s="27" t="s">
        <v>86</v>
      </c>
      <c r="J853" s="27" t="s">
        <v>68</v>
      </c>
      <c r="K853" s="28" t="s">
        <v>80</v>
      </c>
      <c r="L853" s="29">
        <v>165</v>
      </c>
    </row>
    <row r="854" spans="8:12" x14ac:dyDescent="0.2">
      <c r="H854" s="27">
        <v>41876</v>
      </c>
      <c r="I854" s="27" t="s">
        <v>86</v>
      </c>
      <c r="J854" s="27" t="s">
        <v>68</v>
      </c>
      <c r="K854" s="28" t="s">
        <v>78</v>
      </c>
      <c r="L854" s="29">
        <v>46</v>
      </c>
    </row>
    <row r="855" spans="8:12" x14ac:dyDescent="0.2">
      <c r="H855" s="27">
        <v>41865</v>
      </c>
      <c r="I855" s="27" t="s">
        <v>86</v>
      </c>
      <c r="J855" s="27" t="s">
        <v>76</v>
      </c>
      <c r="K855" s="28" t="s">
        <v>77</v>
      </c>
      <c r="L855" s="29">
        <v>68</v>
      </c>
    </row>
    <row r="856" spans="8:12" x14ac:dyDescent="0.2">
      <c r="H856" s="27">
        <v>41862</v>
      </c>
      <c r="I856" s="27" t="s">
        <v>86</v>
      </c>
      <c r="J856" s="27" t="s">
        <v>68</v>
      </c>
      <c r="K856" s="28" t="s">
        <v>81</v>
      </c>
      <c r="L856" s="29">
        <v>69</v>
      </c>
    </row>
    <row r="857" spans="8:12" x14ac:dyDescent="0.2">
      <c r="H857" s="27">
        <v>41812</v>
      </c>
      <c r="I857" s="27" t="s">
        <v>72</v>
      </c>
      <c r="J857" s="27" t="s">
        <v>76</v>
      </c>
      <c r="K857" s="28" t="s">
        <v>78</v>
      </c>
      <c r="L857" s="29">
        <v>69</v>
      </c>
    </row>
    <row r="858" spans="8:12" x14ac:dyDescent="0.2">
      <c r="H858" s="27">
        <v>41861</v>
      </c>
      <c r="I858" s="27" t="s">
        <v>86</v>
      </c>
      <c r="J858" s="27" t="s">
        <v>68</v>
      </c>
      <c r="K858" s="28" t="s">
        <v>77</v>
      </c>
      <c r="L858" s="29">
        <v>33</v>
      </c>
    </row>
    <row r="859" spans="8:12" x14ac:dyDescent="0.2">
      <c r="H859" s="27">
        <v>41781</v>
      </c>
      <c r="I859" s="27" t="s">
        <v>75</v>
      </c>
      <c r="J859" s="27" t="s">
        <v>73</v>
      </c>
      <c r="K859" s="28" t="s">
        <v>78</v>
      </c>
      <c r="L859" s="29">
        <v>46</v>
      </c>
    </row>
    <row r="860" spans="8:12" x14ac:dyDescent="0.2">
      <c r="H860" s="27">
        <v>41855</v>
      </c>
      <c r="I860" s="27" t="s">
        <v>86</v>
      </c>
      <c r="J860" s="27" t="s">
        <v>68</v>
      </c>
      <c r="K860" s="28" t="s">
        <v>82</v>
      </c>
      <c r="L860" s="29">
        <v>96</v>
      </c>
    </row>
    <row r="861" spans="8:12" x14ac:dyDescent="0.2">
      <c r="H861" s="27">
        <v>41882</v>
      </c>
      <c r="I861" s="27" t="s">
        <v>86</v>
      </c>
      <c r="J861" s="27" t="s">
        <v>68</v>
      </c>
      <c r="K861" s="28" t="s">
        <v>81</v>
      </c>
      <c r="L861" s="29">
        <v>46</v>
      </c>
    </row>
    <row r="862" spans="8:12" x14ac:dyDescent="0.2">
      <c r="H862" s="27">
        <v>41852</v>
      </c>
      <c r="I862" s="27" t="s">
        <v>86</v>
      </c>
      <c r="J862" s="27" t="s">
        <v>68</v>
      </c>
      <c r="K862" s="28" t="s">
        <v>82</v>
      </c>
      <c r="L862" s="29">
        <v>75</v>
      </c>
    </row>
    <row r="863" spans="8:12" x14ac:dyDescent="0.2">
      <c r="H863" s="27">
        <v>41842</v>
      </c>
      <c r="I863" s="27" t="s">
        <v>70</v>
      </c>
      <c r="J863" s="27" t="s">
        <v>68</v>
      </c>
      <c r="K863" s="28" t="s">
        <v>81</v>
      </c>
      <c r="L863" s="29">
        <v>92</v>
      </c>
    </row>
    <row r="864" spans="8:12" x14ac:dyDescent="0.2">
      <c r="H864" s="27">
        <v>41814</v>
      </c>
      <c r="I864" s="27" t="s">
        <v>72</v>
      </c>
      <c r="J864" s="27" t="s">
        <v>76</v>
      </c>
      <c r="K864" s="28" t="s">
        <v>77</v>
      </c>
      <c r="L864" s="29">
        <v>68</v>
      </c>
    </row>
    <row r="865" spans="8:12" x14ac:dyDescent="0.2">
      <c r="H865" s="27">
        <v>41801</v>
      </c>
      <c r="I865" s="27" t="s">
        <v>72</v>
      </c>
      <c r="J865" s="27" t="s">
        <v>76</v>
      </c>
      <c r="K865" s="28" t="s">
        <v>77</v>
      </c>
      <c r="L865" s="29">
        <v>64</v>
      </c>
    </row>
    <row r="866" spans="8:12" x14ac:dyDescent="0.2">
      <c r="H866" s="27">
        <v>41800</v>
      </c>
      <c r="I866" s="27" t="s">
        <v>72</v>
      </c>
      <c r="J866" s="27" t="s">
        <v>76</v>
      </c>
      <c r="K866" s="28" t="s">
        <v>77</v>
      </c>
      <c r="L866" s="29">
        <v>99</v>
      </c>
    </row>
    <row r="867" spans="8:12" x14ac:dyDescent="0.2">
      <c r="H867" s="27">
        <v>41798</v>
      </c>
      <c r="I867" s="27" t="s">
        <v>72</v>
      </c>
      <c r="J867" s="27" t="s">
        <v>76</v>
      </c>
      <c r="K867" s="28" t="s">
        <v>84</v>
      </c>
      <c r="L867" s="29">
        <v>20</v>
      </c>
    </row>
    <row r="868" spans="8:12" x14ac:dyDescent="0.2">
      <c r="H868" s="27">
        <v>41880</v>
      </c>
      <c r="I868" s="27" t="s">
        <v>86</v>
      </c>
      <c r="J868" s="27" t="s">
        <v>68</v>
      </c>
      <c r="K868" s="28" t="s">
        <v>79</v>
      </c>
      <c r="L868" s="29">
        <v>58</v>
      </c>
    </row>
    <row r="869" spans="8:12" x14ac:dyDescent="0.2">
      <c r="H869" s="27">
        <v>41765</v>
      </c>
      <c r="I869" s="27" t="s">
        <v>75</v>
      </c>
      <c r="J869" s="27" t="s">
        <v>73</v>
      </c>
      <c r="K869" s="28" t="s">
        <v>71</v>
      </c>
      <c r="L869" s="29">
        <v>20</v>
      </c>
    </row>
    <row r="870" spans="8:12" x14ac:dyDescent="0.2">
      <c r="H870" s="27">
        <v>41826</v>
      </c>
      <c r="I870" s="27" t="s">
        <v>70</v>
      </c>
      <c r="J870" s="27" t="s">
        <v>68</v>
      </c>
      <c r="K870" s="28" t="s">
        <v>78</v>
      </c>
      <c r="L870" s="29">
        <v>23</v>
      </c>
    </row>
    <row r="871" spans="8:12" x14ac:dyDescent="0.2">
      <c r="H871" s="27">
        <v>41897</v>
      </c>
      <c r="I871" s="27" t="s">
        <v>67</v>
      </c>
      <c r="J871" s="27" t="s">
        <v>76</v>
      </c>
      <c r="K871" s="28" t="s">
        <v>80</v>
      </c>
      <c r="L871" s="29">
        <v>514</v>
      </c>
    </row>
    <row r="872" spans="8:12" x14ac:dyDescent="0.2">
      <c r="H872" s="27">
        <v>41802</v>
      </c>
      <c r="I872" s="27" t="s">
        <v>72</v>
      </c>
      <c r="J872" s="27" t="s">
        <v>68</v>
      </c>
      <c r="K872" s="28" t="s">
        <v>78</v>
      </c>
      <c r="L872" s="29">
        <v>46</v>
      </c>
    </row>
    <row r="873" spans="8:12" x14ac:dyDescent="0.2">
      <c r="H873" s="27">
        <v>41776</v>
      </c>
      <c r="I873" s="27" t="s">
        <v>75</v>
      </c>
      <c r="J873" s="27" t="s">
        <v>76</v>
      </c>
      <c r="K873" s="28" t="s">
        <v>82</v>
      </c>
      <c r="L873" s="29">
        <v>46</v>
      </c>
    </row>
    <row r="874" spans="8:12" x14ac:dyDescent="0.2">
      <c r="H874" s="27">
        <v>41862</v>
      </c>
      <c r="I874" s="27" t="s">
        <v>86</v>
      </c>
      <c r="J874" s="27" t="s">
        <v>68</v>
      </c>
      <c r="K874" s="28" t="s">
        <v>71</v>
      </c>
      <c r="L874" s="29">
        <v>60</v>
      </c>
    </row>
    <row r="875" spans="8:12" x14ac:dyDescent="0.2">
      <c r="H875" s="27">
        <v>41809</v>
      </c>
      <c r="I875" s="27" t="s">
        <v>72</v>
      </c>
      <c r="J875" s="27" t="s">
        <v>76</v>
      </c>
      <c r="K875" s="28" t="s">
        <v>81</v>
      </c>
      <c r="L875" s="29">
        <v>46</v>
      </c>
    </row>
    <row r="876" spans="8:12" x14ac:dyDescent="0.2">
      <c r="H876" s="27">
        <v>41800</v>
      </c>
      <c r="I876" s="27" t="s">
        <v>72</v>
      </c>
      <c r="J876" s="27" t="s">
        <v>76</v>
      </c>
      <c r="K876" s="28" t="s">
        <v>79</v>
      </c>
      <c r="L876" s="29">
        <v>570</v>
      </c>
    </row>
    <row r="877" spans="8:12" x14ac:dyDescent="0.2">
      <c r="H877" s="27">
        <v>41767</v>
      </c>
      <c r="I877" s="27" t="s">
        <v>75</v>
      </c>
      <c r="J877" s="27" t="s">
        <v>76</v>
      </c>
      <c r="K877" s="28" t="s">
        <v>84</v>
      </c>
      <c r="L877" s="29">
        <v>42</v>
      </c>
    </row>
    <row r="878" spans="8:12" x14ac:dyDescent="0.2">
      <c r="H878" s="27">
        <v>41811</v>
      </c>
      <c r="I878" s="27" t="s">
        <v>72</v>
      </c>
      <c r="J878" s="27" t="s">
        <v>76</v>
      </c>
      <c r="K878" s="28" t="s">
        <v>80</v>
      </c>
      <c r="L878" s="29">
        <v>71</v>
      </c>
    </row>
    <row r="879" spans="8:12" x14ac:dyDescent="0.2">
      <c r="H879" s="27">
        <v>41870</v>
      </c>
      <c r="I879" s="27" t="s">
        <v>86</v>
      </c>
      <c r="J879" s="27" t="s">
        <v>76</v>
      </c>
      <c r="K879" s="28" t="s">
        <v>71</v>
      </c>
      <c r="L879" s="29">
        <v>40</v>
      </c>
    </row>
    <row r="880" spans="8:12" x14ac:dyDescent="0.2">
      <c r="H880" s="27">
        <v>41817</v>
      </c>
      <c r="I880" s="27" t="s">
        <v>72</v>
      </c>
      <c r="J880" s="27" t="s">
        <v>76</v>
      </c>
      <c r="K880" s="28" t="s">
        <v>71</v>
      </c>
      <c r="L880" s="29">
        <v>40</v>
      </c>
    </row>
    <row r="881" spans="8:12" x14ac:dyDescent="0.2">
      <c r="H881" s="27">
        <v>41770</v>
      </c>
      <c r="I881" s="27" t="s">
        <v>75</v>
      </c>
      <c r="J881" s="27" t="s">
        <v>73</v>
      </c>
      <c r="K881" s="28" t="s">
        <v>77</v>
      </c>
      <c r="L881" s="29">
        <v>68</v>
      </c>
    </row>
    <row r="882" spans="8:12" x14ac:dyDescent="0.2">
      <c r="H882" s="27">
        <v>41793</v>
      </c>
      <c r="I882" s="27" t="s">
        <v>72</v>
      </c>
      <c r="J882" s="27" t="s">
        <v>76</v>
      </c>
      <c r="K882" s="28" t="s">
        <v>78</v>
      </c>
      <c r="L882" s="29">
        <v>23</v>
      </c>
    </row>
    <row r="883" spans="8:12" x14ac:dyDescent="0.2">
      <c r="H883" s="27">
        <v>41892</v>
      </c>
      <c r="I883" s="27" t="s">
        <v>67</v>
      </c>
      <c r="J883" s="27" t="s">
        <v>76</v>
      </c>
      <c r="K883" s="28" t="s">
        <v>84</v>
      </c>
      <c r="L883" s="29">
        <v>38</v>
      </c>
    </row>
    <row r="884" spans="8:12" x14ac:dyDescent="0.2">
      <c r="H884" s="27">
        <v>41846</v>
      </c>
      <c r="I884" s="27" t="s">
        <v>70</v>
      </c>
      <c r="J884" s="27" t="s">
        <v>76</v>
      </c>
      <c r="K884" s="28" t="s">
        <v>82</v>
      </c>
      <c r="L884" s="29">
        <v>48</v>
      </c>
    </row>
    <row r="885" spans="8:12" x14ac:dyDescent="0.2">
      <c r="H885" s="27">
        <v>41907</v>
      </c>
      <c r="I885" s="27" t="s">
        <v>67</v>
      </c>
      <c r="J885" s="27" t="s">
        <v>68</v>
      </c>
      <c r="K885" s="28" t="s">
        <v>74</v>
      </c>
      <c r="L885" s="29">
        <v>72</v>
      </c>
    </row>
    <row r="886" spans="8:12" x14ac:dyDescent="0.2">
      <c r="H886" s="27">
        <v>41867</v>
      </c>
      <c r="I886" s="27" t="s">
        <v>86</v>
      </c>
      <c r="J886" s="27" t="s">
        <v>68</v>
      </c>
      <c r="K886" s="28" t="s">
        <v>77</v>
      </c>
      <c r="L886" s="29">
        <v>132</v>
      </c>
    </row>
    <row r="887" spans="8:12" x14ac:dyDescent="0.2">
      <c r="H887" s="27">
        <v>41816</v>
      </c>
      <c r="I887" s="27" t="s">
        <v>72</v>
      </c>
      <c r="J887" s="27" t="s">
        <v>68</v>
      </c>
      <c r="K887" s="28" t="s">
        <v>69</v>
      </c>
      <c r="L887" s="29">
        <v>240</v>
      </c>
    </row>
    <row r="888" spans="8:12" x14ac:dyDescent="0.2">
      <c r="H888" s="27">
        <v>41797</v>
      </c>
      <c r="I888" s="27" t="s">
        <v>72</v>
      </c>
      <c r="J888" s="27" t="s">
        <v>76</v>
      </c>
      <c r="K888" s="28" t="s">
        <v>74</v>
      </c>
      <c r="L888" s="29">
        <v>25</v>
      </c>
    </row>
    <row r="889" spans="8:12" x14ac:dyDescent="0.2">
      <c r="H889" s="27">
        <v>41896</v>
      </c>
      <c r="I889" s="27" t="s">
        <v>67</v>
      </c>
      <c r="J889" s="27" t="s">
        <v>68</v>
      </c>
      <c r="K889" s="28" t="s">
        <v>78</v>
      </c>
      <c r="L889" s="29">
        <v>23</v>
      </c>
    </row>
    <row r="890" spans="8:12" x14ac:dyDescent="0.2">
      <c r="H890" s="27">
        <v>41855</v>
      </c>
      <c r="I890" s="27" t="s">
        <v>86</v>
      </c>
      <c r="J890" s="27" t="s">
        <v>73</v>
      </c>
      <c r="K890" s="28" t="s">
        <v>74</v>
      </c>
      <c r="L890" s="29">
        <v>48</v>
      </c>
    </row>
    <row r="891" spans="8:12" x14ac:dyDescent="0.2">
      <c r="H891" s="27">
        <v>41885</v>
      </c>
      <c r="I891" s="27" t="s">
        <v>67</v>
      </c>
      <c r="J891" s="27" t="s">
        <v>76</v>
      </c>
      <c r="K891" s="28" t="s">
        <v>69</v>
      </c>
      <c r="L891" s="29">
        <v>240</v>
      </c>
    </row>
    <row r="892" spans="8:12" x14ac:dyDescent="0.2">
      <c r="H892" s="27">
        <v>41813</v>
      </c>
      <c r="I892" s="27" t="s">
        <v>72</v>
      </c>
      <c r="J892" s="27" t="s">
        <v>76</v>
      </c>
      <c r="K892" s="28" t="s">
        <v>81</v>
      </c>
      <c r="L892" s="29">
        <v>414</v>
      </c>
    </row>
    <row r="893" spans="8:12" x14ac:dyDescent="0.2">
      <c r="H893" s="27">
        <v>41865</v>
      </c>
      <c r="I893" s="27" t="s">
        <v>86</v>
      </c>
      <c r="J893" s="27" t="s">
        <v>76</v>
      </c>
      <c r="K893" s="28" t="s">
        <v>82</v>
      </c>
      <c r="L893" s="29">
        <v>23</v>
      </c>
    </row>
    <row r="894" spans="8:12" x14ac:dyDescent="0.2">
      <c r="H894" s="27">
        <v>41878</v>
      </c>
      <c r="I894" s="27" t="s">
        <v>86</v>
      </c>
      <c r="J894" s="27" t="s">
        <v>73</v>
      </c>
      <c r="K894" s="28" t="s">
        <v>78</v>
      </c>
      <c r="L894" s="29">
        <v>305</v>
      </c>
    </row>
    <row r="895" spans="8:12" x14ac:dyDescent="0.2">
      <c r="H895" s="27">
        <v>41805</v>
      </c>
      <c r="I895" s="27" t="s">
        <v>72</v>
      </c>
      <c r="J895" s="27" t="s">
        <v>76</v>
      </c>
      <c r="K895" s="28" t="s">
        <v>71</v>
      </c>
      <c r="L895" s="29">
        <v>455</v>
      </c>
    </row>
    <row r="896" spans="8:12" x14ac:dyDescent="0.2">
      <c r="H896" s="27">
        <v>41901</v>
      </c>
      <c r="I896" s="27" t="s">
        <v>67</v>
      </c>
      <c r="J896" s="27" t="s">
        <v>76</v>
      </c>
      <c r="K896" s="28" t="s">
        <v>78</v>
      </c>
      <c r="L896" s="29">
        <v>23</v>
      </c>
    </row>
    <row r="897" spans="8:12" x14ac:dyDescent="0.2">
      <c r="H897" s="27">
        <v>41811</v>
      </c>
      <c r="I897" s="27" t="s">
        <v>72</v>
      </c>
      <c r="J897" s="27" t="s">
        <v>68</v>
      </c>
      <c r="K897" s="28" t="s">
        <v>77</v>
      </c>
      <c r="L897" s="29">
        <v>99</v>
      </c>
    </row>
    <row r="898" spans="8:12" x14ac:dyDescent="0.2">
      <c r="H898" s="27">
        <v>41772</v>
      </c>
      <c r="I898" s="27" t="s">
        <v>75</v>
      </c>
      <c r="J898" s="27" t="s">
        <v>68</v>
      </c>
      <c r="K898" s="28" t="s">
        <v>83</v>
      </c>
      <c r="L898" s="29">
        <v>28</v>
      </c>
    </row>
    <row r="899" spans="8:12" x14ac:dyDescent="0.2">
      <c r="H899" s="27">
        <v>41881</v>
      </c>
      <c r="I899" s="27" t="s">
        <v>86</v>
      </c>
      <c r="J899" s="27" t="s">
        <v>68</v>
      </c>
      <c r="K899" s="28" t="s">
        <v>69</v>
      </c>
      <c r="L899" s="29">
        <v>835</v>
      </c>
    </row>
    <row r="900" spans="8:12" x14ac:dyDescent="0.2">
      <c r="H900" s="27">
        <v>41797</v>
      </c>
      <c r="I900" s="27" t="s">
        <v>72</v>
      </c>
      <c r="J900" s="27" t="s">
        <v>76</v>
      </c>
      <c r="K900" s="28" t="s">
        <v>71</v>
      </c>
      <c r="L900" s="29">
        <v>40</v>
      </c>
    </row>
    <row r="901" spans="8:12" x14ac:dyDescent="0.2">
      <c r="H901" s="27">
        <v>41878</v>
      </c>
      <c r="I901" s="27" t="s">
        <v>86</v>
      </c>
      <c r="J901" s="27" t="s">
        <v>76</v>
      </c>
      <c r="K901" s="28" t="s">
        <v>78</v>
      </c>
      <c r="L901" s="29">
        <v>23</v>
      </c>
    </row>
    <row r="902" spans="8:12" x14ac:dyDescent="0.2">
      <c r="H902" s="27">
        <v>41832</v>
      </c>
      <c r="I902" s="27" t="s">
        <v>70</v>
      </c>
      <c r="J902" s="27" t="s">
        <v>68</v>
      </c>
      <c r="K902" s="28" t="s">
        <v>77</v>
      </c>
      <c r="L902" s="29">
        <v>64</v>
      </c>
    </row>
    <row r="903" spans="8:12" x14ac:dyDescent="0.2">
      <c r="H903" s="27">
        <v>41907</v>
      </c>
      <c r="I903" s="27" t="s">
        <v>67</v>
      </c>
      <c r="J903" s="27" t="s">
        <v>76</v>
      </c>
      <c r="K903" s="28" t="s">
        <v>78</v>
      </c>
      <c r="L903" s="29">
        <v>23</v>
      </c>
    </row>
    <row r="904" spans="8:12" x14ac:dyDescent="0.2">
      <c r="H904" s="27">
        <v>41873</v>
      </c>
      <c r="I904" s="27" t="s">
        <v>86</v>
      </c>
      <c r="J904" s="27" t="s">
        <v>68</v>
      </c>
      <c r="K904" s="28" t="s">
        <v>77</v>
      </c>
      <c r="L904" s="29">
        <v>272</v>
      </c>
    </row>
    <row r="905" spans="8:12" x14ac:dyDescent="0.2">
      <c r="H905" s="27">
        <v>41820</v>
      </c>
      <c r="I905" s="27" t="s">
        <v>72</v>
      </c>
      <c r="J905" s="27" t="s">
        <v>68</v>
      </c>
      <c r="K905" s="28" t="s">
        <v>82</v>
      </c>
      <c r="L905" s="29">
        <v>24</v>
      </c>
    </row>
    <row r="906" spans="8:12" x14ac:dyDescent="0.2">
      <c r="H906" s="27">
        <v>41864</v>
      </c>
      <c r="I906" s="27" t="s">
        <v>86</v>
      </c>
      <c r="J906" s="27" t="s">
        <v>68</v>
      </c>
      <c r="K906" s="28" t="s">
        <v>69</v>
      </c>
      <c r="L906" s="29">
        <v>240</v>
      </c>
    </row>
    <row r="907" spans="8:12" x14ac:dyDescent="0.2">
      <c r="H907" s="27">
        <v>41806</v>
      </c>
      <c r="I907" s="27" t="s">
        <v>72</v>
      </c>
      <c r="J907" s="27" t="s">
        <v>68</v>
      </c>
      <c r="K907" s="28" t="s">
        <v>83</v>
      </c>
      <c r="L907" s="29">
        <v>470</v>
      </c>
    </row>
    <row r="908" spans="8:12" x14ac:dyDescent="0.2">
      <c r="H908" s="27">
        <v>41853</v>
      </c>
      <c r="I908" s="27" t="s">
        <v>86</v>
      </c>
      <c r="J908" s="27" t="s">
        <v>68</v>
      </c>
      <c r="K908" s="28" t="s">
        <v>71</v>
      </c>
      <c r="L908" s="29">
        <v>20</v>
      </c>
    </row>
    <row r="909" spans="8:12" x14ac:dyDescent="0.2">
      <c r="H909" s="27">
        <v>41809</v>
      </c>
      <c r="I909" s="27" t="s">
        <v>72</v>
      </c>
      <c r="J909" s="27" t="s">
        <v>68</v>
      </c>
      <c r="K909" s="28" t="s">
        <v>84</v>
      </c>
      <c r="L909" s="29">
        <v>259</v>
      </c>
    </row>
    <row r="910" spans="8:12" x14ac:dyDescent="0.2">
      <c r="H910" s="27">
        <v>41862</v>
      </c>
      <c r="I910" s="27" t="s">
        <v>86</v>
      </c>
      <c r="J910" s="27" t="s">
        <v>68</v>
      </c>
      <c r="K910" s="28" t="s">
        <v>80</v>
      </c>
      <c r="L910" s="29">
        <v>71</v>
      </c>
    </row>
    <row r="911" spans="8:12" x14ac:dyDescent="0.2">
      <c r="H911" s="27">
        <v>41858</v>
      </c>
      <c r="I911" s="27" t="s">
        <v>86</v>
      </c>
      <c r="J911" s="27" t="s">
        <v>76</v>
      </c>
      <c r="K911" s="28" t="s">
        <v>78</v>
      </c>
      <c r="L911" s="29">
        <v>46</v>
      </c>
    </row>
    <row r="912" spans="8:12" x14ac:dyDescent="0.2">
      <c r="H912" s="27">
        <v>41882</v>
      </c>
      <c r="I912" s="27" t="s">
        <v>86</v>
      </c>
      <c r="J912" s="27" t="s">
        <v>68</v>
      </c>
      <c r="K912" s="28" t="s">
        <v>84</v>
      </c>
      <c r="L912" s="29">
        <v>42</v>
      </c>
    </row>
    <row r="913" spans="8:12" x14ac:dyDescent="0.2">
      <c r="H913" s="27">
        <v>41779</v>
      </c>
      <c r="I913" s="27" t="s">
        <v>75</v>
      </c>
      <c r="J913" s="27" t="s">
        <v>76</v>
      </c>
      <c r="K913" s="28" t="s">
        <v>82</v>
      </c>
      <c r="L913" s="29">
        <v>50</v>
      </c>
    </row>
    <row r="914" spans="8:12" x14ac:dyDescent="0.2">
      <c r="H914" s="27">
        <v>41900</v>
      </c>
      <c r="I914" s="27" t="s">
        <v>67</v>
      </c>
      <c r="J914" s="27" t="s">
        <v>76</v>
      </c>
      <c r="K914" s="28" t="s">
        <v>77</v>
      </c>
      <c r="L914" s="29">
        <v>96</v>
      </c>
    </row>
    <row r="915" spans="8:12" x14ac:dyDescent="0.2">
      <c r="H915" s="27">
        <v>41814</v>
      </c>
      <c r="I915" s="27" t="s">
        <v>72</v>
      </c>
      <c r="J915" s="27" t="s">
        <v>73</v>
      </c>
      <c r="K915" s="28" t="s">
        <v>71</v>
      </c>
      <c r="L915" s="29">
        <v>20</v>
      </c>
    </row>
    <row r="916" spans="8:12" x14ac:dyDescent="0.2">
      <c r="H916" s="27">
        <v>41802</v>
      </c>
      <c r="I916" s="27" t="s">
        <v>72</v>
      </c>
      <c r="J916" s="27" t="s">
        <v>68</v>
      </c>
      <c r="K916" s="28" t="s">
        <v>81</v>
      </c>
      <c r="L916" s="29">
        <v>46</v>
      </c>
    </row>
    <row r="917" spans="8:12" x14ac:dyDescent="0.2">
      <c r="H917" s="27">
        <v>41862</v>
      </c>
      <c r="I917" s="27" t="s">
        <v>86</v>
      </c>
      <c r="J917" s="27" t="s">
        <v>76</v>
      </c>
      <c r="K917" s="28" t="s">
        <v>77</v>
      </c>
      <c r="L917" s="29">
        <v>486</v>
      </c>
    </row>
    <row r="918" spans="8:12" x14ac:dyDescent="0.2">
      <c r="H918" s="27">
        <v>41911</v>
      </c>
      <c r="I918" s="27" t="s">
        <v>67</v>
      </c>
      <c r="J918" s="27" t="s">
        <v>76</v>
      </c>
      <c r="K918" s="28" t="s">
        <v>78</v>
      </c>
      <c r="L918" s="29">
        <v>69</v>
      </c>
    </row>
    <row r="919" spans="8:12" x14ac:dyDescent="0.2">
      <c r="H919" s="27">
        <v>41841</v>
      </c>
      <c r="I919" s="27" t="s">
        <v>70</v>
      </c>
      <c r="J919" s="27" t="s">
        <v>76</v>
      </c>
      <c r="K919" s="28" t="s">
        <v>77</v>
      </c>
      <c r="L919" s="29">
        <v>99</v>
      </c>
    </row>
    <row r="920" spans="8:12" x14ac:dyDescent="0.2">
      <c r="H920" s="27">
        <v>41878</v>
      </c>
      <c r="I920" s="27" t="s">
        <v>86</v>
      </c>
      <c r="J920" s="27" t="s">
        <v>68</v>
      </c>
      <c r="K920" s="28" t="s">
        <v>78</v>
      </c>
      <c r="L920" s="29">
        <v>23</v>
      </c>
    </row>
    <row r="921" spans="8:12" x14ac:dyDescent="0.2">
      <c r="H921" s="27">
        <v>41807</v>
      </c>
      <c r="I921" s="27" t="s">
        <v>72</v>
      </c>
      <c r="J921" s="27" t="s">
        <v>73</v>
      </c>
      <c r="K921" s="28" t="s">
        <v>79</v>
      </c>
      <c r="L921" s="29">
        <v>58</v>
      </c>
    </row>
    <row r="922" spans="8:12" x14ac:dyDescent="0.2">
      <c r="H922" s="27">
        <v>41803</v>
      </c>
      <c r="I922" s="27" t="s">
        <v>72</v>
      </c>
      <c r="J922" s="27" t="s">
        <v>76</v>
      </c>
      <c r="K922" s="28" t="s">
        <v>71</v>
      </c>
      <c r="L922" s="29">
        <v>20</v>
      </c>
    </row>
    <row r="923" spans="8:12" x14ac:dyDescent="0.2">
      <c r="H923" s="27">
        <v>41808</v>
      </c>
      <c r="I923" s="27" t="s">
        <v>72</v>
      </c>
      <c r="J923" s="27" t="s">
        <v>68</v>
      </c>
      <c r="K923" s="28" t="s">
        <v>81</v>
      </c>
      <c r="L923" s="29">
        <v>161</v>
      </c>
    </row>
    <row r="924" spans="8:12" x14ac:dyDescent="0.2">
      <c r="H924" s="27">
        <v>41879</v>
      </c>
      <c r="I924" s="27" t="s">
        <v>86</v>
      </c>
      <c r="J924" s="27" t="s">
        <v>68</v>
      </c>
      <c r="K924" s="28" t="s">
        <v>85</v>
      </c>
      <c r="L924" s="29">
        <v>36</v>
      </c>
    </row>
    <row r="925" spans="8:12" x14ac:dyDescent="0.2">
      <c r="H925" s="27">
        <v>41802</v>
      </c>
      <c r="I925" s="27" t="s">
        <v>72</v>
      </c>
      <c r="J925" s="27" t="s">
        <v>73</v>
      </c>
      <c r="K925" s="28" t="s">
        <v>78</v>
      </c>
      <c r="L925" s="29">
        <v>46</v>
      </c>
    </row>
    <row r="926" spans="8:12" x14ac:dyDescent="0.2">
      <c r="H926" s="27">
        <v>41908</v>
      </c>
      <c r="I926" s="27" t="s">
        <v>67</v>
      </c>
      <c r="J926" s="27" t="s">
        <v>76</v>
      </c>
      <c r="K926" s="28" t="s">
        <v>78</v>
      </c>
      <c r="L926" s="29">
        <v>23</v>
      </c>
    </row>
    <row r="927" spans="8:12" x14ac:dyDescent="0.2">
      <c r="H927" s="27">
        <v>41798</v>
      </c>
      <c r="I927" s="27" t="s">
        <v>72</v>
      </c>
      <c r="J927" s="27" t="s">
        <v>76</v>
      </c>
      <c r="K927" s="28" t="s">
        <v>71</v>
      </c>
      <c r="L927" s="29">
        <v>436</v>
      </c>
    </row>
    <row r="928" spans="8:12" x14ac:dyDescent="0.2">
      <c r="H928" s="27">
        <v>41796</v>
      </c>
      <c r="I928" s="27" t="s">
        <v>72</v>
      </c>
      <c r="J928" s="27" t="s">
        <v>76</v>
      </c>
      <c r="K928" s="28" t="s">
        <v>69</v>
      </c>
      <c r="L928" s="29">
        <v>152</v>
      </c>
    </row>
    <row r="929" spans="8:12" x14ac:dyDescent="0.2">
      <c r="H929" s="27">
        <v>41874</v>
      </c>
      <c r="I929" s="27" t="s">
        <v>86</v>
      </c>
      <c r="J929" s="27" t="s">
        <v>76</v>
      </c>
      <c r="K929" s="28" t="s">
        <v>74</v>
      </c>
      <c r="L929" s="29">
        <v>46</v>
      </c>
    </row>
    <row r="930" spans="8:12" x14ac:dyDescent="0.2">
      <c r="H930" s="27">
        <v>41857</v>
      </c>
      <c r="I930" s="27" t="s">
        <v>86</v>
      </c>
      <c r="J930" s="27" t="s">
        <v>73</v>
      </c>
      <c r="K930" s="28" t="s">
        <v>80</v>
      </c>
      <c r="L930" s="29">
        <v>45</v>
      </c>
    </row>
    <row r="931" spans="8:12" x14ac:dyDescent="0.2">
      <c r="H931" s="27">
        <v>41911</v>
      </c>
      <c r="I931" s="27" t="s">
        <v>67</v>
      </c>
      <c r="J931" s="27" t="s">
        <v>76</v>
      </c>
      <c r="K931" s="28" t="s">
        <v>85</v>
      </c>
      <c r="L931" s="29">
        <v>19</v>
      </c>
    </row>
    <row r="932" spans="8:12" x14ac:dyDescent="0.2">
      <c r="H932" s="27">
        <v>41872</v>
      </c>
      <c r="I932" s="27" t="s">
        <v>86</v>
      </c>
      <c r="J932" s="27" t="s">
        <v>68</v>
      </c>
      <c r="K932" s="28" t="s">
        <v>78</v>
      </c>
      <c r="L932" s="29">
        <v>240</v>
      </c>
    </row>
    <row r="933" spans="8:12" x14ac:dyDescent="0.2">
      <c r="H933" s="27">
        <v>41796</v>
      </c>
      <c r="I933" s="27" t="s">
        <v>72</v>
      </c>
      <c r="J933" s="27" t="s">
        <v>76</v>
      </c>
      <c r="K933" s="28" t="s">
        <v>79</v>
      </c>
      <c r="L933" s="29">
        <v>441</v>
      </c>
    </row>
    <row r="934" spans="8:12" x14ac:dyDescent="0.2">
      <c r="H934" s="27">
        <v>41817</v>
      </c>
      <c r="I934" s="27" t="s">
        <v>72</v>
      </c>
      <c r="J934" s="27" t="s">
        <v>76</v>
      </c>
      <c r="K934" s="28" t="s">
        <v>77</v>
      </c>
      <c r="L934" s="29">
        <v>99</v>
      </c>
    </row>
    <row r="935" spans="8:12" x14ac:dyDescent="0.2">
      <c r="H935" s="27">
        <v>41855</v>
      </c>
      <c r="I935" s="27" t="s">
        <v>86</v>
      </c>
      <c r="J935" s="27" t="s">
        <v>73</v>
      </c>
      <c r="K935" s="28" t="s">
        <v>81</v>
      </c>
      <c r="L935" s="29">
        <v>69</v>
      </c>
    </row>
    <row r="936" spans="8:12" x14ac:dyDescent="0.2">
      <c r="H936" s="27">
        <v>41818</v>
      </c>
      <c r="I936" s="27" t="s">
        <v>72</v>
      </c>
      <c r="J936" s="27" t="s">
        <v>76</v>
      </c>
      <c r="K936" s="28" t="s">
        <v>81</v>
      </c>
      <c r="L936" s="29">
        <v>46</v>
      </c>
    </row>
    <row r="937" spans="8:12" x14ac:dyDescent="0.2">
      <c r="H937" s="27">
        <v>41810</v>
      </c>
      <c r="I937" s="27" t="s">
        <v>72</v>
      </c>
      <c r="J937" s="27" t="s">
        <v>76</v>
      </c>
      <c r="K937" s="28" t="s">
        <v>77</v>
      </c>
      <c r="L937" s="29">
        <v>99</v>
      </c>
    </row>
    <row r="938" spans="8:12" x14ac:dyDescent="0.2">
      <c r="H938" s="27">
        <v>41808</v>
      </c>
      <c r="I938" s="27" t="s">
        <v>72</v>
      </c>
      <c r="J938" s="27" t="s">
        <v>76</v>
      </c>
      <c r="K938" s="28" t="s">
        <v>80</v>
      </c>
      <c r="L938" s="29">
        <v>23</v>
      </c>
    </row>
    <row r="939" spans="8:12" x14ac:dyDescent="0.2">
      <c r="H939" s="27">
        <v>41877</v>
      </c>
      <c r="I939" s="27" t="s">
        <v>86</v>
      </c>
      <c r="J939" s="27" t="s">
        <v>76</v>
      </c>
      <c r="K939" s="28" t="s">
        <v>82</v>
      </c>
      <c r="L939" s="29">
        <v>92</v>
      </c>
    </row>
    <row r="940" spans="8:12" x14ac:dyDescent="0.2">
      <c r="H940" s="27">
        <v>41893</v>
      </c>
      <c r="I940" s="27" t="s">
        <v>67</v>
      </c>
      <c r="J940" s="27" t="s">
        <v>76</v>
      </c>
      <c r="K940" s="28" t="s">
        <v>71</v>
      </c>
      <c r="L940" s="29">
        <v>40</v>
      </c>
    </row>
    <row r="941" spans="8:12" x14ac:dyDescent="0.2">
      <c r="H941" s="27">
        <v>41802</v>
      </c>
      <c r="I941" s="27" t="s">
        <v>72</v>
      </c>
      <c r="J941" s="27" t="s">
        <v>76</v>
      </c>
      <c r="K941" s="28" t="s">
        <v>77</v>
      </c>
      <c r="L941" s="29">
        <v>96</v>
      </c>
    </row>
    <row r="942" spans="8:12" x14ac:dyDescent="0.2">
      <c r="H942" s="27">
        <v>41796</v>
      </c>
      <c r="I942" s="27" t="s">
        <v>72</v>
      </c>
      <c r="J942" s="27" t="s">
        <v>68</v>
      </c>
      <c r="K942" s="28" t="s">
        <v>81</v>
      </c>
      <c r="L942" s="29">
        <v>69</v>
      </c>
    </row>
    <row r="943" spans="8:12" x14ac:dyDescent="0.2">
      <c r="H943" s="27">
        <v>41880</v>
      </c>
      <c r="I943" s="27" t="s">
        <v>86</v>
      </c>
      <c r="J943" s="27" t="s">
        <v>76</v>
      </c>
      <c r="K943" s="28" t="s">
        <v>71</v>
      </c>
      <c r="L943" s="29">
        <v>40</v>
      </c>
    </row>
    <row r="944" spans="8:12" x14ac:dyDescent="0.2">
      <c r="H944" s="27">
        <v>41782</v>
      </c>
      <c r="I944" s="27" t="s">
        <v>75</v>
      </c>
      <c r="J944" s="27" t="s">
        <v>68</v>
      </c>
      <c r="K944" s="28" t="s">
        <v>77</v>
      </c>
      <c r="L944" s="29">
        <v>160</v>
      </c>
    </row>
    <row r="945" spans="8:12" x14ac:dyDescent="0.2">
      <c r="H945" s="27">
        <v>41854</v>
      </c>
      <c r="I945" s="27" t="s">
        <v>86</v>
      </c>
      <c r="J945" s="27" t="s">
        <v>76</v>
      </c>
      <c r="K945" s="28" t="s">
        <v>83</v>
      </c>
      <c r="L945" s="29">
        <v>55</v>
      </c>
    </row>
    <row r="946" spans="8:12" x14ac:dyDescent="0.2">
      <c r="H946" s="27">
        <v>41860</v>
      </c>
      <c r="I946" s="27" t="s">
        <v>86</v>
      </c>
      <c r="J946" s="27" t="s">
        <v>68</v>
      </c>
      <c r="K946" s="28" t="s">
        <v>79</v>
      </c>
      <c r="L946" s="29">
        <v>87</v>
      </c>
    </row>
    <row r="947" spans="8:12" x14ac:dyDescent="0.2">
      <c r="H947" s="27">
        <v>41802</v>
      </c>
      <c r="I947" s="27" t="s">
        <v>72</v>
      </c>
      <c r="J947" s="27" t="s">
        <v>76</v>
      </c>
      <c r="K947" s="28" t="s">
        <v>71</v>
      </c>
      <c r="L947" s="29">
        <v>38</v>
      </c>
    </row>
    <row r="948" spans="8:12" x14ac:dyDescent="0.2">
      <c r="H948" s="27">
        <v>41863</v>
      </c>
      <c r="I948" s="27" t="s">
        <v>86</v>
      </c>
      <c r="J948" s="27" t="s">
        <v>68</v>
      </c>
      <c r="K948" s="28" t="s">
        <v>80</v>
      </c>
      <c r="L948" s="29">
        <v>45</v>
      </c>
    </row>
    <row r="949" spans="8:12" x14ac:dyDescent="0.2">
      <c r="H949" s="27">
        <v>41874</v>
      </c>
      <c r="I949" s="27" t="s">
        <v>86</v>
      </c>
      <c r="J949" s="27" t="s">
        <v>68</v>
      </c>
      <c r="K949" s="28" t="s">
        <v>82</v>
      </c>
      <c r="L949" s="29">
        <v>48</v>
      </c>
    </row>
    <row r="950" spans="8:12" x14ac:dyDescent="0.2">
      <c r="H950" s="27">
        <v>41883</v>
      </c>
      <c r="I950" s="27" t="s">
        <v>67</v>
      </c>
      <c r="J950" s="27" t="s">
        <v>68</v>
      </c>
      <c r="K950" s="28" t="s">
        <v>83</v>
      </c>
      <c r="L950" s="29">
        <v>110</v>
      </c>
    </row>
    <row r="951" spans="8:12" x14ac:dyDescent="0.2">
      <c r="H951" s="27">
        <v>41816</v>
      </c>
      <c r="I951" s="27" t="s">
        <v>72</v>
      </c>
      <c r="J951" s="27" t="s">
        <v>76</v>
      </c>
      <c r="K951" s="28" t="s">
        <v>78</v>
      </c>
      <c r="L951" s="29">
        <v>371</v>
      </c>
    </row>
    <row r="952" spans="8:12" x14ac:dyDescent="0.2">
      <c r="H952" s="27">
        <v>41806</v>
      </c>
      <c r="I952" s="27" t="s">
        <v>72</v>
      </c>
      <c r="J952" s="27" t="s">
        <v>76</v>
      </c>
      <c r="K952" s="28" t="s">
        <v>81</v>
      </c>
      <c r="L952" s="29">
        <v>46</v>
      </c>
    </row>
    <row r="953" spans="8:12" x14ac:dyDescent="0.2">
      <c r="H953" s="27">
        <v>41902</v>
      </c>
      <c r="I953" s="27" t="s">
        <v>67</v>
      </c>
      <c r="J953" s="27" t="s">
        <v>76</v>
      </c>
      <c r="K953" s="28" t="s">
        <v>78</v>
      </c>
      <c r="L953" s="29">
        <v>23</v>
      </c>
    </row>
    <row r="954" spans="8:12" x14ac:dyDescent="0.2">
      <c r="H954" s="27">
        <v>41769</v>
      </c>
      <c r="I954" s="27" t="s">
        <v>75</v>
      </c>
      <c r="J954" s="27" t="s">
        <v>76</v>
      </c>
      <c r="K954" s="28" t="s">
        <v>82</v>
      </c>
      <c r="L954" s="29">
        <v>25</v>
      </c>
    </row>
    <row r="955" spans="8:12" x14ac:dyDescent="0.2">
      <c r="H955" s="27">
        <v>41809</v>
      </c>
      <c r="I955" s="27" t="s">
        <v>72</v>
      </c>
      <c r="J955" s="27" t="s">
        <v>76</v>
      </c>
      <c r="K955" s="28" t="s">
        <v>81</v>
      </c>
      <c r="L955" s="29">
        <v>69</v>
      </c>
    </row>
    <row r="956" spans="8:12" x14ac:dyDescent="0.2">
      <c r="H956" s="27">
        <v>41800</v>
      </c>
      <c r="I956" s="27" t="s">
        <v>72</v>
      </c>
      <c r="J956" s="27" t="s">
        <v>76</v>
      </c>
      <c r="K956" s="28" t="s">
        <v>78</v>
      </c>
      <c r="L956" s="29">
        <v>523</v>
      </c>
    </row>
    <row r="957" spans="8:12" x14ac:dyDescent="0.2">
      <c r="H957" s="27">
        <v>41874</v>
      </c>
      <c r="I957" s="27" t="s">
        <v>86</v>
      </c>
      <c r="J957" s="27" t="s">
        <v>76</v>
      </c>
      <c r="K957" s="28" t="s">
        <v>78</v>
      </c>
      <c r="L957" s="29">
        <v>46</v>
      </c>
    </row>
    <row r="958" spans="8:12" x14ac:dyDescent="0.2">
      <c r="H958" s="27">
        <v>41877</v>
      </c>
      <c r="I958" s="27" t="s">
        <v>86</v>
      </c>
      <c r="J958" s="27" t="s">
        <v>68</v>
      </c>
      <c r="K958" s="28" t="s">
        <v>71</v>
      </c>
      <c r="L958" s="29">
        <v>38</v>
      </c>
    </row>
    <row r="959" spans="8:12" x14ac:dyDescent="0.2">
      <c r="H959" s="27">
        <v>41801</v>
      </c>
      <c r="I959" s="27" t="s">
        <v>72</v>
      </c>
      <c r="J959" s="27" t="s">
        <v>68</v>
      </c>
      <c r="K959" s="28" t="s">
        <v>78</v>
      </c>
      <c r="L959" s="29">
        <v>23</v>
      </c>
    </row>
    <row r="960" spans="8:12" x14ac:dyDescent="0.2">
      <c r="H960" s="27">
        <v>41908</v>
      </c>
      <c r="I960" s="27" t="s">
        <v>67</v>
      </c>
      <c r="J960" s="27" t="s">
        <v>76</v>
      </c>
      <c r="K960" s="28" t="s">
        <v>77</v>
      </c>
      <c r="L960" s="29">
        <v>198</v>
      </c>
    </row>
    <row r="961" spans="8:12" x14ac:dyDescent="0.2">
      <c r="H961" s="27">
        <v>41837</v>
      </c>
      <c r="I961" s="27" t="s">
        <v>70</v>
      </c>
      <c r="J961" s="27" t="s">
        <v>73</v>
      </c>
      <c r="K961" s="28" t="s">
        <v>78</v>
      </c>
      <c r="L961" s="29">
        <v>46</v>
      </c>
    </row>
    <row r="962" spans="8:12" x14ac:dyDescent="0.2">
      <c r="H962" s="27">
        <v>41833</v>
      </c>
      <c r="I962" s="27" t="s">
        <v>70</v>
      </c>
      <c r="J962" s="27" t="s">
        <v>76</v>
      </c>
      <c r="K962" s="28" t="s">
        <v>82</v>
      </c>
      <c r="L962" s="29">
        <v>388</v>
      </c>
    </row>
    <row r="963" spans="8:12" x14ac:dyDescent="0.2">
      <c r="H963" s="27">
        <v>41819</v>
      </c>
      <c r="I963" s="27" t="s">
        <v>72</v>
      </c>
      <c r="J963" s="27" t="s">
        <v>68</v>
      </c>
      <c r="K963" s="28" t="s">
        <v>77</v>
      </c>
      <c r="L963" s="29">
        <v>549</v>
      </c>
    </row>
    <row r="964" spans="8:12" x14ac:dyDescent="0.2">
      <c r="H964" s="27">
        <v>41859</v>
      </c>
      <c r="I964" s="27" t="s">
        <v>86</v>
      </c>
      <c r="J964" s="27" t="s">
        <v>68</v>
      </c>
      <c r="K964" s="28" t="s">
        <v>80</v>
      </c>
      <c r="L964" s="29">
        <v>24</v>
      </c>
    </row>
    <row r="965" spans="8:12" x14ac:dyDescent="0.2">
      <c r="H965" s="27">
        <v>41858</v>
      </c>
      <c r="I965" s="27" t="s">
        <v>86</v>
      </c>
      <c r="J965" s="27" t="s">
        <v>68</v>
      </c>
      <c r="K965" s="28" t="s">
        <v>81</v>
      </c>
      <c r="L965" s="29">
        <v>23</v>
      </c>
    </row>
    <row r="966" spans="8:12" x14ac:dyDescent="0.2">
      <c r="H966" s="27">
        <v>41877</v>
      </c>
      <c r="I966" s="27" t="s">
        <v>86</v>
      </c>
      <c r="J966" s="27" t="s">
        <v>68</v>
      </c>
      <c r="K966" s="28" t="s">
        <v>78</v>
      </c>
      <c r="L966" s="29">
        <v>46</v>
      </c>
    </row>
    <row r="967" spans="8:12" x14ac:dyDescent="0.2">
      <c r="H967" s="27">
        <v>41854</v>
      </c>
      <c r="I967" s="27" t="s">
        <v>86</v>
      </c>
      <c r="J967" s="27" t="s">
        <v>73</v>
      </c>
      <c r="K967" s="28" t="s">
        <v>71</v>
      </c>
      <c r="L967" s="29">
        <v>40</v>
      </c>
    </row>
    <row r="968" spans="8:12" x14ac:dyDescent="0.2">
      <c r="H968" s="27">
        <v>41854</v>
      </c>
      <c r="I968" s="27" t="s">
        <v>86</v>
      </c>
      <c r="J968" s="27" t="s">
        <v>68</v>
      </c>
      <c r="K968" s="28" t="s">
        <v>82</v>
      </c>
      <c r="L968" s="29">
        <v>72</v>
      </c>
    </row>
    <row r="969" spans="8:12" x14ac:dyDescent="0.2">
      <c r="H969" s="27">
        <v>41813</v>
      </c>
      <c r="I969" s="27" t="s">
        <v>72</v>
      </c>
      <c r="J969" s="27" t="s">
        <v>68</v>
      </c>
      <c r="K969" s="28" t="s">
        <v>71</v>
      </c>
      <c r="L969" s="29">
        <v>40</v>
      </c>
    </row>
    <row r="970" spans="8:12" x14ac:dyDescent="0.2">
      <c r="H970" s="27">
        <v>41854</v>
      </c>
      <c r="I970" s="27" t="s">
        <v>86</v>
      </c>
      <c r="J970" s="27" t="s">
        <v>68</v>
      </c>
      <c r="K970" s="28" t="s">
        <v>77</v>
      </c>
      <c r="L970" s="29">
        <v>99</v>
      </c>
    </row>
    <row r="971" spans="8:12" x14ac:dyDescent="0.2">
      <c r="H971" s="27">
        <v>41854</v>
      </c>
      <c r="I971" s="27" t="s">
        <v>86</v>
      </c>
      <c r="J971" s="27" t="s">
        <v>76</v>
      </c>
      <c r="K971" s="28" t="s">
        <v>80</v>
      </c>
      <c r="L971" s="29">
        <v>24</v>
      </c>
    </row>
    <row r="972" spans="8:12" x14ac:dyDescent="0.2">
      <c r="H972" s="27">
        <v>41858</v>
      </c>
      <c r="I972" s="27" t="s">
        <v>86</v>
      </c>
      <c r="J972" s="27" t="s">
        <v>68</v>
      </c>
      <c r="K972" s="28" t="s">
        <v>77</v>
      </c>
      <c r="L972" s="29">
        <v>96</v>
      </c>
    </row>
    <row r="973" spans="8:12" x14ac:dyDescent="0.2">
      <c r="H973" s="27">
        <v>41790</v>
      </c>
      <c r="I973" s="27" t="s">
        <v>75</v>
      </c>
      <c r="J973" s="27" t="s">
        <v>76</v>
      </c>
      <c r="K973" s="28" t="s">
        <v>82</v>
      </c>
      <c r="L973" s="29">
        <v>48</v>
      </c>
    </row>
    <row r="974" spans="8:12" x14ac:dyDescent="0.2">
      <c r="H974" s="27">
        <v>41791</v>
      </c>
      <c r="I974" s="27" t="s">
        <v>72</v>
      </c>
      <c r="J974" s="27" t="s">
        <v>76</v>
      </c>
      <c r="K974" s="28" t="s">
        <v>79</v>
      </c>
      <c r="L974" s="29">
        <v>90</v>
      </c>
    </row>
    <row r="975" spans="8:12" x14ac:dyDescent="0.2">
      <c r="H975" s="27">
        <v>41803</v>
      </c>
      <c r="I975" s="27" t="s">
        <v>72</v>
      </c>
      <c r="J975" s="27" t="s">
        <v>68</v>
      </c>
      <c r="K975" s="28" t="s">
        <v>77</v>
      </c>
      <c r="L975" s="29">
        <v>165</v>
      </c>
    </row>
    <row r="976" spans="8:12" x14ac:dyDescent="0.2">
      <c r="H976" s="27">
        <v>41865</v>
      </c>
      <c r="I976" s="27" t="s">
        <v>86</v>
      </c>
      <c r="J976" s="27" t="s">
        <v>68</v>
      </c>
      <c r="K976" s="28" t="s">
        <v>71</v>
      </c>
      <c r="L976" s="29">
        <v>38</v>
      </c>
    </row>
    <row r="977" spans="8:12" x14ac:dyDescent="0.2">
      <c r="H977" s="27">
        <v>41814</v>
      </c>
      <c r="I977" s="27" t="s">
        <v>72</v>
      </c>
      <c r="J977" s="27" t="s">
        <v>68</v>
      </c>
      <c r="K977" s="28" t="s">
        <v>71</v>
      </c>
      <c r="L977" s="29">
        <v>20</v>
      </c>
    </row>
    <row r="978" spans="8:12" x14ac:dyDescent="0.2">
      <c r="H978" s="27">
        <v>41792</v>
      </c>
      <c r="I978" s="27" t="s">
        <v>72</v>
      </c>
      <c r="J978" s="27" t="s">
        <v>76</v>
      </c>
      <c r="K978" s="28" t="s">
        <v>78</v>
      </c>
      <c r="L978" s="29">
        <v>110</v>
      </c>
    </row>
    <row r="979" spans="8:12" x14ac:dyDescent="0.2">
      <c r="H979" s="27">
        <v>41899</v>
      </c>
      <c r="I979" s="27" t="s">
        <v>67</v>
      </c>
      <c r="J979" s="27" t="s">
        <v>76</v>
      </c>
      <c r="K979" s="28" t="s">
        <v>78</v>
      </c>
      <c r="L979" s="29">
        <v>69</v>
      </c>
    </row>
    <row r="980" spans="8:12" x14ac:dyDescent="0.2">
      <c r="H980" s="27">
        <v>41814</v>
      </c>
      <c r="I980" s="27" t="s">
        <v>72</v>
      </c>
      <c r="J980" s="27" t="s">
        <v>73</v>
      </c>
      <c r="K980" s="28" t="s">
        <v>80</v>
      </c>
      <c r="L980" s="29">
        <v>71</v>
      </c>
    </row>
    <row r="981" spans="8:12" x14ac:dyDescent="0.2">
      <c r="H981" s="27">
        <v>41873</v>
      </c>
      <c r="I981" s="27" t="s">
        <v>86</v>
      </c>
      <c r="J981" s="27" t="s">
        <v>73</v>
      </c>
      <c r="K981" s="28" t="s">
        <v>77</v>
      </c>
      <c r="L981" s="29">
        <v>68</v>
      </c>
    </row>
    <row r="982" spans="8:12" x14ac:dyDescent="0.2">
      <c r="H982" s="27">
        <v>41810</v>
      </c>
      <c r="I982" s="27" t="s">
        <v>72</v>
      </c>
      <c r="J982" s="27" t="s">
        <v>76</v>
      </c>
      <c r="K982" s="28" t="s">
        <v>78</v>
      </c>
      <c r="L982" s="29">
        <v>23</v>
      </c>
    </row>
    <row r="983" spans="8:12" x14ac:dyDescent="0.2">
      <c r="H983" s="27">
        <v>41802</v>
      </c>
      <c r="I983" s="27" t="s">
        <v>72</v>
      </c>
      <c r="J983" s="27" t="s">
        <v>76</v>
      </c>
      <c r="K983" s="28" t="s">
        <v>71</v>
      </c>
      <c r="L983" s="29">
        <v>417</v>
      </c>
    </row>
    <row r="984" spans="8:12" x14ac:dyDescent="0.2">
      <c r="H984" s="27">
        <v>41866</v>
      </c>
      <c r="I984" s="27" t="s">
        <v>86</v>
      </c>
      <c r="J984" s="27" t="s">
        <v>68</v>
      </c>
      <c r="K984" s="28" t="s">
        <v>71</v>
      </c>
      <c r="L984" s="29">
        <v>20</v>
      </c>
    </row>
    <row r="985" spans="8:12" x14ac:dyDescent="0.2">
      <c r="H985" s="27">
        <v>41804</v>
      </c>
      <c r="I985" s="27" t="s">
        <v>72</v>
      </c>
      <c r="J985" s="27" t="s">
        <v>76</v>
      </c>
      <c r="K985" s="28" t="s">
        <v>77</v>
      </c>
      <c r="L985" s="29">
        <v>297</v>
      </c>
    </row>
    <row r="986" spans="8:12" x14ac:dyDescent="0.2">
      <c r="H986" s="27">
        <v>41799</v>
      </c>
      <c r="I986" s="27" t="s">
        <v>72</v>
      </c>
      <c r="J986" s="27" t="s">
        <v>73</v>
      </c>
      <c r="K986" s="28" t="s">
        <v>84</v>
      </c>
      <c r="L986" s="29">
        <v>42</v>
      </c>
    </row>
    <row r="987" spans="8:12" x14ac:dyDescent="0.2">
      <c r="H987" s="27">
        <v>41872</v>
      </c>
      <c r="I987" s="27" t="s">
        <v>86</v>
      </c>
      <c r="J987" s="27" t="s">
        <v>76</v>
      </c>
      <c r="K987" s="28" t="s">
        <v>82</v>
      </c>
      <c r="L987" s="29">
        <v>50</v>
      </c>
    </row>
    <row r="988" spans="8:12" x14ac:dyDescent="0.2">
      <c r="H988" s="27">
        <v>41808</v>
      </c>
      <c r="I988" s="27" t="s">
        <v>72</v>
      </c>
      <c r="J988" s="27" t="s">
        <v>68</v>
      </c>
      <c r="K988" s="28" t="s">
        <v>77</v>
      </c>
      <c r="L988" s="29">
        <v>34</v>
      </c>
    </row>
    <row r="989" spans="8:12" x14ac:dyDescent="0.2">
      <c r="H989" s="27">
        <v>41866</v>
      </c>
      <c r="I989" s="27" t="s">
        <v>86</v>
      </c>
      <c r="J989" s="27" t="s">
        <v>76</v>
      </c>
      <c r="K989" s="28" t="s">
        <v>77</v>
      </c>
      <c r="L989" s="29">
        <v>66</v>
      </c>
    </row>
    <row r="990" spans="8:12" x14ac:dyDescent="0.2">
      <c r="H990" s="27">
        <v>41792</v>
      </c>
      <c r="I990" s="27" t="s">
        <v>72</v>
      </c>
      <c r="J990" s="27" t="s">
        <v>73</v>
      </c>
      <c r="K990" s="28" t="s">
        <v>83</v>
      </c>
      <c r="L990" s="29">
        <v>55</v>
      </c>
    </row>
    <row r="991" spans="8:12" x14ac:dyDescent="0.2">
      <c r="H991" s="27">
        <v>41873</v>
      </c>
      <c r="I991" s="27" t="s">
        <v>86</v>
      </c>
      <c r="J991" s="27" t="s">
        <v>76</v>
      </c>
      <c r="K991" s="28" t="s">
        <v>81</v>
      </c>
      <c r="L991" s="29">
        <v>69</v>
      </c>
    </row>
    <row r="992" spans="8:12" x14ac:dyDescent="0.2">
      <c r="H992" s="27">
        <v>41816</v>
      </c>
      <c r="I992" s="27" t="s">
        <v>72</v>
      </c>
      <c r="J992" s="27" t="s">
        <v>68</v>
      </c>
      <c r="K992" s="28" t="s">
        <v>77</v>
      </c>
      <c r="L992" s="29">
        <v>34</v>
      </c>
    </row>
    <row r="993" spans="8:12" x14ac:dyDescent="0.2">
      <c r="H993" s="27">
        <v>41821</v>
      </c>
      <c r="I993" s="27" t="s">
        <v>70</v>
      </c>
      <c r="J993" s="27" t="s">
        <v>76</v>
      </c>
      <c r="K993" s="28" t="s">
        <v>80</v>
      </c>
      <c r="L993" s="29">
        <v>24</v>
      </c>
    </row>
    <row r="994" spans="8:12" x14ac:dyDescent="0.2">
      <c r="H994" s="27">
        <v>41884</v>
      </c>
      <c r="I994" s="27" t="s">
        <v>67</v>
      </c>
      <c r="J994" s="27" t="s">
        <v>68</v>
      </c>
      <c r="K994" s="28" t="s">
        <v>69</v>
      </c>
      <c r="L994" s="29">
        <v>160</v>
      </c>
    </row>
    <row r="995" spans="8:12" x14ac:dyDescent="0.2">
      <c r="H995" s="27">
        <v>41781</v>
      </c>
      <c r="I995" s="27" t="s">
        <v>75</v>
      </c>
      <c r="J995" s="27" t="s">
        <v>76</v>
      </c>
      <c r="K995" s="28" t="s">
        <v>85</v>
      </c>
      <c r="L995" s="29">
        <v>54</v>
      </c>
    </row>
    <row r="996" spans="8:12" x14ac:dyDescent="0.2">
      <c r="H996" s="27">
        <v>41808</v>
      </c>
      <c r="I996" s="27" t="s">
        <v>72</v>
      </c>
      <c r="J996" s="27" t="s">
        <v>76</v>
      </c>
      <c r="K996" s="28" t="s">
        <v>77</v>
      </c>
      <c r="L996" s="29">
        <v>66</v>
      </c>
    </row>
    <row r="997" spans="8:12" x14ac:dyDescent="0.2">
      <c r="H997" s="27">
        <v>41879</v>
      </c>
      <c r="I997" s="27" t="s">
        <v>86</v>
      </c>
      <c r="J997" s="27" t="s">
        <v>76</v>
      </c>
      <c r="K997" s="28" t="s">
        <v>74</v>
      </c>
      <c r="L997" s="29">
        <v>75</v>
      </c>
    </row>
    <row r="998" spans="8:12" x14ac:dyDescent="0.2">
      <c r="H998" s="27">
        <v>41880</v>
      </c>
      <c r="I998" s="27" t="s">
        <v>86</v>
      </c>
      <c r="J998" s="27" t="s">
        <v>68</v>
      </c>
      <c r="K998" s="28" t="s">
        <v>71</v>
      </c>
      <c r="L998" s="29">
        <v>38</v>
      </c>
    </row>
    <row r="999" spans="8:12" x14ac:dyDescent="0.2">
      <c r="H999" s="27">
        <v>41880</v>
      </c>
      <c r="I999" s="27" t="s">
        <v>86</v>
      </c>
      <c r="J999" s="27" t="s">
        <v>68</v>
      </c>
      <c r="K999" s="28" t="s">
        <v>77</v>
      </c>
      <c r="L999" s="29">
        <v>64</v>
      </c>
    </row>
    <row r="1000" spans="8:12" x14ac:dyDescent="0.2">
      <c r="H1000" s="27">
        <v>41797</v>
      </c>
      <c r="I1000" s="27" t="s">
        <v>72</v>
      </c>
      <c r="J1000" s="27" t="s">
        <v>76</v>
      </c>
      <c r="K1000" s="28" t="s">
        <v>81</v>
      </c>
      <c r="L1000" s="29">
        <v>46</v>
      </c>
    </row>
    <row r="1001" spans="8:12" x14ac:dyDescent="0.2">
      <c r="H1001" s="27">
        <v>41789</v>
      </c>
      <c r="I1001" s="27" t="s">
        <v>75</v>
      </c>
      <c r="J1001" s="27" t="s">
        <v>73</v>
      </c>
      <c r="K1001" s="28" t="s">
        <v>81</v>
      </c>
      <c r="L1001" s="29">
        <v>23</v>
      </c>
    </row>
    <row r="1002" spans="8:12" x14ac:dyDescent="0.2">
      <c r="H1002" s="27">
        <v>41794</v>
      </c>
      <c r="I1002" s="27" t="s">
        <v>72</v>
      </c>
      <c r="J1002" s="27" t="s">
        <v>68</v>
      </c>
      <c r="K1002" s="28" t="s">
        <v>80</v>
      </c>
      <c r="L1002" s="29">
        <v>47</v>
      </c>
    </row>
    <row r="1003" spans="8:12" x14ac:dyDescent="0.2">
      <c r="H1003" s="27">
        <v>41802</v>
      </c>
      <c r="I1003" s="27" t="s">
        <v>72</v>
      </c>
      <c r="J1003" s="27" t="s">
        <v>76</v>
      </c>
      <c r="K1003" s="28" t="s">
        <v>71</v>
      </c>
      <c r="L1003" s="29">
        <v>20</v>
      </c>
    </row>
    <row r="1004" spans="8:12" x14ac:dyDescent="0.2">
      <c r="H1004" s="27">
        <v>41866</v>
      </c>
      <c r="I1004" s="27" t="s">
        <v>86</v>
      </c>
      <c r="J1004" s="27" t="s">
        <v>68</v>
      </c>
      <c r="K1004" s="28" t="s">
        <v>81</v>
      </c>
      <c r="L1004" s="29">
        <v>46</v>
      </c>
    </row>
    <row r="1005" spans="8:12" x14ac:dyDescent="0.2">
      <c r="H1005" s="27">
        <v>41854</v>
      </c>
      <c r="I1005" s="27" t="s">
        <v>86</v>
      </c>
      <c r="J1005" s="27" t="s">
        <v>76</v>
      </c>
      <c r="K1005" s="28" t="s">
        <v>84</v>
      </c>
      <c r="L1005" s="29">
        <v>76</v>
      </c>
    </row>
    <row r="1006" spans="8:12" x14ac:dyDescent="0.2">
      <c r="H1006" s="27">
        <v>41800</v>
      </c>
      <c r="I1006" s="27" t="s">
        <v>72</v>
      </c>
      <c r="J1006" s="27" t="s">
        <v>76</v>
      </c>
      <c r="K1006" s="28" t="s">
        <v>81</v>
      </c>
      <c r="L1006" s="29">
        <v>69</v>
      </c>
    </row>
    <row r="1007" spans="8:12" x14ac:dyDescent="0.2">
      <c r="H1007" s="27">
        <v>41843</v>
      </c>
      <c r="I1007" s="27" t="s">
        <v>70</v>
      </c>
      <c r="J1007" s="27" t="s">
        <v>68</v>
      </c>
      <c r="K1007" s="28" t="s">
        <v>82</v>
      </c>
      <c r="L1007" s="29">
        <v>75</v>
      </c>
    </row>
    <row r="1008" spans="8:12" x14ac:dyDescent="0.2">
      <c r="H1008" s="27">
        <v>41853</v>
      </c>
      <c r="I1008" s="27" t="s">
        <v>86</v>
      </c>
      <c r="J1008" s="27" t="s">
        <v>68</v>
      </c>
      <c r="K1008" s="28" t="s">
        <v>84</v>
      </c>
      <c r="L1008" s="29">
        <v>80</v>
      </c>
    </row>
    <row r="1009" spans="8:12" x14ac:dyDescent="0.2">
      <c r="H1009" s="27">
        <v>41882</v>
      </c>
      <c r="I1009" s="27" t="s">
        <v>86</v>
      </c>
      <c r="J1009" s="27" t="s">
        <v>76</v>
      </c>
      <c r="K1009" s="28" t="s">
        <v>83</v>
      </c>
      <c r="L1009" s="29">
        <v>55</v>
      </c>
    </row>
    <row r="1010" spans="8:12" x14ac:dyDescent="0.2">
      <c r="H1010" s="27">
        <v>41861</v>
      </c>
      <c r="I1010" s="27" t="s">
        <v>86</v>
      </c>
      <c r="J1010" s="27" t="s">
        <v>68</v>
      </c>
      <c r="K1010" s="28" t="s">
        <v>71</v>
      </c>
      <c r="L1010" s="29">
        <v>20</v>
      </c>
    </row>
    <row r="1011" spans="8:12" x14ac:dyDescent="0.2">
      <c r="H1011" s="27">
        <v>41912</v>
      </c>
      <c r="I1011" s="27" t="s">
        <v>67</v>
      </c>
      <c r="J1011" s="27" t="s">
        <v>76</v>
      </c>
      <c r="K1011" s="28" t="s">
        <v>82</v>
      </c>
      <c r="L1011" s="29">
        <v>23</v>
      </c>
    </row>
    <row r="1012" spans="8:12" x14ac:dyDescent="0.2">
      <c r="H1012" s="27">
        <v>41868</v>
      </c>
      <c r="I1012" s="27" t="s">
        <v>86</v>
      </c>
      <c r="J1012" s="27" t="s">
        <v>68</v>
      </c>
      <c r="K1012" s="28" t="s">
        <v>77</v>
      </c>
      <c r="L1012" s="29">
        <v>596</v>
      </c>
    </row>
    <row r="1013" spans="8:12" x14ac:dyDescent="0.2">
      <c r="H1013" s="27">
        <v>41797</v>
      </c>
      <c r="I1013" s="27" t="s">
        <v>72</v>
      </c>
      <c r="J1013" s="27" t="s">
        <v>73</v>
      </c>
      <c r="K1013" s="28" t="s">
        <v>80</v>
      </c>
      <c r="L1013" s="29">
        <v>94</v>
      </c>
    </row>
    <row r="1014" spans="8:12" x14ac:dyDescent="0.2">
      <c r="H1014" s="27">
        <v>41868</v>
      </c>
      <c r="I1014" s="27" t="s">
        <v>86</v>
      </c>
      <c r="J1014" s="27" t="s">
        <v>68</v>
      </c>
      <c r="K1014" s="28" t="s">
        <v>81</v>
      </c>
      <c r="L1014" s="29">
        <v>23</v>
      </c>
    </row>
    <row r="1015" spans="8:12" x14ac:dyDescent="0.2">
      <c r="H1015" s="27">
        <v>41791</v>
      </c>
      <c r="I1015" s="27" t="s">
        <v>72</v>
      </c>
      <c r="J1015" s="27" t="s">
        <v>76</v>
      </c>
      <c r="K1015" s="28" t="s">
        <v>82</v>
      </c>
      <c r="L1015" s="29">
        <v>69</v>
      </c>
    </row>
    <row r="1016" spans="8:12" x14ac:dyDescent="0.2">
      <c r="H1016" s="27">
        <v>41790</v>
      </c>
      <c r="I1016" s="27" t="s">
        <v>75</v>
      </c>
      <c r="J1016" s="27" t="s">
        <v>76</v>
      </c>
      <c r="K1016" s="28" t="s">
        <v>77</v>
      </c>
      <c r="L1016" s="29">
        <v>34</v>
      </c>
    </row>
    <row r="1017" spans="8:12" x14ac:dyDescent="0.2">
      <c r="H1017" s="27">
        <v>41872</v>
      </c>
      <c r="I1017" s="27" t="s">
        <v>86</v>
      </c>
      <c r="J1017" s="27" t="s">
        <v>73</v>
      </c>
      <c r="K1017" s="28" t="s">
        <v>77</v>
      </c>
      <c r="L1017" s="29">
        <v>66</v>
      </c>
    </row>
    <row r="1018" spans="8:12" x14ac:dyDescent="0.2">
      <c r="H1018" s="27">
        <v>41875</v>
      </c>
      <c r="I1018" s="27" t="s">
        <v>86</v>
      </c>
      <c r="J1018" s="27" t="s">
        <v>73</v>
      </c>
      <c r="K1018" s="28" t="s">
        <v>81</v>
      </c>
      <c r="L1018" s="29">
        <v>414</v>
      </c>
    </row>
    <row r="1019" spans="8:12" x14ac:dyDescent="0.2">
      <c r="H1019" s="27">
        <v>41808</v>
      </c>
      <c r="I1019" s="27" t="s">
        <v>72</v>
      </c>
      <c r="J1019" s="27" t="s">
        <v>68</v>
      </c>
      <c r="K1019" s="28" t="s">
        <v>77</v>
      </c>
      <c r="L1019" s="29">
        <v>34</v>
      </c>
    </row>
    <row r="1020" spans="8:12" x14ac:dyDescent="0.2">
      <c r="H1020" s="27">
        <v>41866</v>
      </c>
      <c r="I1020" s="27" t="s">
        <v>86</v>
      </c>
      <c r="J1020" s="27" t="s">
        <v>68</v>
      </c>
      <c r="K1020" s="28" t="s">
        <v>77</v>
      </c>
      <c r="L1020" s="29">
        <v>68</v>
      </c>
    </row>
    <row r="1021" spans="8:12" x14ac:dyDescent="0.2">
      <c r="H1021" s="27">
        <v>41768</v>
      </c>
      <c r="I1021" s="27" t="s">
        <v>75</v>
      </c>
      <c r="J1021" s="27" t="s">
        <v>73</v>
      </c>
      <c r="K1021" s="28" t="s">
        <v>74</v>
      </c>
      <c r="L1021" s="29">
        <v>25</v>
      </c>
    </row>
    <row r="1022" spans="8:12" x14ac:dyDescent="0.2">
      <c r="H1022" s="27">
        <v>41820</v>
      </c>
      <c r="I1022" s="27" t="s">
        <v>72</v>
      </c>
      <c r="J1022" s="27" t="s">
        <v>68</v>
      </c>
      <c r="K1022" s="28" t="s">
        <v>82</v>
      </c>
      <c r="L1022" s="29">
        <v>48</v>
      </c>
    </row>
    <row r="1023" spans="8:12" x14ac:dyDescent="0.2">
      <c r="H1023" s="27">
        <v>41866</v>
      </c>
      <c r="I1023" s="27" t="s">
        <v>86</v>
      </c>
      <c r="J1023" s="27" t="s">
        <v>76</v>
      </c>
      <c r="K1023" s="28" t="s">
        <v>81</v>
      </c>
      <c r="L1023" s="29">
        <v>46</v>
      </c>
    </row>
    <row r="1024" spans="8:12" x14ac:dyDescent="0.2">
      <c r="H1024" s="27">
        <v>41880</v>
      </c>
      <c r="I1024" s="27" t="s">
        <v>86</v>
      </c>
      <c r="J1024" s="27" t="s">
        <v>73</v>
      </c>
      <c r="K1024" s="28" t="s">
        <v>81</v>
      </c>
      <c r="L1024" s="29">
        <v>69</v>
      </c>
    </row>
    <row r="1025" spans="8:12" x14ac:dyDescent="0.2">
      <c r="H1025" s="27">
        <v>41853</v>
      </c>
      <c r="I1025" s="27" t="s">
        <v>86</v>
      </c>
      <c r="J1025" s="27" t="s">
        <v>68</v>
      </c>
      <c r="K1025" s="28" t="s">
        <v>74</v>
      </c>
      <c r="L1025" s="29">
        <v>50</v>
      </c>
    </row>
    <row r="1026" spans="8:12" x14ac:dyDescent="0.2">
      <c r="H1026" s="27">
        <v>41857</v>
      </c>
      <c r="I1026" s="27" t="s">
        <v>86</v>
      </c>
      <c r="J1026" s="27" t="s">
        <v>68</v>
      </c>
      <c r="K1026" s="28" t="s">
        <v>77</v>
      </c>
      <c r="L1026" s="29">
        <v>33</v>
      </c>
    </row>
    <row r="1027" spans="8:12" x14ac:dyDescent="0.2">
      <c r="H1027" s="27">
        <v>41876</v>
      </c>
      <c r="I1027" s="27" t="s">
        <v>86</v>
      </c>
      <c r="J1027" s="27" t="s">
        <v>68</v>
      </c>
      <c r="K1027" s="28" t="s">
        <v>81</v>
      </c>
      <c r="L1027" s="29">
        <v>230</v>
      </c>
    </row>
    <row r="1028" spans="8:12" x14ac:dyDescent="0.2">
      <c r="H1028" s="27">
        <v>41865</v>
      </c>
      <c r="I1028" s="27" t="s">
        <v>86</v>
      </c>
      <c r="J1028" s="27" t="s">
        <v>73</v>
      </c>
      <c r="K1028" s="28" t="s">
        <v>78</v>
      </c>
      <c r="L1028" s="29">
        <v>23</v>
      </c>
    </row>
    <row r="1029" spans="8:12" x14ac:dyDescent="0.2">
      <c r="H1029" s="27">
        <v>41814</v>
      </c>
      <c r="I1029" s="27" t="s">
        <v>72</v>
      </c>
      <c r="J1029" s="27" t="s">
        <v>76</v>
      </c>
      <c r="K1029" s="28" t="s">
        <v>74</v>
      </c>
      <c r="L1029" s="29">
        <v>50</v>
      </c>
    </row>
    <row r="1030" spans="8:12" x14ac:dyDescent="0.2">
      <c r="H1030" s="27">
        <v>41817</v>
      </c>
      <c r="I1030" s="27" t="s">
        <v>72</v>
      </c>
      <c r="J1030" s="27" t="s">
        <v>76</v>
      </c>
      <c r="K1030" s="28" t="s">
        <v>69</v>
      </c>
      <c r="L1030" s="29">
        <v>240</v>
      </c>
    </row>
    <row r="1031" spans="8:12" x14ac:dyDescent="0.2">
      <c r="H1031" s="27">
        <v>41792</v>
      </c>
      <c r="I1031" s="27" t="s">
        <v>72</v>
      </c>
      <c r="J1031" s="27" t="s">
        <v>76</v>
      </c>
      <c r="K1031" s="28" t="s">
        <v>77</v>
      </c>
      <c r="L1031" s="29">
        <v>99</v>
      </c>
    </row>
    <row r="1032" spans="8:12" x14ac:dyDescent="0.2">
      <c r="H1032" s="27">
        <v>41808</v>
      </c>
      <c r="I1032" s="27" t="s">
        <v>72</v>
      </c>
      <c r="J1032" s="27" t="s">
        <v>76</v>
      </c>
      <c r="K1032" s="28" t="s">
        <v>80</v>
      </c>
      <c r="L1032" s="29">
        <v>47</v>
      </c>
    </row>
    <row r="1033" spans="8:12" x14ac:dyDescent="0.2">
      <c r="H1033" s="27">
        <v>41793</v>
      </c>
      <c r="I1033" s="27" t="s">
        <v>72</v>
      </c>
      <c r="J1033" s="27" t="s">
        <v>68</v>
      </c>
      <c r="K1033" s="28" t="s">
        <v>77</v>
      </c>
      <c r="L1033" s="29">
        <v>99</v>
      </c>
    </row>
    <row r="1034" spans="8:12" x14ac:dyDescent="0.2">
      <c r="H1034" s="27">
        <v>41821</v>
      </c>
      <c r="I1034" s="27" t="s">
        <v>70</v>
      </c>
      <c r="J1034" s="27" t="s">
        <v>76</v>
      </c>
      <c r="K1034" s="28" t="s">
        <v>77</v>
      </c>
      <c r="L1034" s="29">
        <v>102</v>
      </c>
    </row>
    <row r="1035" spans="8:12" x14ac:dyDescent="0.2">
      <c r="H1035" s="27">
        <v>41870</v>
      </c>
      <c r="I1035" s="27" t="s">
        <v>86</v>
      </c>
      <c r="J1035" s="27" t="s">
        <v>76</v>
      </c>
      <c r="K1035" s="28" t="s">
        <v>80</v>
      </c>
      <c r="L1035" s="29">
        <v>94</v>
      </c>
    </row>
    <row r="1036" spans="8:12" x14ac:dyDescent="0.2">
      <c r="H1036" s="27">
        <v>41811</v>
      </c>
      <c r="I1036" s="27" t="s">
        <v>72</v>
      </c>
      <c r="J1036" s="27" t="s">
        <v>76</v>
      </c>
      <c r="K1036" s="28" t="s">
        <v>82</v>
      </c>
      <c r="L1036" s="29">
        <v>25</v>
      </c>
    </row>
    <row r="1037" spans="8:12" x14ac:dyDescent="0.2">
      <c r="H1037" s="27">
        <v>41797</v>
      </c>
      <c r="I1037" s="27" t="s">
        <v>72</v>
      </c>
      <c r="J1037" s="27" t="s">
        <v>76</v>
      </c>
      <c r="K1037" s="28" t="s">
        <v>82</v>
      </c>
      <c r="L1037" s="29">
        <v>48</v>
      </c>
    </row>
    <row r="1038" spans="8:12" x14ac:dyDescent="0.2">
      <c r="H1038" s="27">
        <v>41860</v>
      </c>
      <c r="I1038" s="27" t="s">
        <v>86</v>
      </c>
      <c r="J1038" s="27" t="s">
        <v>68</v>
      </c>
      <c r="K1038" s="28" t="s">
        <v>74</v>
      </c>
      <c r="L1038" s="29">
        <v>523</v>
      </c>
    </row>
    <row r="1039" spans="8:12" x14ac:dyDescent="0.2">
      <c r="H1039" s="27">
        <v>41857</v>
      </c>
      <c r="I1039" s="27" t="s">
        <v>86</v>
      </c>
      <c r="J1039" s="27" t="s">
        <v>68</v>
      </c>
      <c r="K1039" s="28" t="s">
        <v>81</v>
      </c>
      <c r="L1039" s="29">
        <v>69</v>
      </c>
    </row>
    <row r="1040" spans="8:12" x14ac:dyDescent="0.2">
      <c r="H1040" s="27">
        <v>41801</v>
      </c>
      <c r="I1040" s="27" t="s">
        <v>72</v>
      </c>
      <c r="J1040" s="27" t="s">
        <v>68</v>
      </c>
      <c r="K1040" s="28" t="s">
        <v>84</v>
      </c>
      <c r="L1040" s="29">
        <v>40</v>
      </c>
    </row>
    <row r="1041" spans="8:12" x14ac:dyDescent="0.2">
      <c r="H1041" s="27">
        <v>41857</v>
      </c>
      <c r="I1041" s="27" t="s">
        <v>86</v>
      </c>
      <c r="J1041" s="27" t="s">
        <v>76</v>
      </c>
      <c r="K1041" s="28" t="s">
        <v>82</v>
      </c>
      <c r="L1041" s="29">
        <v>72</v>
      </c>
    </row>
    <row r="1042" spans="8:12" x14ac:dyDescent="0.2">
      <c r="H1042" s="27">
        <v>41874</v>
      </c>
      <c r="I1042" s="27" t="s">
        <v>86</v>
      </c>
      <c r="J1042" s="27" t="s">
        <v>68</v>
      </c>
      <c r="K1042" s="28" t="s">
        <v>84</v>
      </c>
      <c r="L1042" s="29">
        <v>38</v>
      </c>
    </row>
    <row r="1043" spans="8:12" x14ac:dyDescent="0.2">
      <c r="H1043" s="27">
        <v>41867</v>
      </c>
      <c r="I1043" s="27" t="s">
        <v>86</v>
      </c>
      <c r="J1043" s="27" t="s">
        <v>76</v>
      </c>
      <c r="K1043" s="28" t="s">
        <v>82</v>
      </c>
      <c r="L1043" s="29">
        <v>546</v>
      </c>
    </row>
    <row r="1044" spans="8:12" x14ac:dyDescent="0.2">
      <c r="H1044" s="27">
        <v>41809</v>
      </c>
      <c r="I1044" s="27" t="s">
        <v>72</v>
      </c>
      <c r="J1044" s="27" t="s">
        <v>76</v>
      </c>
      <c r="K1044" s="28" t="s">
        <v>74</v>
      </c>
      <c r="L1044" s="29">
        <v>48</v>
      </c>
    </row>
    <row r="1045" spans="8:12" x14ac:dyDescent="0.2">
      <c r="H1045" s="27">
        <v>41874</v>
      </c>
      <c r="I1045" s="27" t="s">
        <v>86</v>
      </c>
      <c r="J1045" s="27" t="s">
        <v>68</v>
      </c>
      <c r="K1045" s="28" t="s">
        <v>79</v>
      </c>
      <c r="L1045" s="29">
        <v>87</v>
      </c>
    </row>
    <row r="1046" spans="8:12" x14ac:dyDescent="0.2">
      <c r="H1046" s="27">
        <v>41866</v>
      </c>
      <c r="I1046" s="27" t="s">
        <v>86</v>
      </c>
      <c r="J1046" s="27" t="s">
        <v>68</v>
      </c>
      <c r="K1046" s="28" t="s">
        <v>83</v>
      </c>
      <c r="L1046" s="29">
        <v>302</v>
      </c>
    </row>
    <row r="1047" spans="8:12" x14ac:dyDescent="0.2">
      <c r="H1047" s="27">
        <v>41804</v>
      </c>
      <c r="I1047" s="27" t="s">
        <v>72</v>
      </c>
      <c r="J1047" s="27" t="s">
        <v>76</v>
      </c>
      <c r="K1047" s="28" t="s">
        <v>69</v>
      </c>
      <c r="L1047" s="29">
        <v>160</v>
      </c>
    </row>
    <row r="1048" spans="8:12" x14ac:dyDescent="0.2">
      <c r="H1048" s="27">
        <v>41822</v>
      </c>
      <c r="I1048" s="27" t="s">
        <v>70</v>
      </c>
      <c r="J1048" s="27" t="s">
        <v>73</v>
      </c>
      <c r="K1048" s="28" t="s">
        <v>79</v>
      </c>
      <c r="L1048" s="29">
        <v>232</v>
      </c>
    </row>
    <row r="1049" spans="8:12" x14ac:dyDescent="0.2">
      <c r="H1049" s="27">
        <v>41875</v>
      </c>
      <c r="I1049" s="27" t="s">
        <v>86</v>
      </c>
      <c r="J1049" s="27" t="s">
        <v>68</v>
      </c>
      <c r="K1049" s="28" t="s">
        <v>79</v>
      </c>
      <c r="L1049" s="29">
        <v>60</v>
      </c>
    </row>
    <row r="1050" spans="8:12" x14ac:dyDescent="0.2">
      <c r="H1050" s="27">
        <v>41896</v>
      </c>
      <c r="I1050" s="27" t="s">
        <v>67</v>
      </c>
      <c r="J1050" s="27" t="s">
        <v>76</v>
      </c>
      <c r="K1050" s="28" t="s">
        <v>82</v>
      </c>
      <c r="L1050" s="29">
        <v>75</v>
      </c>
    </row>
    <row r="1051" spans="8:12" x14ac:dyDescent="0.2">
      <c r="H1051" s="27">
        <v>41864</v>
      </c>
      <c r="I1051" s="27" t="s">
        <v>86</v>
      </c>
      <c r="J1051" s="27" t="s">
        <v>76</v>
      </c>
      <c r="K1051" s="28" t="s">
        <v>71</v>
      </c>
      <c r="L1051" s="29">
        <v>20</v>
      </c>
    </row>
    <row r="1052" spans="8:12" x14ac:dyDescent="0.2">
      <c r="H1052" s="27">
        <v>41895</v>
      </c>
      <c r="I1052" s="27" t="s">
        <v>67</v>
      </c>
      <c r="J1052" s="27" t="s">
        <v>76</v>
      </c>
      <c r="K1052" s="28" t="s">
        <v>82</v>
      </c>
      <c r="L1052" s="29">
        <v>46</v>
      </c>
    </row>
    <row r="1053" spans="8:12" x14ac:dyDescent="0.2">
      <c r="H1053" s="27">
        <v>41908</v>
      </c>
      <c r="I1053" s="27" t="s">
        <v>67</v>
      </c>
      <c r="J1053" s="27" t="s">
        <v>76</v>
      </c>
      <c r="K1053" s="28" t="s">
        <v>82</v>
      </c>
      <c r="L1053" s="29">
        <v>48</v>
      </c>
    </row>
    <row r="1054" spans="8:12" x14ac:dyDescent="0.2">
      <c r="H1054" s="27">
        <v>41788</v>
      </c>
      <c r="I1054" s="27" t="s">
        <v>75</v>
      </c>
      <c r="J1054" s="27" t="s">
        <v>68</v>
      </c>
      <c r="K1054" s="28" t="s">
        <v>81</v>
      </c>
      <c r="L1054" s="29">
        <v>23</v>
      </c>
    </row>
    <row r="1055" spans="8:12" x14ac:dyDescent="0.2">
      <c r="H1055" s="27">
        <v>41856</v>
      </c>
      <c r="I1055" s="27" t="s">
        <v>86</v>
      </c>
      <c r="J1055" s="27" t="s">
        <v>76</v>
      </c>
      <c r="K1055" s="28" t="s">
        <v>79</v>
      </c>
      <c r="L1055" s="29">
        <v>90</v>
      </c>
    </row>
    <row r="1056" spans="8:12" x14ac:dyDescent="0.2">
      <c r="H1056" s="27">
        <v>41865</v>
      </c>
      <c r="I1056" s="27" t="s">
        <v>86</v>
      </c>
      <c r="J1056" s="27" t="s">
        <v>68</v>
      </c>
      <c r="K1056" s="28" t="s">
        <v>74</v>
      </c>
      <c r="L1056" s="29">
        <v>48</v>
      </c>
    </row>
    <row r="1057" spans="8:12" x14ac:dyDescent="0.2">
      <c r="H1057" s="27">
        <v>41776</v>
      </c>
      <c r="I1057" s="27" t="s">
        <v>75</v>
      </c>
      <c r="J1057" s="27" t="s">
        <v>76</v>
      </c>
      <c r="K1057" s="28" t="s">
        <v>83</v>
      </c>
      <c r="L1057" s="29">
        <v>55</v>
      </c>
    </row>
    <row r="1058" spans="8:12" x14ac:dyDescent="0.2">
      <c r="H1058" s="27">
        <v>41773</v>
      </c>
      <c r="I1058" s="27" t="s">
        <v>75</v>
      </c>
      <c r="J1058" s="27" t="s">
        <v>68</v>
      </c>
      <c r="K1058" s="28" t="s">
        <v>80</v>
      </c>
      <c r="L1058" s="29">
        <v>47</v>
      </c>
    </row>
    <row r="1059" spans="8:12" x14ac:dyDescent="0.2">
      <c r="H1059" s="27">
        <v>41865</v>
      </c>
      <c r="I1059" s="27" t="s">
        <v>86</v>
      </c>
      <c r="J1059" s="27" t="s">
        <v>73</v>
      </c>
      <c r="K1059" s="28" t="s">
        <v>77</v>
      </c>
      <c r="L1059" s="29">
        <v>99</v>
      </c>
    </row>
    <row r="1060" spans="8:12" x14ac:dyDescent="0.2">
      <c r="H1060" s="27">
        <v>41782</v>
      </c>
      <c r="I1060" s="27" t="s">
        <v>75</v>
      </c>
      <c r="J1060" s="27" t="s">
        <v>76</v>
      </c>
      <c r="K1060" s="28" t="s">
        <v>74</v>
      </c>
      <c r="L1060" s="29">
        <v>75</v>
      </c>
    </row>
    <row r="1061" spans="8:12" x14ac:dyDescent="0.2">
      <c r="H1061" s="27">
        <v>41792</v>
      </c>
      <c r="I1061" s="27" t="s">
        <v>72</v>
      </c>
      <c r="J1061" s="27" t="s">
        <v>76</v>
      </c>
      <c r="K1061" s="28" t="s">
        <v>71</v>
      </c>
      <c r="L1061" s="29">
        <v>40</v>
      </c>
    </row>
    <row r="1062" spans="8:12" x14ac:dyDescent="0.2">
      <c r="H1062" s="27">
        <v>41818</v>
      </c>
      <c r="I1062" s="27" t="s">
        <v>72</v>
      </c>
      <c r="J1062" s="27" t="s">
        <v>73</v>
      </c>
      <c r="K1062" s="28" t="s">
        <v>74</v>
      </c>
      <c r="L1062" s="29">
        <v>75</v>
      </c>
    </row>
    <row r="1063" spans="8:12" x14ac:dyDescent="0.2">
      <c r="H1063" s="27">
        <v>41852</v>
      </c>
      <c r="I1063" s="27" t="s">
        <v>86</v>
      </c>
      <c r="J1063" s="27" t="s">
        <v>76</v>
      </c>
      <c r="K1063" s="28" t="s">
        <v>71</v>
      </c>
      <c r="L1063" s="29">
        <v>60</v>
      </c>
    </row>
    <row r="1064" spans="8:12" x14ac:dyDescent="0.2">
      <c r="H1064" s="27">
        <v>41880</v>
      </c>
      <c r="I1064" s="27" t="s">
        <v>86</v>
      </c>
      <c r="J1064" s="27" t="s">
        <v>68</v>
      </c>
      <c r="K1064" s="28" t="s">
        <v>79</v>
      </c>
      <c r="L1064" s="29">
        <v>29</v>
      </c>
    </row>
    <row r="1065" spans="8:12" x14ac:dyDescent="0.2">
      <c r="H1065" s="27">
        <v>41862</v>
      </c>
      <c r="I1065" s="27" t="s">
        <v>86</v>
      </c>
      <c r="J1065" s="27" t="s">
        <v>76</v>
      </c>
      <c r="K1065" s="28" t="s">
        <v>78</v>
      </c>
      <c r="L1065" s="29">
        <v>46</v>
      </c>
    </row>
    <row r="1066" spans="8:12" x14ac:dyDescent="0.2">
      <c r="H1066" s="27">
        <v>41873</v>
      </c>
      <c r="I1066" s="27" t="s">
        <v>86</v>
      </c>
      <c r="J1066" s="27" t="s">
        <v>68</v>
      </c>
      <c r="K1066" s="28" t="s">
        <v>78</v>
      </c>
      <c r="L1066" s="29">
        <v>46</v>
      </c>
    </row>
    <row r="1067" spans="8:12" x14ac:dyDescent="0.2">
      <c r="H1067" s="27">
        <v>41861</v>
      </c>
      <c r="I1067" s="27" t="s">
        <v>86</v>
      </c>
      <c r="J1067" s="27" t="s">
        <v>73</v>
      </c>
      <c r="K1067" s="28" t="s">
        <v>74</v>
      </c>
      <c r="L1067" s="29">
        <v>72</v>
      </c>
    </row>
    <row r="1068" spans="8:12" x14ac:dyDescent="0.2">
      <c r="H1068" s="27">
        <v>41909</v>
      </c>
      <c r="I1068" s="27" t="s">
        <v>67</v>
      </c>
      <c r="J1068" s="27" t="s">
        <v>68</v>
      </c>
      <c r="K1068" s="28" t="s">
        <v>82</v>
      </c>
      <c r="L1068" s="29">
        <v>75</v>
      </c>
    </row>
    <row r="1069" spans="8:12" x14ac:dyDescent="0.2">
      <c r="H1069" s="27">
        <v>41903</v>
      </c>
      <c r="I1069" s="27" t="s">
        <v>67</v>
      </c>
      <c r="J1069" s="27" t="s">
        <v>76</v>
      </c>
      <c r="K1069" s="28" t="s">
        <v>81</v>
      </c>
      <c r="L1069" s="29">
        <v>66</v>
      </c>
    </row>
    <row r="1070" spans="8:12" x14ac:dyDescent="0.2">
      <c r="H1070" s="27">
        <v>41861</v>
      </c>
      <c r="I1070" s="27" t="s">
        <v>86</v>
      </c>
      <c r="J1070" s="27" t="s">
        <v>68</v>
      </c>
      <c r="K1070" s="28" t="s">
        <v>71</v>
      </c>
      <c r="L1070" s="29">
        <v>60</v>
      </c>
    </row>
    <row r="1071" spans="8:12" x14ac:dyDescent="0.2">
      <c r="H1071" s="27">
        <v>41859</v>
      </c>
      <c r="I1071" s="27" t="s">
        <v>86</v>
      </c>
      <c r="J1071" s="27" t="s">
        <v>76</v>
      </c>
      <c r="K1071" s="28" t="s">
        <v>79</v>
      </c>
      <c r="L1071" s="29">
        <v>58</v>
      </c>
    </row>
    <row r="1072" spans="8:12" x14ac:dyDescent="0.2">
      <c r="H1072" s="27">
        <v>41868</v>
      </c>
      <c r="I1072" s="27" t="s">
        <v>86</v>
      </c>
      <c r="J1072" s="27" t="s">
        <v>68</v>
      </c>
      <c r="K1072" s="28" t="s">
        <v>82</v>
      </c>
      <c r="L1072" s="29">
        <v>69</v>
      </c>
    </row>
    <row r="1073" spans="8:12" x14ac:dyDescent="0.2">
      <c r="H1073" s="27">
        <v>41807</v>
      </c>
      <c r="I1073" s="27" t="s">
        <v>72</v>
      </c>
      <c r="J1073" s="27" t="s">
        <v>76</v>
      </c>
      <c r="K1073" s="28" t="s">
        <v>85</v>
      </c>
      <c r="L1073" s="29">
        <v>18</v>
      </c>
    </row>
    <row r="1074" spans="8:12" x14ac:dyDescent="0.2">
      <c r="H1074" s="27">
        <v>41803</v>
      </c>
      <c r="I1074" s="27" t="s">
        <v>72</v>
      </c>
      <c r="J1074" s="27" t="s">
        <v>73</v>
      </c>
      <c r="K1074" s="28" t="s">
        <v>74</v>
      </c>
      <c r="L1074" s="29">
        <v>75</v>
      </c>
    </row>
    <row r="1075" spans="8:12" x14ac:dyDescent="0.2">
      <c r="H1075" s="27">
        <v>41861</v>
      </c>
      <c r="I1075" s="27" t="s">
        <v>86</v>
      </c>
      <c r="J1075" s="27" t="s">
        <v>76</v>
      </c>
      <c r="K1075" s="28" t="s">
        <v>77</v>
      </c>
      <c r="L1075" s="29">
        <v>34</v>
      </c>
    </row>
    <row r="1076" spans="8:12" x14ac:dyDescent="0.2">
      <c r="H1076" s="27">
        <v>41911</v>
      </c>
      <c r="I1076" s="27" t="s">
        <v>67</v>
      </c>
      <c r="J1076" s="27" t="s">
        <v>76</v>
      </c>
      <c r="K1076" s="28" t="s">
        <v>77</v>
      </c>
      <c r="L1076" s="29">
        <v>99</v>
      </c>
    </row>
    <row r="1077" spans="8:12" x14ac:dyDescent="0.2">
      <c r="H1077" s="27">
        <v>41912</v>
      </c>
      <c r="I1077" s="27" t="s">
        <v>67</v>
      </c>
      <c r="J1077" s="27" t="s">
        <v>76</v>
      </c>
      <c r="K1077" s="28" t="s">
        <v>82</v>
      </c>
      <c r="L1077" s="29">
        <v>24</v>
      </c>
    </row>
    <row r="1078" spans="8:12" x14ac:dyDescent="0.2">
      <c r="H1078" s="27">
        <v>41788</v>
      </c>
      <c r="I1078" s="27" t="s">
        <v>75</v>
      </c>
      <c r="J1078" s="27" t="s">
        <v>76</v>
      </c>
      <c r="K1078" s="28" t="s">
        <v>82</v>
      </c>
      <c r="L1078" s="29">
        <v>69</v>
      </c>
    </row>
    <row r="1079" spans="8:12" x14ac:dyDescent="0.2">
      <c r="H1079" s="27">
        <v>41874</v>
      </c>
      <c r="I1079" s="27" t="s">
        <v>86</v>
      </c>
      <c r="J1079" s="27" t="s">
        <v>76</v>
      </c>
      <c r="K1079" s="28" t="s">
        <v>79</v>
      </c>
      <c r="L1079" s="29">
        <v>90</v>
      </c>
    </row>
    <row r="1080" spans="8:12" x14ac:dyDescent="0.2">
      <c r="H1080" s="27">
        <v>41792</v>
      </c>
      <c r="I1080" s="27" t="s">
        <v>72</v>
      </c>
      <c r="J1080" s="27" t="s">
        <v>73</v>
      </c>
      <c r="K1080" s="28" t="s">
        <v>71</v>
      </c>
      <c r="L1080" s="29">
        <v>20</v>
      </c>
    </row>
    <row r="1081" spans="8:12" x14ac:dyDescent="0.2">
      <c r="H1081" s="27">
        <v>41781</v>
      </c>
      <c r="I1081" s="27" t="s">
        <v>75</v>
      </c>
      <c r="J1081" s="27" t="s">
        <v>76</v>
      </c>
      <c r="K1081" s="28" t="s">
        <v>71</v>
      </c>
      <c r="L1081" s="29">
        <v>20</v>
      </c>
    </row>
    <row r="1082" spans="8:12" x14ac:dyDescent="0.2">
      <c r="H1082" s="27">
        <v>41804</v>
      </c>
      <c r="I1082" s="27" t="s">
        <v>72</v>
      </c>
      <c r="J1082" s="27" t="s">
        <v>68</v>
      </c>
      <c r="K1082" s="28" t="s">
        <v>80</v>
      </c>
      <c r="L1082" s="29">
        <v>68</v>
      </c>
    </row>
    <row r="1083" spans="8:12" x14ac:dyDescent="0.2">
      <c r="H1083" s="27">
        <v>41882</v>
      </c>
      <c r="I1083" s="27" t="s">
        <v>86</v>
      </c>
      <c r="J1083" s="27" t="s">
        <v>76</v>
      </c>
      <c r="K1083" s="28" t="s">
        <v>82</v>
      </c>
      <c r="L1083" s="29">
        <v>456</v>
      </c>
    </row>
    <row r="1084" spans="8:12" x14ac:dyDescent="0.2">
      <c r="H1084" s="27">
        <v>41872</v>
      </c>
      <c r="I1084" s="27" t="s">
        <v>86</v>
      </c>
      <c r="J1084" s="27" t="s">
        <v>68</v>
      </c>
      <c r="K1084" s="28" t="s">
        <v>77</v>
      </c>
      <c r="L1084" s="29">
        <v>102</v>
      </c>
    </row>
    <row r="1085" spans="8:12" x14ac:dyDescent="0.2">
      <c r="H1085" s="27">
        <v>41859</v>
      </c>
      <c r="I1085" s="27" t="s">
        <v>86</v>
      </c>
      <c r="J1085" s="27" t="s">
        <v>68</v>
      </c>
      <c r="K1085" s="28" t="s">
        <v>82</v>
      </c>
      <c r="L1085" s="29">
        <v>23</v>
      </c>
    </row>
    <row r="1086" spans="8:12" x14ac:dyDescent="0.2">
      <c r="H1086" s="27">
        <v>41795</v>
      </c>
      <c r="I1086" s="27" t="s">
        <v>72</v>
      </c>
      <c r="J1086" s="27" t="s">
        <v>76</v>
      </c>
      <c r="K1086" s="28" t="s">
        <v>77</v>
      </c>
      <c r="L1086" s="29">
        <v>66</v>
      </c>
    </row>
    <row r="1087" spans="8:12" x14ac:dyDescent="0.2">
      <c r="H1087" s="27">
        <v>41904</v>
      </c>
      <c r="I1087" s="27" t="s">
        <v>67</v>
      </c>
      <c r="J1087" s="27" t="s">
        <v>76</v>
      </c>
      <c r="K1087" s="28" t="s">
        <v>77</v>
      </c>
      <c r="L1087" s="29">
        <v>68</v>
      </c>
    </row>
    <row r="1088" spans="8:12" x14ac:dyDescent="0.2">
      <c r="H1088" s="27">
        <v>41860</v>
      </c>
      <c r="I1088" s="27" t="s">
        <v>86</v>
      </c>
      <c r="J1088" s="27" t="s">
        <v>68</v>
      </c>
      <c r="K1088" s="28" t="s">
        <v>82</v>
      </c>
      <c r="L1088" s="29">
        <v>75</v>
      </c>
    </row>
    <row r="1089" spans="8:12" x14ac:dyDescent="0.2">
      <c r="H1089" s="27">
        <v>41855</v>
      </c>
      <c r="I1089" s="27" t="s">
        <v>86</v>
      </c>
      <c r="J1089" s="27" t="s">
        <v>76</v>
      </c>
      <c r="K1089" s="28" t="s">
        <v>77</v>
      </c>
      <c r="L1089" s="29">
        <v>68</v>
      </c>
    </row>
    <row r="1090" spans="8:12" x14ac:dyDescent="0.2">
      <c r="H1090" s="27">
        <v>41854</v>
      </c>
      <c r="I1090" s="27" t="s">
        <v>86</v>
      </c>
      <c r="J1090" s="27" t="s">
        <v>68</v>
      </c>
      <c r="K1090" s="28" t="s">
        <v>77</v>
      </c>
      <c r="L1090" s="29">
        <v>33</v>
      </c>
    </row>
    <row r="1091" spans="8:12" x14ac:dyDescent="0.2">
      <c r="H1091" s="27">
        <v>41858</v>
      </c>
      <c r="I1091" s="27" t="s">
        <v>86</v>
      </c>
      <c r="J1091" s="27" t="s">
        <v>76</v>
      </c>
      <c r="K1091" s="28" t="s">
        <v>82</v>
      </c>
      <c r="L1091" s="29">
        <v>24</v>
      </c>
    </row>
    <row r="1092" spans="8:12" x14ac:dyDescent="0.2">
      <c r="H1092" s="27">
        <v>41854</v>
      </c>
      <c r="I1092" s="27" t="s">
        <v>86</v>
      </c>
      <c r="J1092" s="27" t="s">
        <v>68</v>
      </c>
      <c r="K1092" s="28" t="s">
        <v>80</v>
      </c>
      <c r="L1092" s="29">
        <v>47</v>
      </c>
    </row>
    <row r="1093" spans="8:12" x14ac:dyDescent="0.2">
      <c r="H1093" s="27">
        <v>41880</v>
      </c>
      <c r="I1093" s="27" t="s">
        <v>86</v>
      </c>
      <c r="J1093" s="27" t="s">
        <v>76</v>
      </c>
      <c r="K1093" s="28" t="s">
        <v>84</v>
      </c>
      <c r="L1093" s="29">
        <v>38</v>
      </c>
    </row>
    <row r="1094" spans="8:12" x14ac:dyDescent="0.2">
      <c r="H1094" s="27">
        <v>41868</v>
      </c>
      <c r="I1094" s="27" t="s">
        <v>86</v>
      </c>
      <c r="J1094" s="27" t="s">
        <v>73</v>
      </c>
      <c r="K1094" s="28" t="s">
        <v>80</v>
      </c>
      <c r="L1094" s="29">
        <v>424</v>
      </c>
    </row>
    <row r="1095" spans="8:12" x14ac:dyDescent="0.2">
      <c r="H1095" s="27">
        <v>41770</v>
      </c>
      <c r="I1095" s="27" t="s">
        <v>75</v>
      </c>
      <c r="J1095" s="27" t="s">
        <v>76</v>
      </c>
      <c r="K1095" s="28" t="s">
        <v>71</v>
      </c>
      <c r="L1095" s="29">
        <v>40</v>
      </c>
    </row>
    <row r="1096" spans="8:12" x14ac:dyDescent="0.2">
      <c r="H1096" s="27">
        <v>41879</v>
      </c>
      <c r="I1096" s="27" t="s">
        <v>86</v>
      </c>
      <c r="J1096" s="27" t="s">
        <v>68</v>
      </c>
      <c r="K1096" s="28" t="s">
        <v>74</v>
      </c>
      <c r="L1096" s="29">
        <v>48</v>
      </c>
    </row>
    <row r="1097" spans="8:12" x14ac:dyDescent="0.2">
      <c r="H1097" s="27">
        <v>41816</v>
      </c>
      <c r="I1097" s="27" t="s">
        <v>72</v>
      </c>
      <c r="J1097" s="27" t="s">
        <v>76</v>
      </c>
      <c r="K1097" s="28" t="s">
        <v>77</v>
      </c>
      <c r="L1097" s="29">
        <v>102</v>
      </c>
    </row>
    <row r="1098" spans="8:12" x14ac:dyDescent="0.2">
      <c r="H1098" s="27">
        <v>41908</v>
      </c>
      <c r="I1098" s="27" t="s">
        <v>67</v>
      </c>
      <c r="J1098" s="27" t="s">
        <v>76</v>
      </c>
      <c r="K1098" s="28" t="s">
        <v>78</v>
      </c>
      <c r="L1098" s="29">
        <v>92</v>
      </c>
    </row>
    <row r="1099" spans="8:12" x14ac:dyDescent="0.2">
      <c r="H1099" s="27">
        <v>41813</v>
      </c>
      <c r="I1099" s="27" t="s">
        <v>72</v>
      </c>
      <c r="J1099" s="27" t="s">
        <v>76</v>
      </c>
      <c r="K1099" s="28" t="s">
        <v>78</v>
      </c>
      <c r="L1099" s="29">
        <v>46</v>
      </c>
    </row>
    <row r="1100" spans="8:12" x14ac:dyDescent="0.2">
      <c r="H1100" s="27">
        <v>41871</v>
      </c>
      <c r="I1100" s="27" t="s">
        <v>86</v>
      </c>
      <c r="J1100" s="27" t="s">
        <v>68</v>
      </c>
      <c r="K1100" s="28" t="s">
        <v>71</v>
      </c>
      <c r="L1100" s="29">
        <v>40</v>
      </c>
    </row>
    <row r="1101" spans="8:12" x14ac:dyDescent="0.2">
      <c r="H1101" s="27">
        <v>41870</v>
      </c>
      <c r="I1101" s="27" t="s">
        <v>86</v>
      </c>
      <c r="J1101" s="27" t="s">
        <v>76</v>
      </c>
      <c r="K1101" s="28" t="s">
        <v>77</v>
      </c>
      <c r="L1101" s="29">
        <v>66</v>
      </c>
    </row>
    <row r="1102" spans="8:12" x14ac:dyDescent="0.2">
      <c r="H1102" s="27">
        <v>41782</v>
      </c>
      <c r="I1102" s="27" t="s">
        <v>75</v>
      </c>
      <c r="J1102" s="27" t="s">
        <v>68</v>
      </c>
      <c r="K1102" s="28" t="s">
        <v>74</v>
      </c>
      <c r="L1102" s="29">
        <v>72</v>
      </c>
    </row>
    <row r="1103" spans="8:12" x14ac:dyDescent="0.2">
      <c r="H1103" s="27">
        <v>41877</v>
      </c>
      <c r="I1103" s="27" t="s">
        <v>86</v>
      </c>
      <c r="J1103" s="27" t="s">
        <v>76</v>
      </c>
      <c r="K1103" s="28" t="s">
        <v>77</v>
      </c>
      <c r="L1103" s="29">
        <v>66</v>
      </c>
    </row>
    <row r="1104" spans="8:12" x14ac:dyDescent="0.2">
      <c r="H1104" s="27">
        <v>41799</v>
      </c>
      <c r="I1104" s="27" t="s">
        <v>72</v>
      </c>
      <c r="J1104" s="27" t="s">
        <v>68</v>
      </c>
      <c r="K1104" s="28" t="s">
        <v>80</v>
      </c>
      <c r="L1104" s="29">
        <v>47</v>
      </c>
    </row>
    <row r="1105" spans="8:12" x14ac:dyDescent="0.2">
      <c r="H1105" s="27">
        <v>41783</v>
      </c>
      <c r="I1105" s="27" t="s">
        <v>75</v>
      </c>
      <c r="J1105" s="27" t="s">
        <v>73</v>
      </c>
      <c r="K1105" s="28" t="s">
        <v>69</v>
      </c>
      <c r="L1105" s="29">
        <v>160</v>
      </c>
    </row>
    <row r="1106" spans="8:12" x14ac:dyDescent="0.2">
      <c r="H1106" s="27">
        <v>41872</v>
      </c>
      <c r="I1106" s="27" t="s">
        <v>86</v>
      </c>
      <c r="J1106" s="27" t="s">
        <v>73</v>
      </c>
      <c r="K1106" s="28" t="s">
        <v>82</v>
      </c>
      <c r="L1106" s="29">
        <v>75</v>
      </c>
    </row>
    <row r="1107" spans="8:12" x14ac:dyDescent="0.2">
      <c r="H1107" s="27">
        <v>41864</v>
      </c>
      <c r="I1107" s="27" t="s">
        <v>86</v>
      </c>
      <c r="J1107" s="27" t="s">
        <v>76</v>
      </c>
      <c r="K1107" s="28" t="s">
        <v>77</v>
      </c>
      <c r="L1107" s="29">
        <v>66</v>
      </c>
    </row>
    <row r="1108" spans="8:12" x14ac:dyDescent="0.2">
      <c r="H1108" s="27">
        <v>41811</v>
      </c>
      <c r="I1108" s="27" t="s">
        <v>72</v>
      </c>
      <c r="J1108" s="27" t="s">
        <v>76</v>
      </c>
      <c r="K1108" s="28" t="s">
        <v>78</v>
      </c>
      <c r="L1108" s="29">
        <v>23</v>
      </c>
    </row>
    <row r="1109" spans="8:12" x14ac:dyDescent="0.2">
      <c r="H1109" s="27">
        <v>41863</v>
      </c>
      <c r="I1109" s="27" t="s">
        <v>86</v>
      </c>
      <c r="J1109" s="27" t="s">
        <v>76</v>
      </c>
      <c r="K1109" s="28" t="s">
        <v>78</v>
      </c>
      <c r="L1109" s="29">
        <v>23</v>
      </c>
    </row>
    <row r="1110" spans="8:12" x14ac:dyDescent="0.2">
      <c r="H1110" s="27">
        <v>41869</v>
      </c>
      <c r="I1110" s="27" t="s">
        <v>86</v>
      </c>
      <c r="J1110" s="27" t="s">
        <v>68</v>
      </c>
      <c r="K1110" s="28" t="s">
        <v>82</v>
      </c>
      <c r="L1110" s="29">
        <v>72</v>
      </c>
    </row>
    <row r="1111" spans="8:12" x14ac:dyDescent="0.2">
      <c r="H1111" s="27">
        <v>41855</v>
      </c>
      <c r="I1111" s="27" t="s">
        <v>86</v>
      </c>
      <c r="J1111" s="27" t="s">
        <v>68</v>
      </c>
      <c r="K1111" s="28" t="s">
        <v>69</v>
      </c>
      <c r="L1111" s="29">
        <v>320</v>
      </c>
    </row>
    <row r="1112" spans="8:12" x14ac:dyDescent="0.2">
      <c r="H1112" s="27">
        <v>41772</v>
      </c>
      <c r="I1112" s="27" t="s">
        <v>75</v>
      </c>
      <c r="J1112" s="27" t="s">
        <v>73</v>
      </c>
      <c r="K1112" s="28" t="s">
        <v>82</v>
      </c>
      <c r="L1112" s="29">
        <v>48</v>
      </c>
    </row>
    <row r="1113" spans="8:12" x14ac:dyDescent="0.2">
      <c r="H1113" s="27">
        <v>41877</v>
      </c>
      <c r="I1113" s="27" t="s">
        <v>86</v>
      </c>
      <c r="J1113" s="27" t="s">
        <v>68</v>
      </c>
      <c r="K1113" s="28" t="s">
        <v>81</v>
      </c>
      <c r="L1113" s="29">
        <v>23</v>
      </c>
    </row>
    <row r="1114" spans="8:12" x14ac:dyDescent="0.2">
      <c r="H1114" s="27">
        <v>41872</v>
      </c>
      <c r="I1114" s="27" t="s">
        <v>86</v>
      </c>
      <c r="J1114" s="27" t="s">
        <v>73</v>
      </c>
      <c r="K1114" s="28" t="s">
        <v>77</v>
      </c>
      <c r="L1114" s="29">
        <v>99</v>
      </c>
    </row>
    <row r="1115" spans="8:12" x14ac:dyDescent="0.2">
      <c r="H1115" s="27">
        <v>41880</v>
      </c>
      <c r="I1115" s="27" t="s">
        <v>86</v>
      </c>
      <c r="J1115" s="27" t="s">
        <v>68</v>
      </c>
      <c r="K1115" s="28" t="s">
        <v>81</v>
      </c>
      <c r="L1115" s="29">
        <v>46</v>
      </c>
    </row>
    <row r="1116" spans="8:12" x14ac:dyDescent="0.2">
      <c r="H1116" s="27">
        <v>41817</v>
      </c>
      <c r="I1116" s="27" t="s">
        <v>72</v>
      </c>
      <c r="J1116" s="27" t="s">
        <v>68</v>
      </c>
      <c r="K1116" s="28" t="s">
        <v>77</v>
      </c>
      <c r="L1116" s="29">
        <v>68</v>
      </c>
    </row>
    <row r="1117" spans="8:12" x14ac:dyDescent="0.2">
      <c r="H1117" s="27">
        <v>41824</v>
      </c>
      <c r="I1117" s="27" t="s">
        <v>70</v>
      </c>
      <c r="J1117" s="27" t="s">
        <v>76</v>
      </c>
      <c r="K1117" s="28" t="s">
        <v>69</v>
      </c>
      <c r="L1117" s="29">
        <v>160</v>
      </c>
    </row>
    <row r="1118" spans="8:12" x14ac:dyDescent="0.2">
      <c r="H1118" s="27">
        <v>41878</v>
      </c>
      <c r="I1118" s="27" t="s">
        <v>86</v>
      </c>
      <c r="J1118" s="27" t="s">
        <v>73</v>
      </c>
      <c r="K1118" s="28" t="s">
        <v>77</v>
      </c>
      <c r="L1118" s="29">
        <v>34</v>
      </c>
    </row>
    <row r="1119" spans="8:12" x14ac:dyDescent="0.2">
      <c r="H1119" s="27">
        <v>41882</v>
      </c>
      <c r="I1119" s="27" t="s">
        <v>86</v>
      </c>
      <c r="J1119" s="27" t="s">
        <v>68</v>
      </c>
      <c r="K1119" s="28" t="s">
        <v>71</v>
      </c>
      <c r="L1119" s="29">
        <v>20</v>
      </c>
    </row>
    <row r="1120" spans="8:12" x14ac:dyDescent="0.2">
      <c r="H1120" s="27">
        <v>41804</v>
      </c>
      <c r="I1120" s="27" t="s">
        <v>72</v>
      </c>
      <c r="J1120" s="27" t="s">
        <v>76</v>
      </c>
      <c r="K1120" s="28" t="s">
        <v>77</v>
      </c>
      <c r="L1120" s="29">
        <v>549</v>
      </c>
    </row>
    <row r="1121" spans="8:12" x14ac:dyDescent="0.2">
      <c r="H1121" s="27">
        <v>41845</v>
      </c>
      <c r="I1121" s="27" t="s">
        <v>70</v>
      </c>
      <c r="J1121" s="27" t="s">
        <v>76</v>
      </c>
      <c r="K1121" s="28" t="s">
        <v>69</v>
      </c>
      <c r="L1121" s="29">
        <v>240</v>
      </c>
    </row>
    <row r="1122" spans="8:12" x14ac:dyDescent="0.2">
      <c r="H1122" s="27">
        <v>41810</v>
      </c>
      <c r="I1122" s="27" t="s">
        <v>72</v>
      </c>
      <c r="J1122" s="27" t="s">
        <v>76</v>
      </c>
      <c r="K1122" s="28" t="s">
        <v>78</v>
      </c>
      <c r="L1122" s="29">
        <v>69</v>
      </c>
    </row>
    <row r="1123" spans="8:12" x14ac:dyDescent="0.2">
      <c r="H1123" s="27">
        <v>41846</v>
      </c>
      <c r="I1123" s="27" t="s">
        <v>70</v>
      </c>
      <c r="J1123" s="27" t="s">
        <v>68</v>
      </c>
      <c r="K1123" s="28" t="s">
        <v>78</v>
      </c>
      <c r="L1123" s="29">
        <v>44</v>
      </c>
    </row>
    <row r="1124" spans="8:12" x14ac:dyDescent="0.2">
      <c r="H1124" s="27">
        <v>41875</v>
      </c>
      <c r="I1124" s="27" t="s">
        <v>86</v>
      </c>
      <c r="J1124" s="27" t="s">
        <v>68</v>
      </c>
      <c r="K1124" s="28" t="s">
        <v>77</v>
      </c>
      <c r="L1124" s="29">
        <v>68</v>
      </c>
    </row>
    <row r="1125" spans="8:12" x14ac:dyDescent="0.2">
      <c r="H1125" s="27">
        <v>41792</v>
      </c>
      <c r="I1125" s="27" t="s">
        <v>72</v>
      </c>
      <c r="J1125" s="27" t="s">
        <v>76</v>
      </c>
      <c r="K1125" s="28" t="s">
        <v>82</v>
      </c>
      <c r="L1125" s="29">
        <v>24</v>
      </c>
    </row>
    <row r="1126" spans="8:12" x14ac:dyDescent="0.2">
      <c r="H1126" s="27">
        <v>41797</v>
      </c>
      <c r="I1126" s="27" t="s">
        <v>72</v>
      </c>
      <c r="J1126" s="27" t="s">
        <v>76</v>
      </c>
      <c r="K1126" s="28" t="s">
        <v>79</v>
      </c>
      <c r="L1126" s="29">
        <v>28</v>
      </c>
    </row>
    <row r="1127" spans="8:12" x14ac:dyDescent="0.2">
      <c r="H1127" s="27">
        <v>41854</v>
      </c>
      <c r="I1127" s="27" t="s">
        <v>86</v>
      </c>
      <c r="J1127" s="27" t="s">
        <v>76</v>
      </c>
      <c r="K1127" s="28" t="s">
        <v>79</v>
      </c>
      <c r="L1127" s="29">
        <v>87</v>
      </c>
    </row>
    <row r="1128" spans="8:12" x14ac:dyDescent="0.2">
      <c r="H1128" s="27">
        <v>41879</v>
      </c>
      <c r="I1128" s="27" t="s">
        <v>86</v>
      </c>
      <c r="J1128" s="27" t="s">
        <v>68</v>
      </c>
      <c r="K1128" s="28" t="s">
        <v>84</v>
      </c>
      <c r="L1128" s="29">
        <v>42</v>
      </c>
    </row>
    <row r="1129" spans="8:12" x14ac:dyDescent="0.2">
      <c r="H1129" s="27">
        <v>41787</v>
      </c>
      <c r="I1129" s="27" t="s">
        <v>75</v>
      </c>
      <c r="J1129" s="27" t="s">
        <v>76</v>
      </c>
      <c r="K1129" s="28" t="s">
        <v>69</v>
      </c>
      <c r="L1129" s="29">
        <v>240</v>
      </c>
    </row>
    <row r="1130" spans="8:12" x14ac:dyDescent="0.2">
      <c r="H1130" s="27">
        <v>41862</v>
      </c>
      <c r="I1130" s="27" t="s">
        <v>86</v>
      </c>
      <c r="J1130" s="27" t="s">
        <v>68</v>
      </c>
      <c r="K1130" s="28" t="s">
        <v>71</v>
      </c>
      <c r="L1130" s="29">
        <v>40</v>
      </c>
    </row>
    <row r="1131" spans="8:12" x14ac:dyDescent="0.2">
      <c r="H1131" s="27">
        <v>41872</v>
      </c>
      <c r="I1131" s="27" t="s">
        <v>86</v>
      </c>
      <c r="J1131" s="27" t="s">
        <v>76</v>
      </c>
      <c r="K1131" s="28" t="s">
        <v>84</v>
      </c>
      <c r="L1131" s="29">
        <v>38</v>
      </c>
    </row>
    <row r="1132" spans="8:12" x14ac:dyDescent="0.2">
      <c r="H1132" s="27">
        <v>41862</v>
      </c>
      <c r="I1132" s="27" t="s">
        <v>86</v>
      </c>
      <c r="J1132" s="27" t="s">
        <v>68</v>
      </c>
      <c r="K1132" s="28" t="s">
        <v>82</v>
      </c>
      <c r="L1132" s="29">
        <v>46</v>
      </c>
    </row>
    <row r="1133" spans="8:12" x14ac:dyDescent="0.2">
      <c r="H1133" s="27">
        <v>41875</v>
      </c>
      <c r="I1133" s="27" t="s">
        <v>86</v>
      </c>
      <c r="J1133" s="27" t="s">
        <v>76</v>
      </c>
      <c r="K1133" s="28" t="s">
        <v>81</v>
      </c>
      <c r="L1133" s="29">
        <v>22</v>
      </c>
    </row>
    <row r="1134" spans="8:12" x14ac:dyDescent="0.2">
      <c r="H1134" s="27">
        <v>41863</v>
      </c>
      <c r="I1134" s="27" t="s">
        <v>86</v>
      </c>
      <c r="J1134" s="27" t="s">
        <v>68</v>
      </c>
      <c r="K1134" s="28" t="s">
        <v>84</v>
      </c>
      <c r="L1134" s="29">
        <v>60</v>
      </c>
    </row>
    <row r="1135" spans="8:12" x14ac:dyDescent="0.2">
      <c r="H1135" s="27">
        <v>41898</v>
      </c>
      <c r="I1135" s="27" t="s">
        <v>67</v>
      </c>
      <c r="J1135" s="27" t="s">
        <v>68</v>
      </c>
      <c r="K1135" s="28" t="s">
        <v>77</v>
      </c>
      <c r="L1135" s="29">
        <v>99</v>
      </c>
    </row>
    <row r="1136" spans="8:12" x14ac:dyDescent="0.2">
      <c r="H1136" s="27">
        <v>41793</v>
      </c>
      <c r="I1136" s="27" t="s">
        <v>72</v>
      </c>
      <c r="J1136" s="27" t="s">
        <v>76</v>
      </c>
      <c r="K1136" s="28" t="s">
        <v>82</v>
      </c>
      <c r="L1136" s="29">
        <v>24</v>
      </c>
    </row>
    <row r="1137" spans="8:12" x14ac:dyDescent="0.2">
      <c r="H1137" s="27">
        <v>41875</v>
      </c>
      <c r="I1137" s="27" t="s">
        <v>86</v>
      </c>
      <c r="J1137" s="27" t="s">
        <v>68</v>
      </c>
      <c r="K1137" s="28" t="s">
        <v>78</v>
      </c>
      <c r="L1137" s="29">
        <v>46</v>
      </c>
    </row>
    <row r="1138" spans="8:12" x14ac:dyDescent="0.2">
      <c r="H1138" s="27">
        <v>41858</v>
      </c>
      <c r="I1138" s="27" t="s">
        <v>86</v>
      </c>
      <c r="J1138" s="27" t="s">
        <v>68</v>
      </c>
      <c r="K1138" s="28" t="s">
        <v>71</v>
      </c>
      <c r="L1138" s="29">
        <v>100</v>
      </c>
    </row>
    <row r="1139" spans="8:12" x14ac:dyDescent="0.2">
      <c r="H1139" s="27">
        <v>41778</v>
      </c>
      <c r="I1139" s="27" t="s">
        <v>75</v>
      </c>
      <c r="J1139" s="27" t="s">
        <v>68</v>
      </c>
      <c r="K1139" s="28" t="s">
        <v>81</v>
      </c>
      <c r="L1139" s="29">
        <v>66</v>
      </c>
    </row>
    <row r="1140" spans="8:12" x14ac:dyDescent="0.2">
      <c r="H1140" s="27">
        <v>41771</v>
      </c>
      <c r="I1140" s="27" t="s">
        <v>75</v>
      </c>
      <c r="J1140" s="27" t="s">
        <v>76</v>
      </c>
      <c r="K1140" s="28" t="s">
        <v>77</v>
      </c>
      <c r="L1140" s="29">
        <v>34</v>
      </c>
    </row>
    <row r="1141" spans="8:12" x14ac:dyDescent="0.2">
      <c r="H1141" s="27">
        <v>41856</v>
      </c>
      <c r="I1141" s="27" t="s">
        <v>86</v>
      </c>
      <c r="J1141" s="27" t="s">
        <v>68</v>
      </c>
      <c r="K1141" s="28" t="s">
        <v>80</v>
      </c>
      <c r="L1141" s="29">
        <v>71</v>
      </c>
    </row>
    <row r="1142" spans="8:12" x14ac:dyDescent="0.2">
      <c r="H1142" s="27">
        <v>41819</v>
      </c>
      <c r="I1142" s="27" t="s">
        <v>72</v>
      </c>
      <c r="J1142" s="27" t="s">
        <v>76</v>
      </c>
      <c r="K1142" s="28" t="s">
        <v>85</v>
      </c>
      <c r="L1142" s="29">
        <v>36</v>
      </c>
    </row>
    <row r="1143" spans="8:12" x14ac:dyDescent="0.2">
      <c r="H1143" s="27">
        <v>41836</v>
      </c>
      <c r="I1143" s="27" t="s">
        <v>70</v>
      </c>
      <c r="J1143" s="27" t="s">
        <v>68</v>
      </c>
      <c r="K1143" s="28" t="s">
        <v>82</v>
      </c>
      <c r="L1143" s="29">
        <v>75</v>
      </c>
    </row>
    <row r="1144" spans="8:12" x14ac:dyDescent="0.2">
      <c r="H1144" s="27">
        <v>41810</v>
      </c>
      <c r="I1144" s="27" t="s">
        <v>72</v>
      </c>
      <c r="J1144" s="27" t="s">
        <v>76</v>
      </c>
      <c r="K1144" s="28" t="s">
        <v>71</v>
      </c>
      <c r="L1144" s="29">
        <v>40</v>
      </c>
    </row>
    <row r="1145" spans="8:12" x14ac:dyDescent="0.2">
      <c r="H1145" s="27">
        <v>41784</v>
      </c>
      <c r="I1145" s="27" t="s">
        <v>75</v>
      </c>
      <c r="J1145" s="27" t="s">
        <v>76</v>
      </c>
      <c r="K1145" s="28" t="s">
        <v>78</v>
      </c>
      <c r="L1145" s="29">
        <v>46</v>
      </c>
    </row>
    <row r="1146" spans="8:12" x14ac:dyDescent="0.2">
      <c r="H1146" s="27">
        <v>41799</v>
      </c>
      <c r="I1146" s="27" t="s">
        <v>72</v>
      </c>
      <c r="J1146" s="27" t="s">
        <v>76</v>
      </c>
      <c r="K1146" s="28" t="s">
        <v>77</v>
      </c>
      <c r="L1146" s="29">
        <v>66</v>
      </c>
    </row>
    <row r="1147" spans="8:12" x14ac:dyDescent="0.2">
      <c r="H1147" s="27">
        <v>41844</v>
      </c>
      <c r="I1147" s="27" t="s">
        <v>70</v>
      </c>
      <c r="J1147" s="27" t="s">
        <v>76</v>
      </c>
      <c r="K1147" s="28" t="s">
        <v>74</v>
      </c>
      <c r="L1147" s="29">
        <v>72</v>
      </c>
    </row>
    <row r="1148" spans="8:12" x14ac:dyDescent="0.2">
      <c r="H1148" s="27">
        <v>41801</v>
      </c>
      <c r="I1148" s="27" t="s">
        <v>72</v>
      </c>
      <c r="J1148" s="27" t="s">
        <v>73</v>
      </c>
      <c r="K1148" s="28" t="s">
        <v>77</v>
      </c>
      <c r="L1148" s="29">
        <v>170</v>
      </c>
    </row>
    <row r="1149" spans="8:12" x14ac:dyDescent="0.2">
      <c r="H1149" s="27">
        <v>41853</v>
      </c>
      <c r="I1149" s="27" t="s">
        <v>86</v>
      </c>
      <c r="J1149" s="27" t="s">
        <v>76</v>
      </c>
      <c r="K1149" s="28" t="s">
        <v>69</v>
      </c>
      <c r="L1149" s="29">
        <v>160</v>
      </c>
    </row>
    <row r="1150" spans="8:12" x14ac:dyDescent="0.2">
      <c r="H1150" s="27">
        <v>41866</v>
      </c>
      <c r="I1150" s="27" t="s">
        <v>86</v>
      </c>
      <c r="J1150" s="27" t="s">
        <v>68</v>
      </c>
      <c r="K1150" s="28" t="s">
        <v>82</v>
      </c>
      <c r="L1150" s="29">
        <v>69</v>
      </c>
    </row>
    <row r="1151" spans="8:12" x14ac:dyDescent="0.2">
      <c r="H1151" s="27">
        <v>41861</v>
      </c>
      <c r="I1151" s="27" t="s">
        <v>86</v>
      </c>
      <c r="J1151" s="27" t="s">
        <v>76</v>
      </c>
      <c r="K1151" s="28" t="s">
        <v>79</v>
      </c>
      <c r="L1151" s="29">
        <v>29</v>
      </c>
    </row>
    <row r="1152" spans="8:12" x14ac:dyDescent="0.2">
      <c r="H1152" s="27">
        <v>41869</v>
      </c>
      <c r="I1152" s="27" t="s">
        <v>86</v>
      </c>
      <c r="J1152" s="27" t="s">
        <v>68</v>
      </c>
      <c r="K1152" s="28" t="s">
        <v>82</v>
      </c>
      <c r="L1152" s="29">
        <v>48</v>
      </c>
    </row>
    <row r="1153" spans="8:12" x14ac:dyDescent="0.2">
      <c r="H1153" s="27">
        <v>41818</v>
      </c>
      <c r="I1153" s="27" t="s">
        <v>72</v>
      </c>
      <c r="J1153" s="27" t="s">
        <v>76</v>
      </c>
      <c r="K1153" s="28" t="s">
        <v>79</v>
      </c>
      <c r="L1153" s="29">
        <v>60</v>
      </c>
    </row>
    <row r="1154" spans="8:12" x14ac:dyDescent="0.2">
      <c r="H1154" s="27">
        <v>41873</v>
      </c>
      <c r="I1154" s="27" t="s">
        <v>86</v>
      </c>
      <c r="J1154" s="27" t="s">
        <v>68</v>
      </c>
      <c r="K1154" s="28" t="s">
        <v>77</v>
      </c>
      <c r="L1154" s="29">
        <v>96</v>
      </c>
    </row>
    <row r="1155" spans="8:12" x14ac:dyDescent="0.2">
      <c r="H1155" s="27">
        <v>41853</v>
      </c>
      <c r="I1155" s="27" t="s">
        <v>86</v>
      </c>
      <c r="J1155" s="27" t="s">
        <v>76</v>
      </c>
      <c r="K1155" s="28" t="s">
        <v>77</v>
      </c>
      <c r="L1155" s="29">
        <v>99</v>
      </c>
    </row>
    <row r="1156" spans="8:12" x14ac:dyDescent="0.2">
      <c r="H1156" s="27">
        <v>41771</v>
      </c>
      <c r="I1156" s="27" t="s">
        <v>75</v>
      </c>
      <c r="J1156" s="27" t="s">
        <v>76</v>
      </c>
      <c r="K1156" s="28" t="s">
        <v>84</v>
      </c>
      <c r="L1156" s="29">
        <v>63</v>
      </c>
    </row>
    <row r="1157" spans="8:12" x14ac:dyDescent="0.2">
      <c r="H1157" s="27">
        <v>41879</v>
      </c>
      <c r="I1157" s="27" t="s">
        <v>86</v>
      </c>
      <c r="J1157" s="27" t="s">
        <v>76</v>
      </c>
      <c r="K1157" s="28" t="s">
        <v>71</v>
      </c>
      <c r="L1157" s="29">
        <v>60</v>
      </c>
    </row>
    <row r="1158" spans="8:12" x14ac:dyDescent="0.2">
      <c r="H1158" s="27">
        <v>41857</v>
      </c>
      <c r="I1158" s="27" t="s">
        <v>86</v>
      </c>
      <c r="J1158" s="27" t="s">
        <v>68</v>
      </c>
      <c r="K1158" s="28" t="s">
        <v>85</v>
      </c>
      <c r="L1158" s="29">
        <v>19</v>
      </c>
    </row>
    <row r="1159" spans="8:12" x14ac:dyDescent="0.2">
      <c r="H1159" s="27">
        <v>41793</v>
      </c>
      <c r="I1159" s="27" t="s">
        <v>72</v>
      </c>
      <c r="J1159" s="27" t="s">
        <v>76</v>
      </c>
      <c r="K1159" s="28" t="s">
        <v>78</v>
      </c>
      <c r="L1159" s="29">
        <v>414</v>
      </c>
    </row>
    <row r="1160" spans="8:12" x14ac:dyDescent="0.2">
      <c r="H1160" s="27">
        <v>41805</v>
      </c>
      <c r="I1160" s="27" t="s">
        <v>72</v>
      </c>
      <c r="J1160" s="27" t="s">
        <v>76</v>
      </c>
      <c r="K1160" s="28" t="s">
        <v>81</v>
      </c>
      <c r="L1160" s="29">
        <v>46</v>
      </c>
    </row>
    <row r="1161" spans="8:12" x14ac:dyDescent="0.2">
      <c r="H1161" s="27">
        <v>41799</v>
      </c>
      <c r="I1161" s="27" t="s">
        <v>72</v>
      </c>
      <c r="J1161" s="27" t="s">
        <v>68</v>
      </c>
      <c r="K1161" s="28" t="s">
        <v>79</v>
      </c>
      <c r="L1161" s="29">
        <v>399</v>
      </c>
    </row>
    <row r="1162" spans="8:12" x14ac:dyDescent="0.2">
      <c r="H1162" s="27">
        <v>41804</v>
      </c>
      <c r="I1162" s="27" t="s">
        <v>72</v>
      </c>
      <c r="J1162" s="27" t="s">
        <v>76</v>
      </c>
      <c r="K1162" s="28" t="s">
        <v>79</v>
      </c>
      <c r="L1162" s="29">
        <v>120</v>
      </c>
    </row>
    <row r="1163" spans="8:12" x14ac:dyDescent="0.2">
      <c r="H1163" s="27">
        <v>41855</v>
      </c>
      <c r="I1163" s="27" t="s">
        <v>86</v>
      </c>
      <c r="J1163" s="27" t="s">
        <v>76</v>
      </c>
      <c r="K1163" s="28" t="s">
        <v>81</v>
      </c>
      <c r="L1163" s="29">
        <v>46</v>
      </c>
    </row>
    <row r="1164" spans="8:12" x14ac:dyDescent="0.2">
      <c r="H1164" s="27">
        <v>41809</v>
      </c>
      <c r="I1164" s="27" t="s">
        <v>72</v>
      </c>
      <c r="J1164" s="27" t="s">
        <v>68</v>
      </c>
      <c r="K1164" s="28" t="s">
        <v>71</v>
      </c>
      <c r="L1164" s="29">
        <v>57</v>
      </c>
    </row>
    <row r="1165" spans="8:12" x14ac:dyDescent="0.2">
      <c r="H1165" s="27">
        <v>41764</v>
      </c>
      <c r="I1165" s="27" t="s">
        <v>75</v>
      </c>
      <c r="J1165" s="27" t="s">
        <v>73</v>
      </c>
      <c r="K1165" s="28" t="s">
        <v>81</v>
      </c>
      <c r="L1165" s="29">
        <v>69</v>
      </c>
    </row>
    <row r="1166" spans="8:12" x14ac:dyDescent="0.2">
      <c r="H1166" s="27">
        <v>41796</v>
      </c>
      <c r="I1166" s="27" t="s">
        <v>72</v>
      </c>
      <c r="J1166" s="27" t="s">
        <v>68</v>
      </c>
      <c r="K1166" s="28" t="s">
        <v>78</v>
      </c>
      <c r="L1166" s="29">
        <v>46</v>
      </c>
    </row>
    <row r="1167" spans="8:12" x14ac:dyDescent="0.2">
      <c r="H1167" s="27">
        <v>41859</v>
      </c>
      <c r="I1167" s="27" t="s">
        <v>86</v>
      </c>
      <c r="J1167" s="27" t="s">
        <v>68</v>
      </c>
      <c r="K1167" s="28" t="s">
        <v>81</v>
      </c>
      <c r="L1167" s="29">
        <v>46</v>
      </c>
    </row>
    <row r="1168" spans="8:12" x14ac:dyDescent="0.2">
      <c r="H1168" s="27">
        <v>41866</v>
      </c>
      <c r="I1168" s="27" t="s">
        <v>86</v>
      </c>
      <c r="J1168" s="27" t="s">
        <v>73</v>
      </c>
      <c r="K1168" s="28" t="s">
        <v>78</v>
      </c>
      <c r="L1168" s="29">
        <v>23</v>
      </c>
    </row>
    <row r="1169" spans="8:12" x14ac:dyDescent="0.2">
      <c r="H1169" s="27">
        <v>41871</v>
      </c>
      <c r="I1169" s="27" t="s">
        <v>86</v>
      </c>
      <c r="J1169" s="27" t="s">
        <v>68</v>
      </c>
      <c r="K1169" s="28" t="s">
        <v>81</v>
      </c>
      <c r="L1169" s="29">
        <v>46</v>
      </c>
    </row>
    <row r="1170" spans="8:12" x14ac:dyDescent="0.2">
      <c r="H1170" s="27">
        <v>41794</v>
      </c>
      <c r="I1170" s="27" t="s">
        <v>72</v>
      </c>
      <c r="J1170" s="27" t="s">
        <v>73</v>
      </c>
      <c r="K1170" s="28" t="s">
        <v>84</v>
      </c>
      <c r="L1170" s="29">
        <v>20</v>
      </c>
    </row>
    <row r="1171" spans="8:12" x14ac:dyDescent="0.2">
      <c r="H1171" s="27">
        <v>41850</v>
      </c>
      <c r="I1171" s="27" t="s">
        <v>70</v>
      </c>
      <c r="J1171" s="27" t="s">
        <v>76</v>
      </c>
      <c r="K1171" s="28" t="s">
        <v>80</v>
      </c>
      <c r="L1171" s="29">
        <v>71</v>
      </c>
    </row>
    <row r="1172" spans="8:12" x14ac:dyDescent="0.2">
      <c r="H1172" s="27">
        <v>41858</v>
      </c>
      <c r="I1172" s="27" t="s">
        <v>86</v>
      </c>
      <c r="J1172" s="27" t="s">
        <v>68</v>
      </c>
      <c r="K1172" s="28" t="s">
        <v>74</v>
      </c>
      <c r="L1172" s="29">
        <v>72</v>
      </c>
    </row>
    <row r="1173" spans="8:12" x14ac:dyDescent="0.2">
      <c r="H1173" s="27">
        <v>41855</v>
      </c>
      <c r="I1173" s="27" t="s">
        <v>86</v>
      </c>
      <c r="J1173" s="27" t="s">
        <v>76</v>
      </c>
      <c r="K1173" s="28" t="s">
        <v>82</v>
      </c>
      <c r="L1173" s="29">
        <v>72</v>
      </c>
    </row>
    <row r="1174" spans="8:12" x14ac:dyDescent="0.2">
      <c r="H1174" s="27">
        <v>41854</v>
      </c>
      <c r="I1174" s="27" t="s">
        <v>86</v>
      </c>
      <c r="J1174" s="27" t="s">
        <v>68</v>
      </c>
      <c r="K1174" s="28" t="s">
        <v>83</v>
      </c>
      <c r="L1174" s="29">
        <v>27</v>
      </c>
    </row>
    <row r="1175" spans="8:12" x14ac:dyDescent="0.2">
      <c r="H1175" s="27">
        <v>41814</v>
      </c>
      <c r="I1175" s="27" t="s">
        <v>72</v>
      </c>
      <c r="J1175" s="27" t="s">
        <v>76</v>
      </c>
      <c r="K1175" s="28" t="s">
        <v>71</v>
      </c>
      <c r="L1175" s="29">
        <v>60</v>
      </c>
    </row>
    <row r="1176" spans="8:12" x14ac:dyDescent="0.2">
      <c r="H1176" s="27">
        <v>41800</v>
      </c>
      <c r="I1176" s="27" t="s">
        <v>72</v>
      </c>
      <c r="J1176" s="27" t="s">
        <v>76</v>
      </c>
      <c r="K1176" s="28" t="s">
        <v>81</v>
      </c>
      <c r="L1176" s="29">
        <v>23</v>
      </c>
    </row>
    <row r="1177" spans="8:12" x14ac:dyDescent="0.2">
      <c r="H1177" s="27">
        <v>41877</v>
      </c>
      <c r="I1177" s="27" t="s">
        <v>86</v>
      </c>
      <c r="J1177" s="27" t="s">
        <v>76</v>
      </c>
      <c r="K1177" s="28" t="s">
        <v>79</v>
      </c>
      <c r="L1177" s="29">
        <v>579</v>
      </c>
    </row>
    <row r="1178" spans="8:12" x14ac:dyDescent="0.2">
      <c r="H1178" s="27">
        <v>41860</v>
      </c>
      <c r="I1178" s="27" t="s">
        <v>86</v>
      </c>
      <c r="J1178" s="27" t="s">
        <v>68</v>
      </c>
      <c r="K1178" s="28" t="s">
        <v>78</v>
      </c>
      <c r="L1178" s="29">
        <v>23</v>
      </c>
    </row>
    <row r="1179" spans="8:12" x14ac:dyDescent="0.2">
      <c r="H1179" s="27">
        <v>41901</v>
      </c>
      <c r="I1179" s="27" t="s">
        <v>67</v>
      </c>
      <c r="J1179" s="27" t="s">
        <v>76</v>
      </c>
      <c r="K1179" s="28" t="s">
        <v>78</v>
      </c>
      <c r="L1179" s="29">
        <v>66</v>
      </c>
    </row>
    <row r="1180" spans="8:12" x14ac:dyDescent="0.2">
      <c r="H1180" s="27">
        <v>41856</v>
      </c>
      <c r="I1180" s="27" t="s">
        <v>86</v>
      </c>
      <c r="J1180" s="27" t="s">
        <v>68</v>
      </c>
      <c r="K1180" s="28" t="s">
        <v>78</v>
      </c>
      <c r="L1180" s="29">
        <v>334</v>
      </c>
    </row>
    <row r="1181" spans="8:12" x14ac:dyDescent="0.2">
      <c r="H1181" s="27">
        <v>41816</v>
      </c>
      <c r="I1181" s="27" t="s">
        <v>72</v>
      </c>
      <c r="J1181" s="27" t="s">
        <v>76</v>
      </c>
      <c r="K1181" s="28" t="s">
        <v>69</v>
      </c>
      <c r="L1181" s="29">
        <v>152</v>
      </c>
    </row>
    <row r="1182" spans="8:12" x14ac:dyDescent="0.2">
      <c r="H1182" s="27">
        <v>41805</v>
      </c>
      <c r="I1182" s="27" t="s">
        <v>72</v>
      </c>
      <c r="J1182" s="27" t="s">
        <v>68</v>
      </c>
      <c r="K1182" s="28" t="s">
        <v>77</v>
      </c>
      <c r="L1182" s="29">
        <v>66</v>
      </c>
    </row>
    <row r="1183" spans="8:12" x14ac:dyDescent="0.2">
      <c r="H1183" s="27">
        <v>41867</v>
      </c>
      <c r="I1183" s="27" t="s">
        <v>86</v>
      </c>
      <c r="J1183" s="27" t="s">
        <v>76</v>
      </c>
      <c r="K1183" s="28" t="s">
        <v>81</v>
      </c>
      <c r="L1183" s="29">
        <v>23</v>
      </c>
    </row>
    <row r="1184" spans="8:12" x14ac:dyDescent="0.2">
      <c r="H1184" s="27">
        <v>41858</v>
      </c>
      <c r="I1184" s="27" t="s">
        <v>86</v>
      </c>
      <c r="J1184" s="27" t="s">
        <v>68</v>
      </c>
      <c r="K1184" s="28" t="s">
        <v>78</v>
      </c>
      <c r="L1184" s="29">
        <v>66</v>
      </c>
    </row>
    <row r="1185" spans="8:12" x14ac:dyDescent="0.2">
      <c r="H1185" s="27">
        <v>41906</v>
      </c>
      <c r="I1185" s="27" t="s">
        <v>67</v>
      </c>
      <c r="J1185" s="27" t="s">
        <v>68</v>
      </c>
      <c r="K1185" s="28" t="s">
        <v>77</v>
      </c>
      <c r="L1185" s="29">
        <v>711</v>
      </c>
    </row>
    <row r="1186" spans="8:12" x14ac:dyDescent="0.2">
      <c r="H1186" s="27">
        <v>41769</v>
      </c>
      <c r="I1186" s="27" t="s">
        <v>75</v>
      </c>
      <c r="J1186" s="27" t="s">
        <v>76</v>
      </c>
      <c r="K1186" s="28" t="s">
        <v>77</v>
      </c>
      <c r="L1186" s="29">
        <v>68</v>
      </c>
    </row>
    <row r="1187" spans="8:12" x14ac:dyDescent="0.2">
      <c r="H1187" s="27">
        <v>41818</v>
      </c>
      <c r="I1187" s="27" t="s">
        <v>72</v>
      </c>
      <c r="J1187" s="27" t="s">
        <v>76</v>
      </c>
      <c r="K1187" s="28" t="s">
        <v>79</v>
      </c>
      <c r="L1187" s="29">
        <v>90</v>
      </c>
    </row>
    <row r="1188" spans="8:12" x14ac:dyDescent="0.2">
      <c r="H1188" s="27">
        <v>41830</v>
      </c>
      <c r="I1188" s="27" t="s">
        <v>70</v>
      </c>
      <c r="J1188" s="27" t="s">
        <v>68</v>
      </c>
      <c r="K1188" s="28" t="s">
        <v>77</v>
      </c>
      <c r="L1188" s="29">
        <v>68</v>
      </c>
    </row>
    <row r="1189" spans="8:12" x14ac:dyDescent="0.2">
      <c r="H1189" s="27">
        <v>41842</v>
      </c>
      <c r="I1189" s="27" t="s">
        <v>70</v>
      </c>
      <c r="J1189" s="27" t="s">
        <v>76</v>
      </c>
      <c r="K1189" s="28" t="s">
        <v>82</v>
      </c>
      <c r="L1189" s="29">
        <v>75</v>
      </c>
    </row>
    <row r="1190" spans="8:12" x14ac:dyDescent="0.2">
      <c r="H1190" s="27">
        <v>41858</v>
      </c>
      <c r="I1190" s="27" t="s">
        <v>86</v>
      </c>
      <c r="J1190" s="27" t="s">
        <v>68</v>
      </c>
      <c r="K1190" s="28" t="s">
        <v>82</v>
      </c>
      <c r="L1190" s="29">
        <v>100</v>
      </c>
    </row>
    <row r="1191" spans="8:12" x14ac:dyDescent="0.2">
      <c r="H1191" s="27">
        <v>41857</v>
      </c>
      <c r="I1191" s="27" t="s">
        <v>86</v>
      </c>
      <c r="J1191" s="27" t="s">
        <v>76</v>
      </c>
      <c r="K1191" s="28" t="s">
        <v>79</v>
      </c>
      <c r="L1191" s="29">
        <v>58</v>
      </c>
    </row>
    <row r="1192" spans="8:12" x14ac:dyDescent="0.2">
      <c r="H1192" s="27">
        <v>41797</v>
      </c>
      <c r="I1192" s="27" t="s">
        <v>72</v>
      </c>
      <c r="J1192" s="27" t="s">
        <v>76</v>
      </c>
      <c r="K1192" s="28" t="s">
        <v>71</v>
      </c>
      <c r="L1192" s="29">
        <v>20</v>
      </c>
    </row>
    <row r="1193" spans="8:12" x14ac:dyDescent="0.2">
      <c r="H1193" s="27">
        <v>41858</v>
      </c>
      <c r="I1193" s="27" t="s">
        <v>86</v>
      </c>
      <c r="J1193" s="27" t="s">
        <v>76</v>
      </c>
      <c r="K1193" s="28" t="s">
        <v>84</v>
      </c>
      <c r="L1193" s="29">
        <v>40</v>
      </c>
    </row>
    <row r="1194" spans="8:12" x14ac:dyDescent="0.2">
      <c r="H1194" s="27">
        <v>41778</v>
      </c>
      <c r="I1194" s="27" t="s">
        <v>75</v>
      </c>
      <c r="J1194" s="27" t="s">
        <v>68</v>
      </c>
      <c r="K1194" s="28" t="s">
        <v>79</v>
      </c>
      <c r="L1194" s="29">
        <v>87</v>
      </c>
    </row>
    <row r="1195" spans="8:12" x14ac:dyDescent="0.2">
      <c r="H1195" s="27">
        <v>41798</v>
      </c>
      <c r="I1195" s="27" t="s">
        <v>72</v>
      </c>
      <c r="J1195" s="27" t="s">
        <v>76</v>
      </c>
      <c r="K1195" s="28" t="s">
        <v>77</v>
      </c>
      <c r="L1195" s="29">
        <v>102</v>
      </c>
    </row>
    <row r="1196" spans="8:12" x14ac:dyDescent="0.2">
      <c r="H1196" s="27">
        <v>41818</v>
      </c>
      <c r="I1196" s="27" t="s">
        <v>72</v>
      </c>
      <c r="J1196" s="27" t="s">
        <v>68</v>
      </c>
      <c r="K1196" s="28" t="s">
        <v>80</v>
      </c>
      <c r="L1196" s="29">
        <v>513</v>
      </c>
    </row>
    <row r="1197" spans="8:12" x14ac:dyDescent="0.2">
      <c r="H1197" s="27">
        <v>41811</v>
      </c>
      <c r="I1197" s="27" t="s">
        <v>72</v>
      </c>
      <c r="J1197" s="27" t="s">
        <v>76</v>
      </c>
      <c r="K1197" s="28" t="s">
        <v>79</v>
      </c>
      <c r="L1197" s="29">
        <v>28</v>
      </c>
    </row>
    <row r="1198" spans="8:12" x14ac:dyDescent="0.2">
      <c r="H1198" s="27">
        <v>41876</v>
      </c>
      <c r="I1198" s="27" t="s">
        <v>86</v>
      </c>
      <c r="J1198" s="27" t="s">
        <v>68</v>
      </c>
      <c r="K1198" s="28" t="s">
        <v>81</v>
      </c>
      <c r="L1198" s="29">
        <v>69</v>
      </c>
    </row>
    <row r="1199" spans="8:12" x14ac:dyDescent="0.2">
      <c r="H1199" s="27">
        <v>41852</v>
      </c>
      <c r="I1199" s="27" t="s">
        <v>86</v>
      </c>
      <c r="J1199" s="27" t="s">
        <v>76</v>
      </c>
      <c r="K1199" s="28" t="s">
        <v>79</v>
      </c>
      <c r="L1199" s="29">
        <v>661</v>
      </c>
    </row>
    <row r="1200" spans="8:12" x14ac:dyDescent="0.2">
      <c r="H1200" s="27">
        <v>41881</v>
      </c>
      <c r="I1200" s="27" t="s">
        <v>86</v>
      </c>
      <c r="J1200" s="27" t="s">
        <v>68</v>
      </c>
      <c r="K1200" s="28" t="s">
        <v>81</v>
      </c>
      <c r="L1200" s="29">
        <v>23</v>
      </c>
    </row>
    <row r="1201" spans="8:12" x14ac:dyDescent="0.2">
      <c r="H1201" s="27">
        <v>41806</v>
      </c>
      <c r="I1201" s="27" t="s">
        <v>72</v>
      </c>
      <c r="J1201" s="27" t="s">
        <v>76</v>
      </c>
      <c r="K1201" s="28" t="s">
        <v>81</v>
      </c>
      <c r="L1201" s="29">
        <v>46</v>
      </c>
    </row>
    <row r="1202" spans="8:12" x14ac:dyDescent="0.2">
      <c r="H1202" s="27">
        <v>41798</v>
      </c>
      <c r="I1202" s="27" t="s">
        <v>72</v>
      </c>
      <c r="J1202" s="27" t="s">
        <v>68</v>
      </c>
      <c r="K1202" s="28" t="s">
        <v>81</v>
      </c>
      <c r="L1202" s="29">
        <v>23</v>
      </c>
    </row>
    <row r="1203" spans="8:12" x14ac:dyDescent="0.2">
      <c r="H1203" s="27">
        <v>41860</v>
      </c>
      <c r="I1203" s="27" t="s">
        <v>86</v>
      </c>
      <c r="J1203" s="27" t="s">
        <v>68</v>
      </c>
      <c r="K1203" s="28" t="s">
        <v>69</v>
      </c>
      <c r="L1203" s="29">
        <v>160</v>
      </c>
    </row>
    <row r="1204" spans="8:12" x14ac:dyDescent="0.2">
      <c r="H1204" s="27">
        <v>41815</v>
      </c>
      <c r="I1204" s="27" t="s">
        <v>72</v>
      </c>
      <c r="J1204" s="27" t="s">
        <v>76</v>
      </c>
      <c r="K1204" s="28" t="s">
        <v>69</v>
      </c>
      <c r="L1204" s="29">
        <v>240</v>
      </c>
    </row>
    <row r="1205" spans="8:12" x14ac:dyDescent="0.2">
      <c r="H1205" s="27">
        <v>41809</v>
      </c>
      <c r="I1205" s="27" t="s">
        <v>72</v>
      </c>
      <c r="J1205" s="27" t="s">
        <v>73</v>
      </c>
      <c r="K1205" s="28" t="s">
        <v>78</v>
      </c>
      <c r="L1205" s="29">
        <v>46</v>
      </c>
    </row>
    <row r="1206" spans="8:12" x14ac:dyDescent="0.2">
      <c r="H1206" s="27">
        <v>41869</v>
      </c>
      <c r="I1206" s="27" t="s">
        <v>86</v>
      </c>
      <c r="J1206" s="27" t="s">
        <v>68</v>
      </c>
      <c r="K1206" s="28" t="s">
        <v>79</v>
      </c>
      <c r="L1206" s="29">
        <v>29</v>
      </c>
    </row>
    <row r="1207" spans="8:12" x14ac:dyDescent="0.2">
      <c r="H1207" s="27">
        <v>41876</v>
      </c>
      <c r="I1207" s="27" t="s">
        <v>86</v>
      </c>
      <c r="J1207" s="27" t="s">
        <v>76</v>
      </c>
      <c r="K1207" s="28" t="s">
        <v>69</v>
      </c>
      <c r="L1207" s="29">
        <v>240</v>
      </c>
    </row>
    <row r="1208" spans="8:12" x14ac:dyDescent="0.2">
      <c r="H1208" s="27">
        <v>41797</v>
      </c>
      <c r="I1208" s="27" t="s">
        <v>72</v>
      </c>
      <c r="J1208" s="27" t="s">
        <v>68</v>
      </c>
      <c r="K1208" s="28" t="s">
        <v>71</v>
      </c>
      <c r="L1208" s="29">
        <v>40</v>
      </c>
    </row>
    <row r="1209" spans="8:12" x14ac:dyDescent="0.2">
      <c r="H1209" s="27">
        <v>41796</v>
      </c>
      <c r="I1209" s="27" t="s">
        <v>72</v>
      </c>
      <c r="J1209" s="27" t="s">
        <v>68</v>
      </c>
      <c r="K1209" s="28" t="s">
        <v>71</v>
      </c>
      <c r="L1209" s="29">
        <v>60</v>
      </c>
    </row>
    <row r="1210" spans="8:12" x14ac:dyDescent="0.2">
      <c r="H1210" s="27">
        <v>41865</v>
      </c>
      <c r="I1210" s="27" t="s">
        <v>86</v>
      </c>
      <c r="J1210" s="27" t="s">
        <v>68</v>
      </c>
      <c r="K1210" s="28" t="s">
        <v>69</v>
      </c>
      <c r="L1210" s="29">
        <v>240</v>
      </c>
    </row>
    <row r="1211" spans="8:12" x14ac:dyDescent="0.2">
      <c r="H1211" s="27">
        <v>41806</v>
      </c>
      <c r="I1211" s="27" t="s">
        <v>72</v>
      </c>
      <c r="J1211" s="27" t="s">
        <v>68</v>
      </c>
      <c r="K1211" s="28" t="s">
        <v>78</v>
      </c>
      <c r="L1211" s="29">
        <v>46</v>
      </c>
    </row>
    <row r="1212" spans="8:12" x14ac:dyDescent="0.2">
      <c r="H1212" s="27">
        <v>41875</v>
      </c>
      <c r="I1212" s="27" t="s">
        <v>86</v>
      </c>
      <c r="J1212" s="27" t="s">
        <v>68</v>
      </c>
      <c r="K1212" s="28" t="s">
        <v>71</v>
      </c>
      <c r="L1212" s="29">
        <v>20</v>
      </c>
    </row>
    <row r="1213" spans="8:12" x14ac:dyDescent="0.2">
      <c r="H1213" s="27">
        <v>41854</v>
      </c>
      <c r="I1213" s="27" t="s">
        <v>86</v>
      </c>
      <c r="J1213" s="27" t="s">
        <v>68</v>
      </c>
      <c r="K1213" s="28" t="s">
        <v>77</v>
      </c>
      <c r="L1213" s="29">
        <v>66</v>
      </c>
    </row>
    <row r="1214" spans="8:12" x14ac:dyDescent="0.2">
      <c r="H1214" s="27">
        <v>41868</v>
      </c>
      <c r="I1214" s="27" t="s">
        <v>86</v>
      </c>
      <c r="J1214" s="27" t="s">
        <v>68</v>
      </c>
      <c r="K1214" s="28" t="s">
        <v>77</v>
      </c>
      <c r="L1214" s="29">
        <v>96</v>
      </c>
    </row>
    <row r="1215" spans="8:12" x14ac:dyDescent="0.2">
      <c r="H1215" s="27">
        <v>41872</v>
      </c>
      <c r="I1215" s="27" t="s">
        <v>86</v>
      </c>
      <c r="J1215" s="27" t="s">
        <v>76</v>
      </c>
      <c r="K1215" s="28" t="s">
        <v>78</v>
      </c>
      <c r="L1215" s="29">
        <v>46</v>
      </c>
    </row>
    <row r="1216" spans="8:12" x14ac:dyDescent="0.2">
      <c r="H1216" s="27">
        <v>41794</v>
      </c>
      <c r="I1216" s="27" t="s">
        <v>72</v>
      </c>
      <c r="J1216" s="27" t="s">
        <v>76</v>
      </c>
      <c r="K1216" s="28" t="s">
        <v>74</v>
      </c>
      <c r="L1216" s="29">
        <v>25</v>
      </c>
    </row>
    <row r="1217" spans="8:12" x14ac:dyDescent="0.2">
      <c r="H1217" s="27">
        <v>41796</v>
      </c>
      <c r="I1217" s="27" t="s">
        <v>72</v>
      </c>
      <c r="J1217" s="27" t="s">
        <v>73</v>
      </c>
      <c r="K1217" s="28" t="s">
        <v>78</v>
      </c>
      <c r="L1217" s="29">
        <v>305</v>
      </c>
    </row>
    <row r="1218" spans="8:12" x14ac:dyDescent="0.2">
      <c r="H1218" s="27">
        <v>41813</v>
      </c>
      <c r="I1218" s="27" t="s">
        <v>72</v>
      </c>
      <c r="J1218" s="27" t="s">
        <v>76</v>
      </c>
      <c r="K1218" s="28" t="s">
        <v>77</v>
      </c>
      <c r="L1218" s="29">
        <v>198</v>
      </c>
    </row>
    <row r="1219" spans="8:12" x14ac:dyDescent="0.2">
      <c r="H1219" s="27">
        <v>41859</v>
      </c>
      <c r="I1219" s="27" t="s">
        <v>86</v>
      </c>
      <c r="J1219" s="27" t="s">
        <v>76</v>
      </c>
      <c r="K1219" s="28" t="s">
        <v>81</v>
      </c>
      <c r="L1219" s="29">
        <v>523</v>
      </c>
    </row>
    <row r="1220" spans="8:12" x14ac:dyDescent="0.2">
      <c r="H1220" s="27">
        <v>41798</v>
      </c>
      <c r="I1220" s="27" t="s">
        <v>72</v>
      </c>
      <c r="J1220" s="27" t="s">
        <v>68</v>
      </c>
      <c r="K1220" s="28" t="s">
        <v>74</v>
      </c>
      <c r="L1220" s="29">
        <v>50</v>
      </c>
    </row>
    <row r="1221" spans="8:12" x14ac:dyDescent="0.2">
      <c r="H1221" s="27">
        <v>41764</v>
      </c>
      <c r="I1221" s="27" t="s">
        <v>75</v>
      </c>
      <c r="J1221" s="27" t="s">
        <v>76</v>
      </c>
      <c r="K1221" s="28" t="s">
        <v>80</v>
      </c>
      <c r="L1221" s="29">
        <v>514</v>
      </c>
    </row>
    <row r="1222" spans="8:12" x14ac:dyDescent="0.2">
      <c r="H1222" s="27">
        <v>41863</v>
      </c>
      <c r="I1222" s="27" t="s">
        <v>86</v>
      </c>
      <c r="J1222" s="27" t="s">
        <v>68</v>
      </c>
      <c r="K1222" s="28" t="s">
        <v>79</v>
      </c>
      <c r="L1222" s="29">
        <v>58</v>
      </c>
    </row>
    <row r="1223" spans="8:12" x14ac:dyDescent="0.2">
      <c r="H1223" s="27">
        <v>41904</v>
      </c>
      <c r="I1223" s="27" t="s">
        <v>67</v>
      </c>
      <c r="J1223" s="27" t="s">
        <v>73</v>
      </c>
      <c r="K1223" s="28" t="s">
        <v>80</v>
      </c>
      <c r="L1223" s="29">
        <v>23</v>
      </c>
    </row>
    <row r="1224" spans="8:12" x14ac:dyDescent="0.2">
      <c r="H1224" s="27">
        <v>41799</v>
      </c>
      <c r="I1224" s="27" t="s">
        <v>72</v>
      </c>
      <c r="J1224" s="27" t="s">
        <v>76</v>
      </c>
      <c r="K1224" s="28" t="s">
        <v>81</v>
      </c>
      <c r="L1224" s="29">
        <v>46</v>
      </c>
    </row>
    <row r="1225" spans="8:12" x14ac:dyDescent="0.2">
      <c r="H1225" s="27">
        <v>41817</v>
      </c>
      <c r="I1225" s="27" t="s">
        <v>72</v>
      </c>
      <c r="J1225" s="27" t="s">
        <v>68</v>
      </c>
      <c r="K1225" s="28" t="s">
        <v>81</v>
      </c>
      <c r="L1225" s="29">
        <v>69</v>
      </c>
    </row>
    <row r="1226" spans="8:12" x14ac:dyDescent="0.2">
      <c r="H1226" s="27">
        <v>41873</v>
      </c>
      <c r="I1226" s="27" t="s">
        <v>86</v>
      </c>
      <c r="J1226" s="27" t="s">
        <v>68</v>
      </c>
      <c r="K1226" s="28" t="s">
        <v>71</v>
      </c>
      <c r="L1226" s="29">
        <v>60</v>
      </c>
    </row>
    <row r="1227" spans="8:12" x14ac:dyDescent="0.2">
      <c r="H1227" s="27">
        <v>41809</v>
      </c>
      <c r="I1227" s="27" t="s">
        <v>72</v>
      </c>
      <c r="J1227" s="27" t="s">
        <v>76</v>
      </c>
      <c r="K1227" s="28" t="s">
        <v>74</v>
      </c>
      <c r="L1227" s="29">
        <v>48</v>
      </c>
    </row>
    <row r="1228" spans="8:12" x14ac:dyDescent="0.2">
      <c r="H1228" s="27">
        <v>41870</v>
      </c>
      <c r="I1228" s="27" t="s">
        <v>86</v>
      </c>
      <c r="J1228" s="27" t="s">
        <v>68</v>
      </c>
      <c r="K1228" s="28" t="s">
        <v>85</v>
      </c>
      <c r="L1228" s="29">
        <v>38</v>
      </c>
    </row>
    <row r="1229" spans="8:12" x14ac:dyDescent="0.2">
      <c r="H1229" s="27">
        <v>41875</v>
      </c>
      <c r="I1229" s="27" t="s">
        <v>86</v>
      </c>
      <c r="J1229" s="27" t="s">
        <v>76</v>
      </c>
      <c r="K1229" s="28" t="s">
        <v>77</v>
      </c>
      <c r="L1229" s="29">
        <v>608</v>
      </c>
    </row>
    <row r="1230" spans="8:12" x14ac:dyDescent="0.2">
      <c r="H1230" s="27">
        <v>41806</v>
      </c>
      <c r="I1230" s="27" t="s">
        <v>72</v>
      </c>
      <c r="J1230" s="27" t="s">
        <v>76</v>
      </c>
      <c r="K1230" s="28" t="s">
        <v>81</v>
      </c>
      <c r="L1230" s="29">
        <v>23</v>
      </c>
    </row>
    <row r="1231" spans="8:12" x14ac:dyDescent="0.2">
      <c r="H1231" s="27">
        <v>41808</v>
      </c>
      <c r="I1231" s="27" t="s">
        <v>72</v>
      </c>
      <c r="J1231" s="27" t="s">
        <v>76</v>
      </c>
      <c r="K1231" s="28" t="s">
        <v>71</v>
      </c>
      <c r="L1231" s="29">
        <v>40</v>
      </c>
    </row>
    <row r="1232" spans="8:12" x14ac:dyDescent="0.2">
      <c r="H1232" s="27">
        <v>41875</v>
      </c>
      <c r="I1232" s="27" t="s">
        <v>86</v>
      </c>
      <c r="J1232" s="27" t="s">
        <v>73</v>
      </c>
      <c r="K1232" s="28" t="s">
        <v>78</v>
      </c>
      <c r="L1232" s="29">
        <v>46</v>
      </c>
    </row>
    <row r="1233" spans="8:12" x14ac:dyDescent="0.2">
      <c r="H1233" s="27">
        <v>41782</v>
      </c>
      <c r="I1233" s="27" t="s">
        <v>75</v>
      </c>
      <c r="J1233" s="27" t="s">
        <v>76</v>
      </c>
      <c r="K1233" s="28" t="s">
        <v>77</v>
      </c>
      <c r="L1233" s="29">
        <v>34</v>
      </c>
    </row>
    <row r="1234" spans="8:12" x14ac:dyDescent="0.2">
      <c r="H1234" s="27">
        <v>41815</v>
      </c>
      <c r="I1234" s="27" t="s">
        <v>72</v>
      </c>
      <c r="J1234" s="27" t="s">
        <v>76</v>
      </c>
      <c r="K1234" s="28" t="s">
        <v>79</v>
      </c>
      <c r="L1234" s="29">
        <v>58</v>
      </c>
    </row>
    <row r="1235" spans="8:12" x14ac:dyDescent="0.2">
      <c r="H1235" s="27">
        <v>41834</v>
      </c>
      <c r="I1235" s="27" t="s">
        <v>70</v>
      </c>
      <c r="J1235" s="27" t="s">
        <v>68</v>
      </c>
      <c r="K1235" s="28" t="s">
        <v>80</v>
      </c>
      <c r="L1235" s="29">
        <v>363</v>
      </c>
    </row>
    <row r="1236" spans="8:12" x14ac:dyDescent="0.2">
      <c r="H1236" s="27">
        <v>41810</v>
      </c>
      <c r="I1236" s="27" t="s">
        <v>72</v>
      </c>
      <c r="J1236" s="27" t="s">
        <v>76</v>
      </c>
      <c r="K1236" s="28" t="s">
        <v>77</v>
      </c>
      <c r="L1236" s="29">
        <v>66</v>
      </c>
    </row>
    <row r="1237" spans="8:12" x14ac:dyDescent="0.2">
      <c r="H1237" s="27">
        <v>41807</v>
      </c>
      <c r="I1237" s="27" t="s">
        <v>72</v>
      </c>
      <c r="J1237" s="27" t="s">
        <v>68</v>
      </c>
      <c r="K1237" s="28" t="s">
        <v>78</v>
      </c>
      <c r="L1237" s="29">
        <v>46</v>
      </c>
    </row>
    <row r="1238" spans="8:12" x14ac:dyDescent="0.2">
      <c r="H1238" s="27">
        <v>41862</v>
      </c>
      <c r="I1238" s="27" t="s">
        <v>86</v>
      </c>
      <c r="J1238" s="27" t="s">
        <v>68</v>
      </c>
      <c r="K1238" s="28" t="s">
        <v>71</v>
      </c>
      <c r="L1238" s="29">
        <v>20</v>
      </c>
    </row>
    <row r="1239" spans="8:12" x14ac:dyDescent="0.2">
      <c r="H1239" s="27">
        <v>41902</v>
      </c>
      <c r="I1239" s="27" t="s">
        <v>67</v>
      </c>
      <c r="J1239" s="27" t="s">
        <v>76</v>
      </c>
      <c r="K1239" s="28" t="s">
        <v>82</v>
      </c>
      <c r="L1239" s="29">
        <v>48</v>
      </c>
    </row>
    <row r="1240" spans="8:12" x14ac:dyDescent="0.2">
      <c r="H1240" s="27">
        <v>41879</v>
      </c>
      <c r="I1240" s="27" t="s">
        <v>86</v>
      </c>
      <c r="J1240" s="27" t="s">
        <v>68</v>
      </c>
      <c r="K1240" s="28" t="s">
        <v>71</v>
      </c>
      <c r="L1240" s="29">
        <v>379</v>
      </c>
    </row>
    <row r="1241" spans="8:12" x14ac:dyDescent="0.2">
      <c r="H1241" s="27">
        <v>41870</v>
      </c>
      <c r="I1241" s="27" t="s">
        <v>86</v>
      </c>
      <c r="J1241" s="27" t="s">
        <v>76</v>
      </c>
      <c r="K1241" s="28" t="s">
        <v>81</v>
      </c>
      <c r="L1241" s="29">
        <v>23</v>
      </c>
    </row>
    <row r="1242" spans="8:12" x14ac:dyDescent="0.2">
      <c r="H1242" s="27">
        <v>41858</v>
      </c>
      <c r="I1242" s="27" t="s">
        <v>86</v>
      </c>
      <c r="J1242" s="27" t="s">
        <v>68</v>
      </c>
      <c r="K1242" s="28" t="s">
        <v>71</v>
      </c>
      <c r="L1242" s="29">
        <v>38</v>
      </c>
    </row>
    <row r="1243" spans="8:12" x14ac:dyDescent="0.2">
      <c r="H1243" s="27">
        <v>41870</v>
      </c>
      <c r="I1243" s="27" t="s">
        <v>86</v>
      </c>
      <c r="J1243" s="27" t="s">
        <v>68</v>
      </c>
      <c r="K1243" s="28" t="s">
        <v>80</v>
      </c>
      <c r="L1243" s="29">
        <v>24</v>
      </c>
    </row>
    <row r="1244" spans="8:12" x14ac:dyDescent="0.2">
      <c r="H1244" s="27">
        <v>41813</v>
      </c>
      <c r="I1244" s="27" t="s">
        <v>72</v>
      </c>
      <c r="J1244" s="27" t="s">
        <v>68</v>
      </c>
      <c r="K1244" s="28" t="s">
        <v>77</v>
      </c>
      <c r="L1244" s="29">
        <v>66</v>
      </c>
    </row>
    <row r="1245" spans="8:12" x14ac:dyDescent="0.2">
      <c r="H1245" s="27">
        <v>41820</v>
      </c>
      <c r="I1245" s="27" t="s">
        <v>72</v>
      </c>
      <c r="J1245" s="27" t="s">
        <v>76</v>
      </c>
      <c r="K1245" s="28" t="s">
        <v>82</v>
      </c>
      <c r="L1245" s="29">
        <v>50</v>
      </c>
    </row>
    <row r="1246" spans="8:12" x14ac:dyDescent="0.2">
      <c r="H1246" s="27">
        <v>41776</v>
      </c>
      <c r="I1246" s="27" t="s">
        <v>75</v>
      </c>
      <c r="J1246" s="27" t="s">
        <v>76</v>
      </c>
      <c r="K1246" s="28" t="s">
        <v>84</v>
      </c>
      <c r="L1246" s="29">
        <v>60</v>
      </c>
    </row>
    <row r="1247" spans="8:12" x14ac:dyDescent="0.2">
      <c r="H1247" s="27">
        <v>41808</v>
      </c>
      <c r="I1247" s="27" t="s">
        <v>72</v>
      </c>
      <c r="J1247" s="27" t="s">
        <v>76</v>
      </c>
      <c r="K1247" s="28" t="s">
        <v>78</v>
      </c>
      <c r="L1247" s="29">
        <v>46</v>
      </c>
    </row>
    <row r="1248" spans="8:12" x14ac:dyDescent="0.2">
      <c r="H1248" s="27">
        <v>41861</v>
      </c>
      <c r="I1248" s="27" t="s">
        <v>86</v>
      </c>
      <c r="J1248" s="27" t="s">
        <v>68</v>
      </c>
      <c r="K1248" s="28" t="s">
        <v>82</v>
      </c>
      <c r="L1248" s="29">
        <v>184</v>
      </c>
    </row>
    <row r="1249" spans="8:12" x14ac:dyDescent="0.2">
      <c r="H1249" s="27">
        <v>41802</v>
      </c>
      <c r="I1249" s="27" t="s">
        <v>72</v>
      </c>
      <c r="J1249" s="27" t="s">
        <v>68</v>
      </c>
      <c r="K1249" s="28" t="s">
        <v>78</v>
      </c>
      <c r="L1249" s="29">
        <v>69</v>
      </c>
    </row>
    <row r="1250" spans="8:12" x14ac:dyDescent="0.2">
      <c r="H1250" s="27">
        <v>41792</v>
      </c>
      <c r="I1250" s="27" t="s">
        <v>72</v>
      </c>
      <c r="J1250" s="27" t="s">
        <v>76</v>
      </c>
      <c r="K1250" s="28" t="s">
        <v>81</v>
      </c>
      <c r="L1250" s="29">
        <v>46</v>
      </c>
    </row>
    <row r="1251" spans="8:12" x14ac:dyDescent="0.2">
      <c r="H1251" s="27">
        <v>41833</v>
      </c>
      <c r="I1251" s="27" t="s">
        <v>70</v>
      </c>
      <c r="J1251" s="27" t="s">
        <v>76</v>
      </c>
      <c r="K1251" s="28" t="s">
        <v>78</v>
      </c>
      <c r="L1251" s="29">
        <v>22</v>
      </c>
    </row>
    <row r="1252" spans="8:12" x14ac:dyDescent="0.2">
      <c r="H1252" s="27">
        <v>41863</v>
      </c>
      <c r="I1252" s="27" t="s">
        <v>86</v>
      </c>
      <c r="J1252" s="27" t="s">
        <v>68</v>
      </c>
      <c r="K1252" s="28" t="s">
        <v>77</v>
      </c>
      <c r="L1252" s="29">
        <v>99</v>
      </c>
    </row>
    <row r="1253" spans="8:12" x14ac:dyDescent="0.2">
      <c r="H1253" s="27">
        <v>41805</v>
      </c>
      <c r="I1253" s="27" t="s">
        <v>72</v>
      </c>
      <c r="J1253" s="27" t="s">
        <v>68</v>
      </c>
      <c r="K1253" s="28" t="s">
        <v>78</v>
      </c>
      <c r="L1253" s="29">
        <v>23</v>
      </c>
    </row>
    <row r="1254" spans="8:12" x14ac:dyDescent="0.2">
      <c r="H1254" s="27">
        <v>41805</v>
      </c>
      <c r="I1254" s="27" t="s">
        <v>72</v>
      </c>
      <c r="J1254" s="27" t="s">
        <v>68</v>
      </c>
      <c r="K1254" s="28" t="s">
        <v>77</v>
      </c>
      <c r="L1254" s="29">
        <v>102</v>
      </c>
    </row>
    <row r="1255" spans="8:12" x14ac:dyDescent="0.2">
      <c r="H1255" s="27">
        <v>41798</v>
      </c>
      <c r="I1255" s="27" t="s">
        <v>72</v>
      </c>
      <c r="J1255" s="27" t="s">
        <v>73</v>
      </c>
      <c r="K1255" s="28" t="s">
        <v>84</v>
      </c>
      <c r="L1255" s="29">
        <v>80</v>
      </c>
    </row>
    <row r="1256" spans="8:12" x14ac:dyDescent="0.2">
      <c r="H1256" s="27">
        <v>41800</v>
      </c>
      <c r="I1256" s="27" t="s">
        <v>72</v>
      </c>
      <c r="J1256" s="27" t="s">
        <v>76</v>
      </c>
      <c r="K1256" s="28" t="s">
        <v>71</v>
      </c>
      <c r="L1256" s="29">
        <v>40</v>
      </c>
    </row>
    <row r="1257" spans="8:12" x14ac:dyDescent="0.2">
      <c r="H1257" s="27">
        <v>41817</v>
      </c>
      <c r="I1257" s="27" t="s">
        <v>72</v>
      </c>
      <c r="J1257" s="27" t="s">
        <v>76</v>
      </c>
      <c r="K1257" s="28" t="s">
        <v>78</v>
      </c>
      <c r="L1257" s="29">
        <v>436</v>
      </c>
    </row>
    <row r="1258" spans="8:12" x14ac:dyDescent="0.2">
      <c r="H1258" s="27">
        <v>41836</v>
      </c>
      <c r="I1258" s="27" t="s">
        <v>70</v>
      </c>
      <c r="J1258" s="27" t="s">
        <v>76</v>
      </c>
      <c r="K1258" s="28" t="s">
        <v>84</v>
      </c>
      <c r="L1258" s="29">
        <v>60</v>
      </c>
    </row>
    <row r="1259" spans="8:12" x14ac:dyDescent="0.2">
      <c r="H1259" s="27">
        <v>41877</v>
      </c>
      <c r="I1259" s="27" t="s">
        <v>86</v>
      </c>
      <c r="J1259" s="27" t="s">
        <v>76</v>
      </c>
      <c r="K1259" s="28" t="s">
        <v>69</v>
      </c>
      <c r="L1259" s="29">
        <v>228</v>
      </c>
    </row>
    <row r="1260" spans="8:12" x14ac:dyDescent="0.2">
      <c r="H1260" s="27">
        <v>41878</v>
      </c>
      <c r="I1260" s="27" t="s">
        <v>86</v>
      </c>
      <c r="J1260" s="27" t="s">
        <v>68</v>
      </c>
      <c r="K1260" s="28" t="s">
        <v>82</v>
      </c>
      <c r="L1260" s="29">
        <v>48</v>
      </c>
    </row>
    <row r="1261" spans="8:12" x14ac:dyDescent="0.2">
      <c r="H1261" s="27">
        <v>41879</v>
      </c>
      <c r="I1261" s="27" t="s">
        <v>86</v>
      </c>
      <c r="J1261" s="27" t="s">
        <v>76</v>
      </c>
      <c r="K1261" s="28" t="s">
        <v>71</v>
      </c>
      <c r="L1261" s="29">
        <v>40</v>
      </c>
    </row>
    <row r="1262" spans="8:12" x14ac:dyDescent="0.2">
      <c r="H1262" s="27">
        <v>41807</v>
      </c>
      <c r="I1262" s="27" t="s">
        <v>72</v>
      </c>
      <c r="J1262" s="27" t="s">
        <v>68</v>
      </c>
      <c r="K1262" s="28" t="s">
        <v>78</v>
      </c>
      <c r="L1262" s="29">
        <v>69</v>
      </c>
    </row>
    <row r="1263" spans="8:12" x14ac:dyDescent="0.2">
      <c r="H1263" s="27">
        <v>41858</v>
      </c>
      <c r="I1263" s="27" t="s">
        <v>86</v>
      </c>
      <c r="J1263" s="27" t="s">
        <v>76</v>
      </c>
      <c r="K1263" s="28" t="s">
        <v>79</v>
      </c>
      <c r="L1263" s="29">
        <v>58</v>
      </c>
    </row>
    <row r="1264" spans="8:12" x14ac:dyDescent="0.2">
      <c r="H1264" s="27">
        <v>41860</v>
      </c>
      <c r="I1264" s="27" t="s">
        <v>86</v>
      </c>
      <c r="J1264" s="27" t="s">
        <v>68</v>
      </c>
      <c r="K1264" s="28" t="s">
        <v>77</v>
      </c>
      <c r="L1264" s="29">
        <v>132</v>
      </c>
    </row>
    <row r="1265" spans="8:12" x14ac:dyDescent="0.2">
      <c r="H1265" s="27">
        <v>41815</v>
      </c>
      <c r="I1265" s="27" t="s">
        <v>72</v>
      </c>
      <c r="J1265" s="27" t="s">
        <v>68</v>
      </c>
      <c r="K1265" s="28" t="s">
        <v>81</v>
      </c>
      <c r="L1265" s="29">
        <v>92</v>
      </c>
    </row>
    <row r="1266" spans="8:12" x14ac:dyDescent="0.2">
      <c r="H1266" s="27">
        <v>41763</v>
      </c>
      <c r="I1266" s="27" t="s">
        <v>75</v>
      </c>
      <c r="J1266" s="27" t="s">
        <v>68</v>
      </c>
      <c r="K1266" s="28" t="s">
        <v>71</v>
      </c>
      <c r="L1266" s="29">
        <v>60</v>
      </c>
    </row>
    <row r="1267" spans="8:12" x14ac:dyDescent="0.2">
      <c r="H1267" s="27">
        <v>41788</v>
      </c>
      <c r="I1267" s="27" t="s">
        <v>75</v>
      </c>
      <c r="J1267" s="27" t="s">
        <v>68</v>
      </c>
      <c r="K1267" s="28" t="s">
        <v>80</v>
      </c>
      <c r="L1267" s="29">
        <v>71</v>
      </c>
    </row>
    <row r="1268" spans="8:12" x14ac:dyDescent="0.2">
      <c r="H1268" s="27">
        <v>41791</v>
      </c>
      <c r="I1268" s="27" t="s">
        <v>72</v>
      </c>
      <c r="J1268" s="27" t="s">
        <v>76</v>
      </c>
      <c r="K1268" s="28" t="s">
        <v>74</v>
      </c>
      <c r="L1268" s="29">
        <v>24</v>
      </c>
    </row>
    <row r="1269" spans="8:12" x14ac:dyDescent="0.2">
      <c r="H1269" s="27">
        <v>41866</v>
      </c>
      <c r="I1269" s="27" t="s">
        <v>86</v>
      </c>
      <c r="J1269" s="27" t="s">
        <v>76</v>
      </c>
      <c r="K1269" s="28" t="s">
        <v>82</v>
      </c>
      <c r="L1269" s="29">
        <v>125</v>
      </c>
    </row>
    <row r="1270" spans="8:12" x14ac:dyDescent="0.2">
      <c r="H1270" s="27">
        <v>41863</v>
      </c>
      <c r="I1270" s="27" t="s">
        <v>86</v>
      </c>
      <c r="J1270" s="27" t="s">
        <v>68</v>
      </c>
      <c r="K1270" s="28" t="s">
        <v>82</v>
      </c>
      <c r="L1270" s="29">
        <v>23</v>
      </c>
    </row>
    <row r="1271" spans="8:12" x14ac:dyDescent="0.2">
      <c r="H1271" s="27">
        <v>41799</v>
      </c>
      <c r="I1271" s="27" t="s">
        <v>72</v>
      </c>
      <c r="J1271" s="27" t="s">
        <v>76</v>
      </c>
      <c r="K1271" s="28" t="s">
        <v>78</v>
      </c>
      <c r="L1271" s="29">
        <v>46</v>
      </c>
    </row>
    <row r="1272" spans="8:12" x14ac:dyDescent="0.2">
      <c r="H1272" s="27">
        <v>41820</v>
      </c>
      <c r="I1272" s="27" t="s">
        <v>72</v>
      </c>
      <c r="J1272" s="27" t="s">
        <v>76</v>
      </c>
      <c r="K1272" s="28" t="s">
        <v>77</v>
      </c>
      <c r="L1272" s="29">
        <v>32</v>
      </c>
    </row>
    <row r="1273" spans="8:12" x14ac:dyDescent="0.2">
      <c r="H1273" s="27">
        <v>41834</v>
      </c>
      <c r="I1273" s="27" t="s">
        <v>70</v>
      </c>
      <c r="J1273" s="27" t="s">
        <v>76</v>
      </c>
      <c r="K1273" s="28" t="s">
        <v>84</v>
      </c>
      <c r="L1273" s="29">
        <v>60</v>
      </c>
    </row>
    <row r="1274" spans="8:12" x14ac:dyDescent="0.2">
      <c r="H1274" s="27">
        <v>41860</v>
      </c>
      <c r="I1274" s="27" t="s">
        <v>86</v>
      </c>
      <c r="J1274" s="27" t="s">
        <v>68</v>
      </c>
      <c r="K1274" s="28" t="s">
        <v>82</v>
      </c>
      <c r="L1274" s="29">
        <v>23</v>
      </c>
    </row>
    <row r="1275" spans="8:12" x14ac:dyDescent="0.2">
      <c r="H1275" s="27">
        <v>41819</v>
      </c>
      <c r="I1275" s="27" t="s">
        <v>72</v>
      </c>
      <c r="J1275" s="27" t="s">
        <v>68</v>
      </c>
      <c r="K1275" s="28" t="s">
        <v>74</v>
      </c>
      <c r="L1275" s="29">
        <v>48</v>
      </c>
    </row>
    <row r="1276" spans="8:12" x14ac:dyDescent="0.2">
      <c r="H1276" s="27">
        <v>41871</v>
      </c>
      <c r="I1276" s="27" t="s">
        <v>86</v>
      </c>
      <c r="J1276" s="27" t="s">
        <v>68</v>
      </c>
      <c r="K1276" s="28" t="s">
        <v>82</v>
      </c>
      <c r="L1276" s="29">
        <v>75</v>
      </c>
    </row>
    <row r="1277" spans="8:12" x14ac:dyDescent="0.2">
      <c r="H1277" s="27">
        <v>41886</v>
      </c>
      <c r="I1277" s="27" t="s">
        <v>67</v>
      </c>
      <c r="J1277" s="27" t="s">
        <v>76</v>
      </c>
      <c r="K1277" s="28" t="s">
        <v>71</v>
      </c>
      <c r="L1277" s="29">
        <v>38</v>
      </c>
    </row>
    <row r="1278" spans="8:12" x14ac:dyDescent="0.2">
      <c r="H1278" s="27">
        <v>41792</v>
      </c>
      <c r="I1278" s="27" t="s">
        <v>72</v>
      </c>
      <c r="J1278" s="27" t="s">
        <v>68</v>
      </c>
      <c r="K1278" s="28" t="s">
        <v>78</v>
      </c>
      <c r="L1278" s="29">
        <v>46</v>
      </c>
    </row>
    <row r="1279" spans="8:12" x14ac:dyDescent="0.2">
      <c r="H1279" s="27">
        <v>41861</v>
      </c>
      <c r="I1279" s="27" t="s">
        <v>86</v>
      </c>
      <c r="J1279" s="27" t="s">
        <v>68</v>
      </c>
      <c r="K1279" s="28" t="s">
        <v>81</v>
      </c>
      <c r="L1279" s="29">
        <v>92</v>
      </c>
    </row>
    <row r="1280" spans="8:12" x14ac:dyDescent="0.2">
      <c r="H1280" s="27">
        <v>41881</v>
      </c>
      <c r="I1280" s="27" t="s">
        <v>86</v>
      </c>
      <c r="J1280" s="27" t="s">
        <v>68</v>
      </c>
      <c r="K1280" s="28" t="s">
        <v>71</v>
      </c>
      <c r="L1280" s="29">
        <v>20</v>
      </c>
    </row>
    <row r="1281" spans="8:12" x14ac:dyDescent="0.2">
      <c r="H1281" s="27">
        <v>41803</v>
      </c>
      <c r="I1281" s="27" t="s">
        <v>72</v>
      </c>
      <c r="J1281" s="27" t="s">
        <v>73</v>
      </c>
      <c r="K1281" s="28" t="s">
        <v>80</v>
      </c>
      <c r="L1281" s="29">
        <v>71</v>
      </c>
    </row>
    <row r="1282" spans="8:12" x14ac:dyDescent="0.2">
      <c r="H1282" s="27">
        <v>41799</v>
      </c>
      <c r="I1282" s="27" t="s">
        <v>72</v>
      </c>
      <c r="J1282" s="27" t="s">
        <v>76</v>
      </c>
      <c r="K1282" s="28" t="s">
        <v>81</v>
      </c>
      <c r="L1282" s="29">
        <v>66</v>
      </c>
    </row>
    <row r="1283" spans="8:12" x14ac:dyDescent="0.2">
      <c r="H1283" s="27">
        <v>41853</v>
      </c>
      <c r="I1283" s="27" t="s">
        <v>86</v>
      </c>
      <c r="J1283" s="27" t="s">
        <v>68</v>
      </c>
      <c r="K1283" s="28" t="s">
        <v>71</v>
      </c>
      <c r="L1283" s="29">
        <v>60</v>
      </c>
    </row>
    <row r="1284" spans="8:12" x14ac:dyDescent="0.2">
      <c r="H1284" s="27">
        <v>41816</v>
      </c>
      <c r="I1284" s="27" t="s">
        <v>72</v>
      </c>
      <c r="J1284" s="27" t="s">
        <v>76</v>
      </c>
      <c r="K1284" s="28" t="s">
        <v>79</v>
      </c>
      <c r="L1284" s="29">
        <v>116</v>
      </c>
    </row>
    <row r="1285" spans="8:12" x14ac:dyDescent="0.2">
      <c r="H1285" s="27">
        <v>41881</v>
      </c>
      <c r="I1285" s="27" t="s">
        <v>86</v>
      </c>
      <c r="J1285" s="27" t="s">
        <v>73</v>
      </c>
      <c r="K1285" s="28" t="s">
        <v>83</v>
      </c>
      <c r="L1285" s="29">
        <v>28</v>
      </c>
    </row>
    <row r="1286" spans="8:12" x14ac:dyDescent="0.2">
      <c r="H1286" s="27">
        <v>41880</v>
      </c>
      <c r="I1286" s="27" t="s">
        <v>86</v>
      </c>
      <c r="J1286" s="27" t="s">
        <v>68</v>
      </c>
      <c r="K1286" s="28" t="s">
        <v>78</v>
      </c>
      <c r="L1286" s="29">
        <v>69</v>
      </c>
    </row>
    <row r="1287" spans="8:12" x14ac:dyDescent="0.2">
      <c r="H1287" s="27">
        <v>41770</v>
      </c>
      <c r="I1287" s="27" t="s">
        <v>75</v>
      </c>
      <c r="J1287" s="27" t="s">
        <v>68</v>
      </c>
      <c r="K1287" s="28" t="s">
        <v>81</v>
      </c>
      <c r="L1287" s="29">
        <v>44</v>
      </c>
    </row>
    <row r="1288" spans="8:12" x14ac:dyDescent="0.2">
      <c r="H1288" s="27">
        <v>41800</v>
      </c>
      <c r="I1288" s="27" t="s">
        <v>72</v>
      </c>
      <c r="J1288" s="27" t="s">
        <v>76</v>
      </c>
      <c r="K1288" s="28" t="s">
        <v>81</v>
      </c>
      <c r="L1288" s="29">
        <v>46</v>
      </c>
    </row>
    <row r="1289" spans="8:12" x14ac:dyDescent="0.2">
      <c r="H1289" s="27">
        <v>41816</v>
      </c>
      <c r="I1289" s="27" t="s">
        <v>72</v>
      </c>
      <c r="J1289" s="27" t="s">
        <v>76</v>
      </c>
      <c r="K1289" s="28" t="s">
        <v>71</v>
      </c>
      <c r="L1289" s="29">
        <v>19</v>
      </c>
    </row>
    <row r="1290" spans="8:12" x14ac:dyDescent="0.2">
      <c r="H1290" s="27">
        <v>41874</v>
      </c>
      <c r="I1290" s="27" t="s">
        <v>86</v>
      </c>
      <c r="J1290" s="27" t="s">
        <v>68</v>
      </c>
      <c r="K1290" s="28" t="s">
        <v>81</v>
      </c>
      <c r="L1290" s="29">
        <v>46</v>
      </c>
    </row>
    <row r="1291" spans="8:12" x14ac:dyDescent="0.2">
      <c r="H1291" s="27">
        <v>41800</v>
      </c>
      <c r="I1291" s="27" t="s">
        <v>72</v>
      </c>
      <c r="J1291" s="27" t="s">
        <v>68</v>
      </c>
      <c r="K1291" s="28" t="s">
        <v>84</v>
      </c>
      <c r="L1291" s="29">
        <v>60</v>
      </c>
    </row>
    <row r="1292" spans="8:12" x14ac:dyDescent="0.2">
      <c r="H1292" s="27">
        <v>41843</v>
      </c>
      <c r="I1292" s="27" t="s">
        <v>70</v>
      </c>
      <c r="J1292" s="27" t="s">
        <v>76</v>
      </c>
      <c r="K1292" s="28" t="s">
        <v>79</v>
      </c>
      <c r="L1292" s="29">
        <v>87</v>
      </c>
    </row>
    <row r="1293" spans="8:12" x14ac:dyDescent="0.2">
      <c r="H1293" s="27">
        <v>41868</v>
      </c>
      <c r="I1293" s="27" t="s">
        <v>86</v>
      </c>
      <c r="J1293" s="27" t="s">
        <v>76</v>
      </c>
      <c r="K1293" s="28" t="s">
        <v>71</v>
      </c>
      <c r="L1293" s="29">
        <v>60</v>
      </c>
    </row>
    <row r="1294" spans="8:12" x14ac:dyDescent="0.2">
      <c r="H1294" s="27">
        <v>41880</v>
      </c>
      <c r="I1294" s="27" t="s">
        <v>86</v>
      </c>
      <c r="J1294" s="27" t="s">
        <v>68</v>
      </c>
      <c r="K1294" s="28" t="s">
        <v>77</v>
      </c>
      <c r="L1294" s="29">
        <v>66</v>
      </c>
    </row>
    <row r="1295" spans="8:12" x14ac:dyDescent="0.2">
      <c r="H1295" s="27">
        <v>41861</v>
      </c>
      <c r="I1295" s="27" t="s">
        <v>86</v>
      </c>
      <c r="J1295" s="27" t="s">
        <v>76</v>
      </c>
      <c r="K1295" s="28" t="s">
        <v>82</v>
      </c>
      <c r="L1295" s="29">
        <v>75</v>
      </c>
    </row>
    <row r="1296" spans="8:12" x14ac:dyDescent="0.2">
      <c r="H1296" s="27">
        <v>41866</v>
      </c>
      <c r="I1296" s="27" t="s">
        <v>86</v>
      </c>
      <c r="J1296" s="27" t="s">
        <v>68</v>
      </c>
      <c r="K1296" s="28" t="s">
        <v>71</v>
      </c>
      <c r="L1296" s="29">
        <v>38</v>
      </c>
    </row>
    <row r="1297" spans="8:12" x14ac:dyDescent="0.2">
      <c r="H1297" s="27">
        <v>41859</v>
      </c>
      <c r="I1297" s="27" t="s">
        <v>86</v>
      </c>
      <c r="J1297" s="27" t="s">
        <v>68</v>
      </c>
      <c r="K1297" s="28" t="s">
        <v>82</v>
      </c>
      <c r="L1297" s="29">
        <v>50</v>
      </c>
    </row>
    <row r="1298" spans="8:12" x14ac:dyDescent="0.2">
      <c r="H1298" s="27">
        <v>41784</v>
      </c>
      <c r="I1298" s="27" t="s">
        <v>75</v>
      </c>
      <c r="J1298" s="27" t="s">
        <v>76</v>
      </c>
      <c r="K1298" s="28" t="s">
        <v>78</v>
      </c>
      <c r="L1298" s="29">
        <v>46</v>
      </c>
    </row>
    <row r="1299" spans="8:12" x14ac:dyDescent="0.2">
      <c r="H1299" s="27">
        <v>41807</v>
      </c>
      <c r="I1299" s="27" t="s">
        <v>72</v>
      </c>
      <c r="J1299" s="27" t="s">
        <v>76</v>
      </c>
      <c r="K1299" s="28" t="s">
        <v>78</v>
      </c>
      <c r="L1299" s="29">
        <v>46</v>
      </c>
    </row>
    <row r="1300" spans="8:12" x14ac:dyDescent="0.2">
      <c r="H1300" s="27">
        <v>41795</v>
      </c>
      <c r="I1300" s="27" t="s">
        <v>72</v>
      </c>
      <c r="J1300" s="27" t="s">
        <v>76</v>
      </c>
      <c r="K1300" s="28" t="s">
        <v>85</v>
      </c>
      <c r="L1300" s="29">
        <v>38</v>
      </c>
    </row>
    <row r="1301" spans="8:12" x14ac:dyDescent="0.2">
      <c r="H1301" s="27">
        <v>41778</v>
      </c>
      <c r="I1301" s="27" t="s">
        <v>75</v>
      </c>
      <c r="J1301" s="27" t="s">
        <v>76</v>
      </c>
      <c r="K1301" s="28" t="s">
        <v>78</v>
      </c>
      <c r="L1301" s="29">
        <v>23</v>
      </c>
    </row>
    <row r="1302" spans="8:12" x14ac:dyDescent="0.2">
      <c r="H1302" s="27">
        <v>41867</v>
      </c>
      <c r="I1302" s="27" t="s">
        <v>86</v>
      </c>
      <c r="J1302" s="27" t="s">
        <v>68</v>
      </c>
      <c r="K1302" s="28" t="s">
        <v>78</v>
      </c>
      <c r="L1302" s="29">
        <v>69</v>
      </c>
    </row>
    <row r="1303" spans="8:12" x14ac:dyDescent="0.2">
      <c r="H1303" s="27">
        <v>41821</v>
      </c>
      <c r="I1303" s="27" t="s">
        <v>70</v>
      </c>
      <c r="J1303" s="27" t="s">
        <v>68</v>
      </c>
      <c r="K1303" s="28" t="s">
        <v>71</v>
      </c>
      <c r="L1303" s="29">
        <v>20</v>
      </c>
    </row>
    <row r="1304" spans="8:12" x14ac:dyDescent="0.2">
      <c r="H1304" s="27">
        <v>41822</v>
      </c>
      <c r="I1304" s="27" t="s">
        <v>70</v>
      </c>
      <c r="J1304" s="27" t="s">
        <v>73</v>
      </c>
      <c r="K1304" s="28" t="s">
        <v>71</v>
      </c>
      <c r="L1304" s="29">
        <v>20</v>
      </c>
    </row>
    <row r="1305" spans="8:12" x14ac:dyDescent="0.2">
      <c r="H1305" s="27">
        <v>41801</v>
      </c>
      <c r="I1305" s="27" t="s">
        <v>72</v>
      </c>
      <c r="J1305" s="27" t="s">
        <v>76</v>
      </c>
      <c r="K1305" s="28" t="s">
        <v>79</v>
      </c>
      <c r="L1305" s="29">
        <v>30</v>
      </c>
    </row>
    <row r="1306" spans="8:12" x14ac:dyDescent="0.2">
      <c r="H1306" s="27">
        <v>41817</v>
      </c>
      <c r="I1306" s="27" t="s">
        <v>72</v>
      </c>
      <c r="J1306" s="27" t="s">
        <v>76</v>
      </c>
      <c r="K1306" s="28" t="s">
        <v>71</v>
      </c>
      <c r="L1306" s="29">
        <v>60</v>
      </c>
    </row>
    <row r="1307" spans="8:12" x14ac:dyDescent="0.2">
      <c r="H1307" s="27">
        <v>41900</v>
      </c>
      <c r="I1307" s="27" t="s">
        <v>67</v>
      </c>
      <c r="J1307" s="27" t="s">
        <v>76</v>
      </c>
      <c r="K1307" s="28" t="s">
        <v>78</v>
      </c>
      <c r="L1307" s="29">
        <v>23</v>
      </c>
    </row>
    <row r="1308" spans="8:12" x14ac:dyDescent="0.2">
      <c r="H1308" s="27">
        <v>41857</v>
      </c>
      <c r="I1308" s="27" t="s">
        <v>86</v>
      </c>
      <c r="J1308" s="27" t="s">
        <v>73</v>
      </c>
      <c r="K1308" s="28" t="s">
        <v>71</v>
      </c>
      <c r="L1308" s="29">
        <v>20</v>
      </c>
    </row>
    <row r="1309" spans="8:12" x14ac:dyDescent="0.2">
      <c r="H1309" s="27">
        <v>41881</v>
      </c>
      <c r="I1309" s="27" t="s">
        <v>86</v>
      </c>
      <c r="J1309" s="27" t="s">
        <v>76</v>
      </c>
      <c r="K1309" s="28" t="s">
        <v>74</v>
      </c>
      <c r="L1309" s="29">
        <v>50</v>
      </c>
    </row>
    <row r="1310" spans="8:12" x14ac:dyDescent="0.2">
      <c r="H1310" s="27">
        <v>41810</v>
      </c>
      <c r="I1310" s="27" t="s">
        <v>72</v>
      </c>
      <c r="J1310" s="27" t="s">
        <v>76</v>
      </c>
      <c r="K1310" s="28" t="s">
        <v>79</v>
      </c>
      <c r="L1310" s="29">
        <v>58</v>
      </c>
    </row>
    <row r="1311" spans="8:12" x14ac:dyDescent="0.2">
      <c r="H1311" s="27">
        <v>41893</v>
      </c>
      <c r="I1311" s="27" t="s">
        <v>67</v>
      </c>
      <c r="J1311" s="27" t="s">
        <v>76</v>
      </c>
      <c r="K1311" s="28" t="s">
        <v>82</v>
      </c>
      <c r="L1311" s="29">
        <v>50</v>
      </c>
    </row>
    <row r="1312" spans="8:12" x14ac:dyDescent="0.2">
      <c r="H1312" s="27">
        <v>41858</v>
      </c>
      <c r="I1312" s="27" t="s">
        <v>86</v>
      </c>
      <c r="J1312" s="27" t="s">
        <v>68</v>
      </c>
      <c r="K1312" s="28" t="s">
        <v>69</v>
      </c>
      <c r="L1312" s="29">
        <v>240</v>
      </c>
    </row>
    <row r="1313" spans="8:12" x14ac:dyDescent="0.2">
      <c r="H1313" s="27">
        <v>41806</v>
      </c>
      <c r="I1313" s="27" t="s">
        <v>72</v>
      </c>
      <c r="J1313" s="27" t="s">
        <v>76</v>
      </c>
      <c r="K1313" s="28" t="s">
        <v>82</v>
      </c>
      <c r="L1313" s="29">
        <v>48</v>
      </c>
    </row>
    <row r="1314" spans="8:12" x14ac:dyDescent="0.2">
      <c r="H1314" s="27">
        <v>41861</v>
      </c>
      <c r="I1314" s="27" t="s">
        <v>86</v>
      </c>
      <c r="J1314" s="27" t="s">
        <v>68</v>
      </c>
      <c r="K1314" s="28" t="s">
        <v>78</v>
      </c>
      <c r="L1314" s="29">
        <v>46</v>
      </c>
    </row>
    <row r="1315" spans="8:12" x14ac:dyDescent="0.2">
      <c r="H1315" s="27">
        <v>41893</v>
      </c>
      <c r="I1315" s="27" t="s">
        <v>67</v>
      </c>
      <c r="J1315" s="27" t="s">
        <v>68</v>
      </c>
      <c r="K1315" s="28" t="s">
        <v>81</v>
      </c>
      <c r="L1315" s="29">
        <v>46</v>
      </c>
    </row>
    <row r="1316" spans="8:12" x14ac:dyDescent="0.2">
      <c r="H1316" s="27">
        <v>41867</v>
      </c>
      <c r="I1316" s="27" t="s">
        <v>86</v>
      </c>
      <c r="J1316" s="27" t="s">
        <v>68</v>
      </c>
      <c r="K1316" s="28" t="s">
        <v>77</v>
      </c>
      <c r="L1316" s="29">
        <v>33</v>
      </c>
    </row>
    <row r="1317" spans="8:12" x14ac:dyDescent="0.2">
      <c r="H1317" s="27">
        <v>41811</v>
      </c>
      <c r="I1317" s="27" t="s">
        <v>72</v>
      </c>
      <c r="J1317" s="27" t="s">
        <v>76</v>
      </c>
      <c r="K1317" s="28" t="s">
        <v>83</v>
      </c>
      <c r="L1317" s="29">
        <v>55</v>
      </c>
    </row>
    <row r="1318" spans="8:12" x14ac:dyDescent="0.2">
      <c r="H1318" s="27">
        <v>41858</v>
      </c>
      <c r="I1318" s="27" t="s">
        <v>86</v>
      </c>
      <c r="J1318" s="27" t="s">
        <v>73</v>
      </c>
      <c r="K1318" s="28" t="s">
        <v>77</v>
      </c>
      <c r="L1318" s="29">
        <v>33</v>
      </c>
    </row>
    <row r="1319" spans="8:12" x14ac:dyDescent="0.2">
      <c r="H1319" s="27">
        <v>41780</v>
      </c>
      <c r="I1319" s="27" t="s">
        <v>75</v>
      </c>
      <c r="J1319" s="27" t="s">
        <v>73</v>
      </c>
      <c r="K1319" s="28" t="s">
        <v>71</v>
      </c>
      <c r="L1319" s="29">
        <v>40</v>
      </c>
    </row>
    <row r="1320" spans="8:12" x14ac:dyDescent="0.2">
      <c r="H1320" s="27">
        <v>41838</v>
      </c>
      <c r="I1320" s="27" t="s">
        <v>70</v>
      </c>
      <c r="J1320" s="27" t="s">
        <v>76</v>
      </c>
      <c r="K1320" s="28" t="s">
        <v>81</v>
      </c>
      <c r="L1320" s="29">
        <v>46</v>
      </c>
    </row>
    <row r="1321" spans="8:12" x14ac:dyDescent="0.2">
      <c r="H1321" s="27">
        <v>41795</v>
      </c>
      <c r="I1321" s="27" t="s">
        <v>72</v>
      </c>
      <c r="J1321" s="27" t="s">
        <v>76</v>
      </c>
      <c r="K1321" s="28" t="s">
        <v>77</v>
      </c>
      <c r="L1321" s="29">
        <v>64</v>
      </c>
    </row>
    <row r="1322" spans="8:12" x14ac:dyDescent="0.2">
      <c r="H1322" s="27">
        <v>41818</v>
      </c>
      <c r="I1322" s="27" t="s">
        <v>72</v>
      </c>
      <c r="J1322" s="27" t="s">
        <v>68</v>
      </c>
      <c r="K1322" s="28" t="s">
        <v>80</v>
      </c>
      <c r="L1322" s="29">
        <v>23</v>
      </c>
    </row>
    <row r="1323" spans="8:12" x14ac:dyDescent="0.2">
      <c r="H1323" s="27">
        <v>41839</v>
      </c>
      <c r="I1323" s="27" t="s">
        <v>70</v>
      </c>
      <c r="J1323" s="27" t="s">
        <v>76</v>
      </c>
      <c r="K1323" s="28" t="s">
        <v>77</v>
      </c>
      <c r="L1323" s="29">
        <v>533</v>
      </c>
    </row>
    <row r="1324" spans="8:12" x14ac:dyDescent="0.2">
      <c r="H1324" s="27">
        <v>41863</v>
      </c>
      <c r="I1324" s="27" t="s">
        <v>86</v>
      </c>
      <c r="J1324" s="27" t="s">
        <v>68</v>
      </c>
      <c r="K1324" s="28" t="s">
        <v>77</v>
      </c>
      <c r="L1324" s="29">
        <v>66</v>
      </c>
    </row>
    <row r="1325" spans="8:12" x14ac:dyDescent="0.2">
      <c r="H1325" s="27">
        <v>41870</v>
      </c>
      <c r="I1325" s="27" t="s">
        <v>86</v>
      </c>
      <c r="J1325" s="27" t="s">
        <v>76</v>
      </c>
      <c r="K1325" s="28" t="s">
        <v>78</v>
      </c>
      <c r="L1325" s="29">
        <v>69</v>
      </c>
    </row>
    <row r="1326" spans="8:12" x14ac:dyDescent="0.2">
      <c r="H1326" s="27">
        <v>41882</v>
      </c>
      <c r="I1326" s="27" t="s">
        <v>86</v>
      </c>
      <c r="J1326" s="27" t="s">
        <v>73</v>
      </c>
      <c r="K1326" s="28" t="s">
        <v>80</v>
      </c>
      <c r="L1326" s="29">
        <v>24</v>
      </c>
    </row>
    <row r="1327" spans="8:12" x14ac:dyDescent="0.2">
      <c r="H1327" s="27">
        <v>41867</v>
      </c>
      <c r="I1327" s="27" t="s">
        <v>86</v>
      </c>
      <c r="J1327" s="27" t="s">
        <v>76</v>
      </c>
      <c r="K1327" s="28" t="s">
        <v>77</v>
      </c>
      <c r="L1327" s="29">
        <v>33</v>
      </c>
    </row>
    <row r="1328" spans="8:12" x14ac:dyDescent="0.2">
      <c r="H1328" s="27">
        <v>41852</v>
      </c>
      <c r="I1328" s="27" t="s">
        <v>86</v>
      </c>
      <c r="J1328" s="27" t="s">
        <v>68</v>
      </c>
      <c r="K1328" s="28" t="s">
        <v>80</v>
      </c>
      <c r="L1328" s="29">
        <v>23</v>
      </c>
    </row>
    <row r="1329" spans="8:12" x14ac:dyDescent="0.2">
      <c r="H1329" s="27">
        <v>41808</v>
      </c>
      <c r="I1329" s="27" t="s">
        <v>72</v>
      </c>
      <c r="J1329" s="27" t="s">
        <v>76</v>
      </c>
      <c r="K1329" s="28" t="s">
        <v>77</v>
      </c>
      <c r="L1329" s="29">
        <v>68</v>
      </c>
    </row>
    <row r="1330" spans="8:12" x14ac:dyDescent="0.2">
      <c r="H1330" s="27">
        <v>41877</v>
      </c>
      <c r="I1330" s="27" t="s">
        <v>86</v>
      </c>
      <c r="J1330" s="27" t="s">
        <v>68</v>
      </c>
      <c r="K1330" s="28" t="s">
        <v>83</v>
      </c>
      <c r="L1330" s="29">
        <v>55</v>
      </c>
    </row>
    <row r="1331" spans="8:12" x14ac:dyDescent="0.2">
      <c r="H1331" s="27">
        <v>41903</v>
      </c>
      <c r="I1331" s="27" t="s">
        <v>67</v>
      </c>
      <c r="J1331" s="27" t="s">
        <v>68</v>
      </c>
      <c r="K1331" s="28" t="s">
        <v>84</v>
      </c>
      <c r="L1331" s="29">
        <v>21</v>
      </c>
    </row>
    <row r="1332" spans="8:12" x14ac:dyDescent="0.2">
      <c r="H1332" s="27">
        <v>41796</v>
      </c>
      <c r="I1332" s="27" t="s">
        <v>72</v>
      </c>
      <c r="J1332" s="27" t="s">
        <v>76</v>
      </c>
      <c r="K1332" s="28" t="s">
        <v>78</v>
      </c>
      <c r="L1332" s="29">
        <v>154</v>
      </c>
    </row>
    <row r="1333" spans="8:12" x14ac:dyDescent="0.2">
      <c r="H1333" s="27">
        <v>41792</v>
      </c>
      <c r="I1333" s="27" t="s">
        <v>72</v>
      </c>
      <c r="J1333" s="27" t="s">
        <v>76</v>
      </c>
      <c r="K1333" s="28" t="s">
        <v>77</v>
      </c>
      <c r="L1333" s="29">
        <v>64</v>
      </c>
    </row>
    <row r="1334" spans="8:12" x14ac:dyDescent="0.2">
      <c r="H1334" s="27">
        <v>41881</v>
      </c>
      <c r="I1334" s="27" t="s">
        <v>86</v>
      </c>
      <c r="J1334" s="27" t="s">
        <v>68</v>
      </c>
      <c r="K1334" s="28" t="s">
        <v>82</v>
      </c>
      <c r="L1334" s="29">
        <v>72</v>
      </c>
    </row>
    <row r="1335" spans="8:12" x14ac:dyDescent="0.2">
      <c r="H1335" s="27">
        <v>41872</v>
      </c>
      <c r="I1335" s="27" t="s">
        <v>86</v>
      </c>
      <c r="J1335" s="27" t="s">
        <v>76</v>
      </c>
      <c r="K1335" s="28" t="s">
        <v>71</v>
      </c>
      <c r="L1335" s="29">
        <v>20</v>
      </c>
    </row>
    <row r="1336" spans="8:12" x14ac:dyDescent="0.2">
      <c r="H1336" s="27">
        <v>41819</v>
      </c>
      <c r="I1336" s="27" t="s">
        <v>72</v>
      </c>
      <c r="J1336" s="27" t="s">
        <v>76</v>
      </c>
      <c r="K1336" s="28" t="s">
        <v>79</v>
      </c>
      <c r="L1336" s="29">
        <v>56</v>
      </c>
    </row>
    <row r="1337" spans="8:12" x14ac:dyDescent="0.2">
      <c r="H1337" s="27">
        <v>41869</v>
      </c>
      <c r="I1337" s="27" t="s">
        <v>86</v>
      </c>
      <c r="J1337" s="27" t="s">
        <v>76</v>
      </c>
      <c r="K1337" s="28" t="s">
        <v>78</v>
      </c>
      <c r="L1337" s="29">
        <v>69</v>
      </c>
    </row>
    <row r="1338" spans="8:12" x14ac:dyDescent="0.2">
      <c r="H1338" s="27">
        <v>41763</v>
      </c>
      <c r="I1338" s="27" t="s">
        <v>75</v>
      </c>
      <c r="J1338" s="27" t="s">
        <v>68</v>
      </c>
      <c r="K1338" s="28" t="s">
        <v>84</v>
      </c>
      <c r="L1338" s="29">
        <v>38</v>
      </c>
    </row>
    <row r="1339" spans="8:12" x14ac:dyDescent="0.2">
      <c r="H1339" s="27">
        <v>41796</v>
      </c>
      <c r="I1339" s="27" t="s">
        <v>72</v>
      </c>
      <c r="J1339" s="27" t="s">
        <v>76</v>
      </c>
      <c r="K1339" s="28" t="s">
        <v>78</v>
      </c>
      <c r="L1339" s="29">
        <v>46</v>
      </c>
    </row>
    <row r="1340" spans="8:12" x14ac:dyDescent="0.2">
      <c r="H1340" s="27">
        <v>41867</v>
      </c>
      <c r="I1340" s="27" t="s">
        <v>86</v>
      </c>
      <c r="J1340" s="27" t="s">
        <v>68</v>
      </c>
      <c r="K1340" s="28" t="s">
        <v>71</v>
      </c>
      <c r="L1340" s="29">
        <v>80</v>
      </c>
    </row>
    <row r="1341" spans="8:12" x14ac:dyDescent="0.2">
      <c r="H1341" s="27">
        <v>41799</v>
      </c>
      <c r="I1341" s="27" t="s">
        <v>72</v>
      </c>
      <c r="J1341" s="27" t="s">
        <v>73</v>
      </c>
      <c r="K1341" s="28" t="s">
        <v>79</v>
      </c>
      <c r="L1341" s="29">
        <v>29</v>
      </c>
    </row>
    <row r="1342" spans="8:12" x14ac:dyDescent="0.2">
      <c r="H1342" s="27">
        <v>41806</v>
      </c>
      <c r="I1342" s="27" t="s">
        <v>72</v>
      </c>
      <c r="J1342" s="27" t="s">
        <v>68</v>
      </c>
      <c r="K1342" s="28" t="s">
        <v>71</v>
      </c>
      <c r="L1342" s="29">
        <v>40</v>
      </c>
    </row>
    <row r="1343" spans="8:12" x14ac:dyDescent="0.2">
      <c r="H1343" s="27">
        <v>41820</v>
      </c>
      <c r="I1343" s="27" t="s">
        <v>72</v>
      </c>
      <c r="J1343" s="27" t="s">
        <v>68</v>
      </c>
      <c r="K1343" s="28" t="s">
        <v>78</v>
      </c>
      <c r="L1343" s="29">
        <v>69</v>
      </c>
    </row>
    <row r="1344" spans="8:12" x14ac:dyDescent="0.2">
      <c r="H1344" s="27">
        <v>41787</v>
      </c>
      <c r="I1344" s="27" t="s">
        <v>75</v>
      </c>
      <c r="J1344" s="27" t="s">
        <v>76</v>
      </c>
      <c r="K1344" s="28" t="s">
        <v>82</v>
      </c>
      <c r="L1344" s="29">
        <v>75</v>
      </c>
    </row>
    <row r="1345" spans="8:12" x14ac:dyDescent="0.2">
      <c r="H1345" s="27">
        <v>41878</v>
      </c>
      <c r="I1345" s="27" t="s">
        <v>86</v>
      </c>
      <c r="J1345" s="27" t="s">
        <v>73</v>
      </c>
      <c r="K1345" s="28" t="s">
        <v>78</v>
      </c>
      <c r="L1345" s="29">
        <v>44</v>
      </c>
    </row>
    <row r="1346" spans="8:12" x14ac:dyDescent="0.2">
      <c r="H1346" s="27">
        <v>41810</v>
      </c>
      <c r="I1346" s="27" t="s">
        <v>72</v>
      </c>
      <c r="J1346" s="27" t="s">
        <v>76</v>
      </c>
      <c r="K1346" s="28" t="s">
        <v>77</v>
      </c>
      <c r="L1346" s="29">
        <v>66</v>
      </c>
    </row>
    <row r="1347" spans="8:12" x14ac:dyDescent="0.2">
      <c r="H1347" s="27">
        <v>41854</v>
      </c>
      <c r="I1347" s="27" t="s">
        <v>86</v>
      </c>
      <c r="J1347" s="27" t="s">
        <v>68</v>
      </c>
      <c r="K1347" s="28" t="s">
        <v>77</v>
      </c>
      <c r="L1347" s="29">
        <v>102</v>
      </c>
    </row>
    <row r="1348" spans="8:12" x14ac:dyDescent="0.2">
      <c r="H1348" s="27">
        <v>41802</v>
      </c>
      <c r="I1348" s="27" t="s">
        <v>72</v>
      </c>
      <c r="J1348" s="27" t="s">
        <v>76</v>
      </c>
      <c r="K1348" s="28" t="s">
        <v>79</v>
      </c>
      <c r="L1348" s="29">
        <v>90</v>
      </c>
    </row>
    <row r="1349" spans="8:12" x14ac:dyDescent="0.2">
      <c r="H1349" s="27">
        <v>41798</v>
      </c>
      <c r="I1349" s="27" t="s">
        <v>72</v>
      </c>
      <c r="J1349" s="27" t="s">
        <v>68</v>
      </c>
      <c r="K1349" s="28" t="s">
        <v>71</v>
      </c>
      <c r="L1349" s="29">
        <v>20</v>
      </c>
    </row>
    <row r="1350" spans="8:12" x14ac:dyDescent="0.2">
      <c r="H1350" s="27">
        <v>41762</v>
      </c>
      <c r="I1350" s="27" t="s">
        <v>75</v>
      </c>
      <c r="J1350" s="27" t="s">
        <v>76</v>
      </c>
      <c r="K1350" s="28" t="s">
        <v>79</v>
      </c>
      <c r="L1350" s="29">
        <v>523</v>
      </c>
    </row>
    <row r="1351" spans="8:12" x14ac:dyDescent="0.2">
      <c r="H1351" s="27">
        <v>41876</v>
      </c>
      <c r="I1351" s="27" t="s">
        <v>86</v>
      </c>
      <c r="J1351" s="27" t="s">
        <v>76</v>
      </c>
      <c r="K1351" s="28" t="s">
        <v>84</v>
      </c>
      <c r="L1351" s="29">
        <v>38</v>
      </c>
    </row>
    <row r="1352" spans="8:12" x14ac:dyDescent="0.2">
      <c r="H1352" s="27">
        <v>41862</v>
      </c>
      <c r="I1352" s="27" t="s">
        <v>86</v>
      </c>
      <c r="J1352" s="27" t="s">
        <v>68</v>
      </c>
      <c r="K1352" s="28" t="s">
        <v>71</v>
      </c>
      <c r="L1352" s="29">
        <v>76</v>
      </c>
    </row>
    <row r="1353" spans="8:12" x14ac:dyDescent="0.2">
      <c r="H1353" s="27">
        <v>41872</v>
      </c>
      <c r="I1353" s="27" t="s">
        <v>86</v>
      </c>
      <c r="J1353" s="27" t="s">
        <v>68</v>
      </c>
      <c r="K1353" s="28" t="s">
        <v>79</v>
      </c>
      <c r="L1353" s="29">
        <v>29</v>
      </c>
    </row>
    <row r="1354" spans="8:12" x14ac:dyDescent="0.2">
      <c r="H1354" s="27">
        <v>41819</v>
      </c>
      <c r="I1354" s="27" t="s">
        <v>72</v>
      </c>
      <c r="J1354" s="27" t="s">
        <v>76</v>
      </c>
      <c r="K1354" s="28" t="s">
        <v>82</v>
      </c>
      <c r="L1354" s="29">
        <v>72</v>
      </c>
    </row>
    <row r="1355" spans="8:12" x14ac:dyDescent="0.2">
      <c r="H1355" s="27">
        <v>41871</v>
      </c>
      <c r="I1355" s="27" t="s">
        <v>86</v>
      </c>
      <c r="J1355" s="27" t="s">
        <v>76</v>
      </c>
      <c r="K1355" s="28" t="s">
        <v>69</v>
      </c>
      <c r="L1355" s="29">
        <v>1629</v>
      </c>
    </row>
    <row r="1356" spans="8:12" x14ac:dyDescent="0.2">
      <c r="H1356" s="27">
        <v>41860</v>
      </c>
      <c r="I1356" s="27" t="s">
        <v>86</v>
      </c>
      <c r="J1356" s="27" t="s">
        <v>73</v>
      </c>
      <c r="K1356" s="28" t="s">
        <v>71</v>
      </c>
      <c r="L1356" s="29">
        <v>60</v>
      </c>
    </row>
    <row r="1357" spans="8:12" x14ac:dyDescent="0.2">
      <c r="H1357" s="27">
        <v>41866</v>
      </c>
      <c r="I1357" s="27" t="s">
        <v>86</v>
      </c>
      <c r="J1357" s="27" t="s">
        <v>76</v>
      </c>
      <c r="K1357" s="28" t="s">
        <v>85</v>
      </c>
      <c r="L1357" s="29">
        <v>36</v>
      </c>
    </row>
    <row r="1358" spans="8:12" x14ac:dyDescent="0.2">
      <c r="H1358" s="27">
        <v>41807</v>
      </c>
      <c r="I1358" s="27" t="s">
        <v>72</v>
      </c>
      <c r="J1358" s="27" t="s">
        <v>68</v>
      </c>
      <c r="K1358" s="28" t="s">
        <v>79</v>
      </c>
      <c r="L1358" s="29">
        <v>58</v>
      </c>
    </row>
    <row r="1359" spans="8:12" x14ac:dyDescent="0.2">
      <c r="H1359" s="27">
        <v>41854</v>
      </c>
      <c r="I1359" s="27" t="s">
        <v>86</v>
      </c>
      <c r="J1359" s="27" t="s">
        <v>76</v>
      </c>
      <c r="K1359" s="28" t="s">
        <v>83</v>
      </c>
      <c r="L1359" s="29">
        <v>83</v>
      </c>
    </row>
    <row r="1360" spans="8:12" x14ac:dyDescent="0.2">
      <c r="H1360" s="27">
        <v>41860</v>
      </c>
      <c r="I1360" s="27" t="s">
        <v>86</v>
      </c>
      <c r="J1360" s="27" t="s">
        <v>68</v>
      </c>
      <c r="K1360" s="28" t="s">
        <v>85</v>
      </c>
      <c r="L1360" s="29">
        <v>235</v>
      </c>
    </row>
    <row r="1361" spans="8:12" x14ac:dyDescent="0.2">
      <c r="H1361" s="27">
        <v>41875</v>
      </c>
      <c r="I1361" s="27" t="s">
        <v>86</v>
      </c>
      <c r="J1361" s="27" t="s">
        <v>76</v>
      </c>
      <c r="K1361" s="28" t="s">
        <v>80</v>
      </c>
      <c r="L1361" s="29">
        <v>47</v>
      </c>
    </row>
    <row r="1362" spans="8:12" x14ac:dyDescent="0.2">
      <c r="H1362" s="27">
        <v>41801</v>
      </c>
      <c r="I1362" s="27" t="s">
        <v>72</v>
      </c>
      <c r="J1362" s="27" t="s">
        <v>68</v>
      </c>
      <c r="K1362" s="28" t="s">
        <v>77</v>
      </c>
      <c r="L1362" s="29">
        <v>96</v>
      </c>
    </row>
    <row r="1363" spans="8:12" x14ac:dyDescent="0.2">
      <c r="H1363" s="27">
        <v>41824</v>
      </c>
      <c r="I1363" s="27" t="s">
        <v>70</v>
      </c>
      <c r="J1363" s="27" t="s">
        <v>68</v>
      </c>
      <c r="K1363" s="28" t="s">
        <v>71</v>
      </c>
      <c r="L1363" s="29">
        <v>60</v>
      </c>
    </row>
    <row r="1364" spans="8:12" x14ac:dyDescent="0.2">
      <c r="H1364" s="27">
        <v>41802</v>
      </c>
      <c r="I1364" s="27" t="s">
        <v>72</v>
      </c>
      <c r="J1364" s="27" t="s">
        <v>68</v>
      </c>
      <c r="K1364" s="28" t="s">
        <v>77</v>
      </c>
      <c r="L1364" s="29">
        <v>66</v>
      </c>
    </row>
    <row r="1365" spans="8:12" x14ac:dyDescent="0.2">
      <c r="H1365" s="27">
        <v>41877</v>
      </c>
      <c r="I1365" s="27" t="s">
        <v>86</v>
      </c>
      <c r="J1365" s="27" t="s">
        <v>68</v>
      </c>
      <c r="K1365" s="28" t="s">
        <v>79</v>
      </c>
      <c r="L1365" s="29">
        <v>29</v>
      </c>
    </row>
    <row r="1366" spans="8:12" x14ac:dyDescent="0.2">
      <c r="H1366" s="27">
        <v>41862</v>
      </c>
      <c r="I1366" s="27" t="s">
        <v>86</v>
      </c>
      <c r="J1366" s="27" t="s">
        <v>68</v>
      </c>
      <c r="K1366" s="28" t="s">
        <v>71</v>
      </c>
      <c r="L1366" s="29">
        <v>40</v>
      </c>
    </row>
    <row r="1367" spans="8:12" x14ac:dyDescent="0.2">
      <c r="H1367" s="27">
        <v>41876</v>
      </c>
      <c r="I1367" s="27" t="s">
        <v>86</v>
      </c>
      <c r="J1367" s="27" t="s">
        <v>76</v>
      </c>
      <c r="K1367" s="28" t="s">
        <v>77</v>
      </c>
      <c r="L1367" s="29">
        <v>66</v>
      </c>
    </row>
    <row r="1368" spans="8:12" x14ac:dyDescent="0.2">
      <c r="H1368" s="27">
        <v>41854</v>
      </c>
      <c r="I1368" s="27" t="s">
        <v>86</v>
      </c>
      <c r="J1368" s="27" t="s">
        <v>68</v>
      </c>
      <c r="K1368" s="28" t="s">
        <v>83</v>
      </c>
      <c r="L1368" s="29">
        <v>28</v>
      </c>
    </row>
    <row r="1369" spans="8:12" x14ac:dyDescent="0.2">
      <c r="H1369" s="27">
        <v>41814</v>
      </c>
      <c r="I1369" s="27" t="s">
        <v>72</v>
      </c>
      <c r="J1369" s="27" t="s">
        <v>73</v>
      </c>
      <c r="K1369" s="28" t="s">
        <v>71</v>
      </c>
      <c r="L1369" s="29">
        <v>60</v>
      </c>
    </row>
    <row r="1370" spans="8:12" x14ac:dyDescent="0.2">
      <c r="H1370" s="27">
        <v>41865</v>
      </c>
      <c r="I1370" s="27" t="s">
        <v>86</v>
      </c>
      <c r="J1370" s="27" t="s">
        <v>68</v>
      </c>
      <c r="K1370" s="28" t="s">
        <v>84</v>
      </c>
      <c r="L1370" s="29">
        <v>63</v>
      </c>
    </row>
    <row r="1371" spans="8:12" x14ac:dyDescent="0.2">
      <c r="H1371" s="27">
        <v>41880</v>
      </c>
      <c r="I1371" s="27" t="s">
        <v>86</v>
      </c>
      <c r="J1371" s="27" t="s">
        <v>68</v>
      </c>
      <c r="K1371" s="28" t="s">
        <v>82</v>
      </c>
      <c r="L1371" s="29">
        <v>24</v>
      </c>
    </row>
    <row r="1372" spans="8:12" x14ac:dyDescent="0.2">
      <c r="H1372" s="27">
        <v>41792</v>
      </c>
      <c r="I1372" s="27" t="s">
        <v>72</v>
      </c>
      <c r="J1372" s="27" t="s">
        <v>73</v>
      </c>
      <c r="K1372" s="28" t="s">
        <v>81</v>
      </c>
      <c r="L1372" s="29">
        <v>46</v>
      </c>
    </row>
    <row r="1373" spans="8:12" x14ac:dyDescent="0.2">
      <c r="H1373" s="27">
        <v>41804</v>
      </c>
      <c r="I1373" s="27" t="s">
        <v>72</v>
      </c>
      <c r="J1373" s="27" t="s">
        <v>76</v>
      </c>
      <c r="K1373" s="28" t="s">
        <v>80</v>
      </c>
      <c r="L1373" s="29">
        <v>90</v>
      </c>
    </row>
    <row r="1374" spans="8:12" x14ac:dyDescent="0.2">
      <c r="H1374" s="27">
        <v>41834</v>
      </c>
      <c r="I1374" s="27" t="s">
        <v>70</v>
      </c>
      <c r="J1374" s="27" t="s">
        <v>68</v>
      </c>
      <c r="K1374" s="28" t="s">
        <v>79</v>
      </c>
      <c r="L1374" s="29">
        <v>60</v>
      </c>
    </row>
    <row r="1375" spans="8:12" x14ac:dyDescent="0.2">
      <c r="H1375" s="27">
        <v>41760</v>
      </c>
      <c r="I1375" s="27" t="s">
        <v>75</v>
      </c>
      <c r="J1375" s="27" t="s">
        <v>76</v>
      </c>
      <c r="K1375" s="28" t="s">
        <v>81</v>
      </c>
      <c r="L1375" s="29">
        <v>69</v>
      </c>
    </row>
    <row r="1376" spans="8:12" x14ac:dyDescent="0.2">
      <c r="H1376" s="27">
        <v>41805</v>
      </c>
      <c r="I1376" s="27" t="s">
        <v>72</v>
      </c>
      <c r="J1376" s="27" t="s">
        <v>73</v>
      </c>
      <c r="K1376" s="28" t="s">
        <v>83</v>
      </c>
      <c r="L1376" s="29">
        <v>353</v>
      </c>
    </row>
    <row r="1377" spans="8:12" x14ac:dyDescent="0.2">
      <c r="H1377" s="27">
        <v>41826</v>
      </c>
      <c r="I1377" s="27" t="s">
        <v>70</v>
      </c>
      <c r="J1377" s="27" t="s">
        <v>68</v>
      </c>
      <c r="K1377" s="28" t="s">
        <v>79</v>
      </c>
      <c r="L1377" s="29">
        <v>56</v>
      </c>
    </row>
    <row r="1378" spans="8:12" x14ac:dyDescent="0.2">
      <c r="H1378" s="27">
        <v>41824</v>
      </c>
      <c r="I1378" s="27" t="s">
        <v>70</v>
      </c>
      <c r="J1378" s="27" t="s">
        <v>76</v>
      </c>
      <c r="K1378" s="28" t="s">
        <v>82</v>
      </c>
      <c r="L1378" s="29">
        <v>72</v>
      </c>
    </row>
    <row r="1379" spans="8:12" x14ac:dyDescent="0.2">
      <c r="H1379" s="27">
        <v>41816</v>
      </c>
      <c r="I1379" s="27" t="s">
        <v>72</v>
      </c>
      <c r="J1379" s="27" t="s">
        <v>76</v>
      </c>
      <c r="K1379" s="28" t="s">
        <v>74</v>
      </c>
      <c r="L1379" s="29">
        <v>23</v>
      </c>
    </row>
    <row r="1380" spans="8:12" x14ac:dyDescent="0.2">
      <c r="H1380" s="27">
        <v>41794</v>
      </c>
      <c r="I1380" s="27" t="s">
        <v>72</v>
      </c>
      <c r="J1380" s="27" t="s">
        <v>76</v>
      </c>
      <c r="K1380" s="28" t="s">
        <v>71</v>
      </c>
      <c r="L1380" s="29">
        <v>40</v>
      </c>
    </row>
    <row r="1381" spans="8:12" x14ac:dyDescent="0.2">
      <c r="H1381" s="27">
        <v>41874</v>
      </c>
      <c r="I1381" s="27" t="s">
        <v>86</v>
      </c>
      <c r="J1381" s="27" t="s">
        <v>73</v>
      </c>
      <c r="K1381" s="28" t="s">
        <v>71</v>
      </c>
      <c r="L1381" s="29">
        <v>40</v>
      </c>
    </row>
    <row r="1382" spans="8:12" x14ac:dyDescent="0.2">
      <c r="H1382" s="27">
        <v>41866</v>
      </c>
      <c r="I1382" s="27" t="s">
        <v>86</v>
      </c>
      <c r="J1382" s="27" t="s">
        <v>68</v>
      </c>
      <c r="K1382" s="28" t="s">
        <v>78</v>
      </c>
      <c r="L1382" s="29">
        <v>69</v>
      </c>
    </row>
    <row r="1383" spans="8:12" x14ac:dyDescent="0.2">
      <c r="H1383" s="27">
        <v>41770</v>
      </c>
      <c r="I1383" s="27" t="s">
        <v>75</v>
      </c>
      <c r="J1383" s="27" t="s">
        <v>68</v>
      </c>
      <c r="K1383" s="28" t="s">
        <v>71</v>
      </c>
      <c r="L1383" s="29">
        <v>38</v>
      </c>
    </row>
    <row r="1384" spans="8:12" x14ac:dyDescent="0.2">
      <c r="H1384" s="27">
        <v>41809</v>
      </c>
      <c r="I1384" s="27" t="s">
        <v>72</v>
      </c>
      <c r="J1384" s="27" t="s">
        <v>76</v>
      </c>
      <c r="K1384" s="28" t="s">
        <v>78</v>
      </c>
      <c r="L1384" s="29">
        <v>371</v>
      </c>
    </row>
    <row r="1385" spans="8:12" x14ac:dyDescent="0.2">
      <c r="H1385" s="27">
        <v>41793</v>
      </c>
      <c r="I1385" s="27" t="s">
        <v>72</v>
      </c>
      <c r="J1385" s="27" t="s">
        <v>76</v>
      </c>
      <c r="K1385" s="28" t="s">
        <v>85</v>
      </c>
      <c r="L1385" s="29">
        <v>36</v>
      </c>
    </row>
    <row r="1386" spans="8:12" x14ac:dyDescent="0.2">
      <c r="H1386" s="27">
        <v>41800</v>
      </c>
      <c r="I1386" s="27" t="s">
        <v>72</v>
      </c>
      <c r="J1386" s="27" t="s">
        <v>68</v>
      </c>
      <c r="K1386" s="28" t="s">
        <v>79</v>
      </c>
      <c r="L1386" s="29">
        <v>30</v>
      </c>
    </row>
    <row r="1387" spans="8:12" x14ac:dyDescent="0.2">
      <c r="H1387" s="27">
        <v>41878</v>
      </c>
      <c r="I1387" s="27" t="s">
        <v>86</v>
      </c>
      <c r="J1387" s="27" t="s">
        <v>76</v>
      </c>
      <c r="K1387" s="28" t="s">
        <v>84</v>
      </c>
      <c r="L1387" s="29">
        <v>60</v>
      </c>
    </row>
    <row r="1388" spans="8:12" x14ac:dyDescent="0.2">
      <c r="H1388" s="27">
        <v>41845</v>
      </c>
      <c r="I1388" s="27" t="s">
        <v>70</v>
      </c>
      <c r="J1388" s="27" t="s">
        <v>76</v>
      </c>
      <c r="K1388" s="28" t="s">
        <v>81</v>
      </c>
      <c r="L1388" s="29">
        <v>44</v>
      </c>
    </row>
    <row r="1389" spans="8:12" x14ac:dyDescent="0.2">
      <c r="H1389" s="27">
        <v>41872</v>
      </c>
      <c r="I1389" s="27" t="s">
        <v>86</v>
      </c>
      <c r="J1389" s="27" t="s">
        <v>76</v>
      </c>
      <c r="K1389" s="28" t="s">
        <v>84</v>
      </c>
      <c r="L1389" s="29">
        <v>21</v>
      </c>
    </row>
    <row r="1390" spans="8:12" x14ac:dyDescent="0.2">
      <c r="H1390" s="27">
        <v>41794</v>
      </c>
      <c r="I1390" s="27" t="s">
        <v>72</v>
      </c>
      <c r="J1390" s="27" t="s">
        <v>76</v>
      </c>
      <c r="K1390" s="28" t="s">
        <v>77</v>
      </c>
      <c r="L1390" s="29">
        <v>64</v>
      </c>
    </row>
    <row r="1391" spans="8:12" x14ac:dyDescent="0.2">
      <c r="H1391" s="27">
        <v>41871</v>
      </c>
      <c r="I1391" s="27" t="s">
        <v>86</v>
      </c>
      <c r="J1391" s="27" t="s">
        <v>76</v>
      </c>
      <c r="K1391" s="28" t="s">
        <v>77</v>
      </c>
      <c r="L1391" s="29">
        <v>66</v>
      </c>
    </row>
    <row r="1392" spans="8:12" x14ac:dyDescent="0.2">
      <c r="H1392" s="27">
        <v>41803</v>
      </c>
      <c r="I1392" s="27" t="s">
        <v>72</v>
      </c>
      <c r="J1392" s="27" t="s">
        <v>76</v>
      </c>
      <c r="K1392" s="28" t="s">
        <v>81</v>
      </c>
      <c r="L1392" s="29">
        <v>23</v>
      </c>
    </row>
    <row r="1393" spans="8:12" x14ac:dyDescent="0.2">
      <c r="H1393" s="27">
        <v>41799</v>
      </c>
      <c r="I1393" s="27" t="s">
        <v>72</v>
      </c>
      <c r="J1393" s="27" t="s">
        <v>68</v>
      </c>
      <c r="K1393" s="28" t="s">
        <v>81</v>
      </c>
      <c r="L1393" s="29">
        <v>46</v>
      </c>
    </row>
    <row r="1394" spans="8:12" x14ac:dyDescent="0.2">
      <c r="H1394" s="27">
        <v>41799</v>
      </c>
      <c r="I1394" s="27" t="s">
        <v>72</v>
      </c>
      <c r="J1394" s="27" t="s">
        <v>76</v>
      </c>
      <c r="K1394" s="28" t="s">
        <v>84</v>
      </c>
      <c r="L1394" s="29">
        <v>60</v>
      </c>
    </row>
    <row r="1395" spans="8:12" x14ac:dyDescent="0.2">
      <c r="H1395" s="27">
        <v>41804</v>
      </c>
      <c r="I1395" s="27" t="s">
        <v>72</v>
      </c>
      <c r="J1395" s="27" t="s">
        <v>76</v>
      </c>
      <c r="K1395" s="28" t="s">
        <v>78</v>
      </c>
      <c r="L1395" s="29">
        <v>230</v>
      </c>
    </row>
    <row r="1396" spans="8:12" x14ac:dyDescent="0.2">
      <c r="H1396" s="27">
        <v>41868</v>
      </c>
      <c r="I1396" s="27" t="s">
        <v>86</v>
      </c>
      <c r="J1396" s="27" t="s">
        <v>68</v>
      </c>
      <c r="K1396" s="28" t="s">
        <v>78</v>
      </c>
      <c r="L1396" s="29">
        <v>46</v>
      </c>
    </row>
    <row r="1397" spans="8:12" x14ac:dyDescent="0.2">
      <c r="H1397" s="27">
        <v>41853</v>
      </c>
      <c r="I1397" s="27" t="s">
        <v>86</v>
      </c>
      <c r="J1397" s="27" t="s">
        <v>68</v>
      </c>
      <c r="K1397" s="28" t="s">
        <v>71</v>
      </c>
      <c r="L1397" s="29">
        <v>40</v>
      </c>
    </row>
    <row r="1398" spans="8:12" x14ac:dyDescent="0.2">
      <c r="H1398" s="27">
        <v>41850</v>
      </c>
      <c r="I1398" s="27" t="s">
        <v>70</v>
      </c>
      <c r="J1398" s="27" t="s">
        <v>76</v>
      </c>
      <c r="K1398" s="28" t="s">
        <v>81</v>
      </c>
      <c r="L1398" s="29">
        <v>46</v>
      </c>
    </row>
    <row r="1399" spans="8:12" x14ac:dyDescent="0.2">
      <c r="H1399" s="27">
        <v>41778</v>
      </c>
      <c r="I1399" s="27" t="s">
        <v>75</v>
      </c>
      <c r="J1399" s="27" t="s">
        <v>68</v>
      </c>
      <c r="K1399" s="28" t="s">
        <v>81</v>
      </c>
      <c r="L1399" s="29">
        <v>69</v>
      </c>
    </row>
    <row r="1400" spans="8:12" x14ac:dyDescent="0.2">
      <c r="H1400" s="27">
        <v>41859</v>
      </c>
      <c r="I1400" s="27" t="s">
        <v>86</v>
      </c>
      <c r="J1400" s="27" t="s">
        <v>68</v>
      </c>
      <c r="K1400" s="28" t="s">
        <v>77</v>
      </c>
      <c r="L1400" s="29">
        <v>99</v>
      </c>
    </row>
    <row r="1401" spans="8:12" x14ac:dyDescent="0.2">
      <c r="H1401" s="27">
        <v>41828</v>
      </c>
      <c r="I1401" s="27" t="s">
        <v>70</v>
      </c>
      <c r="J1401" s="27" t="s">
        <v>76</v>
      </c>
      <c r="K1401" s="28" t="s">
        <v>77</v>
      </c>
      <c r="L1401" s="29">
        <v>102</v>
      </c>
    </row>
    <row r="1402" spans="8:12" x14ac:dyDescent="0.2">
      <c r="H1402" s="27">
        <v>41762</v>
      </c>
      <c r="I1402" s="27" t="s">
        <v>75</v>
      </c>
      <c r="J1402" s="27" t="s">
        <v>76</v>
      </c>
      <c r="K1402" s="28" t="s">
        <v>77</v>
      </c>
      <c r="L1402" s="29">
        <v>33</v>
      </c>
    </row>
    <row r="1403" spans="8:12" x14ac:dyDescent="0.2">
      <c r="H1403" s="27">
        <v>41832</v>
      </c>
      <c r="I1403" s="27" t="s">
        <v>70</v>
      </c>
      <c r="J1403" s="27" t="s">
        <v>73</v>
      </c>
      <c r="K1403" s="28" t="s">
        <v>81</v>
      </c>
      <c r="L1403" s="29">
        <v>23</v>
      </c>
    </row>
    <row r="1404" spans="8:12" x14ac:dyDescent="0.2">
      <c r="H1404" s="27">
        <v>41801</v>
      </c>
      <c r="I1404" s="27" t="s">
        <v>72</v>
      </c>
      <c r="J1404" s="27" t="s">
        <v>76</v>
      </c>
      <c r="K1404" s="28" t="s">
        <v>78</v>
      </c>
      <c r="L1404" s="29">
        <v>69</v>
      </c>
    </row>
    <row r="1405" spans="8:12" x14ac:dyDescent="0.2">
      <c r="H1405" s="27">
        <v>41862</v>
      </c>
      <c r="I1405" s="27" t="s">
        <v>86</v>
      </c>
      <c r="J1405" s="27" t="s">
        <v>68</v>
      </c>
      <c r="K1405" s="28" t="s">
        <v>84</v>
      </c>
      <c r="L1405" s="29">
        <v>60</v>
      </c>
    </row>
    <row r="1406" spans="8:12" x14ac:dyDescent="0.2">
      <c r="H1406" s="27">
        <v>41866</v>
      </c>
      <c r="I1406" s="27" t="s">
        <v>86</v>
      </c>
      <c r="J1406" s="27" t="s">
        <v>68</v>
      </c>
      <c r="K1406" s="28" t="s">
        <v>77</v>
      </c>
      <c r="L1406" s="29">
        <v>33</v>
      </c>
    </row>
    <row r="1407" spans="8:12" x14ac:dyDescent="0.2">
      <c r="H1407" s="27">
        <v>41824</v>
      </c>
      <c r="I1407" s="27" t="s">
        <v>70</v>
      </c>
      <c r="J1407" s="27" t="s">
        <v>73</v>
      </c>
      <c r="K1407" s="28" t="s">
        <v>85</v>
      </c>
      <c r="L1407" s="29">
        <v>18</v>
      </c>
    </row>
    <row r="1408" spans="8:12" x14ac:dyDescent="0.2">
      <c r="H1408" s="27">
        <v>41877</v>
      </c>
      <c r="I1408" s="27" t="s">
        <v>86</v>
      </c>
      <c r="J1408" s="27" t="s">
        <v>68</v>
      </c>
      <c r="K1408" s="28" t="s">
        <v>74</v>
      </c>
      <c r="L1408" s="29">
        <v>50</v>
      </c>
    </row>
    <row r="1409" spans="8:12" x14ac:dyDescent="0.2">
      <c r="H1409" s="27">
        <v>41869</v>
      </c>
      <c r="I1409" s="27" t="s">
        <v>86</v>
      </c>
      <c r="J1409" s="27" t="s">
        <v>73</v>
      </c>
      <c r="K1409" s="28" t="s">
        <v>71</v>
      </c>
      <c r="L1409" s="29">
        <v>40</v>
      </c>
    </row>
    <row r="1410" spans="8:12" x14ac:dyDescent="0.2">
      <c r="H1410" s="27">
        <v>41868</v>
      </c>
      <c r="I1410" s="27" t="s">
        <v>86</v>
      </c>
      <c r="J1410" s="27" t="s">
        <v>68</v>
      </c>
      <c r="K1410" s="28" t="s">
        <v>71</v>
      </c>
      <c r="L1410" s="29">
        <v>60</v>
      </c>
    </row>
    <row r="1411" spans="8:12" x14ac:dyDescent="0.2">
      <c r="H1411" s="27">
        <v>41848</v>
      </c>
      <c r="I1411" s="27" t="s">
        <v>70</v>
      </c>
      <c r="J1411" s="27" t="s">
        <v>76</v>
      </c>
      <c r="K1411" s="28" t="s">
        <v>85</v>
      </c>
      <c r="L1411" s="29">
        <v>291</v>
      </c>
    </row>
    <row r="1412" spans="8:12" x14ac:dyDescent="0.2">
      <c r="H1412" s="27">
        <v>41800</v>
      </c>
      <c r="I1412" s="27" t="s">
        <v>72</v>
      </c>
      <c r="J1412" s="27" t="s">
        <v>76</v>
      </c>
      <c r="K1412" s="28" t="s">
        <v>82</v>
      </c>
      <c r="L1412" s="29">
        <v>479</v>
      </c>
    </row>
    <row r="1413" spans="8:12" x14ac:dyDescent="0.2">
      <c r="H1413" s="27">
        <v>41794</v>
      </c>
      <c r="I1413" s="27" t="s">
        <v>72</v>
      </c>
      <c r="J1413" s="27" t="s">
        <v>68</v>
      </c>
      <c r="K1413" s="28" t="s">
        <v>81</v>
      </c>
      <c r="L1413" s="29">
        <v>46</v>
      </c>
    </row>
    <row r="1414" spans="8:12" x14ac:dyDescent="0.2">
      <c r="H1414" s="27">
        <v>41815</v>
      </c>
      <c r="I1414" s="27" t="s">
        <v>72</v>
      </c>
      <c r="J1414" s="27" t="s">
        <v>68</v>
      </c>
      <c r="K1414" s="28" t="s">
        <v>81</v>
      </c>
      <c r="L1414" s="29">
        <v>414</v>
      </c>
    </row>
    <row r="1415" spans="8:12" x14ac:dyDescent="0.2">
      <c r="H1415" s="27">
        <v>41806</v>
      </c>
      <c r="I1415" s="27" t="s">
        <v>72</v>
      </c>
      <c r="J1415" s="27" t="s">
        <v>68</v>
      </c>
      <c r="K1415" s="28" t="s">
        <v>71</v>
      </c>
      <c r="L1415" s="29">
        <v>20</v>
      </c>
    </row>
    <row r="1416" spans="8:12" x14ac:dyDescent="0.2">
      <c r="H1416" s="27">
        <v>41856</v>
      </c>
      <c r="I1416" s="27" t="s">
        <v>86</v>
      </c>
      <c r="J1416" s="27" t="s">
        <v>68</v>
      </c>
      <c r="K1416" s="28" t="s">
        <v>79</v>
      </c>
      <c r="L1416" s="29">
        <v>28</v>
      </c>
    </row>
    <row r="1417" spans="8:12" x14ac:dyDescent="0.2">
      <c r="H1417" s="27">
        <v>41878</v>
      </c>
      <c r="I1417" s="27" t="s">
        <v>86</v>
      </c>
      <c r="J1417" s="27" t="s">
        <v>76</v>
      </c>
      <c r="K1417" s="28" t="s">
        <v>81</v>
      </c>
      <c r="L1417" s="29">
        <v>69</v>
      </c>
    </row>
    <row r="1418" spans="8:12" x14ac:dyDescent="0.2">
      <c r="H1418" s="27">
        <v>41808</v>
      </c>
      <c r="I1418" s="27" t="s">
        <v>72</v>
      </c>
      <c r="J1418" s="27" t="s">
        <v>76</v>
      </c>
      <c r="K1418" s="28" t="s">
        <v>81</v>
      </c>
      <c r="L1418" s="29">
        <v>46</v>
      </c>
    </row>
    <row r="1419" spans="8:12" x14ac:dyDescent="0.2">
      <c r="H1419" s="27">
        <v>41863</v>
      </c>
      <c r="I1419" s="27" t="s">
        <v>86</v>
      </c>
      <c r="J1419" s="27" t="s">
        <v>76</v>
      </c>
      <c r="K1419" s="28" t="s">
        <v>77</v>
      </c>
      <c r="L1419" s="29">
        <v>99</v>
      </c>
    </row>
    <row r="1420" spans="8:12" x14ac:dyDescent="0.2">
      <c r="H1420" s="27">
        <v>41871</v>
      </c>
      <c r="I1420" s="27" t="s">
        <v>86</v>
      </c>
      <c r="J1420" s="27" t="s">
        <v>68</v>
      </c>
      <c r="K1420" s="28" t="s">
        <v>77</v>
      </c>
      <c r="L1420" s="29">
        <v>128</v>
      </c>
    </row>
    <row r="1421" spans="8:12" x14ac:dyDescent="0.2">
      <c r="H1421" s="27">
        <v>41864</v>
      </c>
      <c r="I1421" s="27" t="s">
        <v>86</v>
      </c>
      <c r="J1421" s="27" t="s">
        <v>68</v>
      </c>
      <c r="K1421" s="28" t="s">
        <v>69</v>
      </c>
      <c r="L1421" s="29">
        <v>80</v>
      </c>
    </row>
    <row r="1422" spans="8:12" x14ac:dyDescent="0.2">
      <c r="H1422" s="27">
        <v>41820</v>
      </c>
      <c r="I1422" s="27" t="s">
        <v>72</v>
      </c>
      <c r="J1422" s="27" t="s">
        <v>73</v>
      </c>
      <c r="K1422" s="28" t="s">
        <v>81</v>
      </c>
      <c r="L1422" s="29">
        <v>46</v>
      </c>
    </row>
    <row r="1423" spans="8:12" x14ac:dyDescent="0.2">
      <c r="H1423" s="27">
        <v>41794</v>
      </c>
      <c r="I1423" s="27" t="s">
        <v>72</v>
      </c>
      <c r="J1423" s="27" t="s">
        <v>76</v>
      </c>
      <c r="K1423" s="28" t="s">
        <v>77</v>
      </c>
      <c r="L1423" s="29">
        <v>34</v>
      </c>
    </row>
    <row r="1424" spans="8:12" x14ac:dyDescent="0.2">
      <c r="H1424" s="27">
        <v>41871</v>
      </c>
      <c r="I1424" s="27" t="s">
        <v>86</v>
      </c>
      <c r="J1424" s="27" t="s">
        <v>68</v>
      </c>
      <c r="K1424" s="28" t="s">
        <v>83</v>
      </c>
      <c r="L1424" s="29">
        <v>83</v>
      </c>
    </row>
    <row r="1425" spans="8:12" x14ac:dyDescent="0.2">
      <c r="H1425" s="27">
        <v>41770</v>
      </c>
      <c r="I1425" s="27" t="s">
        <v>75</v>
      </c>
      <c r="J1425" s="27" t="s">
        <v>76</v>
      </c>
      <c r="K1425" s="28" t="s">
        <v>82</v>
      </c>
      <c r="L1425" s="29">
        <v>24</v>
      </c>
    </row>
    <row r="1426" spans="8:12" x14ac:dyDescent="0.2">
      <c r="H1426" s="27">
        <v>41851</v>
      </c>
      <c r="I1426" s="27" t="s">
        <v>70</v>
      </c>
      <c r="J1426" s="27" t="s">
        <v>76</v>
      </c>
      <c r="K1426" s="28" t="s">
        <v>79</v>
      </c>
      <c r="L1426" s="29">
        <v>29</v>
      </c>
    </row>
    <row r="1427" spans="8:12" x14ac:dyDescent="0.2">
      <c r="H1427" s="27">
        <v>41865</v>
      </c>
      <c r="I1427" s="27" t="s">
        <v>86</v>
      </c>
      <c r="J1427" s="27" t="s">
        <v>76</v>
      </c>
      <c r="K1427" s="28" t="s">
        <v>71</v>
      </c>
      <c r="L1427" s="29">
        <v>57</v>
      </c>
    </row>
    <row r="1428" spans="8:12" x14ac:dyDescent="0.2">
      <c r="H1428" s="27">
        <v>41808</v>
      </c>
      <c r="I1428" s="27" t="s">
        <v>72</v>
      </c>
      <c r="J1428" s="27" t="s">
        <v>76</v>
      </c>
      <c r="K1428" s="28" t="s">
        <v>82</v>
      </c>
      <c r="L1428" s="29">
        <v>50</v>
      </c>
    </row>
    <row r="1429" spans="8:12" x14ac:dyDescent="0.2">
      <c r="H1429" s="27">
        <v>41767</v>
      </c>
      <c r="I1429" s="27" t="s">
        <v>75</v>
      </c>
      <c r="J1429" s="27" t="s">
        <v>76</v>
      </c>
      <c r="K1429" s="28" t="s">
        <v>74</v>
      </c>
      <c r="L1429" s="29">
        <v>50</v>
      </c>
    </row>
    <row r="1430" spans="8:12" x14ac:dyDescent="0.2">
      <c r="H1430" s="27">
        <v>41775</v>
      </c>
      <c r="I1430" s="27" t="s">
        <v>75</v>
      </c>
      <c r="J1430" s="27" t="s">
        <v>68</v>
      </c>
      <c r="K1430" s="28" t="s">
        <v>71</v>
      </c>
      <c r="L1430" s="29">
        <v>80</v>
      </c>
    </row>
    <row r="1431" spans="8:12" x14ac:dyDescent="0.2">
      <c r="H1431" s="27">
        <v>41849</v>
      </c>
      <c r="I1431" s="27" t="s">
        <v>70</v>
      </c>
      <c r="J1431" s="27" t="s">
        <v>68</v>
      </c>
      <c r="K1431" s="28" t="s">
        <v>79</v>
      </c>
      <c r="L1431" s="29">
        <v>627</v>
      </c>
    </row>
    <row r="1432" spans="8:12" x14ac:dyDescent="0.2">
      <c r="H1432" s="27">
        <v>41888</v>
      </c>
      <c r="I1432" s="27" t="s">
        <v>67</v>
      </c>
      <c r="J1432" s="27" t="s">
        <v>76</v>
      </c>
      <c r="K1432" s="28" t="s">
        <v>77</v>
      </c>
      <c r="L1432" s="29">
        <v>68</v>
      </c>
    </row>
    <row r="1433" spans="8:12" x14ac:dyDescent="0.2">
      <c r="H1433" s="27">
        <v>41869</v>
      </c>
      <c r="I1433" s="27" t="s">
        <v>86</v>
      </c>
      <c r="J1433" s="27" t="s">
        <v>73</v>
      </c>
      <c r="K1433" s="28" t="s">
        <v>79</v>
      </c>
      <c r="L1433" s="29">
        <v>28</v>
      </c>
    </row>
    <row r="1434" spans="8:12" x14ac:dyDescent="0.2">
      <c r="H1434" s="27">
        <v>41815</v>
      </c>
      <c r="I1434" s="27" t="s">
        <v>72</v>
      </c>
      <c r="J1434" s="27" t="s">
        <v>76</v>
      </c>
      <c r="K1434" s="28" t="s">
        <v>82</v>
      </c>
      <c r="L1434" s="29">
        <v>24</v>
      </c>
    </row>
    <row r="1435" spans="8:12" x14ac:dyDescent="0.2">
      <c r="H1435" s="27">
        <v>41816</v>
      </c>
      <c r="I1435" s="27" t="s">
        <v>72</v>
      </c>
      <c r="J1435" s="27" t="s">
        <v>76</v>
      </c>
      <c r="K1435" s="28" t="s">
        <v>81</v>
      </c>
      <c r="L1435" s="29">
        <v>69</v>
      </c>
    </row>
    <row r="1436" spans="8:12" x14ac:dyDescent="0.2">
      <c r="H1436" s="27">
        <v>41853</v>
      </c>
      <c r="I1436" s="27" t="s">
        <v>86</v>
      </c>
      <c r="J1436" s="27" t="s">
        <v>68</v>
      </c>
      <c r="K1436" s="28" t="s">
        <v>80</v>
      </c>
      <c r="L1436" s="29">
        <v>357</v>
      </c>
    </row>
    <row r="1437" spans="8:12" x14ac:dyDescent="0.2">
      <c r="H1437" s="27">
        <v>41863</v>
      </c>
      <c r="I1437" s="27" t="s">
        <v>86</v>
      </c>
      <c r="J1437" s="27" t="s">
        <v>76</v>
      </c>
      <c r="K1437" s="28" t="s">
        <v>84</v>
      </c>
      <c r="L1437" s="29">
        <v>361</v>
      </c>
    </row>
    <row r="1438" spans="8:12" x14ac:dyDescent="0.2">
      <c r="H1438" s="27">
        <v>41851</v>
      </c>
      <c r="I1438" s="27" t="s">
        <v>70</v>
      </c>
      <c r="J1438" s="27" t="s">
        <v>68</v>
      </c>
      <c r="K1438" s="28" t="s">
        <v>81</v>
      </c>
      <c r="L1438" s="29">
        <v>46</v>
      </c>
    </row>
    <row r="1439" spans="8:12" x14ac:dyDescent="0.2">
      <c r="H1439" s="27">
        <v>41910</v>
      </c>
      <c r="I1439" s="27" t="s">
        <v>67</v>
      </c>
      <c r="J1439" s="27" t="s">
        <v>76</v>
      </c>
      <c r="K1439" s="28" t="s">
        <v>85</v>
      </c>
      <c r="L1439" s="29">
        <v>19</v>
      </c>
    </row>
    <row r="1440" spans="8:12" x14ac:dyDescent="0.2">
      <c r="H1440" s="27">
        <v>41812</v>
      </c>
      <c r="I1440" s="27" t="s">
        <v>72</v>
      </c>
      <c r="J1440" s="27" t="s">
        <v>76</v>
      </c>
      <c r="K1440" s="28" t="s">
        <v>81</v>
      </c>
      <c r="L1440" s="29">
        <v>69</v>
      </c>
    </row>
    <row r="1441" spans="8:12" x14ac:dyDescent="0.2">
      <c r="H1441" s="27">
        <v>41855</v>
      </c>
      <c r="I1441" s="27" t="s">
        <v>86</v>
      </c>
      <c r="J1441" s="27" t="s">
        <v>76</v>
      </c>
      <c r="K1441" s="28" t="s">
        <v>79</v>
      </c>
      <c r="L1441" s="29">
        <v>29</v>
      </c>
    </row>
    <row r="1442" spans="8:12" x14ac:dyDescent="0.2">
      <c r="H1442" s="27">
        <v>41812</v>
      </c>
      <c r="I1442" s="27" t="s">
        <v>72</v>
      </c>
      <c r="J1442" s="27" t="s">
        <v>76</v>
      </c>
      <c r="K1442" s="28" t="s">
        <v>77</v>
      </c>
      <c r="L1442" s="29">
        <v>132</v>
      </c>
    </row>
    <row r="1443" spans="8:12" x14ac:dyDescent="0.2">
      <c r="H1443" s="27">
        <v>41800</v>
      </c>
      <c r="I1443" s="27" t="s">
        <v>72</v>
      </c>
      <c r="J1443" s="27" t="s">
        <v>73</v>
      </c>
      <c r="K1443" s="28" t="s">
        <v>78</v>
      </c>
      <c r="L1443" s="29">
        <v>46</v>
      </c>
    </row>
    <row r="1444" spans="8:12" x14ac:dyDescent="0.2">
      <c r="H1444" s="27">
        <v>41815</v>
      </c>
      <c r="I1444" s="27" t="s">
        <v>72</v>
      </c>
      <c r="J1444" s="27" t="s">
        <v>76</v>
      </c>
      <c r="K1444" s="28" t="s">
        <v>77</v>
      </c>
      <c r="L1444" s="29">
        <v>68</v>
      </c>
    </row>
    <row r="1445" spans="8:12" x14ac:dyDescent="0.2">
      <c r="H1445" s="27">
        <v>41766</v>
      </c>
      <c r="I1445" s="27" t="s">
        <v>75</v>
      </c>
      <c r="J1445" s="27" t="s">
        <v>68</v>
      </c>
      <c r="K1445" s="28" t="s">
        <v>77</v>
      </c>
      <c r="L1445" s="29">
        <v>99</v>
      </c>
    </row>
    <row r="1446" spans="8:12" x14ac:dyDescent="0.2">
      <c r="H1446" s="27">
        <v>41882</v>
      </c>
      <c r="I1446" s="27" t="s">
        <v>86</v>
      </c>
      <c r="J1446" s="27" t="s">
        <v>68</v>
      </c>
      <c r="K1446" s="28" t="s">
        <v>77</v>
      </c>
      <c r="L1446" s="29">
        <v>99</v>
      </c>
    </row>
    <row r="1447" spans="8:12" x14ac:dyDescent="0.2">
      <c r="H1447" s="27">
        <v>41811</v>
      </c>
      <c r="I1447" s="27" t="s">
        <v>72</v>
      </c>
      <c r="J1447" s="27" t="s">
        <v>76</v>
      </c>
      <c r="K1447" s="28" t="s">
        <v>82</v>
      </c>
      <c r="L1447" s="29">
        <v>69</v>
      </c>
    </row>
    <row r="1448" spans="8:12" x14ac:dyDescent="0.2">
      <c r="H1448" s="27">
        <v>41862</v>
      </c>
      <c r="I1448" s="27" t="s">
        <v>86</v>
      </c>
      <c r="J1448" s="27" t="s">
        <v>68</v>
      </c>
      <c r="K1448" s="28" t="s">
        <v>77</v>
      </c>
      <c r="L1448" s="29">
        <v>66</v>
      </c>
    </row>
    <row r="1449" spans="8:12" x14ac:dyDescent="0.2">
      <c r="H1449" s="27">
        <v>41786</v>
      </c>
      <c r="I1449" s="27" t="s">
        <v>75</v>
      </c>
      <c r="J1449" s="27" t="s">
        <v>73</v>
      </c>
      <c r="K1449" s="28" t="s">
        <v>71</v>
      </c>
      <c r="L1449" s="29">
        <v>80</v>
      </c>
    </row>
    <row r="1450" spans="8:12" x14ac:dyDescent="0.2">
      <c r="H1450" s="27">
        <v>41865</v>
      </c>
      <c r="I1450" s="27" t="s">
        <v>86</v>
      </c>
      <c r="J1450" s="27" t="s">
        <v>68</v>
      </c>
      <c r="K1450" s="28" t="s">
        <v>85</v>
      </c>
      <c r="L1450" s="29">
        <v>57</v>
      </c>
    </row>
    <row r="1451" spans="8:12" x14ac:dyDescent="0.2">
      <c r="H1451" s="27">
        <v>41862</v>
      </c>
      <c r="I1451" s="27" t="s">
        <v>86</v>
      </c>
      <c r="J1451" s="27" t="s">
        <v>76</v>
      </c>
      <c r="K1451" s="28" t="s">
        <v>81</v>
      </c>
      <c r="L1451" s="29">
        <v>46</v>
      </c>
    </row>
    <row r="1452" spans="8:12" x14ac:dyDescent="0.2">
      <c r="H1452" s="27">
        <v>41865</v>
      </c>
      <c r="I1452" s="27" t="s">
        <v>86</v>
      </c>
      <c r="J1452" s="27" t="s">
        <v>68</v>
      </c>
      <c r="K1452" s="28" t="s">
        <v>71</v>
      </c>
      <c r="L1452" s="29">
        <v>20</v>
      </c>
    </row>
    <row r="1453" spans="8:12" x14ac:dyDescent="0.2">
      <c r="H1453" s="27">
        <v>41852</v>
      </c>
      <c r="I1453" s="27" t="s">
        <v>86</v>
      </c>
      <c r="J1453" s="27" t="s">
        <v>68</v>
      </c>
      <c r="K1453" s="28" t="s">
        <v>77</v>
      </c>
      <c r="L1453" s="29">
        <v>68</v>
      </c>
    </row>
    <row r="1454" spans="8:12" x14ac:dyDescent="0.2">
      <c r="H1454" s="27">
        <v>41829</v>
      </c>
      <c r="I1454" s="27" t="s">
        <v>70</v>
      </c>
      <c r="J1454" s="27" t="s">
        <v>76</v>
      </c>
      <c r="K1454" s="28" t="s">
        <v>78</v>
      </c>
      <c r="L1454" s="29">
        <v>69</v>
      </c>
    </row>
    <row r="1455" spans="8:12" x14ac:dyDescent="0.2">
      <c r="H1455" s="27">
        <v>41833</v>
      </c>
      <c r="I1455" s="27" t="s">
        <v>70</v>
      </c>
      <c r="J1455" s="27" t="s">
        <v>76</v>
      </c>
      <c r="K1455" s="28" t="s">
        <v>69</v>
      </c>
      <c r="L1455" s="29">
        <v>80</v>
      </c>
    </row>
    <row r="1456" spans="8:12" x14ac:dyDescent="0.2">
      <c r="H1456" s="27">
        <v>41858</v>
      </c>
      <c r="I1456" s="27" t="s">
        <v>86</v>
      </c>
      <c r="J1456" s="27" t="s">
        <v>68</v>
      </c>
      <c r="K1456" s="28" t="s">
        <v>83</v>
      </c>
      <c r="L1456" s="29">
        <v>80</v>
      </c>
    </row>
    <row r="1457" spans="8:12" x14ac:dyDescent="0.2">
      <c r="H1457" s="27">
        <v>41820</v>
      </c>
      <c r="I1457" s="27" t="s">
        <v>72</v>
      </c>
      <c r="J1457" s="27" t="s">
        <v>76</v>
      </c>
      <c r="K1457" s="28" t="s">
        <v>84</v>
      </c>
      <c r="L1457" s="29">
        <v>20</v>
      </c>
    </row>
    <row r="1458" spans="8:12" x14ac:dyDescent="0.2">
      <c r="H1458" s="27">
        <v>41828</v>
      </c>
      <c r="I1458" s="27" t="s">
        <v>70</v>
      </c>
      <c r="J1458" s="27" t="s">
        <v>68</v>
      </c>
      <c r="K1458" s="28" t="s">
        <v>82</v>
      </c>
      <c r="L1458" s="29">
        <v>92</v>
      </c>
    </row>
    <row r="1459" spans="8:12" x14ac:dyDescent="0.2">
      <c r="H1459" s="27">
        <v>41804</v>
      </c>
      <c r="I1459" s="27" t="s">
        <v>72</v>
      </c>
      <c r="J1459" s="27" t="s">
        <v>76</v>
      </c>
      <c r="K1459" s="28" t="s">
        <v>77</v>
      </c>
      <c r="L1459" s="29">
        <v>136</v>
      </c>
    </row>
    <row r="1460" spans="8:12" x14ac:dyDescent="0.2">
      <c r="H1460" s="27">
        <v>41820</v>
      </c>
      <c r="I1460" s="27" t="s">
        <v>72</v>
      </c>
      <c r="J1460" s="27" t="s">
        <v>73</v>
      </c>
      <c r="K1460" s="28" t="s">
        <v>80</v>
      </c>
      <c r="L1460" s="29">
        <v>406</v>
      </c>
    </row>
    <row r="1461" spans="8:12" x14ac:dyDescent="0.2">
      <c r="H1461" s="27">
        <v>41820</v>
      </c>
      <c r="I1461" s="27" t="s">
        <v>72</v>
      </c>
      <c r="J1461" s="27" t="s">
        <v>76</v>
      </c>
      <c r="K1461" s="28" t="s">
        <v>78</v>
      </c>
      <c r="L1461" s="29">
        <v>22</v>
      </c>
    </row>
    <row r="1462" spans="8:12" x14ac:dyDescent="0.2">
      <c r="H1462" s="27">
        <v>41804</v>
      </c>
      <c r="I1462" s="27" t="s">
        <v>72</v>
      </c>
      <c r="J1462" s="27" t="s">
        <v>76</v>
      </c>
      <c r="K1462" s="28" t="s">
        <v>80</v>
      </c>
      <c r="L1462" s="29">
        <v>94</v>
      </c>
    </row>
    <row r="1463" spans="8:12" x14ac:dyDescent="0.2">
      <c r="H1463" s="27">
        <v>41797</v>
      </c>
      <c r="I1463" s="27" t="s">
        <v>72</v>
      </c>
      <c r="J1463" s="27" t="s">
        <v>76</v>
      </c>
      <c r="K1463" s="28" t="s">
        <v>77</v>
      </c>
      <c r="L1463" s="29">
        <v>99</v>
      </c>
    </row>
    <row r="1464" spans="8:12" x14ac:dyDescent="0.2">
      <c r="H1464" s="27">
        <v>41842</v>
      </c>
      <c r="I1464" s="27" t="s">
        <v>70</v>
      </c>
      <c r="J1464" s="27" t="s">
        <v>73</v>
      </c>
      <c r="K1464" s="28" t="s">
        <v>81</v>
      </c>
      <c r="L1464" s="29">
        <v>46</v>
      </c>
    </row>
    <row r="1465" spans="8:12" x14ac:dyDescent="0.2">
      <c r="H1465" s="27">
        <v>41861</v>
      </c>
      <c r="I1465" s="27" t="s">
        <v>86</v>
      </c>
      <c r="J1465" s="27" t="s">
        <v>68</v>
      </c>
      <c r="K1465" s="28" t="s">
        <v>81</v>
      </c>
      <c r="L1465" s="29">
        <v>23</v>
      </c>
    </row>
    <row r="1466" spans="8:12" x14ac:dyDescent="0.2">
      <c r="H1466" s="27">
        <v>41809</v>
      </c>
      <c r="I1466" s="27" t="s">
        <v>72</v>
      </c>
      <c r="J1466" s="27" t="s">
        <v>68</v>
      </c>
      <c r="K1466" s="28" t="s">
        <v>71</v>
      </c>
      <c r="L1466" s="29">
        <v>38</v>
      </c>
    </row>
    <row r="1467" spans="8:12" x14ac:dyDescent="0.2">
      <c r="H1467" s="27">
        <v>41877</v>
      </c>
      <c r="I1467" s="27" t="s">
        <v>86</v>
      </c>
      <c r="J1467" s="27" t="s">
        <v>76</v>
      </c>
      <c r="K1467" s="28" t="s">
        <v>77</v>
      </c>
      <c r="L1467" s="29">
        <v>32</v>
      </c>
    </row>
    <row r="1468" spans="8:12" x14ac:dyDescent="0.2">
      <c r="H1468" s="27">
        <v>41852</v>
      </c>
      <c r="I1468" s="27" t="s">
        <v>86</v>
      </c>
      <c r="J1468" s="27" t="s">
        <v>68</v>
      </c>
      <c r="K1468" s="28" t="s">
        <v>83</v>
      </c>
      <c r="L1468" s="29">
        <v>496</v>
      </c>
    </row>
    <row r="1469" spans="8:12" x14ac:dyDescent="0.2">
      <c r="H1469" s="27">
        <v>41868</v>
      </c>
      <c r="I1469" s="27" t="s">
        <v>86</v>
      </c>
      <c r="J1469" s="27" t="s">
        <v>73</v>
      </c>
      <c r="K1469" s="28" t="s">
        <v>78</v>
      </c>
      <c r="L1469" s="29">
        <v>69</v>
      </c>
    </row>
    <row r="1470" spans="8:12" x14ac:dyDescent="0.2">
      <c r="H1470" s="27">
        <v>41799</v>
      </c>
      <c r="I1470" s="27" t="s">
        <v>72</v>
      </c>
      <c r="J1470" s="27" t="s">
        <v>68</v>
      </c>
      <c r="K1470" s="28" t="s">
        <v>78</v>
      </c>
      <c r="L1470" s="29">
        <v>46</v>
      </c>
    </row>
    <row r="1471" spans="8:12" x14ac:dyDescent="0.2">
      <c r="H1471" s="27">
        <v>41804</v>
      </c>
      <c r="I1471" s="27" t="s">
        <v>72</v>
      </c>
      <c r="J1471" s="27" t="s">
        <v>76</v>
      </c>
      <c r="K1471" s="28" t="s">
        <v>71</v>
      </c>
      <c r="L1471" s="29">
        <v>19</v>
      </c>
    </row>
    <row r="1472" spans="8:12" x14ac:dyDescent="0.2">
      <c r="H1472" s="27">
        <v>41820</v>
      </c>
      <c r="I1472" s="27" t="s">
        <v>72</v>
      </c>
      <c r="J1472" s="27" t="s">
        <v>76</v>
      </c>
      <c r="K1472" s="28" t="s">
        <v>85</v>
      </c>
      <c r="L1472" s="29">
        <v>57</v>
      </c>
    </row>
    <row r="1473" spans="8:12" x14ac:dyDescent="0.2">
      <c r="H1473" s="27">
        <v>41884</v>
      </c>
      <c r="I1473" s="27" t="s">
        <v>67</v>
      </c>
      <c r="J1473" s="27" t="s">
        <v>76</v>
      </c>
      <c r="K1473" s="28" t="s">
        <v>71</v>
      </c>
      <c r="L1473" s="29">
        <v>160</v>
      </c>
    </row>
    <row r="1474" spans="8:12" x14ac:dyDescent="0.2">
      <c r="H1474" s="27">
        <v>41886</v>
      </c>
      <c r="I1474" s="27" t="s">
        <v>67</v>
      </c>
      <c r="J1474" s="27" t="s">
        <v>73</v>
      </c>
      <c r="K1474" s="28" t="s">
        <v>77</v>
      </c>
      <c r="L1474" s="29">
        <v>132</v>
      </c>
    </row>
    <row r="1475" spans="8:12" x14ac:dyDescent="0.2">
      <c r="H1475" s="27">
        <v>41819</v>
      </c>
      <c r="I1475" s="27" t="s">
        <v>72</v>
      </c>
      <c r="J1475" s="27" t="s">
        <v>68</v>
      </c>
      <c r="K1475" s="28" t="s">
        <v>71</v>
      </c>
      <c r="L1475" s="29">
        <v>341</v>
      </c>
    </row>
    <row r="1476" spans="8:12" x14ac:dyDescent="0.2">
      <c r="H1476" s="27">
        <v>41763</v>
      </c>
      <c r="I1476" s="27" t="s">
        <v>75</v>
      </c>
      <c r="J1476" s="27" t="s">
        <v>76</v>
      </c>
      <c r="K1476" s="28" t="s">
        <v>82</v>
      </c>
      <c r="L1476" s="29">
        <v>23</v>
      </c>
    </row>
    <row r="1477" spans="8:12" x14ac:dyDescent="0.2">
      <c r="H1477" s="27">
        <v>41800</v>
      </c>
      <c r="I1477" s="27" t="s">
        <v>72</v>
      </c>
      <c r="J1477" s="27" t="s">
        <v>73</v>
      </c>
      <c r="K1477" s="28" t="s">
        <v>74</v>
      </c>
      <c r="L1477" s="29">
        <v>50</v>
      </c>
    </row>
    <row r="1478" spans="8:12" x14ac:dyDescent="0.2">
      <c r="H1478" s="27">
        <v>41869</v>
      </c>
      <c r="I1478" s="27" t="s">
        <v>86</v>
      </c>
      <c r="J1478" s="27" t="s">
        <v>68</v>
      </c>
      <c r="K1478" s="28" t="s">
        <v>77</v>
      </c>
      <c r="L1478" s="29">
        <v>102</v>
      </c>
    </row>
    <row r="1479" spans="8:12" x14ac:dyDescent="0.2">
      <c r="H1479" s="27">
        <v>41806</v>
      </c>
      <c r="I1479" s="27" t="s">
        <v>72</v>
      </c>
      <c r="J1479" s="27" t="s">
        <v>76</v>
      </c>
      <c r="K1479" s="28" t="s">
        <v>77</v>
      </c>
      <c r="L1479" s="29">
        <v>66</v>
      </c>
    </row>
    <row r="1480" spans="8:12" x14ac:dyDescent="0.2">
      <c r="H1480" s="27">
        <v>41868</v>
      </c>
      <c r="I1480" s="27" t="s">
        <v>86</v>
      </c>
      <c r="J1480" s="27" t="s">
        <v>68</v>
      </c>
      <c r="K1480" s="28" t="s">
        <v>79</v>
      </c>
      <c r="L1480" s="29">
        <v>28</v>
      </c>
    </row>
    <row r="1481" spans="8:12" x14ac:dyDescent="0.2">
      <c r="H1481" s="27">
        <v>41881</v>
      </c>
      <c r="I1481" s="27" t="s">
        <v>86</v>
      </c>
      <c r="J1481" s="27" t="s">
        <v>76</v>
      </c>
      <c r="K1481" s="28" t="s">
        <v>80</v>
      </c>
      <c r="L1481" s="29">
        <v>24</v>
      </c>
    </row>
    <row r="1482" spans="8:12" x14ac:dyDescent="0.2">
      <c r="H1482" s="27">
        <v>41854</v>
      </c>
      <c r="I1482" s="27" t="s">
        <v>86</v>
      </c>
      <c r="J1482" s="27" t="s">
        <v>68</v>
      </c>
      <c r="K1482" s="28" t="s">
        <v>74</v>
      </c>
      <c r="L1482" s="29">
        <v>69</v>
      </c>
    </row>
    <row r="1483" spans="8:12" x14ac:dyDescent="0.2">
      <c r="H1483" s="27">
        <v>41865</v>
      </c>
      <c r="I1483" s="27" t="s">
        <v>86</v>
      </c>
      <c r="J1483" s="27" t="s">
        <v>76</v>
      </c>
      <c r="K1483" s="28" t="s">
        <v>82</v>
      </c>
      <c r="L1483" s="29">
        <v>69</v>
      </c>
    </row>
    <row r="1484" spans="8:12" x14ac:dyDescent="0.2">
      <c r="H1484" s="27">
        <v>41797</v>
      </c>
      <c r="I1484" s="27" t="s">
        <v>72</v>
      </c>
      <c r="J1484" s="27" t="s">
        <v>68</v>
      </c>
      <c r="K1484" s="28" t="s">
        <v>83</v>
      </c>
      <c r="L1484" s="29">
        <v>28</v>
      </c>
    </row>
    <row r="1485" spans="8:12" x14ac:dyDescent="0.2">
      <c r="H1485" s="27">
        <v>41871</v>
      </c>
      <c r="I1485" s="27" t="s">
        <v>86</v>
      </c>
      <c r="J1485" s="27" t="s">
        <v>68</v>
      </c>
      <c r="K1485" s="28" t="s">
        <v>84</v>
      </c>
      <c r="L1485" s="29">
        <v>19</v>
      </c>
    </row>
    <row r="1486" spans="8:12" x14ac:dyDescent="0.2">
      <c r="H1486" s="27">
        <v>41807</v>
      </c>
      <c r="I1486" s="27" t="s">
        <v>72</v>
      </c>
      <c r="J1486" s="27" t="s">
        <v>76</v>
      </c>
      <c r="K1486" s="28" t="s">
        <v>85</v>
      </c>
      <c r="L1486" s="29">
        <v>38</v>
      </c>
    </row>
    <row r="1487" spans="8:12" x14ac:dyDescent="0.2">
      <c r="H1487" s="27">
        <v>41855</v>
      </c>
      <c r="I1487" s="27" t="s">
        <v>86</v>
      </c>
      <c r="J1487" s="27" t="s">
        <v>68</v>
      </c>
      <c r="K1487" s="28" t="s">
        <v>84</v>
      </c>
      <c r="L1487" s="29">
        <v>42</v>
      </c>
    </row>
    <row r="1488" spans="8:12" x14ac:dyDescent="0.2">
      <c r="H1488" s="27">
        <v>41814</v>
      </c>
      <c r="I1488" s="27" t="s">
        <v>72</v>
      </c>
      <c r="J1488" s="27" t="s">
        <v>76</v>
      </c>
      <c r="K1488" s="28" t="s">
        <v>82</v>
      </c>
      <c r="L1488" s="29">
        <v>48</v>
      </c>
    </row>
    <row r="1489" spans="8:12" x14ac:dyDescent="0.2">
      <c r="H1489" s="27">
        <v>41804</v>
      </c>
      <c r="I1489" s="27" t="s">
        <v>72</v>
      </c>
      <c r="J1489" s="27" t="s">
        <v>68</v>
      </c>
      <c r="K1489" s="28" t="s">
        <v>84</v>
      </c>
      <c r="L1489" s="29">
        <v>57</v>
      </c>
    </row>
    <row r="1490" spans="8:12" x14ac:dyDescent="0.2">
      <c r="H1490" s="27">
        <v>41856</v>
      </c>
      <c r="I1490" s="27" t="s">
        <v>86</v>
      </c>
      <c r="J1490" s="27" t="s">
        <v>68</v>
      </c>
      <c r="K1490" s="28" t="s">
        <v>84</v>
      </c>
      <c r="L1490" s="29">
        <v>60</v>
      </c>
    </row>
    <row r="1491" spans="8:12" x14ac:dyDescent="0.2">
      <c r="H1491" s="27">
        <v>41801</v>
      </c>
      <c r="I1491" s="27" t="s">
        <v>72</v>
      </c>
      <c r="J1491" s="27" t="s">
        <v>76</v>
      </c>
      <c r="K1491" s="28" t="s">
        <v>78</v>
      </c>
      <c r="L1491" s="29">
        <v>69</v>
      </c>
    </row>
    <row r="1492" spans="8:12" x14ac:dyDescent="0.2">
      <c r="H1492" s="27">
        <v>41847</v>
      </c>
      <c r="I1492" s="27" t="s">
        <v>70</v>
      </c>
      <c r="J1492" s="27" t="s">
        <v>76</v>
      </c>
      <c r="K1492" s="28" t="s">
        <v>82</v>
      </c>
      <c r="L1492" s="29">
        <v>72</v>
      </c>
    </row>
    <row r="1493" spans="8:12" x14ac:dyDescent="0.2">
      <c r="H1493" s="27">
        <v>41815</v>
      </c>
      <c r="I1493" s="27" t="s">
        <v>72</v>
      </c>
      <c r="J1493" s="27" t="s">
        <v>68</v>
      </c>
      <c r="K1493" s="28" t="s">
        <v>77</v>
      </c>
      <c r="L1493" s="29">
        <v>68</v>
      </c>
    </row>
    <row r="1494" spans="8:12" x14ac:dyDescent="0.2">
      <c r="H1494" s="27">
        <v>41812</v>
      </c>
      <c r="I1494" s="27" t="s">
        <v>72</v>
      </c>
      <c r="J1494" s="27" t="s">
        <v>68</v>
      </c>
      <c r="K1494" s="28" t="s">
        <v>81</v>
      </c>
      <c r="L1494" s="29">
        <v>23</v>
      </c>
    </row>
    <row r="1495" spans="8:12" x14ac:dyDescent="0.2">
      <c r="H1495" s="27">
        <v>41818</v>
      </c>
      <c r="I1495" s="27" t="s">
        <v>72</v>
      </c>
      <c r="J1495" s="27" t="s">
        <v>76</v>
      </c>
      <c r="K1495" s="28" t="s">
        <v>85</v>
      </c>
      <c r="L1495" s="29">
        <v>57</v>
      </c>
    </row>
    <row r="1496" spans="8:12" x14ac:dyDescent="0.2">
      <c r="H1496" s="27">
        <v>41795</v>
      </c>
      <c r="I1496" s="27" t="s">
        <v>72</v>
      </c>
      <c r="J1496" s="27" t="s">
        <v>76</v>
      </c>
      <c r="K1496" s="28" t="s">
        <v>82</v>
      </c>
      <c r="L1496" s="29">
        <v>96</v>
      </c>
    </row>
    <row r="1497" spans="8:12" x14ac:dyDescent="0.2">
      <c r="H1497" s="27">
        <v>41859</v>
      </c>
      <c r="I1497" s="27" t="s">
        <v>86</v>
      </c>
      <c r="J1497" s="27" t="s">
        <v>68</v>
      </c>
      <c r="K1497" s="28" t="s">
        <v>78</v>
      </c>
      <c r="L1497" s="29">
        <v>69</v>
      </c>
    </row>
    <row r="1498" spans="8:12" x14ac:dyDescent="0.2">
      <c r="H1498" s="27">
        <v>41812</v>
      </c>
      <c r="I1498" s="27" t="s">
        <v>72</v>
      </c>
      <c r="J1498" s="27" t="s">
        <v>68</v>
      </c>
      <c r="K1498" s="28" t="s">
        <v>71</v>
      </c>
      <c r="L1498" s="29">
        <v>60</v>
      </c>
    </row>
    <row r="1499" spans="8:12" x14ac:dyDescent="0.2">
      <c r="H1499" s="27">
        <v>41809</v>
      </c>
      <c r="I1499" s="27" t="s">
        <v>72</v>
      </c>
      <c r="J1499" s="27" t="s">
        <v>68</v>
      </c>
      <c r="K1499" s="28" t="s">
        <v>69</v>
      </c>
      <c r="L1499" s="29">
        <v>160</v>
      </c>
    </row>
    <row r="1500" spans="8:12" x14ac:dyDescent="0.2">
      <c r="H1500" s="27">
        <v>41874</v>
      </c>
      <c r="I1500" s="27" t="s">
        <v>86</v>
      </c>
      <c r="J1500" s="27" t="s">
        <v>68</v>
      </c>
      <c r="K1500" s="28" t="s">
        <v>77</v>
      </c>
      <c r="L1500" s="29">
        <v>68</v>
      </c>
    </row>
    <row r="1501" spans="8:12" x14ac:dyDescent="0.2">
      <c r="H1501" s="27">
        <v>41803</v>
      </c>
      <c r="I1501" s="27" t="s">
        <v>72</v>
      </c>
      <c r="J1501" s="27" t="s">
        <v>68</v>
      </c>
      <c r="K1501" s="28" t="s">
        <v>83</v>
      </c>
      <c r="L1501" s="29">
        <v>28</v>
      </c>
    </row>
    <row r="1502" spans="8:12" x14ac:dyDescent="0.2">
      <c r="H1502" s="27">
        <v>41803</v>
      </c>
      <c r="I1502" s="27" t="s">
        <v>72</v>
      </c>
      <c r="J1502" s="27" t="s">
        <v>73</v>
      </c>
      <c r="K1502" s="28" t="s">
        <v>83</v>
      </c>
      <c r="L1502" s="29">
        <v>80</v>
      </c>
    </row>
    <row r="1503" spans="8:12" x14ac:dyDescent="0.2">
      <c r="H1503" s="27">
        <v>41840</v>
      </c>
      <c r="I1503" s="27" t="s">
        <v>70</v>
      </c>
      <c r="J1503" s="27" t="s">
        <v>68</v>
      </c>
      <c r="K1503" s="28" t="s">
        <v>71</v>
      </c>
      <c r="L1503" s="29">
        <v>60</v>
      </c>
    </row>
    <row r="1504" spans="8:12" x14ac:dyDescent="0.2">
      <c r="H1504" s="27">
        <v>41792</v>
      </c>
      <c r="I1504" s="27" t="s">
        <v>72</v>
      </c>
      <c r="J1504" s="27" t="s">
        <v>68</v>
      </c>
      <c r="K1504" s="28" t="s">
        <v>71</v>
      </c>
      <c r="L1504" s="29">
        <v>40</v>
      </c>
    </row>
    <row r="1505" spans="8:12" x14ac:dyDescent="0.2">
      <c r="H1505" s="27">
        <v>41800</v>
      </c>
      <c r="I1505" s="27" t="s">
        <v>72</v>
      </c>
      <c r="J1505" s="27" t="s">
        <v>76</v>
      </c>
      <c r="K1505" s="28" t="s">
        <v>78</v>
      </c>
      <c r="L1505" s="29">
        <v>23</v>
      </c>
    </row>
    <row r="1506" spans="8:12" x14ac:dyDescent="0.2">
      <c r="H1506" s="27">
        <v>41820</v>
      </c>
      <c r="I1506" s="27" t="s">
        <v>72</v>
      </c>
      <c r="J1506" s="27" t="s">
        <v>76</v>
      </c>
      <c r="K1506" s="28" t="s">
        <v>77</v>
      </c>
      <c r="L1506" s="29">
        <v>132</v>
      </c>
    </row>
    <row r="1507" spans="8:12" x14ac:dyDescent="0.2">
      <c r="H1507" s="27">
        <v>41815</v>
      </c>
      <c r="I1507" s="27" t="s">
        <v>72</v>
      </c>
      <c r="J1507" s="27" t="s">
        <v>76</v>
      </c>
      <c r="K1507" s="28" t="s">
        <v>69</v>
      </c>
      <c r="L1507" s="29">
        <v>160</v>
      </c>
    </row>
    <row r="1508" spans="8:12" x14ac:dyDescent="0.2">
      <c r="H1508" s="27">
        <v>41811</v>
      </c>
      <c r="I1508" s="27" t="s">
        <v>72</v>
      </c>
      <c r="J1508" s="27" t="s">
        <v>68</v>
      </c>
      <c r="K1508" s="28" t="s">
        <v>77</v>
      </c>
      <c r="L1508" s="29">
        <v>96</v>
      </c>
    </row>
    <row r="1509" spans="8:12" x14ac:dyDescent="0.2">
      <c r="H1509" s="27">
        <v>41806</v>
      </c>
      <c r="I1509" s="27" t="s">
        <v>72</v>
      </c>
      <c r="J1509" s="27" t="s">
        <v>73</v>
      </c>
      <c r="K1509" s="28" t="s">
        <v>74</v>
      </c>
      <c r="L1509" s="29">
        <v>69</v>
      </c>
    </row>
    <row r="1510" spans="8:12" x14ac:dyDescent="0.2">
      <c r="H1510" s="27">
        <v>41878</v>
      </c>
      <c r="I1510" s="27" t="s">
        <v>86</v>
      </c>
      <c r="J1510" s="27" t="s">
        <v>68</v>
      </c>
      <c r="K1510" s="28" t="s">
        <v>78</v>
      </c>
      <c r="L1510" s="29">
        <v>46</v>
      </c>
    </row>
    <row r="1511" spans="8:12" x14ac:dyDescent="0.2">
      <c r="H1511" s="27">
        <v>41867</v>
      </c>
      <c r="I1511" s="27" t="s">
        <v>86</v>
      </c>
      <c r="J1511" s="27" t="s">
        <v>76</v>
      </c>
      <c r="K1511" s="28" t="s">
        <v>77</v>
      </c>
      <c r="L1511" s="29">
        <v>68</v>
      </c>
    </row>
    <row r="1512" spans="8:12" x14ac:dyDescent="0.2">
      <c r="H1512" s="27">
        <v>41792</v>
      </c>
      <c r="I1512" s="27" t="s">
        <v>72</v>
      </c>
      <c r="J1512" s="27" t="s">
        <v>76</v>
      </c>
      <c r="K1512" s="28" t="s">
        <v>82</v>
      </c>
      <c r="L1512" s="29">
        <v>100</v>
      </c>
    </row>
    <row r="1513" spans="8:12" x14ac:dyDescent="0.2">
      <c r="H1513" s="27">
        <v>41880</v>
      </c>
      <c r="I1513" s="27" t="s">
        <v>86</v>
      </c>
      <c r="J1513" s="27" t="s">
        <v>68</v>
      </c>
      <c r="K1513" s="28" t="s">
        <v>81</v>
      </c>
      <c r="L1513" s="29">
        <v>46</v>
      </c>
    </row>
    <row r="1514" spans="8:12" x14ac:dyDescent="0.2">
      <c r="H1514" s="27">
        <v>41856</v>
      </c>
      <c r="I1514" s="27" t="s">
        <v>86</v>
      </c>
      <c r="J1514" s="27" t="s">
        <v>68</v>
      </c>
      <c r="K1514" s="28" t="s">
        <v>81</v>
      </c>
      <c r="L1514" s="29">
        <v>69</v>
      </c>
    </row>
    <row r="1515" spans="8:12" x14ac:dyDescent="0.2">
      <c r="H1515" s="27">
        <v>41852</v>
      </c>
      <c r="I1515" s="27" t="s">
        <v>86</v>
      </c>
      <c r="J1515" s="27" t="s">
        <v>76</v>
      </c>
      <c r="K1515" s="28" t="s">
        <v>77</v>
      </c>
      <c r="L1515" s="29">
        <v>533</v>
      </c>
    </row>
    <row r="1516" spans="8:12" x14ac:dyDescent="0.2">
      <c r="H1516" s="27">
        <v>41808</v>
      </c>
      <c r="I1516" s="27" t="s">
        <v>72</v>
      </c>
      <c r="J1516" s="27" t="s">
        <v>76</v>
      </c>
      <c r="K1516" s="28" t="s">
        <v>81</v>
      </c>
      <c r="L1516" s="29">
        <v>46</v>
      </c>
    </row>
    <row r="1517" spans="8:12" x14ac:dyDescent="0.2">
      <c r="H1517" s="27">
        <v>41864</v>
      </c>
      <c r="I1517" s="27" t="s">
        <v>86</v>
      </c>
      <c r="J1517" s="27" t="s">
        <v>76</v>
      </c>
      <c r="K1517" s="28" t="s">
        <v>81</v>
      </c>
      <c r="L1517" s="29">
        <v>46</v>
      </c>
    </row>
    <row r="1518" spans="8:12" x14ac:dyDescent="0.2">
      <c r="H1518" s="27">
        <v>41784</v>
      </c>
      <c r="I1518" s="27" t="s">
        <v>75</v>
      </c>
      <c r="J1518" s="27" t="s">
        <v>76</v>
      </c>
      <c r="K1518" s="28" t="s">
        <v>74</v>
      </c>
      <c r="L1518" s="29">
        <v>120</v>
      </c>
    </row>
    <row r="1519" spans="8:12" x14ac:dyDescent="0.2">
      <c r="H1519" s="27">
        <v>41794</v>
      </c>
      <c r="I1519" s="27" t="s">
        <v>72</v>
      </c>
      <c r="J1519" s="27" t="s">
        <v>73</v>
      </c>
      <c r="K1519" s="28" t="s">
        <v>78</v>
      </c>
      <c r="L1519" s="29">
        <v>46</v>
      </c>
    </row>
    <row r="1520" spans="8:12" x14ac:dyDescent="0.2">
      <c r="H1520" s="27">
        <v>41813</v>
      </c>
      <c r="I1520" s="27" t="s">
        <v>72</v>
      </c>
      <c r="J1520" s="27" t="s">
        <v>73</v>
      </c>
      <c r="K1520" s="28" t="s">
        <v>69</v>
      </c>
      <c r="L1520" s="29">
        <v>160</v>
      </c>
    </row>
    <row r="1521" spans="8:12" x14ac:dyDescent="0.2">
      <c r="H1521" s="27">
        <v>41869</v>
      </c>
      <c r="I1521" s="27" t="s">
        <v>86</v>
      </c>
      <c r="J1521" s="27" t="s">
        <v>73</v>
      </c>
      <c r="K1521" s="28" t="s">
        <v>77</v>
      </c>
      <c r="L1521" s="29">
        <v>128</v>
      </c>
    </row>
    <row r="1522" spans="8:12" x14ac:dyDescent="0.2">
      <c r="H1522" s="27">
        <v>41898</v>
      </c>
      <c r="I1522" s="27" t="s">
        <v>67</v>
      </c>
      <c r="J1522" s="27" t="s">
        <v>76</v>
      </c>
      <c r="K1522" s="28" t="s">
        <v>77</v>
      </c>
      <c r="L1522" s="29">
        <v>33</v>
      </c>
    </row>
    <row r="1523" spans="8:12" x14ac:dyDescent="0.2">
      <c r="H1523" s="27">
        <v>41762</v>
      </c>
      <c r="I1523" s="27" t="s">
        <v>75</v>
      </c>
      <c r="J1523" s="27" t="s">
        <v>76</v>
      </c>
      <c r="K1523" s="28" t="s">
        <v>71</v>
      </c>
      <c r="L1523" s="29">
        <v>20</v>
      </c>
    </row>
    <row r="1524" spans="8:12" x14ac:dyDescent="0.2">
      <c r="H1524" s="27">
        <v>41871</v>
      </c>
      <c r="I1524" s="27" t="s">
        <v>86</v>
      </c>
      <c r="J1524" s="27" t="s">
        <v>68</v>
      </c>
      <c r="K1524" s="28" t="s">
        <v>77</v>
      </c>
      <c r="L1524" s="29">
        <v>68</v>
      </c>
    </row>
    <row r="1525" spans="8:12" x14ac:dyDescent="0.2">
      <c r="H1525" s="27">
        <v>41841</v>
      </c>
      <c r="I1525" s="27" t="s">
        <v>70</v>
      </c>
      <c r="J1525" s="27" t="s">
        <v>68</v>
      </c>
      <c r="K1525" s="28" t="s">
        <v>82</v>
      </c>
      <c r="L1525" s="29">
        <v>168</v>
      </c>
    </row>
    <row r="1526" spans="8:12" x14ac:dyDescent="0.2">
      <c r="H1526" s="27">
        <v>41780</v>
      </c>
      <c r="I1526" s="27" t="s">
        <v>75</v>
      </c>
      <c r="J1526" s="27" t="s">
        <v>68</v>
      </c>
      <c r="K1526" s="28" t="s">
        <v>77</v>
      </c>
      <c r="L1526" s="29">
        <v>99</v>
      </c>
    </row>
    <row r="1527" spans="8:12" x14ac:dyDescent="0.2">
      <c r="H1527" s="27">
        <v>41845</v>
      </c>
      <c r="I1527" s="27" t="s">
        <v>70</v>
      </c>
      <c r="J1527" s="27" t="s">
        <v>76</v>
      </c>
      <c r="K1527" s="28" t="s">
        <v>82</v>
      </c>
      <c r="L1527" s="29">
        <v>24</v>
      </c>
    </row>
    <row r="1528" spans="8:12" x14ac:dyDescent="0.2">
      <c r="H1528" s="27">
        <v>41863</v>
      </c>
      <c r="I1528" s="27" t="s">
        <v>86</v>
      </c>
      <c r="J1528" s="27" t="s">
        <v>73</v>
      </c>
      <c r="K1528" s="28" t="s">
        <v>79</v>
      </c>
      <c r="L1528" s="29">
        <v>90</v>
      </c>
    </row>
    <row r="1529" spans="8:12" x14ac:dyDescent="0.2">
      <c r="H1529" s="27">
        <v>41841</v>
      </c>
      <c r="I1529" s="27" t="s">
        <v>70</v>
      </c>
      <c r="J1529" s="27" t="s">
        <v>76</v>
      </c>
      <c r="K1529" s="28" t="s">
        <v>82</v>
      </c>
      <c r="L1529" s="29">
        <v>23</v>
      </c>
    </row>
    <row r="1530" spans="8:12" x14ac:dyDescent="0.2">
      <c r="H1530" s="27">
        <v>41904</v>
      </c>
      <c r="I1530" s="27" t="s">
        <v>67</v>
      </c>
      <c r="J1530" s="27" t="s">
        <v>76</v>
      </c>
      <c r="K1530" s="28" t="s">
        <v>77</v>
      </c>
      <c r="L1530" s="29">
        <v>66</v>
      </c>
    </row>
    <row r="1531" spans="8:12" x14ac:dyDescent="0.2">
      <c r="H1531" s="27">
        <v>41873</v>
      </c>
      <c r="I1531" s="27" t="s">
        <v>86</v>
      </c>
      <c r="J1531" s="27" t="s">
        <v>76</v>
      </c>
      <c r="K1531" s="28" t="s">
        <v>82</v>
      </c>
      <c r="L1531" s="29">
        <v>25</v>
      </c>
    </row>
    <row r="1532" spans="8:12" x14ac:dyDescent="0.2">
      <c r="H1532" s="27">
        <v>41896</v>
      </c>
      <c r="I1532" s="27" t="s">
        <v>67</v>
      </c>
      <c r="J1532" s="27" t="s">
        <v>76</v>
      </c>
      <c r="K1532" s="28" t="s">
        <v>77</v>
      </c>
      <c r="L1532" s="29">
        <v>33</v>
      </c>
    </row>
    <row r="1533" spans="8:12" x14ac:dyDescent="0.2">
      <c r="H1533" s="27">
        <v>41770</v>
      </c>
      <c r="I1533" s="27" t="s">
        <v>75</v>
      </c>
      <c r="J1533" s="27" t="s">
        <v>76</v>
      </c>
      <c r="K1533" s="28" t="s">
        <v>74</v>
      </c>
      <c r="L1533" s="29">
        <v>48</v>
      </c>
    </row>
    <row r="1534" spans="8:12" x14ac:dyDescent="0.2">
      <c r="H1534" s="27">
        <v>41868</v>
      </c>
      <c r="I1534" s="27" t="s">
        <v>86</v>
      </c>
      <c r="J1534" s="27" t="s">
        <v>68</v>
      </c>
      <c r="K1534" s="28" t="s">
        <v>77</v>
      </c>
      <c r="L1534" s="29">
        <v>66</v>
      </c>
    </row>
    <row r="1535" spans="8:12" x14ac:dyDescent="0.2">
      <c r="H1535" s="27">
        <v>41805</v>
      </c>
      <c r="I1535" s="27" t="s">
        <v>72</v>
      </c>
      <c r="J1535" s="27" t="s">
        <v>76</v>
      </c>
      <c r="K1535" s="28" t="s">
        <v>85</v>
      </c>
      <c r="L1535" s="29">
        <v>38</v>
      </c>
    </row>
    <row r="1536" spans="8:12" x14ac:dyDescent="0.2">
      <c r="H1536" s="27">
        <v>41899</v>
      </c>
      <c r="I1536" s="27" t="s">
        <v>67</v>
      </c>
      <c r="J1536" s="27" t="s">
        <v>76</v>
      </c>
      <c r="K1536" s="28" t="s">
        <v>81</v>
      </c>
      <c r="L1536" s="29">
        <v>46</v>
      </c>
    </row>
    <row r="1537" spans="8:12" x14ac:dyDescent="0.2">
      <c r="H1537" s="27">
        <v>41760</v>
      </c>
      <c r="I1537" s="27" t="s">
        <v>75</v>
      </c>
      <c r="J1537" s="27" t="s">
        <v>73</v>
      </c>
      <c r="K1537" s="28" t="s">
        <v>69</v>
      </c>
      <c r="L1537" s="29">
        <v>78</v>
      </c>
    </row>
    <row r="1538" spans="8:12" x14ac:dyDescent="0.2">
      <c r="H1538" s="27">
        <v>41815</v>
      </c>
      <c r="I1538" s="27" t="s">
        <v>72</v>
      </c>
      <c r="J1538" s="27" t="s">
        <v>76</v>
      </c>
      <c r="K1538" s="28" t="s">
        <v>83</v>
      </c>
      <c r="L1538" s="29">
        <v>80</v>
      </c>
    </row>
    <row r="1539" spans="8:12" x14ac:dyDescent="0.2">
      <c r="H1539" s="27">
        <v>41803</v>
      </c>
      <c r="I1539" s="27" t="s">
        <v>72</v>
      </c>
      <c r="J1539" s="27" t="s">
        <v>76</v>
      </c>
      <c r="K1539" s="28" t="s">
        <v>77</v>
      </c>
      <c r="L1539" s="29">
        <v>68</v>
      </c>
    </row>
    <row r="1540" spans="8:12" x14ac:dyDescent="0.2">
      <c r="H1540" s="27">
        <v>41897</v>
      </c>
      <c r="I1540" s="27" t="s">
        <v>67</v>
      </c>
      <c r="J1540" s="27" t="s">
        <v>76</v>
      </c>
      <c r="K1540" s="28" t="s">
        <v>78</v>
      </c>
      <c r="L1540" s="29">
        <v>92</v>
      </c>
    </row>
    <row r="1541" spans="8:12" x14ac:dyDescent="0.2">
      <c r="H1541" s="27">
        <v>41859</v>
      </c>
      <c r="I1541" s="27" t="s">
        <v>86</v>
      </c>
      <c r="J1541" s="27" t="s">
        <v>76</v>
      </c>
      <c r="K1541" s="28" t="s">
        <v>77</v>
      </c>
      <c r="L1541" s="29">
        <v>136</v>
      </c>
    </row>
    <row r="1542" spans="8:12" x14ac:dyDescent="0.2">
      <c r="H1542" s="27">
        <v>41803</v>
      </c>
      <c r="I1542" s="27" t="s">
        <v>72</v>
      </c>
      <c r="J1542" s="27" t="s">
        <v>76</v>
      </c>
      <c r="K1542" s="28" t="s">
        <v>77</v>
      </c>
      <c r="L1542" s="29">
        <v>66</v>
      </c>
    </row>
    <row r="1543" spans="8:12" x14ac:dyDescent="0.2">
      <c r="H1543" s="27">
        <v>41876</v>
      </c>
      <c r="I1543" s="27" t="s">
        <v>86</v>
      </c>
      <c r="J1543" s="27" t="s">
        <v>68</v>
      </c>
      <c r="K1543" s="28" t="s">
        <v>71</v>
      </c>
      <c r="L1543" s="29">
        <v>19</v>
      </c>
    </row>
    <row r="1544" spans="8:12" x14ac:dyDescent="0.2">
      <c r="H1544" s="27">
        <v>41821</v>
      </c>
      <c r="I1544" s="27" t="s">
        <v>70</v>
      </c>
      <c r="J1544" s="27" t="s">
        <v>76</v>
      </c>
      <c r="K1544" s="28" t="s">
        <v>74</v>
      </c>
      <c r="L1544" s="29">
        <v>72</v>
      </c>
    </row>
    <row r="1545" spans="8:12" x14ac:dyDescent="0.2">
      <c r="H1545" s="27">
        <v>41846</v>
      </c>
      <c r="I1545" s="27" t="s">
        <v>70</v>
      </c>
      <c r="J1545" s="27" t="s">
        <v>68</v>
      </c>
      <c r="K1545" s="28" t="s">
        <v>81</v>
      </c>
      <c r="L1545" s="29">
        <v>46</v>
      </c>
    </row>
    <row r="1546" spans="8:12" x14ac:dyDescent="0.2">
      <c r="H1546" s="27">
        <v>41796</v>
      </c>
      <c r="I1546" s="27" t="s">
        <v>72</v>
      </c>
      <c r="J1546" s="27" t="s">
        <v>68</v>
      </c>
      <c r="K1546" s="28" t="s">
        <v>84</v>
      </c>
      <c r="L1546" s="29">
        <v>40</v>
      </c>
    </row>
    <row r="1547" spans="8:12" x14ac:dyDescent="0.2">
      <c r="H1547" s="27">
        <v>41868</v>
      </c>
      <c r="I1547" s="27" t="s">
        <v>86</v>
      </c>
      <c r="J1547" s="27" t="s">
        <v>76</v>
      </c>
      <c r="K1547" s="28" t="s">
        <v>82</v>
      </c>
      <c r="L1547" s="29">
        <v>72</v>
      </c>
    </row>
    <row r="1548" spans="8:12" x14ac:dyDescent="0.2">
      <c r="H1548" s="27">
        <v>41811</v>
      </c>
      <c r="I1548" s="27" t="s">
        <v>72</v>
      </c>
      <c r="J1548" s="27" t="s">
        <v>68</v>
      </c>
      <c r="K1548" s="28" t="s">
        <v>80</v>
      </c>
      <c r="L1548" s="29">
        <v>24</v>
      </c>
    </row>
    <row r="1549" spans="8:12" x14ac:dyDescent="0.2">
      <c r="H1549" s="27">
        <v>41811</v>
      </c>
      <c r="I1549" s="27" t="s">
        <v>72</v>
      </c>
      <c r="J1549" s="27" t="s">
        <v>76</v>
      </c>
      <c r="K1549" s="28" t="s">
        <v>79</v>
      </c>
      <c r="L1549" s="29">
        <v>112</v>
      </c>
    </row>
    <row r="1550" spans="8:12" x14ac:dyDescent="0.2">
      <c r="H1550" s="27">
        <v>41873</v>
      </c>
      <c r="I1550" s="27" t="s">
        <v>86</v>
      </c>
      <c r="J1550" s="27" t="s">
        <v>68</v>
      </c>
      <c r="K1550" s="28" t="s">
        <v>77</v>
      </c>
      <c r="L1550" s="29">
        <v>68</v>
      </c>
    </row>
    <row r="1551" spans="8:12" x14ac:dyDescent="0.2">
      <c r="H1551" s="27">
        <v>41858</v>
      </c>
      <c r="I1551" s="27" t="s">
        <v>86</v>
      </c>
      <c r="J1551" s="27" t="s">
        <v>73</v>
      </c>
      <c r="K1551" s="28" t="s">
        <v>81</v>
      </c>
      <c r="L1551" s="29">
        <v>44</v>
      </c>
    </row>
    <row r="1552" spans="8:12" x14ac:dyDescent="0.2">
      <c r="H1552" s="27">
        <v>41855</v>
      </c>
      <c r="I1552" s="27" t="s">
        <v>86</v>
      </c>
      <c r="J1552" s="27" t="s">
        <v>73</v>
      </c>
      <c r="K1552" s="28" t="s">
        <v>74</v>
      </c>
      <c r="L1552" s="29">
        <v>72</v>
      </c>
    </row>
    <row r="1553" spans="8:12" x14ac:dyDescent="0.2">
      <c r="H1553" s="27">
        <v>41808</v>
      </c>
      <c r="I1553" s="27" t="s">
        <v>72</v>
      </c>
      <c r="J1553" s="27" t="s">
        <v>68</v>
      </c>
      <c r="K1553" s="28" t="s">
        <v>77</v>
      </c>
      <c r="L1553" s="29">
        <v>66</v>
      </c>
    </row>
    <row r="1554" spans="8:12" x14ac:dyDescent="0.2">
      <c r="H1554" s="27">
        <v>41858</v>
      </c>
      <c r="I1554" s="27" t="s">
        <v>86</v>
      </c>
      <c r="J1554" s="27" t="s">
        <v>68</v>
      </c>
      <c r="K1554" s="28" t="s">
        <v>83</v>
      </c>
      <c r="L1554" s="29">
        <v>53</v>
      </c>
    </row>
    <row r="1555" spans="8:12" x14ac:dyDescent="0.2">
      <c r="H1555" s="27">
        <v>41882</v>
      </c>
      <c r="I1555" s="27" t="s">
        <v>86</v>
      </c>
      <c r="J1555" s="27" t="s">
        <v>76</v>
      </c>
      <c r="K1555" s="28" t="s">
        <v>78</v>
      </c>
      <c r="L1555" s="29">
        <v>46</v>
      </c>
    </row>
    <row r="1556" spans="8:12" x14ac:dyDescent="0.2">
      <c r="H1556" s="27">
        <v>41789</v>
      </c>
      <c r="I1556" s="27" t="s">
        <v>75</v>
      </c>
      <c r="J1556" s="27" t="s">
        <v>73</v>
      </c>
      <c r="K1556" s="28" t="s">
        <v>79</v>
      </c>
      <c r="L1556" s="29">
        <v>58</v>
      </c>
    </row>
    <row r="1557" spans="8:12" x14ac:dyDescent="0.2">
      <c r="H1557" s="27">
        <v>41810</v>
      </c>
      <c r="I1557" s="27" t="s">
        <v>72</v>
      </c>
      <c r="J1557" s="27" t="s">
        <v>73</v>
      </c>
      <c r="K1557" s="28" t="s">
        <v>74</v>
      </c>
      <c r="L1557" s="29">
        <v>75</v>
      </c>
    </row>
    <row r="1558" spans="8:12" x14ac:dyDescent="0.2">
      <c r="H1558" s="27">
        <v>41791</v>
      </c>
      <c r="I1558" s="27" t="s">
        <v>72</v>
      </c>
      <c r="J1558" s="27" t="s">
        <v>73</v>
      </c>
      <c r="K1558" s="28" t="s">
        <v>81</v>
      </c>
      <c r="L1558" s="29">
        <v>46</v>
      </c>
    </row>
    <row r="1559" spans="8:12" x14ac:dyDescent="0.2">
      <c r="H1559" s="27">
        <v>41876</v>
      </c>
      <c r="I1559" s="27" t="s">
        <v>86</v>
      </c>
      <c r="J1559" s="27" t="s">
        <v>76</v>
      </c>
      <c r="K1559" s="28" t="s">
        <v>79</v>
      </c>
      <c r="L1559" s="29">
        <v>116</v>
      </c>
    </row>
    <row r="1560" spans="8:12" x14ac:dyDescent="0.2">
      <c r="H1560" s="27">
        <v>41879</v>
      </c>
      <c r="I1560" s="27" t="s">
        <v>86</v>
      </c>
      <c r="J1560" s="27" t="s">
        <v>68</v>
      </c>
      <c r="K1560" s="28" t="s">
        <v>83</v>
      </c>
      <c r="L1560" s="29">
        <v>28</v>
      </c>
    </row>
    <row r="1561" spans="8:12" x14ac:dyDescent="0.2">
      <c r="H1561" s="27">
        <v>41880</v>
      </c>
      <c r="I1561" s="27" t="s">
        <v>86</v>
      </c>
      <c r="J1561" s="27" t="s">
        <v>68</v>
      </c>
      <c r="K1561" s="28" t="s">
        <v>78</v>
      </c>
      <c r="L1561" s="29">
        <v>523</v>
      </c>
    </row>
    <row r="1562" spans="8:12" x14ac:dyDescent="0.2">
      <c r="H1562" s="27">
        <v>41807</v>
      </c>
      <c r="I1562" s="27" t="s">
        <v>72</v>
      </c>
      <c r="J1562" s="27" t="s">
        <v>76</v>
      </c>
      <c r="K1562" s="28" t="s">
        <v>79</v>
      </c>
      <c r="L1562" s="29">
        <v>84</v>
      </c>
    </row>
    <row r="1563" spans="8:12" x14ac:dyDescent="0.2">
      <c r="H1563" s="27">
        <v>41801</v>
      </c>
      <c r="I1563" s="27" t="s">
        <v>72</v>
      </c>
      <c r="J1563" s="27" t="s">
        <v>76</v>
      </c>
      <c r="K1563" s="28" t="s">
        <v>78</v>
      </c>
      <c r="L1563" s="29">
        <v>46</v>
      </c>
    </row>
    <row r="1564" spans="8:12" x14ac:dyDescent="0.2">
      <c r="H1564" s="27">
        <v>41864</v>
      </c>
      <c r="I1564" s="27" t="s">
        <v>86</v>
      </c>
      <c r="J1564" s="27" t="s">
        <v>68</v>
      </c>
      <c r="K1564" s="28" t="s">
        <v>74</v>
      </c>
      <c r="L1564" s="29">
        <v>404</v>
      </c>
    </row>
    <row r="1565" spans="8:12" x14ac:dyDescent="0.2">
      <c r="H1565" s="27">
        <v>41801</v>
      </c>
      <c r="I1565" s="27" t="s">
        <v>72</v>
      </c>
      <c r="J1565" s="27" t="s">
        <v>73</v>
      </c>
      <c r="K1565" s="28" t="s">
        <v>82</v>
      </c>
      <c r="L1565" s="29">
        <v>48</v>
      </c>
    </row>
    <row r="1566" spans="8:12" x14ac:dyDescent="0.2">
      <c r="H1566" s="27">
        <v>41833</v>
      </c>
      <c r="I1566" s="27" t="s">
        <v>70</v>
      </c>
      <c r="J1566" s="27" t="s">
        <v>73</v>
      </c>
      <c r="K1566" s="28" t="s">
        <v>82</v>
      </c>
      <c r="L1566" s="29">
        <v>25</v>
      </c>
    </row>
    <row r="1567" spans="8:12" x14ac:dyDescent="0.2">
      <c r="H1567" s="27">
        <v>41860</v>
      </c>
      <c r="I1567" s="27" t="s">
        <v>86</v>
      </c>
      <c r="J1567" s="27" t="s">
        <v>76</v>
      </c>
      <c r="K1567" s="28" t="s">
        <v>81</v>
      </c>
      <c r="L1567" s="29">
        <v>23</v>
      </c>
    </row>
    <row r="1568" spans="8:12" x14ac:dyDescent="0.2">
      <c r="H1568" s="27">
        <v>41814</v>
      </c>
      <c r="I1568" s="27" t="s">
        <v>72</v>
      </c>
      <c r="J1568" s="27" t="s">
        <v>68</v>
      </c>
      <c r="K1568" s="28" t="s">
        <v>78</v>
      </c>
      <c r="L1568" s="29">
        <v>66</v>
      </c>
    </row>
    <row r="1569" spans="8:12" x14ac:dyDescent="0.2">
      <c r="H1569" s="27">
        <v>41876</v>
      </c>
      <c r="I1569" s="27" t="s">
        <v>86</v>
      </c>
      <c r="J1569" s="27" t="s">
        <v>76</v>
      </c>
      <c r="K1569" s="28" t="s">
        <v>85</v>
      </c>
      <c r="L1569" s="29">
        <v>36</v>
      </c>
    </row>
    <row r="1570" spans="8:12" x14ac:dyDescent="0.2">
      <c r="H1570" s="27">
        <v>41791</v>
      </c>
      <c r="I1570" s="27" t="s">
        <v>72</v>
      </c>
      <c r="J1570" s="27" t="s">
        <v>76</v>
      </c>
      <c r="K1570" s="28" t="s">
        <v>80</v>
      </c>
      <c r="L1570" s="29">
        <v>118</v>
      </c>
    </row>
    <row r="1571" spans="8:12" x14ac:dyDescent="0.2">
      <c r="H1571" s="27">
        <v>41868</v>
      </c>
      <c r="I1571" s="27" t="s">
        <v>86</v>
      </c>
      <c r="J1571" s="27" t="s">
        <v>68</v>
      </c>
      <c r="K1571" s="28" t="s">
        <v>79</v>
      </c>
      <c r="L1571" s="29">
        <v>87</v>
      </c>
    </row>
    <row r="1572" spans="8:12" x14ac:dyDescent="0.2">
      <c r="H1572" s="27">
        <v>41798</v>
      </c>
      <c r="I1572" s="27" t="s">
        <v>72</v>
      </c>
      <c r="J1572" s="27" t="s">
        <v>76</v>
      </c>
      <c r="K1572" s="28" t="s">
        <v>84</v>
      </c>
      <c r="L1572" s="29">
        <v>40</v>
      </c>
    </row>
    <row r="1573" spans="8:12" x14ac:dyDescent="0.2">
      <c r="H1573" s="27">
        <v>41909</v>
      </c>
      <c r="I1573" s="27" t="s">
        <v>67</v>
      </c>
      <c r="J1573" s="27" t="s">
        <v>68</v>
      </c>
      <c r="K1573" s="28" t="s">
        <v>77</v>
      </c>
      <c r="L1573" s="29">
        <v>99</v>
      </c>
    </row>
    <row r="1574" spans="8:12" x14ac:dyDescent="0.2">
      <c r="H1574" s="27">
        <v>41859</v>
      </c>
      <c r="I1574" s="27" t="s">
        <v>86</v>
      </c>
      <c r="J1574" s="27" t="s">
        <v>68</v>
      </c>
      <c r="K1574" s="28" t="s">
        <v>74</v>
      </c>
      <c r="L1574" s="29">
        <v>50</v>
      </c>
    </row>
    <row r="1575" spans="8:12" x14ac:dyDescent="0.2">
      <c r="H1575" s="27">
        <v>41869</v>
      </c>
      <c r="I1575" s="27" t="s">
        <v>86</v>
      </c>
      <c r="J1575" s="27" t="s">
        <v>76</v>
      </c>
      <c r="K1575" s="28" t="s">
        <v>84</v>
      </c>
      <c r="L1575" s="29">
        <v>57</v>
      </c>
    </row>
    <row r="1576" spans="8:12" x14ac:dyDescent="0.2">
      <c r="H1576" s="27">
        <v>41867</v>
      </c>
      <c r="I1576" s="27" t="s">
        <v>86</v>
      </c>
      <c r="J1576" s="27" t="s">
        <v>68</v>
      </c>
      <c r="K1576" s="28" t="s">
        <v>82</v>
      </c>
      <c r="L1576" s="29">
        <v>24</v>
      </c>
    </row>
    <row r="1577" spans="8:12" x14ac:dyDescent="0.2">
      <c r="H1577" s="27">
        <v>41855</v>
      </c>
      <c r="I1577" s="27" t="s">
        <v>86</v>
      </c>
      <c r="J1577" s="27" t="s">
        <v>76</v>
      </c>
      <c r="K1577" s="28" t="s">
        <v>79</v>
      </c>
      <c r="L1577" s="29">
        <v>58</v>
      </c>
    </row>
    <row r="1578" spans="8:12" x14ac:dyDescent="0.2">
      <c r="H1578" s="27">
        <v>41867</v>
      </c>
      <c r="I1578" s="27" t="s">
        <v>86</v>
      </c>
      <c r="J1578" s="27" t="s">
        <v>73</v>
      </c>
      <c r="K1578" s="28" t="s">
        <v>82</v>
      </c>
      <c r="L1578" s="29">
        <v>24</v>
      </c>
    </row>
    <row r="1579" spans="8:12" x14ac:dyDescent="0.2">
      <c r="H1579" s="27">
        <v>41876</v>
      </c>
      <c r="I1579" s="27" t="s">
        <v>86</v>
      </c>
      <c r="J1579" s="27" t="s">
        <v>73</v>
      </c>
      <c r="K1579" s="28" t="s">
        <v>82</v>
      </c>
      <c r="L1579" s="29">
        <v>23</v>
      </c>
    </row>
    <row r="1580" spans="8:12" x14ac:dyDescent="0.2">
      <c r="H1580" s="27">
        <v>41869</v>
      </c>
      <c r="I1580" s="27" t="s">
        <v>86</v>
      </c>
      <c r="J1580" s="27" t="s">
        <v>68</v>
      </c>
      <c r="K1580" s="28" t="s">
        <v>69</v>
      </c>
      <c r="L1580" s="29">
        <v>234</v>
      </c>
    </row>
    <row r="1581" spans="8:12" x14ac:dyDescent="0.2">
      <c r="H1581" s="27">
        <v>41819</v>
      </c>
      <c r="I1581" s="27" t="s">
        <v>72</v>
      </c>
      <c r="J1581" s="27" t="s">
        <v>76</v>
      </c>
      <c r="K1581" s="28" t="s">
        <v>80</v>
      </c>
      <c r="L1581" s="29">
        <v>94</v>
      </c>
    </row>
    <row r="1582" spans="8:12" x14ac:dyDescent="0.2">
      <c r="H1582" s="27">
        <v>41856</v>
      </c>
      <c r="I1582" s="27" t="s">
        <v>86</v>
      </c>
      <c r="J1582" s="27" t="s">
        <v>68</v>
      </c>
      <c r="K1582" s="28" t="s">
        <v>74</v>
      </c>
      <c r="L1582" s="29">
        <v>69</v>
      </c>
    </row>
    <row r="1583" spans="8:12" x14ac:dyDescent="0.2">
      <c r="H1583" s="27">
        <v>41836</v>
      </c>
      <c r="I1583" s="27" t="s">
        <v>70</v>
      </c>
      <c r="J1583" s="27" t="s">
        <v>68</v>
      </c>
      <c r="K1583" s="28" t="s">
        <v>77</v>
      </c>
      <c r="L1583" s="29">
        <v>102</v>
      </c>
    </row>
    <row r="1584" spans="8:12" x14ac:dyDescent="0.2">
      <c r="H1584" s="27">
        <v>41814</v>
      </c>
      <c r="I1584" s="27" t="s">
        <v>72</v>
      </c>
      <c r="J1584" s="27" t="s">
        <v>76</v>
      </c>
      <c r="K1584" s="28" t="s">
        <v>80</v>
      </c>
      <c r="L1584" s="29">
        <v>23</v>
      </c>
    </row>
    <row r="1585" spans="8:12" x14ac:dyDescent="0.2">
      <c r="H1585" s="27">
        <v>41804</v>
      </c>
      <c r="I1585" s="27" t="s">
        <v>72</v>
      </c>
      <c r="J1585" s="27" t="s">
        <v>68</v>
      </c>
      <c r="K1585" s="28" t="s">
        <v>71</v>
      </c>
      <c r="L1585" s="29">
        <v>40</v>
      </c>
    </row>
    <row r="1586" spans="8:12" x14ac:dyDescent="0.2">
      <c r="H1586" s="27">
        <v>41815</v>
      </c>
      <c r="I1586" s="27" t="s">
        <v>72</v>
      </c>
      <c r="J1586" s="27" t="s">
        <v>76</v>
      </c>
      <c r="K1586" s="28" t="s">
        <v>77</v>
      </c>
      <c r="L1586" s="29">
        <v>68</v>
      </c>
    </row>
    <row r="1587" spans="8:12" x14ac:dyDescent="0.2">
      <c r="H1587" s="27">
        <v>41813</v>
      </c>
      <c r="I1587" s="27" t="s">
        <v>72</v>
      </c>
      <c r="J1587" s="27" t="s">
        <v>68</v>
      </c>
      <c r="K1587" s="28" t="s">
        <v>82</v>
      </c>
      <c r="L1587" s="29">
        <v>72</v>
      </c>
    </row>
    <row r="1588" spans="8:12" x14ac:dyDescent="0.2">
      <c r="H1588" s="27">
        <v>41870</v>
      </c>
      <c r="I1588" s="27" t="s">
        <v>86</v>
      </c>
      <c r="J1588" s="27" t="s">
        <v>68</v>
      </c>
      <c r="K1588" s="28" t="s">
        <v>84</v>
      </c>
      <c r="L1588" s="29">
        <v>63</v>
      </c>
    </row>
    <row r="1589" spans="8:12" x14ac:dyDescent="0.2">
      <c r="H1589" s="27">
        <v>41836</v>
      </c>
      <c r="I1589" s="27" t="s">
        <v>70</v>
      </c>
      <c r="J1589" s="27" t="s">
        <v>68</v>
      </c>
      <c r="K1589" s="28" t="s">
        <v>71</v>
      </c>
      <c r="L1589" s="29">
        <v>200</v>
      </c>
    </row>
    <row r="1590" spans="8:12" x14ac:dyDescent="0.2">
      <c r="H1590" s="27">
        <v>41805</v>
      </c>
      <c r="I1590" s="27" t="s">
        <v>72</v>
      </c>
      <c r="J1590" s="27" t="s">
        <v>68</v>
      </c>
      <c r="K1590" s="28" t="s">
        <v>82</v>
      </c>
      <c r="L1590" s="29">
        <v>46</v>
      </c>
    </row>
    <row r="1591" spans="8:12" x14ac:dyDescent="0.2">
      <c r="H1591" s="27">
        <v>41793</v>
      </c>
      <c r="I1591" s="27" t="s">
        <v>72</v>
      </c>
      <c r="J1591" s="27" t="s">
        <v>68</v>
      </c>
      <c r="K1591" s="28" t="s">
        <v>82</v>
      </c>
      <c r="L1591" s="29">
        <v>46</v>
      </c>
    </row>
    <row r="1592" spans="8:12" x14ac:dyDescent="0.2">
      <c r="H1592" s="27">
        <v>41871</v>
      </c>
      <c r="I1592" s="27" t="s">
        <v>86</v>
      </c>
      <c r="J1592" s="27" t="s">
        <v>68</v>
      </c>
      <c r="K1592" s="28" t="s">
        <v>78</v>
      </c>
      <c r="L1592" s="29">
        <v>69</v>
      </c>
    </row>
    <row r="1593" spans="8:12" x14ac:dyDescent="0.2">
      <c r="H1593" s="27">
        <v>41858</v>
      </c>
      <c r="I1593" s="27" t="s">
        <v>86</v>
      </c>
      <c r="J1593" s="27" t="s">
        <v>68</v>
      </c>
      <c r="K1593" s="28" t="s">
        <v>82</v>
      </c>
      <c r="L1593" s="29">
        <v>46</v>
      </c>
    </row>
    <row r="1594" spans="8:12" x14ac:dyDescent="0.2">
      <c r="H1594" s="27">
        <v>41854</v>
      </c>
      <c r="I1594" s="27" t="s">
        <v>86</v>
      </c>
      <c r="J1594" s="27" t="s">
        <v>68</v>
      </c>
      <c r="K1594" s="28" t="s">
        <v>77</v>
      </c>
      <c r="L1594" s="29">
        <v>64</v>
      </c>
    </row>
    <row r="1595" spans="8:12" x14ac:dyDescent="0.2">
      <c r="H1595" s="27">
        <v>41772</v>
      </c>
      <c r="I1595" s="27" t="s">
        <v>75</v>
      </c>
      <c r="J1595" s="27" t="s">
        <v>73</v>
      </c>
      <c r="K1595" s="28" t="s">
        <v>78</v>
      </c>
      <c r="L1595" s="29">
        <v>46</v>
      </c>
    </row>
    <row r="1596" spans="8:12" x14ac:dyDescent="0.2">
      <c r="H1596" s="27">
        <v>41876</v>
      </c>
      <c r="I1596" s="27" t="s">
        <v>86</v>
      </c>
      <c r="J1596" s="27" t="s">
        <v>73</v>
      </c>
      <c r="K1596" s="28" t="s">
        <v>83</v>
      </c>
      <c r="L1596" s="29">
        <v>27</v>
      </c>
    </row>
    <row r="1597" spans="8:12" x14ac:dyDescent="0.2">
      <c r="H1597" s="27">
        <v>41860</v>
      </c>
      <c r="I1597" s="27" t="s">
        <v>86</v>
      </c>
      <c r="J1597" s="27" t="s">
        <v>73</v>
      </c>
      <c r="K1597" s="28" t="s">
        <v>83</v>
      </c>
      <c r="L1597" s="29">
        <v>55</v>
      </c>
    </row>
    <row r="1598" spans="8:12" x14ac:dyDescent="0.2">
      <c r="H1598" s="27">
        <v>41891</v>
      </c>
      <c r="I1598" s="27" t="s">
        <v>67</v>
      </c>
      <c r="J1598" s="27" t="s">
        <v>73</v>
      </c>
      <c r="K1598" s="28" t="s">
        <v>83</v>
      </c>
      <c r="L1598" s="29">
        <v>83</v>
      </c>
    </row>
    <row r="1599" spans="8:12" x14ac:dyDescent="0.2">
      <c r="H1599" s="27">
        <v>41872</v>
      </c>
      <c r="I1599" s="27" t="s">
        <v>86</v>
      </c>
      <c r="J1599" s="27" t="s">
        <v>68</v>
      </c>
      <c r="K1599" s="28" t="s">
        <v>71</v>
      </c>
      <c r="L1599" s="29">
        <v>398</v>
      </c>
    </row>
    <row r="1600" spans="8:12" x14ac:dyDescent="0.2">
      <c r="H1600" s="27">
        <v>41828</v>
      </c>
      <c r="I1600" s="27" t="s">
        <v>70</v>
      </c>
      <c r="J1600" s="27" t="s">
        <v>76</v>
      </c>
      <c r="K1600" s="28" t="s">
        <v>81</v>
      </c>
      <c r="L1600" s="29">
        <v>88</v>
      </c>
    </row>
    <row r="1601" spans="8:12" x14ac:dyDescent="0.2">
      <c r="H1601" s="27">
        <v>41803</v>
      </c>
      <c r="I1601" s="27" t="s">
        <v>72</v>
      </c>
      <c r="J1601" s="27" t="s">
        <v>68</v>
      </c>
      <c r="K1601" s="28" t="s">
        <v>81</v>
      </c>
      <c r="L1601" s="29">
        <v>46</v>
      </c>
    </row>
    <row r="1602" spans="8:12" x14ac:dyDescent="0.2">
      <c r="H1602" s="27">
        <v>41838</v>
      </c>
      <c r="I1602" s="27" t="s">
        <v>70</v>
      </c>
      <c r="J1602" s="27" t="s">
        <v>68</v>
      </c>
      <c r="K1602" s="28" t="s">
        <v>84</v>
      </c>
      <c r="L1602" s="29">
        <v>60</v>
      </c>
    </row>
    <row r="1603" spans="8:12" x14ac:dyDescent="0.2">
      <c r="H1603" s="27">
        <v>41878</v>
      </c>
      <c r="I1603" s="27" t="s">
        <v>86</v>
      </c>
      <c r="J1603" s="27" t="s">
        <v>73</v>
      </c>
      <c r="K1603" s="28" t="s">
        <v>78</v>
      </c>
      <c r="L1603" s="29">
        <v>22</v>
      </c>
    </row>
    <row r="1604" spans="8:12" x14ac:dyDescent="0.2">
      <c r="H1604" s="27">
        <v>41801</v>
      </c>
      <c r="I1604" s="27" t="s">
        <v>72</v>
      </c>
      <c r="J1604" s="27" t="s">
        <v>76</v>
      </c>
      <c r="K1604" s="28" t="s">
        <v>71</v>
      </c>
      <c r="L1604" s="29">
        <v>133</v>
      </c>
    </row>
    <row r="1605" spans="8:12" x14ac:dyDescent="0.2">
      <c r="H1605" s="27">
        <v>41858</v>
      </c>
      <c r="I1605" s="27" t="s">
        <v>86</v>
      </c>
      <c r="J1605" s="27" t="s">
        <v>73</v>
      </c>
      <c r="K1605" s="28" t="s">
        <v>71</v>
      </c>
      <c r="L1605" s="29">
        <v>20</v>
      </c>
    </row>
    <row r="1606" spans="8:12" x14ac:dyDescent="0.2">
      <c r="H1606" s="27">
        <v>41882</v>
      </c>
      <c r="I1606" s="27" t="s">
        <v>86</v>
      </c>
      <c r="J1606" s="27" t="s">
        <v>68</v>
      </c>
      <c r="K1606" s="28" t="s">
        <v>77</v>
      </c>
      <c r="L1606" s="29">
        <v>33</v>
      </c>
    </row>
    <row r="1607" spans="8:12" x14ac:dyDescent="0.2">
      <c r="H1607" s="27">
        <v>41833</v>
      </c>
      <c r="I1607" s="27" t="s">
        <v>70</v>
      </c>
      <c r="J1607" s="27" t="s">
        <v>76</v>
      </c>
      <c r="K1607" s="28" t="s">
        <v>77</v>
      </c>
      <c r="L1607" s="29">
        <v>96</v>
      </c>
    </row>
    <row r="1608" spans="8:12" x14ac:dyDescent="0.2">
      <c r="H1608" s="27">
        <v>41862</v>
      </c>
      <c r="I1608" s="27" t="s">
        <v>86</v>
      </c>
      <c r="J1608" s="27" t="s">
        <v>68</v>
      </c>
      <c r="K1608" s="28" t="s">
        <v>79</v>
      </c>
      <c r="L1608" s="29">
        <v>58</v>
      </c>
    </row>
    <row r="1609" spans="8:12" x14ac:dyDescent="0.2">
      <c r="H1609" s="27">
        <v>41868</v>
      </c>
      <c r="I1609" s="27" t="s">
        <v>86</v>
      </c>
      <c r="J1609" s="27" t="s">
        <v>68</v>
      </c>
      <c r="K1609" s="28" t="s">
        <v>85</v>
      </c>
      <c r="L1609" s="29">
        <v>36</v>
      </c>
    </row>
    <row r="1610" spans="8:12" x14ac:dyDescent="0.2">
      <c r="H1610" s="27">
        <v>41792</v>
      </c>
      <c r="I1610" s="27" t="s">
        <v>72</v>
      </c>
      <c r="J1610" s="27" t="s">
        <v>76</v>
      </c>
      <c r="K1610" s="28" t="s">
        <v>71</v>
      </c>
      <c r="L1610" s="29">
        <v>324</v>
      </c>
    </row>
    <row r="1611" spans="8:12" x14ac:dyDescent="0.2">
      <c r="H1611" s="27">
        <v>41797</v>
      </c>
      <c r="I1611" s="27" t="s">
        <v>72</v>
      </c>
      <c r="J1611" s="27" t="s">
        <v>68</v>
      </c>
      <c r="K1611" s="28" t="s">
        <v>69</v>
      </c>
      <c r="L1611" s="29">
        <v>312</v>
      </c>
    </row>
    <row r="1612" spans="8:12" x14ac:dyDescent="0.2">
      <c r="H1612" s="27">
        <v>41778</v>
      </c>
      <c r="I1612" s="27" t="s">
        <v>75</v>
      </c>
      <c r="J1612" s="27" t="s">
        <v>68</v>
      </c>
      <c r="K1612" s="28" t="s">
        <v>78</v>
      </c>
      <c r="L1612" s="29">
        <v>44</v>
      </c>
    </row>
    <row r="1613" spans="8:12" x14ac:dyDescent="0.2">
      <c r="H1613" s="27">
        <v>41877</v>
      </c>
      <c r="I1613" s="27" t="s">
        <v>86</v>
      </c>
      <c r="J1613" s="27" t="s">
        <v>68</v>
      </c>
      <c r="K1613" s="28" t="s">
        <v>81</v>
      </c>
      <c r="L1613" s="29">
        <v>22</v>
      </c>
    </row>
    <row r="1614" spans="8:12" x14ac:dyDescent="0.2">
      <c r="H1614" s="27">
        <v>41803</v>
      </c>
      <c r="I1614" s="27" t="s">
        <v>72</v>
      </c>
      <c r="J1614" s="27" t="s">
        <v>76</v>
      </c>
      <c r="K1614" s="28" t="s">
        <v>82</v>
      </c>
      <c r="L1614" s="29">
        <v>25</v>
      </c>
    </row>
    <row r="1615" spans="8:12" x14ac:dyDescent="0.2">
      <c r="H1615" s="27">
        <v>41771</v>
      </c>
      <c r="I1615" s="27" t="s">
        <v>75</v>
      </c>
      <c r="J1615" s="27" t="s">
        <v>68</v>
      </c>
      <c r="K1615" s="28" t="s">
        <v>77</v>
      </c>
      <c r="L1615" s="29">
        <v>68</v>
      </c>
    </row>
    <row r="1616" spans="8:12" x14ac:dyDescent="0.2">
      <c r="H1616" s="27">
        <v>41799</v>
      </c>
      <c r="I1616" s="27" t="s">
        <v>72</v>
      </c>
      <c r="J1616" s="27" t="s">
        <v>76</v>
      </c>
      <c r="K1616" s="28" t="s">
        <v>77</v>
      </c>
      <c r="L1616" s="29">
        <v>33</v>
      </c>
    </row>
    <row r="1617" spans="8:12" x14ac:dyDescent="0.2">
      <c r="H1617" s="27">
        <v>41898</v>
      </c>
      <c r="I1617" s="27" t="s">
        <v>67</v>
      </c>
      <c r="J1617" s="27" t="s">
        <v>73</v>
      </c>
      <c r="K1617" s="28" t="s">
        <v>82</v>
      </c>
      <c r="L1617" s="29">
        <v>48</v>
      </c>
    </row>
    <row r="1618" spans="8:12" x14ac:dyDescent="0.2">
      <c r="H1618" s="27">
        <v>41874</v>
      </c>
      <c r="I1618" s="27" t="s">
        <v>86</v>
      </c>
      <c r="J1618" s="27" t="s">
        <v>68</v>
      </c>
      <c r="K1618" s="28" t="s">
        <v>77</v>
      </c>
      <c r="L1618" s="29">
        <v>33</v>
      </c>
    </row>
    <row r="1619" spans="8:12" x14ac:dyDescent="0.2">
      <c r="H1619" s="27">
        <v>41798</v>
      </c>
      <c r="I1619" s="27" t="s">
        <v>72</v>
      </c>
      <c r="J1619" s="27" t="s">
        <v>68</v>
      </c>
      <c r="K1619" s="28" t="s">
        <v>84</v>
      </c>
      <c r="L1619" s="29">
        <v>40</v>
      </c>
    </row>
    <row r="1620" spans="8:12" x14ac:dyDescent="0.2">
      <c r="H1620" s="27">
        <v>41864</v>
      </c>
      <c r="I1620" s="27" t="s">
        <v>86</v>
      </c>
      <c r="J1620" s="27" t="s">
        <v>68</v>
      </c>
      <c r="K1620" s="28" t="s">
        <v>84</v>
      </c>
      <c r="L1620" s="29">
        <v>180</v>
      </c>
    </row>
    <row r="1621" spans="8:12" x14ac:dyDescent="0.2">
      <c r="H1621" s="27">
        <v>41898</v>
      </c>
      <c r="I1621" s="27" t="s">
        <v>67</v>
      </c>
      <c r="J1621" s="27" t="s">
        <v>68</v>
      </c>
      <c r="K1621" s="28" t="s">
        <v>81</v>
      </c>
      <c r="L1621" s="29">
        <v>46</v>
      </c>
    </row>
    <row r="1622" spans="8:12" x14ac:dyDescent="0.2">
      <c r="H1622" s="27">
        <v>41869</v>
      </c>
      <c r="I1622" s="27" t="s">
        <v>86</v>
      </c>
      <c r="J1622" s="27" t="s">
        <v>68</v>
      </c>
      <c r="K1622" s="28" t="s">
        <v>82</v>
      </c>
      <c r="L1622" s="29">
        <v>72</v>
      </c>
    </row>
    <row r="1623" spans="8:12" x14ac:dyDescent="0.2">
      <c r="H1623" s="27">
        <v>41883</v>
      </c>
      <c r="I1623" s="27" t="s">
        <v>67</v>
      </c>
      <c r="J1623" s="27" t="s">
        <v>68</v>
      </c>
      <c r="K1623" s="28" t="s">
        <v>74</v>
      </c>
      <c r="L1623" s="29">
        <v>25</v>
      </c>
    </row>
    <row r="1624" spans="8:12" x14ac:dyDescent="0.2">
      <c r="H1624" s="27">
        <v>41819</v>
      </c>
      <c r="I1624" s="27" t="s">
        <v>72</v>
      </c>
      <c r="J1624" s="27" t="s">
        <v>73</v>
      </c>
      <c r="K1624" s="28" t="s">
        <v>80</v>
      </c>
      <c r="L1624" s="29">
        <v>71</v>
      </c>
    </row>
    <row r="1625" spans="8:12" x14ac:dyDescent="0.2">
      <c r="H1625" s="27">
        <v>41807</v>
      </c>
      <c r="I1625" s="27" t="s">
        <v>72</v>
      </c>
      <c r="J1625" s="27" t="s">
        <v>76</v>
      </c>
      <c r="K1625" s="28" t="s">
        <v>82</v>
      </c>
      <c r="L1625" s="29">
        <v>72</v>
      </c>
    </row>
    <row r="1626" spans="8:12" x14ac:dyDescent="0.2">
      <c r="H1626" s="27">
        <v>41835</v>
      </c>
      <c r="I1626" s="27" t="s">
        <v>70</v>
      </c>
      <c r="J1626" s="27" t="s">
        <v>76</v>
      </c>
      <c r="K1626" s="28" t="s">
        <v>69</v>
      </c>
      <c r="L1626" s="29">
        <v>160</v>
      </c>
    </row>
    <row r="1627" spans="8:12" x14ac:dyDescent="0.2">
      <c r="H1627" s="27">
        <v>41840</v>
      </c>
      <c r="I1627" s="27" t="s">
        <v>70</v>
      </c>
      <c r="J1627" s="27" t="s">
        <v>73</v>
      </c>
      <c r="K1627" s="28" t="s">
        <v>74</v>
      </c>
      <c r="L1627" s="29">
        <v>72</v>
      </c>
    </row>
    <row r="1628" spans="8:12" x14ac:dyDescent="0.2">
      <c r="H1628" s="27">
        <v>41811</v>
      </c>
      <c r="I1628" s="27" t="s">
        <v>72</v>
      </c>
      <c r="J1628" s="27" t="s">
        <v>76</v>
      </c>
      <c r="K1628" s="28" t="s">
        <v>71</v>
      </c>
      <c r="L1628" s="29">
        <v>20</v>
      </c>
    </row>
    <row r="1629" spans="8:12" x14ac:dyDescent="0.2">
      <c r="H1629" s="27">
        <v>41852</v>
      </c>
      <c r="I1629" s="27" t="s">
        <v>86</v>
      </c>
      <c r="J1629" s="27" t="s">
        <v>76</v>
      </c>
      <c r="K1629" s="28" t="s">
        <v>74</v>
      </c>
      <c r="L1629" s="29">
        <v>25</v>
      </c>
    </row>
    <row r="1630" spans="8:12" x14ac:dyDescent="0.2">
      <c r="H1630" s="27">
        <v>41791</v>
      </c>
      <c r="I1630" s="27" t="s">
        <v>72</v>
      </c>
      <c r="J1630" s="27" t="s">
        <v>73</v>
      </c>
      <c r="K1630" s="28" t="s">
        <v>78</v>
      </c>
      <c r="L1630" s="29">
        <v>46</v>
      </c>
    </row>
    <row r="1631" spans="8:12" x14ac:dyDescent="0.2">
      <c r="H1631" s="27">
        <v>41866</v>
      </c>
      <c r="I1631" s="27" t="s">
        <v>86</v>
      </c>
      <c r="J1631" s="27" t="s">
        <v>73</v>
      </c>
      <c r="K1631" s="28" t="s">
        <v>80</v>
      </c>
      <c r="L1631" s="29">
        <v>24</v>
      </c>
    </row>
    <row r="1632" spans="8:12" x14ac:dyDescent="0.2">
      <c r="H1632" s="27">
        <v>41801</v>
      </c>
      <c r="I1632" s="27" t="s">
        <v>72</v>
      </c>
      <c r="J1632" s="27" t="s">
        <v>68</v>
      </c>
      <c r="K1632" s="28" t="s">
        <v>71</v>
      </c>
      <c r="L1632" s="29">
        <v>341</v>
      </c>
    </row>
    <row r="1633" spans="8:12" x14ac:dyDescent="0.2">
      <c r="H1633" s="27">
        <v>41812</v>
      </c>
      <c r="I1633" s="27" t="s">
        <v>72</v>
      </c>
      <c r="J1633" s="27" t="s">
        <v>76</v>
      </c>
      <c r="K1633" s="28" t="s">
        <v>71</v>
      </c>
      <c r="L1633" s="29">
        <v>20</v>
      </c>
    </row>
    <row r="1634" spans="8:12" x14ac:dyDescent="0.2">
      <c r="H1634" s="27">
        <v>41814</v>
      </c>
      <c r="I1634" s="27" t="s">
        <v>72</v>
      </c>
      <c r="J1634" s="27" t="s">
        <v>68</v>
      </c>
      <c r="K1634" s="28" t="s">
        <v>84</v>
      </c>
      <c r="L1634" s="29">
        <v>319</v>
      </c>
    </row>
    <row r="1635" spans="8:12" x14ac:dyDescent="0.2">
      <c r="H1635" s="27">
        <v>41812</v>
      </c>
      <c r="I1635" s="27" t="s">
        <v>72</v>
      </c>
      <c r="J1635" s="27" t="s">
        <v>68</v>
      </c>
      <c r="K1635" s="28" t="s">
        <v>77</v>
      </c>
      <c r="L1635" s="29">
        <v>33</v>
      </c>
    </row>
    <row r="1636" spans="8:12" x14ac:dyDescent="0.2">
      <c r="H1636" s="27">
        <v>41813</v>
      </c>
      <c r="I1636" s="27" t="s">
        <v>72</v>
      </c>
      <c r="J1636" s="27" t="s">
        <v>68</v>
      </c>
      <c r="K1636" s="28" t="s">
        <v>78</v>
      </c>
      <c r="L1636" s="29">
        <v>46</v>
      </c>
    </row>
    <row r="1637" spans="8:12" x14ac:dyDescent="0.2">
      <c r="H1637" s="27">
        <v>41805</v>
      </c>
      <c r="I1637" s="27" t="s">
        <v>72</v>
      </c>
      <c r="J1637" s="27" t="s">
        <v>76</v>
      </c>
      <c r="K1637" s="28" t="s">
        <v>77</v>
      </c>
      <c r="L1637" s="29">
        <v>99</v>
      </c>
    </row>
    <row r="1638" spans="8:12" x14ac:dyDescent="0.2">
      <c r="H1638" s="27">
        <v>41792</v>
      </c>
      <c r="I1638" s="27" t="s">
        <v>72</v>
      </c>
      <c r="J1638" s="27" t="s">
        <v>68</v>
      </c>
      <c r="K1638" s="28" t="s">
        <v>78</v>
      </c>
      <c r="L1638" s="29">
        <v>46</v>
      </c>
    </row>
    <row r="1639" spans="8:12" x14ac:dyDescent="0.2">
      <c r="H1639" s="27">
        <v>41879</v>
      </c>
      <c r="I1639" s="27" t="s">
        <v>86</v>
      </c>
      <c r="J1639" s="27" t="s">
        <v>68</v>
      </c>
      <c r="K1639" s="28" t="s">
        <v>82</v>
      </c>
      <c r="L1639" s="29">
        <v>50</v>
      </c>
    </row>
    <row r="1640" spans="8:12" x14ac:dyDescent="0.2">
      <c r="H1640" s="27">
        <v>41819</v>
      </c>
      <c r="I1640" s="27" t="s">
        <v>72</v>
      </c>
      <c r="J1640" s="27" t="s">
        <v>68</v>
      </c>
      <c r="K1640" s="28" t="s">
        <v>71</v>
      </c>
      <c r="L1640" s="29">
        <v>80</v>
      </c>
    </row>
    <row r="1641" spans="8:12" x14ac:dyDescent="0.2">
      <c r="H1641" s="27">
        <v>41872</v>
      </c>
      <c r="I1641" s="27" t="s">
        <v>86</v>
      </c>
      <c r="J1641" s="27" t="s">
        <v>76</v>
      </c>
      <c r="K1641" s="28" t="s">
        <v>78</v>
      </c>
      <c r="L1641" s="29">
        <v>69</v>
      </c>
    </row>
    <row r="1642" spans="8:12" x14ac:dyDescent="0.2">
      <c r="H1642" s="27">
        <v>41876</v>
      </c>
      <c r="I1642" s="27" t="s">
        <v>86</v>
      </c>
      <c r="J1642" s="27" t="s">
        <v>68</v>
      </c>
      <c r="K1642" s="28" t="s">
        <v>78</v>
      </c>
      <c r="L1642" s="29">
        <v>501</v>
      </c>
    </row>
    <row r="1643" spans="8:12" x14ac:dyDescent="0.2">
      <c r="H1643" s="27">
        <v>41803</v>
      </c>
      <c r="I1643" s="27" t="s">
        <v>72</v>
      </c>
      <c r="J1643" s="27" t="s">
        <v>76</v>
      </c>
      <c r="K1643" s="28" t="s">
        <v>82</v>
      </c>
      <c r="L1643" s="29">
        <v>75</v>
      </c>
    </row>
    <row r="1644" spans="8:12" x14ac:dyDescent="0.2">
      <c r="H1644" s="27">
        <v>41860</v>
      </c>
      <c r="I1644" s="27" t="s">
        <v>86</v>
      </c>
      <c r="J1644" s="27" t="s">
        <v>68</v>
      </c>
      <c r="K1644" s="28" t="s">
        <v>71</v>
      </c>
      <c r="L1644" s="29">
        <v>20</v>
      </c>
    </row>
    <row r="1645" spans="8:12" x14ac:dyDescent="0.2">
      <c r="H1645" s="27">
        <v>41869</v>
      </c>
      <c r="I1645" s="27" t="s">
        <v>86</v>
      </c>
      <c r="J1645" s="27" t="s">
        <v>76</v>
      </c>
      <c r="K1645" s="28" t="s">
        <v>80</v>
      </c>
      <c r="L1645" s="29">
        <v>47</v>
      </c>
    </row>
    <row r="1646" spans="8:12" x14ac:dyDescent="0.2">
      <c r="H1646" s="27">
        <v>41869</v>
      </c>
      <c r="I1646" s="27" t="s">
        <v>86</v>
      </c>
      <c r="J1646" s="27" t="s">
        <v>68</v>
      </c>
      <c r="K1646" s="28" t="s">
        <v>82</v>
      </c>
      <c r="L1646" s="29">
        <v>72</v>
      </c>
    </row>
    <row r="1647" spans="8:12" x14ac:dyDescent="0.2">
      <c r="H1647" s="27">
        <v>41863</v>
      </c>
      <c r="I1647" s="27" t="s">
        <v>86</v>
      </c>
      <c r="J1647" s="27" t="s">
        <v>76</v>
      </c>
      <c r="K1647" s="28" t="s">
        <v>80</v>
      </c>
      <c r="L1647" s="29">
        <v>24</v>
      </c>
    </row>
    <row r="1648" spans="8:12" x14ac:dyDescent="0.2">
      <c r="H1648" s="27">
        <v>41804</v>
      </c>
      <c r="I1648" s="27" t="s">
        <v>72</v>
      </c>
      <c r="J1648" s="27" t="s">
        <v>76</v>
      </c>
      <c r="K1648" s="28" t="s">
        <v>78</v>
      </c>
      <c r="L1648" s="29">
        <v>69</v>
      </c>
    </row>
    <row r="1649" spans="8:12" x14ac:dyDescent="0.2">
      <c r="H1649" s="27">
        <v>41869</v>
      </c>
      <c r="I1649" s="27" t="s">
        <v>86</v>
      </c>
      <c r="J1649" s="27" t="s">
        <v>68</v>
      </c>
      <c r="K1649" s="28" t="s">
        <v>79</v>
      </c>
      <c r="L1649" s="29">
        <v>30</v>
      </c>
    </row>
    <row r="1650" spans="8:12" x14ac:dyDescent="0.2">
      <c r="H1650" s="27">
        <v>41792</v>
      </c>
      <c r="I1650" s="27" t="s">
        <v>72</v>
      </c>
      <c r="J1650" s="27" t="s">
        <v>76</v>
      </c>
      <c r="K1650" s="28" t="s">
        <v>77</v>
      </c>
      <c r="L1650" s="29">
        <v>272</v>
      </c>
    </row>
    <row r="1651" spans="8:12" x14ac:dyDescent="0.2">
      <c r="H1651" s="27">
        <v>41869</v>
      </c>
      <c r="I1651" s="27" t="s">
        <v>86</v>
      </c>
      <c r="J1651" s="27" t="s">
        <v>76</v>
      </c>
      <c r="K1651" s="28" t="s">
        <v>77</v>
      </c>
      <c r="L1651" s="29">
        <v>33</v>
      </c>
    </row>
    <row r="1652" spans="8:12" x14ac:dyDescent="0.2">
      <c r="H1652" s="27">
        <v>41871</v>
      </c>
      <c r="I1652" s="27" t="s">
        <v>86</v>
      </c>
      <c r="J1652" s="27" t="s">
        <v>68</v>
      </c>
      <c r="K1652" s="28" t="s">
        <v>82</v>
      </c>
      <c r="L1652" s="29">
        <v>75</v>
      </c>
    </row>
    <row r="1653" spans="8:12" x14ac:dyDescent="0.2">
      <c r="H1653" s="27">
        <v>41808</v>
      </c>
      <c r="I1653" s="27" t="s">
        <v>72</v>
      </c>
      <c r="J1653" s="27" t="s">
        <v>73</v>
      </c>
      <c r="K1653" s="28" t="s">
        <v>80</v>
      </c>
      <c r="L1653" s="29">
        <v>71</v>
      </c>
    </row>
    <row r="1654" spans="8:12" x14ac:dyDescent="0.2">
      <c r="H1654" s="27">
        <v>41802</v>
      </c>
      <c r="I1654" s="27" t="s">
        <v>72</v>
      </c>
      <c r="J1654" s="27" t="s">
        <v>76</v>
      </c>
      <c r="K1654" s="28" t="s">
        <v>81</v>
      </c>
      <c r="L1654" s="29">
        <v>46</v>
      </c>
    </row>
    <row r="1655" spans="8:12" x14ac:dyDescent="0.2">
      <c r="H1655" s="27">
        <v>41812</v>
      </c>
      <c r="I1655" s="27" t="s">
        <v>72</v>
      </c>
      <c r="J1655" s="27" t="s">
        <v>68</v>
      </c>
      <c r="K1655" s="28" t="s">
        <v>77</v>
      </c>
      <c r="L1655" s="29">
        <v>34</v>
      </c>
    </row>
    <row r="1656" spans="8:12" x14ac:dyDescent="0.2">
      <c r="H1656" s="27">
        <v>41860</v>
      </c>
      <c r="I1656" s="27" t="s">
        <v>86</v>
      </c>
      <c r="J1656" s="27" t="s">
        <v>68</v>
      </c>
      <c r="K1656" s="28" t="s">
        <v>85</v>
      </c>
      <c r="L1656" s="29">
        <v>38</v>
      </c>
    </row>
    <row r="1657" spans="8:12" x14ac:dyDescent="0.2">
      <c r="H1657" s="27">
        <v>41809</v>
      </c>
      <c r="I1657" s="27" t="s">
        <v>72</v>
      </c>
      <c r="J1657" s="27" t="s">
        <v>76</v>
      </c>
      <c r="K1657" s="28" t="s">
        <v>84</v>
      </c>
      <c r="L1657" s="29">
        <v>40</v>
      </c>
    </row>
    <row r="1658" spans="8:12" x14ac:dyDescent="0.2">
      <c r="H1658" s="27">
        <v>41792</v>
      </c>
      <c r="I1658" s="27" t="s">
        <v>72</v>
      </c>
      <c r="J1658" s="27" t="s">
        <v>76</v>
      </c>
      <c r="K1658" s="28" t="s">
        <v>80</v>
      </c>
      <c r="L1658" s="29">
        <v>24</v>
      </c>
    </row>
    <row r="1659" spans="8:12" x14ac:dyDescent="0.2">
      <c r="H1659" s="27">
        <v>41852</v>
      </c>
      <c r="I1659" s="27" t="s">
        <v>86</v>
      </c>
      <c r="J1659" s="27" t="s">
        <v>68</v>
      </c>
      <c r="K1659" s="28" t="s">
        <v>82</v>
      </c>
      <c r="L1659" s="29">
        <v>415</v>
      </c>
    </row>
    <row r="1660" spans="8:12" x14ac:dyDescent="0.2">
      <c r="H1660" s="27">
        <v>41857</v>
      </c>
      <c r="I1660" s="27" t="s">
        <v>86</v>
      </c>
      <c r="J1660" s="27" t="s">
        <v>68</v>
      </c>
      <c r="K1660" s="28" t="s">
        <v>79</v>
      </c>
      <c r="L1660" s="29">
        <v>28</v>
      </c>
    </row>
    <row r="1661" spans="8:12" x14ac:dyDescent="0.2">
      <c r="H1661" s="27">
        <v>41794</v>
      </c>
      <c r="I1661" s="27" t="s">
        <v>72</v>
      </c>
      <c r="J1661" s="27" t="s">
        <v>68</v>
      </c>
      <c r="K1661" s="28" t="s">
        <v>81</v>
      </c>
      <c r="L1661" s="29">
        <v>46</v>
      </c>
    </row>
    <row r="1662" spans="8:12" x14ac:dyDescent="0.2">
      <c r="H1662" s="27">
        <v>41870</v>
      </c>
      <c r="I1662" s="27" t="s">
        <v>86</v>
      </c>
      <c r="J1662" s="27" t="s">
        <v>68</v>
      </c>
      <c r="K1662" s="28" t="s">
        <v>82</v>
      </c>
      <c r="L1662" s="29">
        <v>25</v>
      </c>
    </row>
    <row r="1663" spans="8:12" x14ac:dyDescent="0.2">
      <c r="H1663" s="27">
        <v>41794</v>
      </c>
      <c r="I1663" s="27" t="s">
        <v>72</v>
      </c>
      <c r="J1663" s="27" t="s">
        <v>76</v>
      </c>
      <c r="K1663" s="28" t="s">
        <v>82</v>
      </c>
      <c r="L1663" s="29">
        <v>48</v>
      </c>
    </row>
    <row r="1664" spans="8:12" x14ac:dyDescent="0.2">
      <c r="H1664" s="27">
        <v>41794</v>
      </c>
      <c r="I1664" s="27" t="s">
        <v>72</v>
      </c>
      <c r="J1664" s="27" t="s">
        <v>73</v>
      </c>
      <c r="K1664" s="28" t="s">
        <v>71</v>
      </c>
      <c r="L1664" s="29">
        <v>38</v>
      </c>
    </row>
    <row r="1665" spans="8:12" x14ac:dyDescent="0.2">
      <c r="H1665" s="27">
        <v>41799</v>
      </c>
      <c r="I1665" s="27" t="s">
        <v>72</v>
      </c>
      <c r="J1665" s="27" t="s">
        <v>76</v>
      </c>
      <c r="K1665" s="28" t="s">
        <v>78</v>
      </c>
      <c r="L1665" s="29">
        <v>46</v>
      </c>
    </row>
    <row r="1666" spans="8:12" x14ac:dyDescent="0.2">
      <c r="H1666" s="27">
        <v>41794</v>
      </c>
      <c r="I1666" s="27" t="s">
        <v>72</v>
      </c>
      <c r="J1666" s="27" t="s">
        <v>76</v>
      </c>
      <c r="K1666" s="28" t="s">
        <v>83</v>
      </c>
      <c r="L1666" s="29">
        <v>55</v>
      </c>
    </row>
    <row r="1667" spans="8:12" x14ac:dyDescent="0.2">
      <c r="H1667" s="27">
        <v>41762</v>
      </c>
      <c r="I1667" s="27" t="s">
        <v>75</v>
      </c>
      <c r="J1667" s="27" t="s">
        <v>68</v>
      </c>
      <c r="K1667" s="28" t="s">
        <v>79</v>
      </c>
      <c r="L1667" s="29">
        <v>60</v>
      </c>
    </row>
    <row r="1668" spans="8:12" x14ac:dyDescent="0.2">
      <c r="H1668" s="27">
        <v>41872</v>
      </c>
      <c r="I1668" s="27" t="s">
        <v>86</v>
      </c>
      <c r="J1668" s="27" t="s">
        <v>68</v>
      </c>
      <c r="K1668" s="28" t="s">
        <v>81</v>
      </c>
      <c r="L1668" s="29">
        <v>23</v>
      </c>
    </row>
    <row r="1669" spans="8:12" x14ac:dyDescent="0.2">
      <c r="H1669" s="27">
        <v>41861</v>
      </c>
      <c r="I1669" s="27" t="s">
        <v>86</v>
      </c>
      <c r="J1669" s="27" t="s">
        <v>68</v>
      </c>
      <c r="K1669" s="28" t="s">
        <v>81</v>
      </c>
      <c r="L1669" s="29">
        <v>46</v>
      </c>
    </row>
    <row r="1670" spans="8:12" x14ac:dyDescent="0.2">
      <c r="H1670" s="27">
        <v>41840</v>
      </c>
      <c r="I1670" s="27" t="s">
        <v>70</v>
      </c>
      <c r="J1670" s="27" t="s">
        <v>76</v>
      </c>
      <c r="K1670" s="28" t="s">
        <v>77</v>
      </c>
      <c r="L1670" s="29">
        <v>64</v>
      </c>
    </row>
    <row r="1671" spans="8:12" x14ac:dyDescent="0.2">
      <c r="H1671" s="27">
        <v>41872</v>
      </c>
      <c r="I1671" s="27" t="s">
        <v>86</v>
      </c>
      <c r="J1671" s="27" t="s">
        <v>76</v>
      </c>
      <c r="K1671" s="28" t="s">
        <v>84</v>
      </c>
      <c r="L1671" s="29">
        <v>40</v>
      </c>
    </row>
    <row r="1672" spans="8:12" x14ac:dyDescent="0.2">
      <c r="H1672" s="27">
        <v>41873</v>
      </c>
      <c r="I1672" s="27" t="s">
        <v>86</v>
      </c>
      <c r="J1672" s="27" t="s">
        <v>68</v>
      </c>
      <c r="K1672" s="28" t="s">
        <v>77</v>
      </c>
      <c r="L1672" s="29">
        <v>132</v>
      </c>
    </row>
    <row r="1673" spans="8:12" x14ac:dyDescent="0.2">
      <c r="H1673" s="27">
        <v>41860</v>
      </c>
      <c r="I1673" s="27" t="s">
        <v>86</v>
      </c>
      <c r="J1673" s="27" t="s">
        <v>76</v>
      </c>
      <c r="K1673" s="28" t="s">
        <v>80</v>
      </c>
      <c r="L1673" s="29">
        <v>23</v>
      </c>
    </row>
    <row r="1674" spans="8:12" x14ac:dyDescent="0.2">
      <c r="H1674" s="27">
        <v>41794</v>
      </c>
      <c r="I1674" s="27" t="s">
        <v>72</v>
      </c>
      <c r="J1674" s="27" t="s">
        <v>76</v>
      </c>
      <c r="K1674" s="28" t="s">
        <v>77</v>
      </c>
      <c r="L1674" s="29">
        <v>102</v>
      </c>
    </row>
    <row r="1675" spans="8:12" x14ac:dyDescent="0.2">
      <c r="H1675" s="27">
        <v>41879</v>
      </c>
      <c r="I1675" s="27" t="s">
        <v>86</v>
      </c>
      <c r="J1675" s="27" t="s">
        <v>68</v>
      </c>
      <c r="K1675" s="28" t="s">
        <v>77</v>
      </c>
      <c r="L1675" s="29">
        <v>33</v>
      </c>
    </row>
    <row r="1676" spans="8:12" x14ac:dyDescent="0.2">
      <c r="H1676" s="27">
        <v>41818</v>
      </c>
      <c r="I1676" s="27" t="s">
        <v>72</v>
      </c>
      <c r="J1676" s="27" t="s">
        <v>68</v>
      </c>
      <c r="K1676" s="28" t="s">
        <v>69</v>
      </c>
      <c r="L1676" s="29">
        <v>160</v>
      </c>
    </row>
    <row r="1677" spans="8:12" x14ac:dyDescent="0.2">
      <c r="H1677" s="27">
        <v>41801</v>
      </c>
      <c r="I1677" s="27" t="s">
        <v>72</v>
      </c>
      <c r="J1677" s="27" t="s">
        <v>68</v>
      </c>
      <c r="K1677" s="28" t="s">
        <v>71</v>
      </c>
      <c r="L1677" s="29">
        <v>20</v>
      </c>
    </row>
    <row r="1678" spans="8:12" x14ac:dyDescent="0.2">
      <c r="H1678" s="27">
        <v>41818</v>
      </c>
      <c r="I1678" s="27" t="s">
        <v>72</v>
      </c>
      <c r="J1678" s="27" t="s">
        <v>76</v>
      </c>
      <c r="K1678" s="28" t="s">
        <v>77</v>
      </c>
      <c r="L1678" s="29">
        <v>68</v>
      </c>
    </row>
    <row r="1679" spans="8:12" x14ac:dyDescent="0.2">
      <c r="H1679" s="27">
        <v>41791</v>
      </c>
      <c r="I1679" s="27" t="s">
        <v>72</v>
      </c>
      <c r="J1679" s="27" t="s">
        <v>68</v>
      </c>
      <c r="K1679" s="28" t="s">
        <v>82</v>
      </c>
      <c r="L1679" s="29">
        <v>75</v>
      </c>
    </row>
    <row r="1680" spans="8:12" x14ac:dyDescent="0.2">
      <c r="H1680" s="27">
        <v>41799</v>
      </c>
      <c r="I1680" s="27" t="s">
        <v>72</v>
      </c>
      <c r="J1680" s="27" t="s">
        <v>76</v>
      </c>
      <c r="K1680" s="28" t="s">
        <v>83</v>
      </c>
      <c r="L1680" s="29">
        <v>28</v>
      </c>
    </row>
    <row r="1681" spans="8:12" x14ac:dyDescent="0.2">
      <c r="H1681" s="27">
        <v>41860</v>
      </c>
      <c r="I1681" s="27" t="s">
        <v>86</v>
      </c>
      <c r="J1681" s="27" t="s">
        <v>73</v>
      </c>
      <c r="K1681" s="28" t="s">
        <v>77</v>
      </c>
      <c r="L1681" s="29">
        <v>102</v>
      </c>
    </row>
    <row r="1682" spans="8:12" x14ac:dyDescent="0.2">
      <c r="H1682" s="27">
        <v>41860</v>
      </c>
      <c r="I1682" s="27" t="s">
        <v>86</v>
      </c>
      <c r="J1682" s="27" t="s">
        <v>68</v>
      </c>
      <c r="K1682" s="28" t="s">
        <v>71</v>
      </c>
      <c r="L1682" s="29">
        <v>40</v>
      </c>
    </row>
    <row r="1683" spans="8:12" x14ac:dyDescent="0.2">
      <c r="H1683" s="27">
        <v>41807</v>
      </c>
      <c r="I1683" s="27" t="s">
        <v>72</v>
      </c>
      <c r="J1683" s="27" t="s">
        <v>68</v>
      </c>
      <c r="K1683" s="28" t="s">
        <v>81</v>
      </c>
      <c r="L1683" s="29">
        <v>69</v>
      </c>
    </row>
    <row r="1684" spans="8:12" x14ac:dyDescent="0.2">
      <c r="H1684" s="27">
        <v>41785</v>
      </c>
      <c r="I1684" s="27" t="s">
        <v>75</v>
      </c>
      <c r="J1684" s="27" t="s">
        <v>76</v>
      </c>
      <c r="K1684" s="28" t="s">
        <v>78</v>
      </c>
      <c r="L1684" s="29">
        <v>92</v>
      </c>
    </row>
    <row r="1685" spans="8:12" x14ac:dyDescent="0.2">
      <c r="H1685" s="27">
        <v>41793</v>
      </c>
      <c r="I1685" s="27" t="s">
        <v>72</v>
      </c>
      <c r="J1685" s="27" t="s">
        <v>73</v>
      </c>
      <c r="K1685" s="28" t="s">
        <v>71</v>
      </c>
      <c r="L1685" s="29">
        <v>40</v>
      </c>
    </row>
    <row r="1686" spans="8:12" x14ac:dyDescent="0.2">
      <c r="H1686" s="27">
        <v>41865</v>
      </c>
      <c r="I1686" s="27" t="s">
        <v>86</v>
      </c>
      <c r="J1686" s="27" t="s">
        <v>68</v>
      </c>
      <c r="K1686" s="28" t="s">
        <v>84</v>
      </c>
      <c r="L1686" s="29">
        <v>40</v>
      </c>
    </row>
    <row r="1687" spans="8:12" x14ac:dyDescent="0.2">
      <c r="H1687" s="27">
        <v>41792</v>
      </c>
      <c r="I1687" s="27" t="s">
        <v>72</v>
      </c>
      <c r="J1687" s="27" t="s">
        <v>76</v>
      </c>
      <c r="K1687" s="28" t="s">
        <v>82</v>
      </c>
      <c r="L1687" s="29">
        <v>72</v>
      </c>
    </row>
    <row r="1688" spans="8:12" x14ac:dyDescent="0.2">
      <c r="H1688" s="27">
        <v>41875</v>
      </c>
      <c r="I1688" s="27" t="s">
        <v>86</v>
      </c>
      <c r="J1688" s="27" t="s">
        <v>68</v>
      </c>
      <c r="K1688" s="28" t="s">
        <v>81</v>
      </c>
      <c r="L1688" s="29">
        <v>283</v>
      </c>
    </row>
    <row r="1689" spans="8:12" x14ac:dyDescent="0.2">
      <c r="H1689" s="27">
        <v>41764</v>
      </c>
      <c r="I1689" s="27" t="s">
        <v>75</v>
      </c>
      <c r="J1689" s="27" t="s">
        <v>76</v>
      </c>
      <c r="K1689" s="28" t="s">
        <v>84</v>
      </c>
      <c r="L1689" s="29">
        <v>20</v>
      </c>
    </row>
    <row r="1690" spans="8:12" x14ac:dyDescent="0.2">
      <c r="H1690" s="27">
        <v>41815</v>
      </c>
      <c r="I1690" s="27" t="s">
        <v>72</v>
      </c>
      <c r="J1690" s="27" t="s">
        <v>68</v>
      </c>
      <c r="K1690" s="28" t="s">
        <v>77</v>
      </c>
      <c r="L1690" s="29">
        <v>99</v>
      </c>
    </row>
    <row r="1691" spans="8:12" x14ac:dyDescent="0.2">
      <c r="H1691" s="27">
        <v>41797</v>
      </c>
      <c r="I1691" s="27" t="s">
        <v>72</v>
      </c>
      <c r="J1691" s="27" t="s">
        <v>76</v>
      </c>
      <c r="K1691" s="28" t="s">
        <v>81</v>
      </c>
      <c r="L1691" s="29">
        <v>23</v>
      </c>
    </row>
    <row r="1692" spans="8:12" x14ac:dyDescent="0.2">
      <c r="H1692" s="27">
        <v>41880</v>
      </c>
      <c r="I1692" s="27" t="s">
        <v>86</v>
      </c>
      <c r="J1692" s="27" t="s">
        <v>73</v>
      </c>
      <c r="K1692" s="28" t="s">
        <v>81</v>
      </c>
      <c r="L1692" s="29">
        <v>66</v>
      </c>
    </row>
    <row r="1693" spans="8:12" x14ac:dyDescent="0.2">
      <c r="H1693" s="27">
        <v>41851</v>
      </c>
      <c r="I1693" s="27" t="s">
        <v>70</v>
      </c>
      <c r="J1693" s="27" t="s">
        <v>76</v>
      </c>
      <c r="K1693" s="28" t="s">
        <v>80</v>
      </c>
      <c r="L1693" s="29">
        <v>469</v>
      </c>
    </row>
    <row r="1694" spans="8:12" x14ac:dyDescent="0.2">
      <c r="H1694" s="27">
        <v>41820</v>
      </c>
      <c r="I1694" s="27" t="s">
        <v>72</v>
      </c>
      <c r="J1694" s="27" t="s">
        <v>76</v>
      </c>
      <c r="K1694" s="28" t="s">
        <v>81</v>
      </c>
      <c r="L1694" s="29">
        <v>327</v>
      </c>
    </row>
    <row r="1695" spans="8:12" x14ac:dyDescent="0.2">
      <c r="H1695" s="27">
        <v>41878</v>
      </c>
      <c r="I1695" s="27" t="s">
        <v>86</v>
      </c>
      <c r="J1695" s="27" t="s">
        <v>76</v>
      </c>
      <c r="K1695" s="28" t="s">
        <v>81</v>
      </c>
      <c r="L1695" s="29">
        <v>46</v>
      </c>
    </row>
    <row r="1696" spans="8:12" x14ac:dyDescent="0.2">
      <c r="H1696" s="27">
        <v>41866</v>
      </c>
      <c r="I1696" s="27" t="s">
        <v>86</v>
      </c>
      <c r="J1696" s="27" t="s">
        <v>68</v>
      </c>
      <c r="K1696" s="28" t="s">
        <v>82</v>
      </c>
      <c r="L1696" s="29">
        <v>25</v>
      </c>
    </row>
    <row r="1697" spans="8:12" x14ac:dyDescent="0.2">
      <c r="H1697" s="27">
        <v>41803</v>
      </c>
      <c r="I1697" s="27" t="s">
        <v>72</v>
      </c>
      <c r="J1697" s="27" t="s">
        <v>76</v>
      </c>
      <c r="K1697" s="28" t="s">
        <v>81</v>
      </c>
      <c r="L1697" s="29">
        <v>262</v>
      </c>
    </row>
    <row r="1698" spans="8:12" x14ac:dyDescent="0.2">
      <c r="H1698" s="27">
        <v>41874</v>
      </c>
      <c r="I1698" s="27" t="s">
        <v>86</v>
      </c>
      <c r="J1698" s="27" t="s">
        <v>68</v>
      </c>
      <c r="K1698" s="28" t="s">
        <v>81</v>
      </c>
      <c r="L1698" s="29">
        <v>46</v>
      </c>
    </row>
    <row r="1699" spans="8:12" x14ac:dyDescent="0.2">
      <c r="H1699" s="27">
        <v>41767</v>
      </c>
      <c r="I1699" s="27" t="s">
        <v>75</v>
      </c>
      <c r="J1699" s="27" t="s">
        <v>68</v>
      </c>
      <c r="K1699" s="28" t="s">
        <v>80</v>
      </c>
      <c r="L1699" s="29">
        <v>23</v>
      </c>
    </row>
    <row r="1700" spans="8:12" x14ac:dyDescent="0.2">
      <c r="H1700" s="27">
        <v>41815</v>
      </c>
      <c r="I1700" s="27" t="s">
        <v>72</v>
      </c>
      <c r="J1700" s="27" t="s">
        <v>76</v>
      </c>
      <c r="K1700" s="28" t="s">
        <v>78</v>
      </c>
      <c r="L1700" s="29">
        <v>46</v>
      </c>
    </row>
    <row r="1701" spans="8:12" x14ac:dyDescent="0.2">
      <c r="H1701" s="27">
        <v>41878</v>
      </c>
      <c r="I1701" s="27" t="s">
        <v>86</v>
      </c>
      <c r="J1701" s="27" t="s">
        <v>73</v>
      </c>
      <c r="K1701" s="28" t="s">
        <v>77</v>
      </c>
      <c r="L1701" s="29">
        <v>102</v>
      </c>
    </row>
    <row r="1702" spans="8:12" x14ac:dyDescent="0.2">
      <c r="H1702" s="27">
        <v>41810</v>
      </c>
      <c r="I1702" s="27" t="s">
        <v>72</v>
      </c>
      <c r="J1702" s="27" t="s">
        <v>76</v>
      </c>
      <c r="K1702" s="28" t="s">
        <v>78</v>
      </c>
      <c r="L1702" s="29">
        <v>23</v>
      </c>
    </row>
    <row r="1703" spans="8:12" x14ac:dyDescent="0.2">
      <c r="H1703" s="27">
        <v>41812</v>
      </c>
      <c r="I1703" s="27" t="s">
        <v>72</v>
      </c>
      <c r="J1703" s="27" t="s">
        <v>76</v>
      </c>
      <c r="K1703" s="28" t="s">
        <v>81</v>
      </c>
      <c r="L1703" s="29">
        <v>46</v>
      </c>
    </row>
    <row r="1704" spans="8:12" x14ac:dyDescent="0.2">
      <c r="H1704" s="27">
        <v>41870</v>
      </c>
      <c r="I1704" s="27" t="s">
        <v>86</v>
      </c>
      <c r="J1704" s="27" t="s">
        <v>68</v>
      </c>
      <c r="K1704" s="28" t="s">
        <v>78</v>
      </c>
      <c r="L1704" s="29">
        <v>46</v>
      </c>
    </row>
    <row r="1705" spans="8:12" x14ac:dyDescent="0.2">
      <c r="H1705" s="27">
        <v>41804</v>
      </c>
      <c r="I1705" s="27" t="s">
        <v>72</v>
      </c>
      <c r="J1705" s="27" t="s">
        <v>68</v>
      </c>
      <c r="K1705" s="28" t="s">
        <v>80</v>
      </c>
      <c r="L1705" s="29">
        <v>71</v>
      </c>
    </row>
    <row r="1706" spans="8:12" x14ac:dyDescent="0.2">
      <c r="H1706" s="27">
        <v>41878</v>
      </c>
      <c r="I1706" s="27" t="s">
        <v>86</v>
      </c>
      <c r="J1706" s="27" t="s">
        <v>68</v>
      </c>
      <c r="K1706" s="28" t="s">
        <v>82</v>
      </c>
      <c r="L1706" s="29">
        <v>72</v>
      </c>
    </row>
    <row r="1707" spans="8:12" x14ac:dyDescent="0.2">
      <c r="H1707" s="27">
        <v>41792</v>
      </c>
      <c r="I1707" s="27" t="s">
        <v>72</v>
      </c>
      <c r="J1707" s="27" t="s">
        <v>76</v>
      </c>
      <c r="K1707" s="28" t="s">
        <v>71</v>
      </c>
      <c r="L1707" s="29">
        <v>20</v>
      </c>
    </row>
    <row r="1708" spans="8:12" x14ac:dyDescent="0.2">
      <c r="H1708" s="27">
        <v>41788</v>
      </c>
      <c r="I1708" s="27" t="s">
        <v>75</v>
      </c>
      <c r="J1708" s="27" t="s">
        <v>68</v>
      </c>
      <c r="K1708" s="28" t="s">
        <v>79</v>
      </c>
      <c r="L1708" s="29">
        <v>87</v>
      </c>
    </row>
    <row r="1709" spans="8:12" x14ac:dyDescent="0.2">
      <c r="H1709" s="27">
        <v>41823</v>
      </c>
      <c r="I1709" s="27" t="s">
        <v>70</v>
      </c>
      <c r="J1709" s="27" t="s">
        <v>76</v>
      </c>
      <c r="K1709" s="28" t="s">
        <v>79</v>
      </c>
      <c r="L1709" s="29">
        <v>29</v>
      </c>
    </row>
    <row r="1710" spans="8:12" x14ac:dyDescent="0.2">
      <c r="H1710" s="27">
        <v>41862</v>
      </c>
      <c r="I1710" s="27" t="s">
        <v>86</v>
      </c>
      <c r="J1710" s="27" t="s">
        <v>68</v>
      </c>
      <c r="K1710" s="28" t="s">
        <v>71</v>
      </c>
      <c r="L1710" s="29">
        <v>19</v>
      </c>
    </row>
    <row r="1711" spans="8:12" x14ac:dyDescent="0.2">
      <c r="H1711" s="27">
        <v>41819</v>
      </c>
      <c r="I1711" s="27" t="s">
        <v>72</v>
      </c>
      <c r="J1711" s="27" t="s">
        <v>76</v>
      </c>
      <c r="K1711" s="28" t="s">
        <v>78</v>
      </c>
      <c r="L1711" s="29">
        <v>69</v>
      </c>
    </row>
    <row r="1712" spans="8:12" x14ac:dyDescent="0.2">
      <c r="H1712" s="27">
        <v>41806</v>
      </c>
      <c r="I1712" s="27" t="s">
        <v>72</v>
      </c>
      <c r="J1712" s="27" t="s">
        <v>76</v>
      </c>
      <c r="K1712" s="28" t="s">
        <v>83</v>
      </c>
      <c r="L1712" s="29">
        <v>80</v>
      </c>
    </row>
    <row r="1713" spans="8:12" x14ac:dyDescent="0.2">
      <c r="H1713" s="27">
        <v>41814</v>
      </c>
      <c r="I1713" s="27" t="s">
        <v>72</v>
      </c>
      <c r="J1713" s="27" t="s">
        <v>73</v>
      </c>
      <c r="K1713" s="28" t="s">
        <v>74</v>
      </c>
      <c r="L1713" s="29">
        <v>46</v>
      </c>
    </row>
    <row r="1714" spans="8:12" x14ac:dyDescent="0.2">
      <c r="H1714" s="27">
        <v>41856</v>
      </c>
      <c r="I1714" s="27" t="s">
        <v>86</v>
      </c>
      <c r="J1714" s="27" t="s">
        <v>68</v>
      </c>
      <c r="K1714" s="28" t="s">
        <v>71</v>
      </c>
      <c r="L1714" s="29">
        <v>40</v>
      </c>
    </row>
    <row r="1715" spans="8:12" x14ac:dyDescent="0.2">
      <c r="H1715" s="27">
        <v>41878</v>
      </c>
      <c r="I1715" s="27" t="s">
        <v>86</v>
      </c>
      <c r="J1715" s="27" t="s">
        <v>68</v>
      </c>
      <c r="K1715" s="28" t="s">
        <v>71</v>
      </c>
      <c r="L1715" s="29">
        <v>40</v>
      </c>
    </row>
    <row r="1716" spans="8:12" x14ac:dyDescent="0.2">
      <c r="H1716" s="27">
        <v>41881</v>
      </c>
      <c r="I1716" s="27" t="s">
        <v>86</v>
      </c>
      <c r="J1716" s="27" t="s">
        <v>68</v>
      </c>
      <c r="K1716" s="28" t="s">
        <v>80</v>
      </c>
      <c r="L1716" s="29">
        <v>94</v>
      </c>
    </row>
    <row r="1717" spans="8:12" x14ac:dyDescent="0.2">
      <c r="H1717" s="27">
        <v>41805</v>
      </c>
      <c r="I1717" s="27" t="s">
        <v>72</v>
      </c>
      <c r="J1717" s="27" t="s">
        <v>68</v>
      </c>
      <c r="K1717" s="28" t="s">
        <v>80</v>
      </c>
      <c r="L1717" s="29">
        <v>68</v>
      </c>
    </row>
    <row r="1718" spans="8:12" x14ac:dyDescent="0.2">
      <c r="H1718" s="27">
        <v>41854</v>
      </c>
      <c r="I1718" s="27" t="s">
        <v>86</v>
      </c>
      <c r="J1718" s="27" t="s">
        <v>68</v>
      </c>
      <c r="K1718" s="28" t="s">
        <v>81</v>
      </c>
      <c r="L1718" s="29">
        <v>414</v>
      </c>
    </row>
    <row r="1719" spans="8:12" x14ac:dyDescent="0.2">
      <c r="H1719" s="27">
        <v>41813</v>
      </c>
      <c r="I1719" s="27" t="s">
        <v>72</v>
      </c>
      <c r="J1719" s="27" t="s">
        <v>68</v>
      </c>
      <c r="K1719" s="28" t="s">
        <v>77</v>
      </c>
      <c r="L1719" s="29">
        <v>64</v>
      </c>
    </row>
    <row r="1720" spans="8:12" x14ac:dyDescent="0.2">
      <c r="H1720" s="27">
        <v>41799</v>
      </c>
      <c r="I1720" s="27" t="s">
        <v>72</v>
      </c>
      <c r="J1720" s="27" t="s">
        <v>68</v>
      </c>
      <c r="K1720" s="28" t="s">
        <v>79</v>
      </c>
      <c r="L1720" s="29">
        <v>60</v>
      </c>
    </row>
    <row r="1721" spans="8:12" x14ac:dyDescent="0.2">
      <c r="H1721" s="27">
        <v>41815</v>
      </c>
      <c r="I1721" s="27" t="s">
        <v>72</v>
      </c>
      <c r="J1721" s="27" t="s">
        <v>76</v>
      </c>
      <c r="K1721" s="28" t="s">
        <v>82</v>
      </c>
      <c r="L1721" s="29">
        <v>96</v>
      </c>
    </row>
    <row r="1722" spans="8:12" x14ac:dyDescent="0.2">
      <c r="H1722" s="27">
        <v>41881</v>
      </c>
      <c r="I1722" s="27" t="s">
        <v>86</v>
      </c>
      <c r="J1722" s="27" t="s">
        <v>68</v>
      </c>
      <c r="K1722" s="28" t="s">
        <v>81</v>
      </c>
      <c r="L1722" s="29">
        <v>480</v>
      </c>
    </row>
    <row r="1723" spans="8:12" x14ac:dyDescent="0.2">
      <c r="H1723" s="27">
        <v>41842</v>
      </c>
      <c r="I1723" s="27" t="s">
        <v>70</v>
      </c>
      <c r="J1723" s="27" t="s">
        <v>68</v>
      </c>
      <c r="K1723" s="28" t="s">
        <v>80</v>
      </c>
      <c r="L1723" s="29">
        <v>47</v>
      </c>
    </row>
    <row r="1724" spans="8:12" x14ac:dyDescent="0.2">
      <c r="H1724" s="27">
        <v>41789</v>
      </c>
      <c r="I1724" s="27" t="s">
        <v>75</v>
      </c>
      <c r="J1724" s="27" t="s">
        <v>68</v>
      </c>
      <c r="K1724" s="28" t="s">
        <v>71</v>
      </c>
      <c r="L1724" s="29">
        <v>60</v>
      </c>
    </row>
    <row r="1725" spans="8:12" x14ac:dyDescent="0.2">
      <c r="H1725" s="27">
        <v>41784</v>
      </c>
      <c r="I1725" s="27" t="s">
        <v>75</v>
      </c>
      <c r="J1725" s="27" t="s">
        <v>76</v>
      </c>
      <c r="K1725" s="28" t="s">
        <v>83</v>
      </c>
      <c r="L1725" s="29">
        <v>83</v>
      </c>
    </row>
    <row r="1726" spans="8:12" x14ac:dyDescent="0.2">
      <c r="H1726" s="27">
        <v>41794</v>
      </c>
      <c r="I1726" s="27" t="s">
        <v>72</v>
      </c>
      <c r="J1726" s="27" t="s">
        <v>68</v>
      </c>
      <c r="K1726" s="28" t="s">
        <v>81</v>
      </c>
      <c r="L1726" s="29">
        <v>23</v>
      </c>
    </row>
    <row r="1727" spans="8:12" x14ac:dyDescent="0.2">
      <c r="H1727" s="27">
        <v>41854</v>
      </c>
      <c r="I1727" s="27" t="s">
        <v>86</v>
      </c>
      <c r="J1727" s="27" t="s">
        <v>68</v>
      </c>
      <c r="K1727" s="28" t="s">
        <v>80</v>
      </c>
      <c r="L1727" s="29">
        <v>45</v>
      </c>
    </row>
    <row r="1728" spans="8:12" x14ac:dyDescent="0.2">
      <c r="H1728" s="27">
        <v>41813</v>
      </c>
      <c r="I1728" s="27" t="s">
        <v>72</v>
      </c>
      <c r="J1728" s="27" t="s">
        <v>76</v>
      </c>
      <c r="K1728" s="28" t="s">
        <v>77</v>
      </c>
      <c r="L1728" s="29">
        <v>99</v>
      </c>
    </row>
    <row r="1729" spans="8:12" x14ac:dyDescent="0.2">
      <c r="H1729" s="27">
        <v>41866</v>
      </c>
      <c r="I1729" s="27" t="s">
        <v>86</v>
      </c>
      <c r="J1729" s="27" t="s">
        <v>76</v>
      </c>
      <c r="K1729" s="28" t="s">
        <v>79</v>
      </c>
      <c r="L1729" s="29">
        <v>58</v>
      </c>
    </row>
    <row r="1730" spans="8:12" x14ac:dyDescent="0.2">
      <c r="H1730" s="27">
        <v>41876</v>
      </c>
      <c r="I1730" s="27" t="s">
        <v>86</v>
      </c>
      <c r="J1730" s="27" t="s">
        <v>68</v>
      </c>
      <c r="K1730" s="28" t="s">
        <v>74</v>
      </c>
      <c r="L1730" s="29">
        <v>92</v>
      </c>
    </row>
    <row r="1731" spans="8:12" x14ac:dyDescent="0.2">
      <c r="H1731" s="27">
        <v>41783</v>
      </c>
      <c r="I1731" s="27" t="s">
        <v>75</v>
      </c>
      <c r="J1731" s="27" t="s">
        <v>76</v>
      </c>
      <c r="K1731" s="28" t="s">
        <v>84</v>
      </c>
      <c r="L1731" s="29">
        <v>40</v>
      </c>
    </row>
    <row r="1732" spans="8:12" x14ac:dyDescent="0.2">
      <c r="H1732" s="27">
        <v>41793</v>
      </c>
      <c r="I1732" s="27" t="s">
        <v>72</v>
      </c>
      <c r="J1732" s="27" t="s">
        <v>73</v>
      </c>
      <c r="K1732" s="28" t="s">
        <v>80</v>
      </c>
      <c r="L1732" s="29">
        <v>71</v>
      </c>
    </row>
    <row r="1733" spans="8:12" x14ac:dyDescent="0.2">
      <c r="H1733" s="27">
        <v>41788</v>
      </c>
      <c r="I1733" s="27" t="s">
        <v>75</v>
      </c>
      <c r="J1733" s="27" t="s">
        <v>76</v>
      </c>
      <c r="K1733" s="28" t="s">
        <v>84</v>
      </c>
      <c r="L1733" s="29">
        <v>40</v>
      </c>
    </row>
    <row r="1734" spans="8:12" x14ac:dyDescent="0.2">
      <c r="H1734" s="27">
        <v>41808</v>
      </c>
      <c r="I1734" s="27" t="s">
        <v>72</v>
      </c>
      <c r="J1734" s="27" t="s">
        <v>68</v>
      </c>
      <c r="K1734" s="28" t="s">
        <v>74</v>
      </c>
      <c r="L1734" s="29">
        <v>72</v>
      </c>
    </row>
    <row r="1735" spans="8:12" x14ac:dyDescent="0.2">
      <c r="H1735" s="27">
        <v>41866</v>
      </c>
      <c r="I1735" s="27" t="s">
        <v>86</v>
      </c>
      <c r="J1735" s="27" t="s">
        <v>76</v>
      </c>
      <c r="K1735" s="28" t="s">
        <v>79</v>
      </c>
      <c r="L1735" s="29">
        <v>87</v>
      </c>
    </row>
    <row r="1736" spans="8:12" x14ac:dyDescent="0.2">
      <c r="H1736" s="27">
        <v>41792</v>
      </c>
      <c r="I1736" s="27" t="s">
        <v>72</v>
      </c>
      <c r="J1736" s="27" t="s">
        <v>68</v>
      </c>
      <c r="K1736" s="28" t="s">
        <v>79</v>
      </c>
      <c r="L1736" s="29">
        <v>56</v>
      </c>
    </row>
    <row r="1737" spans="8:12" x14ac:dyDescent="0.2">
      <c r="H1737" s="27">
        <v>41855</v>
      </c>
      <c r="I1737" s="27" t="s">
        <v>86</v>
      </c>
      <c r="J1737" s="27" t="s">
        <v>76</v>
      </c>
      <c r="K1737" s="28" t="s">
        <v>77</v>
      </c>
      <c r="L1737" s="29">
        <v>68</v>
      </c>
    </row>
    <row r="1738" spans="8:12" x14ac:dyDescent="0.2">
      <c r="H1738" s="27">
        <v>41864</v>
      </c>
      <c r="I1738" s="27" t="s">
        <v>86</v>
      </c>
      <c r="J1738" s="27" t="s">
        <v>68</v>
      </c>
      <c r="K1738" s="28" t="s">
        <v>78</v>
      </c>
      <c r="L1738" s="29">
        <v>46</v>
      </c>
    </row>
    <row r="1739" spans="8:12" x14ac:dyDescent="0.2">
      <c r="H1739" s="27">
        <v>41813</v>
      </c>
      <c r="I1739" s="27" t="s">
        <v>72</v>
      </c>
      <c r="J1739" s="27" t="s">
        <v>73</v>
      </c>
      <c r="K1739" s="28" t="s">
        <v>82</v>
      </c>
      <c r="L1739" s="29">
        <v>50</v>
      </c>
    </row>
    <row r="1740" spans="8:12" x14ac:dyDescent="0.2">
      <c r="H1740" s="27">
        <v>41786</v>
      </c>
      <c r="I1740" s="27" t="s">
        <v>75</v>
      </c>
      <c r="J1740" s="27" t="s">
        <v>73</v>
      </c>
      <c r="K1740" s="28" t="s">
        <v>77</v>
      </c>
      <c r="L1740" s="29">
        <v>690</v>
      </c>
    </row>
    <row r="1741" spans="8:12" x14ac:dyDescent="0.2">
      <c r="H1741" s="27">
        <v>41902</v>
      </c>
      <c r="I1741" s="27" t="s">
        <v>67</v>
      </c>
      <c r="J1741" s="27" t="s">
        <v>73</v>
      </c>
      <c r="K1741" s="28" t="s">
        <v>77</v>
      </c>
      <c r="L1741" s="29">
        <v>33</v>
      </c>
    </row>
    <row r="1742" spans="8:12" x14ac:dyDescent="0.2">
      <c r="H1742" s="27">
        <v>41877</v>
      </c>
      <c r="I1742" s="27" t="s">
        <v>86</v>
      </c>
      <c r="J1742" s="27" t="s">
        <v>68</v>
      </c>
      <c r="K1742" s="28" t="s">
        <v>79</v>
      </c>
      <c r="L1742" s="29">
        <v>87</v>
      </c>
    </row>
    <row r="1743" spans="8:12" x14ac:dyDescent="0.2">
      <c r="H1743" s="27">
        <v>41899</v>
      </c>
      <c r="I1743" s="27" t="s">
        <v>67</v>
      </c>
      <c r="J1743" s="27" t="s">
        <v>76</v>
      </c>
      <c r="K1743" s="28" t="s">
        <v>82</v>
      </c>
      <c r="L1743" s="29">
        <v>24</v>
      </c>
    </row>
    <row r="1744" spans="8:12" x14ac:dyDescent="0.2">
      <c r="H1744" s="27">
        <v>41830</v>
      </c>
      <c r="I1744" s="27" t="s">
        <v>70</v>
      </c>
      <c r="J1744" s="27" t="s">
        <v>68</v>
      </c>
      <c r="K1744" s="28" t="s">
        <v>78</v>
      </c>
      <c r="L1744" s="29">
        <v>69</v>
      </c>
    </row>
    <row r="1745" spans="8:12" x14ac:dyDescent="0.2">
      <c r="H1745" s="27">
        <v>41813</v>
      </c>
      <c r="I1745" s="27" t="s">
        <v>72</v>
      </c>
      <c r="J1745" s="27" t="s">
        <v>76</v>
      </c>
      <c r="K1745" s="28" t="s">
        <v>79</v>
      </c>
      <c r="L1745" s="29">
        <v>30</v>
      </c>
    </row>
    <row r="1746" spans="8:12" x14ac:dyDescent="0.2">
      <c r="H1746" s="27">
        <v>41883</v>
      </c>
      <c r="I1746" s="27" t="s">
        <v>67</v>
      </c>
      <c r="J1746" s="27" t="s">
        <v>76</v>
      </c>
      <c r="K1746" s="28" t="s">
        <v>78</v>
      </c>
      <c r="L1746" s="29">
        <v>44</v>
      </c>
    </row>
    <row r="1747" spans="8:12" x14ac:dyDescent="0.2">
      <c r="H1747" s="27">
        <v>41794</v>
      </c>
      <c r="I1747" s="27" t="s">
        <v>72</v>
      </c>
      <c r="J1747" s="27" t="s">
        <v>76</v>
      </c>
      <c r="K1747" s="28" t="s">
        <v>79</v>
      </c>
      <c r="L1747" s="29">
        <v>58</v>
      </c>
    </row>
    <row r="1748" spans="8:12" x14ac:dyDescent="0.2">
      <c r="H1748" s="27">
        <v>41857</v>
      </c>
      <c r="I1748" s="27" t="s">
        <v>86</v>
      </c>
      <c r="J1748" s="27" t="s">
        <v>68</v>
      </c>
      <c r="K1748" s="28" t="s">
        <v>71</v>
      </c>
      <c r="L1748" s="29">
        <v>40</v>
      </c>
    </row>
    <row r="1749" spans="8:12" x14ac:dyDescent="0.2">
      <c r="H1749" s="27">
        <v>41858</v>
      </c>
      <c r="I1749" s="27" t="s">
        <v>86</v>
      </c>
      <c r="J1749" s="27" t="s">
        <v>76</v>
      </c>
      <c r="K1749" s="28" t="s">
        <v>77</v>
      </c>
      <c r="L1749" s="29">
        <v>66</v>
      </c>
    </row>
    <row r="1750" spans="8:12" x14ac:dyDescent="0.2">
      <c r="H1750" s="27">
        <v>41865</v>
      </c>
      <c r="I1750" s="27" t="s">
        <v>86</v>
      </c>
      <c r="J1750" s="27" t="s">
        <v>68</v>
      </c>
      <c r="K1750" s="28" t="s">
        <v>77</v>
      </c>
      <c r="L1750" s="29">
        <v>33</v>
      </c>
    </row>
    <row r="1751" spans="8:12" x14ac:dyDescent="0.2">
      <c r="H1751" s="27">
        <v>41860</v>
      </c>
      <c r="I1751" s="27" t="s">
        <v>86</v>
      </c>
      <c r="J1751" s="27" t="s">
        <v>68</v>
      </c>
      <c r="K1751" s="28" t="s">
        <v>74</v>
      </c>
      <c r="L1751" s="29">
        <v>25</v>
      </c>
    </row>
    <row r="1752" spans="8:12" x14ac:dyDescent="0.2">
      <c r="H1752" s="27">
        <v>41860</v>
      </c>
      <c r="I1752" s="27" t="s">
        <v>86</v>
      </c>
      <c r="J1752" s="27" t="s">
        <v>68</v>
      </c>
      <c r="K1752" s="28" t="s">
        <v>77</v>
      </c>
      <c r="L1752" s="29">
        <v>33</v>
      </c>
    </row>
    <row r="1753" spans="8:12" x14ac:dyDescent="0.2">
      <c r="H1753" s="27">
        <v>41877</v>
      </c>
      <c r="I1753" s="27" t="s">
        <v>86</v>
      </c>
      <c r="J1753" s="27" t="s">
        <v>76</v>
      </c>
      <c r="K1753" s="28" t="s">
        <v>71</v>
      </c>
      <c r="L1753" s="29">
        <v>284</v>
      </c>
    </row>
    <row r="1754" spans="8:12" x14ac:dyDescent="0.2">
      <c r="H1754" s="27">
        <v>41881</v>
      </c>
      <c r="I1754" s="27" t="s">
        <v>86</v>
      </c>
      <c r="J1754" s="27" t="s">
        <v>68</v>
      </c>
      <c r="K1754" s="28" t="s">
        <v>82</v>
      </c>
      <c r="L1754" s="29">
        <v>48</v>
      </c>
    </row>
    <row r="1755" spans="8:12" x14ac:dyDescent="0.2">
      <c r="H1755" s="27">
        <v>41882</v>
      </c>
      <c r="I1755" s="27" t="s">
        <v>86</v>
      </c>
      <c r="J1755" s="27" t="s">
        <v>76</v>
      </c>
      <c r="K1755" s="28" t="s">
        <v>78</v>
      </c>
      <c r="L1755" s="29">
        <v>46</v>
      </c>
    </row>
    <row r="1756" spans="8:12" x14ac:dyDescent="0.2">
      <c r="H1756" s="27">
        <v>41858</v>
      </c>
      <c r="I1756" s="27" t="s">
        <v>86</v>
      </c>
      <c r="J1756" s="27" t="s">
        <v>68</v>
      </c>
      <c r="K1756" s="28" t="s">
        <v>84</v>
      </c>
      <c r="L1756" s="29">
        <v>42</v>
      </c>
    </row>
    <row r="1757" spans="8:12" x14ac:dyDescent="0.2">
      <c r="H1757" s="27">
        <v>41838</v>
      </c>
      <c r="I1757" s="27" t="s">
        <v>70</v>
      </c>
      <c r="J1757" s="27" t="s">
        <v>68</v>
      </c>
      <c r="K1757" s="28" t="s">
        <v>82</v>
      </c>
      <c r="L1757" s="29">
        <v>23</v>
      </c>
    </row>
    <row r="1758" spans="8:12" x14ac:dyDescent="0.2">
      <c r="H1758" s="27">
        <v>41810</v>
      </c>
      <c r="I1758" s="27" t="s">
        <v>72</v>
      </c>
      <c r="J1758" s="27" t="s">
        <v>68</v>
      </c>
      <c r="K1758" s="28" t="s">
        <v>81</v>
      </c>
      <c r="L1758" s="29">
        <v>46</v>
      </c>
    </row>
    <row r="1759" spans="8:12" x14ac:dyDescent="0.2">
      <c r="H1759" s="27">
        <v>41803</v>
      </c>
      <c r="I1759" s="27" t="s">
        <v>72</v>
      </c>
      <c r="J1759" s="27" t="s">
        <v>73</v>
      </c>
      <c r="K1759" s="28" t="s">
        <v>77</v>
      </c>
      <c r="L1759" s="29">
        <v>68</v>
      </c>
    </row>
    <row r="1760" spans="8:12" x14ac:dyDescent="0.2">
      <c r="H1760" s="27">
        <v>41810</v>
      </c>
      <c r="I1760" s="27" t="s">
        <v>72</v>
      </c>
      <c r="J1760" s="27" t="s">
        <v>76</v>
      </c>
      <c r="K1760" s="28" t="s">
        <v>71</v>
      </c>
      <c r="L1760" s="29">
        <v>60</v>
      </c>
    </row>
    <row r="1761" spans="8:12" x14ac:dyDescent="0.2">
      <c r="H1761" s="27">
        <v>41770</v>
      </c>
      <c r="I1761" s="27" t="s">
        <v>75</v>
      </c>
      <c r="J1761" s="27" t="s">
        <v>76</v>
      </c>
      <c r="K1761" s="28" t="s">
        <v>80</v>
      </c>
      <c r="L1761" s="29">
        <v>71</v>
      </c>
    </row>
    <row r="1762" spans="8:12" x14ac:dyDescent="0.2">
      <c r="H1762" s="27">
        <v>41792</v>
      </c>
      <c r="I1762" s="27" t="s">
        <v>72</v>
      </c>
      <c r="J1762" s="27" t="s">
        <v>76</v>
      </c>
      <c r="K1762" s="28" t="s">
        <v>69</v>
      </c>
      <c r="L1762" s="29">
        <v>240</v>
      </c>
    </row>
    <row r="1763" spans="8:12" x14ac:dyDescent="0.2">
      <c r="H1763" s="27">
        <v>41801</v>
      </c>
      <c r="I1763" s="27" t="s">
        <v>72</v>
      </c>
      <c r="J1763" s="27" t="s">
        <v>68</v>
      </c>
      <c r="K1763" s="28" t="s">
        <v>78</v>
      </c>
      <c r="L1763" s="29">
        <v>22</v>
      </c>
    </row>
    <row r="1764" spans="8:12" x14ac:dyDescent="0.2">
      <c r="H1764" s="27">
        <v>41886</v>
      </c>
      <c r="I1764" s="27" t="s">
        <v>67</v>
      </c>
      <c r="J1764" s="27" t="s">
        <v>76</v>
      </c>
      <c r="K1764" s="28" t="s">
        <v>84</v>
      </c>
      <c r="L1764" s="29">
        <v>42</v>
      </c>
    </row>
    <row r="1765" spans="8:12" x14ac:dyDescent="0.2">
      <c r="H1765" s="27">
        <v>41813</v>
      </c>
      <c r="I1765" s="27" t="s">
        <v>72</v>
      </c>
      <c r="J1765" s="27" t="s">
        <v>68</v>
      </c>
      <c r="K1765" s="28" t="s">
        <v>82</v>
      </c>
      <c r="L1765" s="29">
        <v>72</v>
      </c>
    </row>
    <row r="1766" spans="8:12" x14ac:dyDescent="0.2">
      <c r="H1766" s="27">
        <v>41762</v>
      </c>
      <c r="I1766" s="27" t="s">
        <v>75</v>
      </c>
      <c r="J1766" s="27" t="s">
        <v>68</v>
      </c>
      <c r="K1766" s="28" t="s">
        <v>77</v>
      </c>
      <c r="L1766" s="29">
        <v>68</v>
      </c>
    </row>
    <row r="1767" spans="8:12" x14ac:dyDescent="0.2">
      <c r="H1767" s="27">
        <v>41813</v>
      </c>
      <c r="I1767" s="27" t="s">
        <v>72</v>
      </c>
      <c r="J1767" s="27" t="s">
        <v>68</v>
      </c>
      <c r="K1767" s="28" t="s">
        <v>77</v>
      </c>
      <c r="L1767" s="29">
        <v>32</v>
      </c>
    </row>
    <row r="1768" spans="8:12" x14ac:dyDescent="0.2">
      <c r="H1768" s="27">
        <v>41761</v>
      </c>
      <c r="I1768" s="27" t="s">
        <v>75</v>
      </c>
      <c r="J1768" s="27" t="s">
        <v>68</v>
      </c>
      <c r="K1768" s="28" t="s">
        <v>85</v>
      </c>
      <c r="L1768" s="29">
        <v>72</v>
      </c>
    </row>
    <row r="1769" spans="8:12" x14ac:dyDescent="0.2">
      <c r="H1769" s="27">
        <v>41885</v>
      </c>
      <c r="I1769" s="27" t="s">
        <v>67</v>
      </c>
      <c r="J1769" s="27" t="s">
        <v>76</v>
      </c>
      <c r="K1769" s="28" t="s">
        <v>77</v>
      </c>
      <c r="L1769" s="29">
        <v>470</v>
      </c>
    </row>
    <row r="1770" spans="8:12" x14ac:dyDescent="0.2">
      <c r="H1770" s="27">
        <v>41858</v>
      </c>
      <c r="I1770" s="27" t="s">
        <v>86</v>
      </c>
      <c r="J1770" s="27" t="s">
        <v>68</v>
      </c>
      <c r="K1770" s="28" t="s">
        <v>84</v>
      </c>
      <c r="L1770" s="29">
        <v>57</v>
      </c>
    </row>
    <row r="1771" spans="8:12" x14ac:dyDescent="0.2">
      <c r="H1771" s="27">
        <v>41842</v>
      </c>
      <c r="I1771" s="27" t="s">
        <v>70</v>
      </c>
      <c r="J1771" s="27" t="s">
        <v>76</v>
      </c>
      <c r="K1771" s="28" t="s">
        <v>77</v>
      </c>
      <c r="L1771" s="29">
        <v>66</v>
      </c>
    </row>
    <row r="1772" spans="8:12" x14ac:dyDescent="0.2">
      <c r="H1772" s="27">
        <v>41798</v>
      </c>
      <c r="I1772" s="27" t="s">
        <v>72</v>
      </c>
      <c r="J1772" s="27" t="s">
        <v>68</v>
      </c>
      <c r="K1772" s="28" t="s">
        <v>81</v>
      </c>
      <c r="L1772" s="29">
        <v>69</v>
      </c>
    </row>
    <row r="1773" spans="8:12" x14ac:dyDescent="0.2">
      <c r="H1773" s="27">
        <v>41895</v>
      </c>
      <c r="I1773" s="27" t="s">
        <v>67</v>
      </c>
      <c r="J1773" s="27" t="s">
        <v>76</v>
      </c>
      <c r="K1773" s="28" t="s">
        <v>85</v>
      </c>
      <c r="L1773" s="29">
        <v>38</v>
      </c>
    </row>
    <row r="1774" spans="8:12" x14ac:dyDescent="0.2">
      <c r="H1774" s="27">
        <v>41860</v>
      </c>
      <c r="I1774" s="27" t="s">
        <v>86</v>
      </c>
      <c r="J1774" s="27" t="s">
        <v>68</v>
      </c>
      <c r="K1774" s="28" t="s">
        <v>80</v>
      </c>
      <c r="L1774" s="29">
        <v>47</v>
      </c>
    </row>
    <row r="1775" spans="8:12" x14ac:dyDescent="0.2">
      <c r="H1775" s="27">
        <v>41812</v>
      </c>
      <c r="I1775" s="27" t="s">
        <v>72</v>
      </c>
      <c r="J1775" s="27" t="s">
        <v>76</v>
      </c>
      <c r="K1775" s="28" t="s">
        <v>80</v>
      </c>
      <c r="L1775" s="29">
        <v>24</v>
      </c>
    </row>
    <row r="1776" spans="8:12" x14ac:dyDescent="0.2">
      <c r="H1776" s="27">
        <v>41864</v>
      </c>
      <c r="I1776" s="27" t="s">
        <v>86</v>
      </c>
      <c r="J1776" s="27" t="s">
        <v>68</v>
      </c>
      <c r="K1776" s="28" t="s">
        <v>78</v>
      </c>
      <c r="L1776" s="29">
        <v>92</v>
      </c>
    </row>
    <row r="1777" spans="8:12" x14ac:dyDescent="0.2">
      <c r="H1777" s="27">
        <v>41843</v>
      </c>
      <c r="I1777" s="27" t="s">
        <v>70</v>
      </c>
      <c r="J1777" s="27" t="s">
        <v>76</v>
      </c>
      <c r="K1777" s="28" t="s">
        <v>84</v>
      </c>
      <c r="L1777" s="29">
        <v>63</v>
      </c>
    </row>
    <row r="1778" spans="8:12" x14ac:dyDescent="0.2">
      <c r="H1778" s="27">
        <v>41881</v>
      </c>
      <c r="I1778" s="27" t="s">
        <v>86</v>
      </c>
      <c r="J1778" s="27" t="s">
        <v>68</v>
      </c>
      <c r="K1778" s="28" t="s">
        <v>78</v>
      </c>
      <c r="L1778" s="29">
        <v>69</v>
      </c>
    </row>
    <row r="1779" spans="8:12" x14ac:dyDescent="0.2">
      <c r="H1779" s="27">
        <v>41819</v>
      </c>
      <c r="I1779" s="27" t="s">
        <v>72</v>
      </c>
      <c r="J1779" s="27" t="s">
        <v>76</v>
      </c>
      <c r="K1779" s="28" t="s">
        <v>69</v>
      </c>
      <c r="L1779" s="29">
        <v>80</v>
      </c>
    </row>
    <row r="1780" spans="8:12" x14ac:dyDescent="0.2">
      <c r="H1780" s="27">
        <v>41881</v>
      </c>
      <c r="I1780" s="27" t="s">
        <v>86</v>
      </c>
      <c r="J1780" s="27" t="s">
        <v>68</v>
      </c>
      <c r="K1780" s="28" t="s">
        <v>81</v>
      </c>
      <c r="L1780" s="29">
        <v>46</v>
      </c>
    </row>
    <row r="1781" spans="8:12" x14ac:dyDescent="0.2">
      <c r="H1781" s="27">
        <v>41852</v>
      </c>
      <c r="I1781" s="27" t="s">
        <v>86</v>
      </c>
      <c r="J1781" s="27" t="s">
        <v>68</v>
      </c>
      <c r="K1781" s="28" t="s">
        <v>81</v>
      </c>
      <c r="L1781" s="29">
        <v>69</v>
      </c>
    </row>
    <row r="1782" spans="8:12" x14ac:dyDescent="0.2">
      <c r="H1782" s="27">
        <v>41802</v>
      </c>
      <c r="I1782" s="27" t="s">
        <v>72</v>
      </c>
      <c r="J1782" s="27" t="s">
        <v>68</v>
      </c>
      <c r="K1782" s="28" t="s">
        <v>81</v>
      </c>
      <c r="L1782" s="29">
        <v>23</v>
      </c>
    </row>
    <row r="1783" spans="8:12" x14ac:dyDescent="0.2">
      <c r="H1783" s="27">
        <v>41798</v>
      </c>
      <c r="I1783" s="27" t="s">
        <v>72</v>
      </c>
      <c r="J1783" s="27" t="s">
        <v>73</v>
      </c>
      <c r="K1783" s="28" t="s">
        <v>81</v>
      </c>
      <c r="L1783" s="29">
        <v>46</v>
      </c>
    </row>
    <row r="1784" spans="8:12" x14ac:dyDescent="0.2">
      <c r="H1784" s="27">
        <v>41856</v>
      </c>
      <c r="I1784" s="27" t="s">
        <v>86</v>
      </c>
      <c r="J1784" s="27" t="s">
        <v>68</v>
      </c>
      <c r="K1784" s="28" t="s">
        <v>77</v>
      </c>
      <c r="L1784" s="29">
        <v>132</v>
      </c>
    </row>
    <row r="1785" spans="8:12" x14ac:dyDescent="0.2">
      <c r="H1785" s="27">
        <v>41852</v>
      </c>
      <c r="I1785" s="27" t="s">
        <v>86</v>
      </c>
      <c r="J1785" s="27" t="s">
        <v>73</v>
      </c>
      <c r="K1785" s="28" t="s">
        <v>85</v>
      </c>
      <c r="L1785" s="29">
        <v>18</v>
      </c>
    </row>
    <row r="1786" spans="8:12" x14ac:dyDescent="0.2">
      <c r="H1786" s="27">
        <v>41865</v>
      </c>
      <c r="I1786" s="27" t="s">
        <v>86</v>
      </c>
      <c r="J1786" s="27" t="s">
        <v>68</v>
      </c>
      <c r="K1786" s="28" t="s">
        <v>83</v>
      </c>
      <c r="L1786" s="29">
        <v>27</v>
      </c>
    </row>
    <row r="1787" spans="8:12" x14ac:dyDescent="0.2">
      <c r="H1787" s="27">
        <v>41817</v>
      </c>
      <c r="I1787" s="27" t="s">
        <v>72</v>
      </c>
      <c r="J1787" s="27" t="s">
        <v>76</v>
      </c>
      <c r="K1787" s="28" t="s">
        <v>84</v>
      </c>
      <c r="L1787" s="29">
        <v>63</v>
      </c>
    </row>
    <row r="1788" spans="8:12" x14ac:dyDescent="0.2">
      <c r="H1788" s="27">
        <v>41791</v>
      </c>
      <c r="I1788" s="27" t="s">
        <v>72</v>
      </c>
      <c r="J1788" s="27" t="s">
        <v>68</v>
      </c>
      <c r="K1788" s="28" t="s">
        <v>71</v>
      </c>
      <c r="L1788" s="29">
        <v>60</v>
      </c>
    </row>
    <row r="1789" spans="8:12" x14ac:dyDescent="0.2">
      <c r="H1789" s="27">
        <v>41878</v>
      </c>
      <c r="I1789" s="27" t="s">
        <v>86</v>
      </c>
      <c r="J1789" s="27" t="s">
        <v>68</v>
      </c>
      <c r="K1789" s="28" t="s">
        <v>79</v>
      </c>
      <c r="L1789" s="29">
        <v>56</v>
      </c>
    </row>
    <row r="1790" spans="8:12" x14ac:dyDescent="0.2">
      <c r="H1790" s="27">
        <v>41834</v>
      </c>
      <c r="I1790" s="27" t="s">
        <v>70</v>
      </c>
      <c r="J1790" s="27" t="s">
        <v>76</v>
      </c>
      <c r="K1790" s="28" t="s">
        <v>77</v>
      </c>
      <c r="L1790" s="29">
        <v>33</v>
      </c>
    </row>
    <row r="1791" spans="8:12" x14ac:dyDescent="0.2">
      <c r="H1791" s="27">
        <v>41795</v>
      </c>
      <c r="I1791" s="27" t="s">
        <v>72</v>
      </c>
      <c r="J1791" s="27" t="s">
        <v>76</v>
      </c>
      <c r="K1791" s="28" t="s">
        <v>80</v>
      </c>
      <c r="L1791" s="29">
        <v>90</v>
      </c>
    </row>
    <row r="1792" spans="8:12" x14ac:dyDescent="0.2">
      <c r="H1792" s="27">
        <v>41813</v>
      </c>
      <c r="I1792" s="27" t="s">
        <v>72</v>
      </c>
      <c r="J1792" s="27" t="s">
        <v>76</v>
      </c>
      <c r="K1792" s="28" t="s">
        <v>79</v>
      </c>
      <c r="L1792" s="29">
        <v>60</v>
      </c>
    </row>
    <row r="1793" spans="8:12" x14ac:dyDescent="0.2">
      <c r="H1793" s="27">
        <v>41904</v>
      </c>
      <c r="I1793" s="27" t="s">
        <v>67</v>
      </c>
      <c r="J1793" s="27" t="s">
        <v>76</v>
      </c>
      <c r="K1793" s="28" t="s">
        <v>71</v>
      </c>
      <c r="L1793" s="29">
        <v>60</v>
      </c>
    </row>
    <row r="1794" spans="8:12" x14ac:dyDescent="0.2">
      <c r="H1794" s="27">
        <v>41801</v>
      </c>
      <c r="I1794" s="27" t="s">
        <v>72</v>
      </c>
      <c r="J1794" s="27" t="s">
        <v>73</v>
      </c>
      <c r="K1794" s="28" t="s">
        <v>78</v>
      </c>
      <c r="L1794" s="29">
        <v>23</v>
      </c>
    </row>
    <row r="1795" spans="8:12" x14ac:dyDescent="0.2">
      <c r="H1795" s="27">
        <v>41876</v>
      </c>
      <c r="I1795" s="27" t="s">
        <v>86</v>
      </c>
      <c r="J1795" s="27" t="s">
        <v>68</v>
      </c>
      <c r="K1795" s="28" t="s">
        <v>74</v>
      </c>
      <c r="L1795" s="29">
        <v>24</v>
      </c>
    </row>
    <row r="1796" spans="8:12" x14ac:dyDescent="0.2">
      <c r="H1796" s="27">
        <v>41812</v>
      </c>
      <c r="I1796" s="27" t="s">
        <v>72</v>
      </c>
      <c r="J1796" s="27" t="s">
        <v>68</v>
      </c>
      <c r="K1796" s="28" t="s">
        <v>74</v>
      </c>
      <c r="L1796" s="29">
        <v>100</v>
      </c>
    </row>
    <row r="1797" spans="8:12" x14ac:dyDescent="0.2">
      <c r="H1797" s="27">
        <v>41801</v>
      </c>
      <c r="I1797" s="27" t="s">
        <v>72</v>
      </c>
      <c r="J1797" s="27" t="s">
        <v>68</v>
      </c>
      <c r="K1797" s="28" t="s">
        <v>80</v>
      </c>
      <c r="L1797" s="29">
        <v>47</v>
      </c>
    </row>
    <row r="1798" spans="8:12" x14ac:dyDescent="0.2">
      <c r="H1798" s="27">
        <v>41875</v>
      </c>
      <c r="I1798" s="27" t="s">
        <v>86</v>
      </c>
      <c r="J1798" s="27" t="s">
        <v>73</v>
      </c>
      <c r="K1798" s="28" t="s">
        <v>82</v>
      </c>
      <c r="L1798" s="29">
        <v>75</v>
      </c>
    </row>
    <row r="1799" spans="8:12" x14ac:dyDescent="0.2">
      <c r="H1799" s="27">
        <v>41853</v>
      </c>
      <c r="I1799" s="27" t="s">
        <v>86</v>
      </c>
      <c r="J1799" s="27" t="s">
        <v>68</v>
      </c>
      <c r="K1799" s="28" t="s">
        <v>78</v>
      </c>
      <c r="L1799" s="29">
        <v>46</v>
      </c>
    </row>
    <row r="1800" spans="8:12" x14ac:dyDescent="0.2">
      <c r="H1800" s="27">
        <v>41820</v>
      </c>
      <c r="I1800" s="27" t="s">
        <v>72</v>
      </c>
      <c r="J1800" s="27" t="s">
        <v>76</v>
      </c>
      <c r="K1800" s="28" t="s">
        <v>78</v>
      </c>
      <c r="L1800" s="29">
        <v>414</v>
      </c>
    </row>
    <row r="1801" spans="8:12" x14ac:dyDescent="0.2">
      <c r="H1801" s="27">
        <v>41794</v>
      </c>
      <c r="I1801" s="27" t="s">
        <v>72</v>
      </c>
      <c r="J1801" s="27" t="s">
        <v>68</v>
      </c>
      <c r="K1801" s="28" t="s">
        <v>79</v>
      </c>
      <c r="L1801" s="29">
        <v>29</v>
      </c>
    </row>
    <row r="1802" spans="8:12" x14ac:dyDescent="0.2">
      <c r="H1802" s="27">
        <v>41814</v>
      </c>
      <c r="I1802" s="27" t="s">
        <v>72</v>
      </c>
      <c r="J1802" s="27" t="s">
        <v>76</v>
      </c>
      <c r="K1802" s="28" t="s">
        <v>83</v>
      </c>
      <c r="L1802" s="29">
        <v>28</v>
      </c>
    </row>
    <row r="1803" spans="8:12" x14ac:dyDescent="0.2">
      <c r="H1803" s="27">
        <v>41868</v>
      </c>
      <c r="I1803" s="27" t="s">
        <v>86</v>
      </c>
      <c r="J1803" s="27" t="s">
        <v>68</v>
      </c>
      <c r="K1803" s="28" t="s">
        <v>71</v>
      </c>
      <c r="L1803" s="29">
        <v>19</v>
      </c>
    </row>
    <row r="1804" spans="8:12" x14ac:dyDescent="0.2">
      <c r="H1804" s="27">
        <v>41875</v>
      </c>
      <c r="I1804" s="27" t="s">
        <v>86</v>
      </c>
      <c r="J1804" s="27" t="s">
        <v>68</v>
      </c>
      <c r="K1804" s="28" t="s">
        <v>77</v>
      </c>
      <c r="L1804" s="29">
        <v>33</v>
      </c>
    </row>
    <row r="1805" spans="8:12" x14ac:dyDescent="0.2">
      <c r="H1805" s="27">
        <v>41792</v>
      </c>
      <c r="I1805" s="27" t="s">
        <v>72</v>
      </c>
      <c r="J1805" s="27" t="s">
        <v>76</v>
      </c>
      <c r="K1805" s="28" t="s">
        <v>77</v>
      </c>
      <c r="L1805" s="29">
        <v>136</v>
      </c>
    </row>
    <row r="1806" spans="8:12" x14ac:dyDescent="0.2">
      <c r="H1806" s="27">
        <v>41802</v>
      </c>
      <c r="I1806" s="27" t="s">
        <v>72</v>
      </c>
      <c r="J1806" s="27" t="s">
        <v>76</v>
      </c>
      <c r="K1806" s="28" t="s">
        <v>71</v>
      </c>
      <c r="L1806" s="29">
        <v>38</v>
      </c>
    </row>
    <row r="1807" spans="8:12" x14ac:dyDescent="0.2">
      <c r="H1807" s="27">
        <v>41869</v>
      </c>
      <c r="I1807" s="27" t="s">
        <v>86</v>
      </c>
      <c r="J1807" s="27" t="s">
        <v>68</v>
      </c>
      <c r="K1807" s="28" t="s">
        <v>82</v>
      </c>
      <c r="L1807" s="29">
        <v>72</v>
      </c>
    </row>
    <row r="1808" spans="8:12" x14ac:dyDescent="0.2">
      <c r="H1808" s="27">
        <v>41879</v>
      </c>
      <c r="I1808" s="27" t="s">
        <v>86</v>
      </c>
      <c r="J1808" s="27" t="s">
        <v>68</v>
      </c>
      <c r="K1808" s="28" t="s">
        <v>82</v>
      </c>
      <c r="L1808" s="29">
        <v>48</v>
      </c>
    </row>
    <row r="1809" spans="8:12" x14ac:dyDescent="0.2">
      <c r="H1809" s="27">
        <v>41837</v>
      </c>
      <c r="I1809" s="27" t="s">
        <v>70</v>
      </c>
      <c r="J1809" s="27" t="s">
        <v>68</v>
      </c>
      <c r="K1809" s="28" t="s">
        <v>74</v>
      </c>
      <c r="L1809" s="29">
        <v>25</v>
      </c>
    </row>
    <row r="1810" spans="8:12" x14ac:dyDescent="0.2">
      <c r="H1810" s="27">
        <v>41902</v>
      </c>
      <c r="I1810" s="27" t="s">
        <v>67</v>
      </c>
      <c r="J1810" s="27" t="s">
        <v>68</v>
      </c>
      <c r="K1810" s="28" t="s">
        <v>69</v>
      </c>
      <c r="L1810" s="29">
        <v>80</v>
      </c>
    </row>
    <row r="1811" spans="8:12" x14ac:dyDescent="0.2">
      <c r="H1811" s="27">
        <v>41808</v>
      </c>
      <c r="I1811" s="27" t="s">
        <v>72</v>
      </c>
      <c r="J1811" s="27" t="s">
        <v>76</v>
      </c>
      <c r="K1811" s="28" t="s">
        <v>77</v>
      </c>
      <c r="L1811" s="29">
        <v>66</v>
      </c>
    </row>
    <row r="1812" spans="8:12" x14ac:dyDescent="0.2">
      <c r="H1812" s="27">
        <v>41817</v>
      </c>
      <c r="I1812" s="27" t="s">
        <v>72</v>
      </c>
      <c r="J1812" s="27" t="s">
        <v>68</v>
      </c>
      <c r="K1812" s="28" t="s">
        <v>80</v>
      </c>
      <c r="L1812" s="29">
        <v>68</v>
      </c>
    </row>
    <row r="1813" spans="8:12" x14ac:dyDescent="0.2">
      <c r="H1813" s="27">
        <v>41819</v>
      </c>
      <c r="I1813" s="27" t="s">
        <v>72</v>
      </c>
      <c r="J1813" s="27" t="s">
        <v>76</v>
      </c>
      <c r="K1813" s="28" t="s">
        <v>69</v>
      </c>
      <c r="L1813" s="29">
        <v>560</v>
      </c>
    </row>
    <row r="1814" spans="8:12" x14ac:dyDescent="0.2">
      <c r="H1814" s="27">
        <v>41868</v>
      </c>
      <c r="I1814" s="27" t="s">
        <v>86</v>
      </c>
      <c r="J1814" s="27" t="s">
        <v>73</v>
      </c>
      <c r="K1814" s="28" t="s">
        <v>78</v>
      </c>
      <c r="L1814" s="29">
        <v>23</v>
      </c>
    </row>
    <row r="1815" spans="8:12" x14ac:dyDescent="0.2">
      <c r="H1815" s="27">
        <v>41893</v>
      </c>
      <c r="I1815" s="27" t="s">
        <v>67</v>
      </c>
      <c r="J1815" s="27" t="s">
        <v>68</v>
      </c>
      <c r="K1815" s="28" t="s">
        <v>77</v>
      </c>
      <c r="L1815" s="29">
        <v>64</v>
      </c>
    </row>
    <row r="1816" spans="8:12" x14ac:dyDescent="0.2">
      <c r="H1816" s="27">
        <v>41799</v>
      </c>
      <c r="I1816" s="27" t="s">
        <v>72</v>
      </c>
      <c r="J1816" s="27" t="s">
        <v>73</v>
      </c>
      <c r="K1816" s="28" t="s">
        <v>78</v>
      </c>
      <c r="L1816" s="29">
        <v>46</v>
      </c>
    </row>
    <row r="1817" spans="8:12" x14ac:dyDescent="0.2">
      <c r="H1817" s="27">
        <v>41806</v>
      </c>
      <c r="I1817" s="27" t="s">
        <v>72</v>
      </c>
      <c r="J1817" s="27" t="s">
        <v>68</v>
      </c>
      <c r="K1817" s="28" t="s">
        <v>81</v>
      </c>
      <c r="L1817" s="29">
        <v>46</v>
      </c>
    </row>
    <row r="1818" spans="8:12" x14ac:dyDescent="0.2">
      <c r="H1818" s="27">
        <v>41817</v>
      </c>
      <c r="I1818" s="27" t="s">
        <v>72</v>
      </c>
      <c r="J1818" s="27" t="s">
        <v>68</v>
      </c>
      <c r="K1818" s="28" t="s">
        <v>79</v>
      </c>
      <c r="L1818" s="29">
        <v>87</v>
      </c>
    </row>
    <row r="1819" spans="8:12" x14ac:dyDescent="0.2">
      <c r="H1819" s="27">
        <v>41799</v>
      </c>
      <c r="I1819" s="27" t="s">
        <v>72</v>
      </c>
      <c r="J1819" s="27" t="s">
        <v>76</v>
      </c>
      <c r="K1819" s="28" t="s">
        <v>74</v>
      </c>
      <c r="L1819" s="29">
        <v>75</v>
      </c>
    </row>
    <row r="1820" spans="8:12" x14ac:dyDescent="0.2">
      <c r="H1820" s="27">
        <v>41856</v>
      </c>
      <c r="I1820" s="27" t="s">
        <v>86</v>
      </c>
      <c r="J1820" s="27" t="s">
        <v>68</v>
      </c>
      <c r="K1820" s="28" t="s">
        <v>84</v>
      </c>
      <c r="L1820" s="29">
        <v>40</v>
      </c>
    </row>
    <row r="1821" spans="8:12" x14ac:dyDescent="0.2">
      <c r="H1821" s="27">
        <v>41807</v>
      </c>
      <c r="I1821" s="27" t="s">
        <v>72</v>
      </c>
      <c r="J1821" s="27" t="s">
        <v>76</v>
      </c>
      <c r="K1821" s="28" t="s">
        <v>77</v>
      </c>
      <c r="L1821" s="29">
        <v>99</v>
      </c>
    </row>
    <row r="1822" spans="8:12" x14ac:dyDescent="0.2">
      <c r="H1822" s="27">
        <v>41812</v>
      </c>
      <c r="I1822" s="27" t="s">
        <v>72</v>
      </c>
      <c r="J1822" s="27" t="s">
        <v>76</v>
      </c>
      <c r="K1822" s="28" t="s">
        <v>80</v>
      </c>
      <c r="L1822" s="29">
        <v>225</v>
      </c>
    </row>
    <row r="1823" spans="8:12" x14ac:dyDescent="0.2">
      <c r="H1823" s="27">
        <v>41872</v>
      </c>
      <c r="I1823" s="27" t="s">
        <v>86</v>
      </c>
      <c r="J1823" s="27" t="s">
        <v>76</v>
      </c>
      <c r="K1823" s="28" t="s">
        <v>81</v>
      </c>
      <c r="L1823" s="29">
        <v>46</v>
      </c>
    </row>
    <row r="1824" spans="8:12" x14ac:dyDescent="0.2">
      <c r="H1824" s="27">
        <v>41805</v>
      </c>
      <c r="I1824" s="27" t="s">
        <v>72</v>
      </c>
      <c r="J1824" s="27" t="s">
        <v>68</v>
      </c>
      <c r="K1824" s="28" t="s">
        <v>85</v>
      </c>
      <c r="L1824" s="29">
        <v>57</v>
      </c>
    </row>
    <row r="1825" spans="8:12" x14ac:dyDescent="0.2">
      <c r="H1825" s="27">
        <v>41815</v>
      </c>
      <c r="I1825" s="27" t="s">
        <v>72</v>
      </c>
      <c r="J1825" s="27" t="s">
        <v>76</v>
      </c>
      <c r="K1825" s="28" t="s">
        <v>79</v>
      </c>
      <c r="L1825" s="29">
        <v>84</v>
      </c>
    </row>
    <row r="1826" spans="8:12" x14ac:dyDescent="0.2">
      <c r="H1826" s="27">
        <v>41811</v>
      </c>
      <c r="I1826" s="27" t="s">
        <v>72</v>
      </c>
      <c r="J1826" s="27" t="s">
        <v>68</v>
      </c>
      <c r="K1826" s="28" t="s">
        <v>81</v>
      </c>
      <c r="L1826" s="29">
        <v>69</v>
      </c>
    </row>
    <row r="1827" spans="8:12" x14ac:dyDescent="0.2">
      <c r="H1827" s="27">
        <v>41874</v>
      </c>
      <c r="I1827" s="27" t="s">
        <v>86</v>
      </c>
      <c r="J1827" s="27" t="s">
        <v>76</v>
      </c>
      <c r="K1827" s="28" t="s">
        <v>83</v>
      </c>
      <c r="L1827" s="29">
        <v>80</v>
      </c>
    </row>
    <row r="1828" spans="8:12" x14ac:dyDescent="0.2">
      <c r="H1828" s="27">
        <v>41814</v>
      </c>
      <c r="I1828" s="27" t="s">
        <v>72</v>
      </c>
      <c r="J1828" s="27" t="s">
        <v>68</v>
      </c>
      <c r="K1828" s="28" t="s">
        <v>78</v>
      </c>
      <c r="L1828" s="29">
        <v>23</v>
      </c>
    </row>
    <row r="1829" spans="8:12" x14ac:dyDescent="0.2">
      <c r="H1829" s="27">
        <v>41869</v>
      </c>
      <c r="I1829" s="27" t="s">
        <v>86</v>
      </c>
      <c r="J1829" s="27" t="s">
        <v>73</v>
      </c>
      <c r="K1829" s="28" t="s">
        <v>81</v>
      </c>
      <c r="L1829" s="29">
        <v>69</v>
      </c>
    </row>
    <row r="1830" spans="8:12" x14ac:dyDescent="0.2">
      <c r="H1830" s="27">
        <v>41865</v>
      </c>
      <c r="I1830" s="27" t="s">
        <v>86</v>
      </c>
      <c r="J1830" s="27" t="s">
        <v>68</v>
      </c>
      <c r="K1830" s="28" t="s">
        <v>79</v>
      </c>
      <c r="L1830" s="29">
        <v>90</v>
      </c>
    </row>
    <row r="1831" spans="8:12" x14ac:dyDescent="0.2">
      <c r="H1831" s="27">
        <v>41863</v>
      </c>
      <c r="I1831" s="27" t="s">
        <v>86</v>
      </c>
      <c r="J1831" s="27" t="s">
        <v>76</v>
      </c>
      <c r="K1831" s="28" t="s">
        <v>78</v>
      </c>
      <c r="L1831" s="29">
        <v>46</v>
      </c>
    </row>
    <row r="1832" spans="8:12" x14ac:dyDescent="0.2">
      <c r="H1832" s="27">
        <v>41855</v>
      </c>
      <c r="I1832" s="27" t="s">
        <v>86</v>
      </c>
      <c r="J1832" s="27" t="s">
        <v>68</v>
      </c>
      <c r="K1832" s="28" t="s">
        <v>71</v>
      </c>
      <c r="L1832" s="29">
        <v>40</v>
      </c>
    </row>
    <row r="1833" spans="8:12" x14ac:dyDescent="0.2">
      <c r="H1833" s="27">
        <v>41899</v>
      </c>
      <c r="I1833" s="27" t="s">
        <v>67</v>
      </c>
      <c r="J1833" s="27" t="s">
        <v>76</v>
      </c>
      <c r="K1833" s="28" t="s">
        <v>81</v>
      </c>
      <c r="L1833" s="29">
        <v>69</v>
      </c>
    </row>
    <row r="1834" spans="8:12" x14ac:dyDescent="0.2">
      <c r="H1834" s="27">
        <v>41817</v>
      </c>
      <c r="I1834" s="27" t="s">
        <v>72</v>
      </c>
      <c r="J1834" s="27" t="s">
        <v>68</v>
      </c>
      <c r="K1834" s="28" t="s">
        <v>85</v>
      </c>
      <c r="L1834" s="29">
        <v>18</v>
      </c>
    </row>
    <row r="1835" spans="8:12" x14ac:dyDescent="0.2">
      <c r="H1835" s="27">
        <v>41880</v>
      </c>
      <c r="I1835" s="27" t="s">
        <v>86</v>
      </c>
      <c r="J1835" s="27" t="s">
        <v>76</v>
      </c>
      <c r="K1835" s="28" t="s">
        <v>81</v>
      </c>
      <c r="L1835" s="29">
        <v>46</v>
      </c>
    </row>
    <row r="1836" spans="8:12" x14ac:dyDescent="0.2">
      <c r="H1836" s="27">
        <v>41865</v>
      </c>
      <c r="I1836" s="27" t="s">
        <v>86</v>
      </c>
      <c r="J1836" s="27" t="s">
        <v>68</v>
      </c>
      <c r="K1836" s="28" t="s">
        <v>71</v>
      </c>
      <c r="L1836" s="29">
        <v>40</v>
      </c>
    </row>
    <row r="1837" spans="8:12" x14ac:dyDescent="0.2">
      <c r="H1837" s="27">
        <v>41804</v>
      </c>
      <c r="I1837" s="27" t="s">
        <v>72</v>
      </c>
      <c r="J1837" s="27" t="s">
        <v>76</v>
      </c>
      <c r="K1837" s="28" t="s">
        <v>71</v>
      </c>
      <c r="L1837" s="29">
        <v>40</v>
      </c>
    </row>
    <row r="1838" spans="8:12" x14ac:dyDescent="0.2">
      <c r="H1838" s="27">
        <v>41834</v>
      </c>
      <c r="I1838" s="27" t="s">
        <v>70</v>
      </c>
      <c r="J1838" s="27" t="s">
        <v>76</v>
      </c>
      <c r="K1838" s="28" t="s">
        <v>77</v>
      </c>
      <c r="L1838" s="29">
        <v>102</v>
      </c>
    </row>
    <row r="1839" spans="8:12" x14ac:dyDescent="0.2">
      <c r="H1839" s="27">
        <v>41890</v>
      </c>
      <c r="I1839" s="27" t="s">
        <v>67</v>
      </c>
      <c r="J1839" s="27" t="s">
        <v>68</v>
      </c>
      <c r="K1839" s="28" t="s">
        <v>85</v>
      </c>
      <c r="L1839" s="29">
        <v>54</v>
      </c>
    </row>
    <row r="1840" spans="8:12" x14ac:dyDescent="0.2">
      <c r="H1840" s="27">
        <v>41857</v>
      </c>
      <c r="I1840" s="27" t="s">
        <v>86</v>
      </c>
      <c r="J1840" s="27" t="s">
        <v>68</v>
      </c>
      <c r="K1840" s="28" t="s">
        <v>77</v>
      </c>
      <c r="L1840" s="29">
        <v>34</v>
      </c>
    </row>
    <row r="1841" spans="8:12" x14ac:dyDescent="0.2">
      <c r="H1841" s="27">
        <v>41806</v>
      </c>
      <c r="I1841" s="27" t="s">
        <v>72</v>
      </c>
      <c r="J1841" s="27" t="s">
        <v>76</v>
      </c>
      <c r="K1841" s="28" t="s">
        <v>80</v>
      </c>
      <c r="L1841" s="29">
        <v>47</v>
      </c>
    </row>
    <row r="1842" spans="8:12" x14ac:dyDescent="0.2">
      <c r="H1842" s="27">
        <v>41855</v>
      </c>
      <c r="I1842" s="27" t="s">
        <v>86</v>
      </c>
      <c r="J1842" s="27" t="s">
        <v>68</v>
      </c>
      <c r="K1842" s="28" t="s">
        <v>71</v>
      </c>
      <c r="L1842" s="29">
        <v>38</v>
      </c>
    </row>
    <row r="1843" spans="8:12" x14ac:dyDescent="0.2">
      <c r="H1843" s="27">
        <v>41824</v>
      </c>
      <c r="I1843" s="27" t="s">
        <v>70</v>
      </c>
      <c r="J1843" s="27" t="s">
        <v>68</v>
      </c>
      <c r="K1843" s="28" t="s">
        <v>77</v>
      </c>
      <c r="L1843" s="29">
        <v>68</v>
      </c>
    </row>
    <row r="1844" spans="8:12" x14ac:dyDescent="0.2">
      <c r="H1844" s="27">
        <v>41878</v>
      </c>
      <c r="I1844" s="27" t="s">
        <v>86</v>
      </c>
      <c r="J1844" s="27" t="s">
        <v>68</v>
      </c>
      <c r="K1844" s="28" t="s">
        <v>74</v>
      </c>
      <c r="L1844" s="29">
        <v>50</v>
      </c>
    </row>
    <row r="1845" spans="8:12" x14ac:dyDescent="0.2">
      <c r="H1845" s="27">
        <v>41874</v>
      </c>
      <c r="I1845" s="27" t="s">
        <v>86</v>
      </c>
      <c r="J1845" s="27" t="s">
        <v>73</v>
      </c>
      <c r="K1845" s="28" t="s">
        <v>77</v>
      </c>
      <c r="L1845" s="29">
        <v>132</v>
      </c>
    </row>
    <row r="1846" spans="8:12" x14ac:dyDescent="0.2">
      <c r="H1846" s="27">
        <v>41819</v>
      </c>
      <c r="I1846" s="27" t="s">
        <v>72</v>
      </c>
      <c r="J1846" s="27" t="s">
        <v>76</v>
      </c>
      <c r="K1846" s="28" t="s">
        <v>81</v>
      </c>
      <c r="L1846" s="29">
        <v>46</v>
      </c>
    </row>
    <row r="1847" spans="8:12" x14ac:dyDescent="0.2">
      <c r="H1847" s="27">
        <v>41800</v>
      </c>
      <c r="I1847" s="27" t="s">
        <v>72</v>
      </c>
      <c r="J1847" s="27" t="s">
        <v>76</v>
      </c>
      <c r="K1847" s="28" t="s">
        <v>77</v>
      </c>
      <c r="L1847" s="29">
        <v>66</v>
      </c>
    </row>
    <row r="1848" spans="8:12" x14ac:dyDescent="0.2">
      <c r="H1848" s="27">
        <v>41796</v>
      </c>
      <c r="I1848" s="27" t="s">
        <v>72</v>
      </c>
      <c r="J1848" s="27" t="s">
        <v>68</v>
      </c>
      <c r="K1848" s="28" t="s">
        <v>85</v>
      </c>
      <c r="L1848" s="29">
        <v>54</v>
      </c>
    </row>
    <row r="1849" spans="8:12" x14ac:dyDescent="0.2">
      <c r="H1849" s="27">
        <v>41796</v>
      </c>
      <c r="I1849" s="27" t="s">
        <v>72</v>
      </c>
      <c r="J1849" s="27" t="s">
        <v>68</v>
      </c>
      <c r="K1849" s="28" t="s">
        <v>82</v>
      </c>
      <c r="L1849" s="29">
        <v>25</v>
      </c>
    </row>
    <row r="1850" spans="8:12" x14ac:dyDescent="0.2">
      <c r="H1850" s="27">
        <v>41818</v>
      </c>
      <c r="I1850" s="27" t="s">
        <v>72</v>
      </c>
      <c r="J1850" s="27" t="s">
        <v>76</v>
      </c>
      <c r="K1850" s="28" t="s">
        <v>82</v>
      </c>
      <c r="L1850" s="29">
        <v>69</v>
      </c>
    </row>
    <row r="1851" spans="8:12" x14ac:dyDescent="0.2">
      <c r="H1851" s="27">
        <v>41813</v>
      </c>
      <c r="I1851" s="27" t="s">
        <v>72</v>
      </c>
      <c r="J1851" s="27" t="s">
        <v>68</v>
      </c>
      <c r="K1851" s="28" t="s">
        <v>81</v>
      </c>
      <c r="L1851" s="29">
        <v>23</v>
      </c>
    </row>
    <row r="1852" spans="8:12" x14ac:dyDescent="0.2">
      <c r="H1852" s="27">
        <v>41874</v>
      </c>
      <c r="I1852" s="27" t="s">
        <v>86</v>
      </c>
      <c r="J1852" s="27" t="s">
        <v>68</v>
      </c>
      <c r="K1852" s="28" t="s">
        <v>77</v>
      </c>
      <c r="L1852" s="29">
        <v>102</v>
      </c>
    </row>
    <row r="1853" spans="8:12" x14ac:dyDescent="0.2">
      <c r="H1853" s="27">
        <v>41874</v>
      </c>
      <c r="I1853" s="27" t="s">
        <v>86</v>
      </c>
      <c r="J1853" s="27" t="s">
        <v>76</v>
      </c>
      <c r="K1853" s="28" t="s">
        <v>77</v>
      </c>
      <c r="L1853" s="29">
        <v>34</v>
      </c>
    </row>
    <row r="1854" spans="8:12" x14ac:dyDescent="0.2">
      <c r="H1854" s="27">
        <v>41794</v>
      </c>
      <c r="I1854" s="27" t="s">
        <v>72</v>
      </c>
      <c r="J1854" s="27" t="s">
        <v>76</v>
      </c>
      <c r="K1854" s="28" t="s">
        <v>82</v>
      </c>
      <c r="L1854" s="29">
        <v>75</v>
      </c>
    </row>
    <row r="1855" spans="8:12" x14ac:dyDescent="0.2">
      <c r="H1855" s="27">
        <v>41816</v>
      </c>
      <c r="I1855" s="27" t="s">
        <v>72</v>
      </c>
      <c r="J1855" s="27" t="s">
        <v>73</v>
      </c>
      <c r="K1855" s="28" t="s">
        <v>82</v>
      </c>
      <c r="L1855" s="29">
        <v>46</v>
      </c>
    </row>
    <row r="1856" spans="8:12" x14ac:dyDescent="0.2">
      <c r="H1856" s="27">
        <v>41817</v>
      </c>
      <c r="I1856" s="27" t="s">
        <v>72</v>
      </c>
      <c r="J1856" s="27" t="s">
        <v>76</v>
      </c>
      <c r="K1856" s="28" t="s">
        <v>77</v>
      </c>
      <c r="L1856" s="29">
        <v>96</v>
      </c>
    </row>
    <row r="1857" spans="8:12" x14ac:dyDescent="0.2">
      <c r="H1857" s="27">
        <v>41818</v>
      </c>
      <c r="I1857" s="27" t="s">
        <v>72</v>
      </c>
      <c r="J1857" s="27" t="s">
        <v>76</v>
      </c>
      <c r="K1857" s="28" t="s">
        <v>71</v>
      </c>
      <c r="L1857" s="29">
        <v>38</v>
      </c>
    </row>
    <row r="1858" spans="8:12" x14ac:dyDescent="0.2">
      <c r="H1858" s="27">
        <v>41826</v>
      </c>
      <c r="I1858" s="27" t="s">
        <v>70</v>
      </c>
      <c r="J1858" s="27" t="s">
        <v>76</v>
      </c>
      <c r="K1858" s="28" t="s">
        <v>71</v>
      </c>
      <c r="L1858" s="29">
        <v>60</v>
      </c>
    </row>
    <row r="1859" spans="8:12" x14ac:dyDescent="0.2">
      <c r="H1859" s="27">
        <v>41881</v>
      </c>
      <c r="I1859" s="27" t="s">
        <v>86</v>
      </c>
      <c r="J1859" s="27" t="s">
        <v>68</v>
      </c>
      <c r="K1859" s="28" t="s">
        <v>81</v>
      </c>
      <c r="L1859" s="29">
        <v>23</v>
      </c>
    </row>
    <row r="1860" spans="8:12" x14ac:dyDescent="0.2">
      <c r="H1860" s="27">
        <v>41843</v>
      </c>
      <c r="I1860" s="27" t="s">
        <v>70</v>
      </c>
      <c r="J1860" s="27" t="s">
        <v>76</v>
      </c>
      <c r="K1860" s="28" t="s">
        <v>79</v>
      </c>
      <c r="L1860" s="29">
        <v>87</v>
      </c>
    </row>
    <row r="1861" spans="8:12" x14ac:dyDescent="0.2">
      <c r="H1861" s="27">
        <v>41859</v>
      </c>
      <c r="I1861" s="27" t="s">
        <v>86</v>
      </c>
      <c r="J1861" s="27" t="s">
        <v>76</v>
      </c>
      <c r="K1861" s="28" t="s">
        <v>78</v>
      </c>
      <c r="L1861" s="29">
        <v>69</v>
      </c>
    </row>
    <row r="1862" spans="8:12" x14ac:dyDescent="0.2">
      <c r="H1862" s="27">
        <v>41764</v>
      </c>
      <c r="I1862" s="27" t="s">
        <v>75</v>
      </c>
      <c r="J1862" s="27" t="s">
        <v>68</v>
      </c>
      <c r="K1862" s="28" t="s">
        <v>79</v>
      </c>
      <c r="L1862" s="29">
        <v>116</v>
      </c>
    </row>
    <row r="1863" spans="8:12" x14ac:dyDescent="0.2">
      <c r="H1863" s="27">
        <v>41802</v>
      </c>
      <c r="I1863" s="27" t="s">
        <v>72</v>
      </c>
      <c r="J1863" s="27" t="s">
        <v>73</v>
      </c>
      <c r="K1863" s="28" t="s">
        <v>77</v>
      </c>
      <c r="L1863" s="29">
        <v>68</v>
      </c>
    </row>
    <row r="1864" spans="8:12" x14ac:dyDescent="0.2">
      <c r="H1864" s="27">
        <v>41793</v>
      </c>
      <c r="I1864" s="27" t="s">
        <v>72</v>
      </c>
      <c r="J1864" s="27" t="s">
        <v>76</v>
      </c>
      <c r="K1864" s="28" t="s">
        <v>81</v>
      </c>
      <c r="L1864" s="29">
        <v>46</v>
      </c>
    </row>
    <row r="1865" spans="8:12" x14ac:dyDescent="0.2">
      <c r="H1865" s="27">
        <v>41797</v>
      </c>
      <c r="I1865" s="27" t="s">
        <v>72</v>
      </c>
      <c r="J1865" s="27" t="s">
        <v>68</v>
      </c>
      <c r="K1865" s="28" t="s">
        <v>83</v>
      </c>
      <c r="L1865" s="29">
        <v>53</v>
      </c>
    </row>
    <row r="1866" spans="8:12" x14ac:dyDescent="0.2">
      <c r="H1866" s="27">
        <v>41811</v>
      </c>
      <c r="I1866" s="27" t="s">
        <v>72</v>
      </c>
      <c r="J1866" s="27" t="s">
        <v>76</v>
      </c>
      <c r="K1866" s="28" t="s">
        <v>71</v>
      </c>
      <c r="L1866" s="29">
        <v>60</v>
      </c>
    </row>
    <row r="1867" spans="8:12" x14ac:dyDescent="0.2">
      <c r="H1867" s="27">
        <v>41792</v>
      </c>
      <c r="I1867" s="27" t="s">
        <v>72</v>
      </c>
      <c r="J1867" s="27" t="s">
        <v>76</v>
      </c>
      <c r="K1867" s="28" t="s">
        <v>81</v>
      </c>
      <c r="L1867" s="29">
        <v>69</v>
      </c>
    </row>
    <row r="1868" spans="8:12" x14ac:dyDescent="0.2">
      <c r="H1868" s="27">
        <v>41809</v>
      </c>
      <c r="I1868" s="27" t="s">
        <v>72</v>
      </c>
      <c r="J1868" s="27" t="s">
        <v>76</v>
      </c>
      <c r="K1868" s="28" t="s">
        <v>82</v>
      </c>
      <c r="L1868" s="29">
        <v>50</v>
      </c>
    </row>
    <row r="1869" spans="8:12" x14ac:dyDescent="0.2">
      <c r="H1869" s="27">
        <v>41794</v>
      </c>
      <c r="I1869" s="27" t="s">
        <v>72</v>
      </c>
      <c r="J1869" s="27" t="s">
        <v>68</v>
      </c>
      <c r="K1869" s="28" t="s">
        <v>77</v>
      </c>
      <c r="L1869" s="29">
        <v>99</v>
      </c>
    </row>
    <row r="1870" spans="8:12" x14ac:dyDescent="0.2">
      <c r="H1870" s="27">
        <v>41862</v>
      </c>
      <c r="I1870" s="27" t="s">
        <v>86</v>
      </c>
      <c r="J1870" s="27" t="s">
        <v>68</v>
      </c>
      <c r="K1870" s="28" t="s">
        <v>78</v>
      </c>
      <c r="L1870" s="29">
        <v>69</v>
      </c>
    </row>
    <row r="1871" spans="8:12" x14ac:dyDescent="0.2">
      <c r="H1871" s="27">
        <v>41814</v>
      </c>
      <c r="I1871" s="27" t="s">
        <v>72</v>
      </c>
      <c r="J1871" s="27" t="s">
        <v>76</v>
      </c>
      <c r="K1871" s="28" t="s">
        <v>82</v>
      </c>
      <c r="L1871" s="29">
        <v>72</v>
      </c>
    </row>
    <row r="1872" spans="8:12" x14ac:dyDescent="0.2">
      <c r="H1872" s="27">
        <v>41799</v>
      </c>
      <c r="I1872" s="27" t="s">
        <v>72</v>
      </c>
      <c r="J1872" s="27" t="s">
        <v>76</v>
      </c>
      <c r="K1872" s="28" t="s">
        <v>77</v>
      </c>
      <c r="L1872" s="29">
        <v>102</v>
      </c>
    </row>
    <row r="1873" spans="8:12" x14ac:dyDescent="0.2">
      <c r="H1873" s="27">
        <v>41799</v>
      </c>
      <c r="I1873" s="27" t="s">
        <v>72</v>
      </c>
      <c r="J1873" s="27" t="s">
        <v>68</v>
      </c>
      <c r="K1873" s="28" t="s">
        <v>74</v>
      </c>
      <c r="L1873" s="29">
        <v>46</v>
      </c>
    </row>
    <row r="1874" spans="8:12" x14ac:dyDescent="0.2">
      <c r="H1874" s="27">
        <v>41817</v>
      </c>
      <c r="I1874" s="27" t="s">
        <v>72</v>
      </c>
      <c r="J1874" s="27" t="s">
        <v>68</v>
      </c>
      <c r="K1874" s="28" t="s">
        <v>82</v>
      </c>
      <c r="L1874" s="29">
        <v>46</v>
      </c>
    </row>
    <row r="1875" spans="8:12" x14ac:dyDescent="0.2">
      <c r="H1875" s="27">
        <v>41858</v>
      </c>
      <c r="I1875" s="27" t="s">
        <v>86</v>
      </c>
      <c r="J1875" s="27" t="s">
        <v>73</v>
      </c>
      <c r="K1875" s="28" t="s">
        <v>77</v>
      </c>
      <c r="L1875" s="29">
        <v>533</v>
      </c>
    </row>
    <row r="1876" spans="8:12" x14ac:dyDescent="0.2">
      <c r="H1876" s="27">
        <v>41795</v>
      </c>
      <c r="I1876" s="27" t="s">
        <v>72</v>
      </c>
      <c r="J1876" s="27" t="s">
        <v>76</v>
      </c>
      <c r="K1876" s="28" t="s">
        <v>77</v>
      </c>
      <c r="L1876" s="29">
        <v>102</v>
      </c>
    </row>
    <row r="1877" spans="8:12" x14ac:dyDescent="0.2">
      <c r="H1877" s="27">
        <v>41818</v>
      </c>
      <c r="I1877" s="27" t="s">
        <v>72</v>
      </c>
      <c r="J1877" s="27" t="s">
        <v>73</v>
      </c>
      <c r="K1877" s="28" t="s">
        <v>78</v>
      </c>
      <c r="L1877" s="29">
        <v>44</v>
      </c>
    </row>
    <row r="1878" spans="8:12" x14ac:dyDescent="0.2">
      <c r="H1878" s="27">
        <v>41797</v>
      </c>
      <c r="I1878" s="27" t="s">
        <v>72</v>
      </c>
      <c r="J1878" s="27" t="s">
        <v>76</v>
      </c>
      <c r="K1878" s="28" t="s">
        <v>84</v>
      </c>
      <c r="L1878" s="29">
        <v>42</v>
      </c>
    </row>
    <row r="1879" spans="8:12" x14ac:dyDescent="0.2">
      <c r="H1879" s="27">
        <v>41856</v>
      </c>
      <c r="I1879" s="27" t="s">
        <v>86</v>
      </c>
      <c r="J1879" s="27" t="s">
        <v>76</v>
      </c>
      <c r="K1879" s="28" t="s">
        <v>78</v>
      </c>
      <c r="L1879" s="29">
        <v>22</v>
      </c>
    </row>
    <row r="1880" spans="8:12" x14ac:dyDescent="0.2">
      <c r="H1880" s="27">
        <v>41866</v>
      </c>
      <c r="I1880" s="27" t="s">
        <v>86</v>
      </c>
      <c r="J1880" s="27" t="s">
        <v>68</v>
      </c>
      <c r="K1880" s="28" t="s">
        <v>81</v>
      </c>
      <c r="L1880" s="29">
        <v>501</v>
      </c>
    </row>
    <row r="1881" spans="8:12" x14ac:dyDescent="0.2">
      <c r="H1881" s="27">
        <v>41794</v>
      </c>
      <c r="I1881" s="27" t="s">
        <v>72</v>
      </c>
      <c r="J1881" s="27" t="s">
        <v>68</v>
      </c>
      <c r="K1881" s="28" t="s">
        <v>81</v>
      </c>
      <c r="L1881" s="29">
        <v>458</v>
      </c>
    </row>
    <row r="1882" spans="8:12" x14ac:dyDescent="0.2">
      <c r="H1882" s="27">
        <v>41855</v>
      </c>
      <c r="I1882" s="27" t="s">
        <v>86</v>
      </c>
      <c r="J1882" s="27" t="s">
        <v>68</v>
      </c>
      <c r="K1882" s="28" t="s">
        <v>82</v>
      </c>
      <c r="L1882" s="29">
        <v>25</v>
      </c>
    </row>
    <row r="1883" spans="8:12" x14ac:dyDescent="0.2">
      <c r="H1883" s="27">
        <v>41890</v>
      </c>
      <c r="I1883" s="27" t="s">
        <v>67</v>
      </c>
      <c r="J1883" s="27" t="s">
        <v>76</v>
      </c>
      <c r="K1883" s="28" t="s">
        <v>82</v>
      </c>
      <c r="L1883" s="29">
        <v>24</v>
      </c>
    </row>
    <row r="1884" spans="8:12" x14ac:dyDescent="0.2">
      <c r="H1884" s="27">
        <v>41853</v>
      </c>
      <c r="I1884" s="27" t="s">
        <v>86</v>
      </c>
      <c r="J1884" s="27" t="s">
        <v>68</v>
      </c>
      <c r="K1884" s="28" t="s">
        <v>78</v>
      </c>
      <c r="L1884" s="29">
        <v>23</v>
      </c>
    </row>
    <row r="1885" spans="8:12" x14ac:dyDescent="0.2">
      <c r="H1885" s="27">
        <v>41791</v>
      </c>
      <c r="I1885" s="27" t="s">
        <v>72</v>
      </c>
      <c r="J1885" s="27" t="s">
        <v>68</v>
      </c>
      <c r="K1885" s="28" t="s">
        <v>77</v>
      </c>
      <c r="L1885" s="29">
        <v>64</v>
      </c>
    </row>
    <row r="1886" spans="8:12" x14ac:dyDescent="0.2">
      <c r="H1886" s="27">
        <v>41811</v>
      </c>
      <c r="I1886" s="27" t="s">
        <v>72</v>
      </c>
      <c r="J1886" s="27" t="s">
        <v>68</v>
      </c>
      <c r="K1886" s="28" t="s">
        <v>77</v>
      </c>
      <c r="L1886" s="29">
        <v>66</v>
      </c>
    </row>
    <row r="1887" spans="8:12" x14ac:dyDescent="0.2">
      <c r="H1887" s="27">
        <v>41812</v>
      </c>
      <c r="I1887" s="27" t="s">
        <v>72</v>
      </c>
      <c r="J1887" s="27" t="s">
        <v>68</v>
      </c>
      <c r="K1887" s="28" t="s">
        <v>77</v>
      </c>
      <c r="L1887" s="29">
        <v>66</v>
      </c>
    </row>
    <row r="1888" spans="8:12" x14ac:dyDescent="0.2">
      <c r="H1888" s="27">
        <v>41908</v>
      </c>
      <c r="I1888" s="27" t="s">
        <v>67</v>
      </c>
      <c r="J1888" s="27" t="s">
        <v>68</v>
      </c>
      <c r="K1888" s="28" t="s">
        <v>74</v>
      </c>
      <c r="L1888" s="29">
        <v>75</v>
      </c>
    </row>
    <row r="1889" spans="8:12" x14ac:dyDescent="0.2">
      <c r="H1889" s="27">
        <v>41876</v>
      </c>
      <c r="I1889" s="27" t="s">
        <v>86</v>
      </c>
      <c r="J1889" s="27" t="s">
        <v>73</v>
      </c>
      <c r="K1889" s="28" t="s">
        <v>78</v>
      </c>
      <c r="L1889" s="29">
        <v>23</v>
      </c>
    </row>
    <row r="1890" spans="8:12" x14ac:dyDescent="0.2">
      <c r="H1890" s="27">
        <v>41871</v>
      </c>
      <c r="I1890" s="27" t="s">
        <v>86</v>
      </c>
      <c r="J1890" s="27" t="s">
        <v>68</v>
      </c>
      <c r="K1890" s="28" t="s">
        <v>80</v>
      </c>
      <c r="L1890" s="29">
        <v>71</v>
      </c>
    </row>
    <row r="1891" spans="8:12" x14ac:dyDescent="0.2">
      <c r="H1891" s="27">
        <v>41851</v>
      </c>
      <c r="I1891" s="27" t="s">
        <v>70</v>
      </c>
      <c r="J1891" s="27" t="s">
        <v>68</v>
      </c>
      <c r="K1891" s="28" t="s">
        <v>80</v>
      </c>
      <c r="L1891" s="29">
        <v>45</v>
      </c>
    </row>
    <row r="1892" spans="8:12" x14ac:dyDescent="0.2">
      <c r="H1892" s="27">
        <v>41859</v>
      </c>
      <c r="I1892" s="27" t="s">
        <v>86</v>
      </c>
      <c r="J1892" s="27" t="s">
        <v>73</v>
      </c>
      <c r="K1892" s="28" t="s">
        <v>78</v>
      </c>
      <c r="L1892" s="29">
        <v>88</v>
      </c>
    </row>
    <row r="1893" spans="8:12" x14ac:dyDescent="0.2">
      <c r="H1893" s="27">
        <v>41891</v>
      </c>
      <c r="I1893" s="27" t="s">
        <v>67</v>
      </c>
      <c r="J1893" s="27" t="s">
        <v>76</v>
      </c>
      <c r="K1893" s="28" t="s">
        <v>77</v>
      </c>
      <c r="L1893" s="29">
        <v>132</v>
      </c>
    </row>
    <row r="1894" spans="8:12" x14ac:dyDescent="0.2">
      <c r="H1894" s="27">
        <v>41866</v>
      </c>
      <c r="I1894" s="27" t="s">
        <v>86</v>
      </c>
      <c r="J1894" s="27" t="s">
        <v>68</v>
      </c>
      <c r="K1894" s="28" t="s">
        <v>81</v>
      </c>
      <c r="L1894" s="29">
        <v>23</v>
      </c>
    </row>
    <row r="1895" spans="8:12" x14ac:dyDescent="0.2">
      <c r="H1895" s="27">
        <v>41898</v>
      </c>
      <c r="I1895" s="27" t="s">
        <v>67</v>
      </c>
      <c r="J1895" s="27" t="s">
        <v>68</v>
      </c>
      <c r="K1895" s="28" t="s">
        <v>82</v>
      </c>
      <c r="L1895" s="29">
        <v>23</v>
      </c>
    </row>
    <row r="1896" spans="8:12" x14ac:dyDescent="0.2">
      <c r="H1896" s="27">
        <v>41869</v>
      </c>
      <c r="I1896" s="27" t="s">
        <v>86</v>
      </c>
      <c r="J1896" s="27" t="s">
        <v>68</v>
      </c>
      <c r="K1896" s="28" t="s">
        <v>85</v>
      </c>
      <c r="L1896" s="29">
        <v>76</v>
      </c>
    </row>
    <row r="1897" spans="8:12" x14ac:dyDescent="0.2">
      <c r="H1897" s="27">
        <v>41868</v>
      </c>
      <c r="I1897" s="27" t="s">
        <v>86</v>
      </c>
      <c r="J1897" s="27" t="s">
        <v>68</v>
      </c>
      <c r="K1897" s="28" t="s">
        <v>78</v>
      </c>
      <c r="L1897" s="29">
        <v>69</v>
      </c>
    </row>
    <row r="1898" spans="8:12" x14ac:dyDescent="0.2">
      <c r="H1898" s="27">
        <v>41878</v>
      </c>
      <c r="I1898" s="27" t="s">
        <v>86</v>
      </c>
      <c r="J1898" s="27" t="s">
        <v>68</v>
      </c>
      <c r="K1898" s="28" t="s">
        <v>74</v>
      </c>
      <c r="L1898" s="29">
        <v>24</v>
      </c>
    </row>
    <row r="1899" spans="8:12" x14ac:dyDescent="0.2">
      <c r="H1899" s="27">
        <v>41809</v>
      </c>
      <c r="I1899" s="27" t="s">
        <v>72</v>
      </c>
      <c r="J1899" s="27" t="s">
        <v>76</v>
      </c>
      <c r="K1899" s="28" t="s">
        <v>81</v>
      </c>
      <c r="L1899" s="29">
        <v>92</v>
      </c>
    </row>
    <row r="1900" spans="8:12" x14ac:dyDescent="0.2">
      <c r="H1900" s="27">
        <v>41870</v>
      </c>
      <c r="I1900" s="27" t="s">
        <v>86</v>
      </c>
      <c r="J1900" s="27" t="s">
        <v>73</v>
      </c>
      <c r="K1900" s="28" t="s">
        <v>77</v>
      </c>
      <c r="L1900" s="29">
        <v>66</v>
      </c>
    </row>
    <row r="1901" spans="8:12" x14ac:dyDescent="0.2">
      <c r="H1901" s="27">
        <v>41814</v>
      </c>
      <c r="I1901" s="27" t="s">
        <v>72</v>
      </c>
      <c r="J1901" s="27" t="s">
        <v>76</v>
      </c>
      <c r="K1901" s="28" t="s">
        <v>78</v>
      </c>
      <c r="L1901" s="29">
        <v>92</v>
      </c>
    </row>
    <row r="1902" spans="8:12" x14ac:dyDescent="0.2">
      <c r="H1902" s="27">
        <v>41855</v>
      </c>
      <c r="I1902" s="27" t="s">
        <v>86</v>
      </c>
      <c r="J1902" s="27" t="s">
        <v>68</v>
      </c>
      <c r="K1902" s="28" t="s">
        <v>79</v>
      </c>
      <c r="L1902" s="29">
        <v>87</v>
      </c>
    </row>
    <row r="1903" spans="8:12" x14ac:dyDescent="0.2">
      <c r="H1903" s="27">
        <v>41859</v>
      </c>
      <c r="I1903" s="27" t="s">
        <v>86</v>
      </c>
      <c r="J1903" s="27" t="s">
        <v>76</v>
      </c>
      <c r="K1903" s="28" t="s">
        <v>77</v>
      </c>
      <c r="L1903" s="29">
        <v>66</v>
      </c>
    </row>
    <row r="1904" spans="8:12" x14ac:dyDescent="0.2">
      <c r="H1904" s="27">
        <v>41871</v>
      </c>
      <c r="I1904" s="27" t="s">
        <v>86</v>
      </c>
      <c r="J1904" s="27" t="s">
        <v>73</v>
      </c>
      <c r="K1904" s="28" t="s">
        <v>78</v>
      </c>
      <c r="L1904" s="29">
        <v>46</v>
      </c>
    </row>
    <row r="1905" spans="8:12" x14ac:dyDescent="0.2">
      <c r="H1905" s="27">
        <v>41809</v>
      </c>
      <c r="I1905" s="27" t="s">
        <v>72</v>
      </c>
      <c r="J1905" s="27" t="s">
        <v>68</v>
      </c>
      <c r="K1905" s="28" t="s">
        <v>85</v>
      </c>
      <c r="L1905" s="29">
        <v>54</v>
      </c>
    </row>
    <row r="1906" spans="8:12" x14ac:dyDescent="0.2">
      <c r="H1906" s="27">
        <v>41856</v>
      </c>
      <c r="I1906" s="27" t="s">
        <v>86</v>
      </c>
      <c r="J1906" s="27" t="s">
        <v>68</v>
      </c>
      <c r="K1906" s="28" t="s">
        <v>78</v>
      </c>
      <c r="L1906" s="29">
        <v>69</v>
      </c>
    </row>
    <row r="1907" spans="8:12" x14ac:dyDescent="0.2">
      <c r="H1907" s="27">
        <v>41853</v>
      </c>
      <c r="I1907" s="27" t="s">
        <v>86</v>
      </c>
      <c r="J1907" s="27" t="s">
        <v>76</v>
      </c>
      <c r="K1907" s="28" t="s">
        <v>74</v>
      </c>
      <c r="L1907" s="29">
        <v>72</v>
      </c>
    </row>
    <row r="1908" spans="8:12" x14ac:dyDescent="0.2">
      <c r="H1908" s="27">
        <v>41792</v>
      </c>
      <c r="I1908" s="27" t="s">
        <v>72</v>
      </c>
      <c r="J1908" s="27" t="s">
        <v>73</v>
      </c>
      <c r="K1908" s="28" t="s">
        <v>74</v>
      </c>
      <c r="L1908" s="29">
        <v>46</v>
      </c>
    </row>
    <row r="1909" spans="8:12" x14ac:dyDescent="0.2">
      <c r="H1909" s="27">
        <v>41878</v>
      </c>
      <c r="I1909" s="27" t="s">
        <v>86</v>
      </c>
      <c r="J1909" s="27" t="s">
        <v>76</v>
      </c>
      <c r="K1909" s="28" t="s">
        <v>77</v>
      </c>
      <c r="L1909" s="29">
        <v>102</v>
      </c>
    </row>
    <row r="1910" spans="8:12" x14ac:dyDescent="0.2">
      <c r="H1910" s="27">
        <v>41794</v>
      </c>
      <c r="I1910" s="27" t="s">
        <v>72</v>
      </c>
      <c r="J1910" s="27" t="s">
        <v>76</v>
      </c>
      <c r="K1910" s="28" t="s">
        <v>71</v>
      </c>
      <c r="L1910" s="29">
        <v>60</v>
      </c>
    </row>
    <row r="1911" spans="8:12" x14ac:dyDescent="0.2">
      <c r="H1911" s="27">
        <v>41815</v>
      </c>
      <c r="I1911" s="27" t="s">
        <v>72</v>
      </c>
      <c r="J1911" s="27" t="s">
        <v>73</v>
      </c>
      <c r="K1911" s="28" t="s">
        <v>77</v>
      </c>
      <c r="L1911" s="29">
        <v>66</v>
      </c>
    </row>
    <row r="1912" spans="8:12" x14ac:dyDescent="0.2">
      <c r="H1912" s="27">
        <v>41880</v>
      </c>
      <c r="I1912" s="27" t="s">
        <v>86</v>
      </c>
      <c r="J1912" s="27" t="s">
        <v>68</v>
      </c>
      <c r="K1912" s="28" t="s">
        <v>77</v>
      </c>
      <c r="L1912" s="29">
        <v>96</v>
      </c>
    </row>
    <row r="1913" spans="8:12" x14ac:dyDescent="0.2">
      <c r="H1913" s="27">
        <v>41868</v>
      </c>
      <c r="I1913" s="27" t="s">
        <v>86</v>
      </c>
      <c r="J1913" s="27" t="s">
        <v>68</v>
      </c>
      <c r="K1913" s="28" t="s">
        <v>79</v>
      </c>
      <c r="L1913" s="29">
        <v>58</v>
      </c>
    </row>
    <row r="1914" spans="8:12" x14ac:dyDescent="0.2">
      <c r="H1914" s="27">
        <v>41893</v>
      </c>
      <c r="I1914" s="27" t="s">
        <v>67</v>
      </c>
      <c r="J1914" s="27" t="s">
        <v>76</v>
      </c>
      <c r="K1914" s="28" t="s">
        <v>77</v>
      </c>
      <c r="L1914" s="29">
        <v>64</v>
      </c>
    </row>
    <row r="1915" spans="8:12" x14ac:dyDescent="0.2">
      <c r="H1915" s="27">
        <v>41821</v>
      </c>
      <c r="I1915" s="27" t="s">
        <v>70</v>
      </c>
      <c r="J1915" s="27" t="s">
        <v>68</v>
      </c>
      <c r="K1915" s="28" t="s">
        <v>84</v>
      </c>
      <c r="L1915" s="29">
        <v>21</v>
      </c>
    </row>
    <row r="1916" spans="8:12" x14ac:dyDescent="0.2">
      <c r="H1916" s="27">
        <v>41791</v>
      </c>
      <c r="I1916" s="27" t="s">
        <v>72</v>
      </c>
      <c r="J1916" s="27" t="s">
        <v>76</v>
      </c>
      <c r="K1916" s="28" t="s">
        <v>78</v>
      </c>
      <c r="L1916" s="29">
        <v>69</v>
      </c>
    </row>
    <row r="1917" spans="8:12" x14ac:dyDescent="0.2">
      <c r="H1917" s="27">
        <v>41866</v>
      </c>
      <c r="I1917" s="27" t="s">
        <v>86</v>
      </c>
      <c r="J1917" s="27" t="s">
        <v>76</v>
      </c>
      <c r="K1917" s="28" t="s">
        <v>80</v>
      </c>
      <c r="L1917" s="29">
        <v>45</v>
      </c>
    </row>
    <row r="1918" spans="8:12" x14ac:dyDescent="0.2">
      <c r="H1918" s="27">
        <v>41798</v>
      </c>
      <c r="I1918" s="27" t="s">
        <v>72</v>
      </c>
      <c r="J1918" s="27" t="s">
        <v>76</v>
      </c>
      <c r="K1918" s="28" t="s">
        <v>84</v>
      </c>
      <c r="L1918" s="29">
        <v>60</v>
      </c>
    </row>
    <row r="1919" spans="8:12" x14ac:dyDescent="0.2">
      <c r="H1919" s="27">
        <v>41819</v>
      </c>
      <c r="I1919" s="27" t="s">
        <v>72</v>
      </c>
      <c r="J1919" s="27" t="s">
        <v>73</v>
      </c>
      <c r="K1919" s="28" t="s">
        <v>80</v>
      </c>
      <c r="L1919" s="29">
        <v>47</v>
      </c>
    </row>
    <row r="1920" spans="8:12" x14ac:dyDescent="0.2">
      <c r="H1920" s="27">
        <v>41872</v>
      </c>
      <c r="I1920" s="27" t="s">
        <v>86</v>
      </c>
      <c r="J1920" s="27" t="s">
        <v>68</v>
      </c>
      <c r="K1920" s="28" t="s">
        <v>84</v>
      </c>
      <c r="L1920" s="29">
        <v>42</v>
      </c>
    </row>
    <row r="1921" spans="8:12" x14ac:dyDescent="0.2">
      <c r="H1921" s="27">
        <v>41804</v>
      </c>
      <c r="I1921" s="27" t="s">
        <v>72</v>
      </c>
      <c r="J1921" s="27" t="s">
        <v>68</v>
      </c>
      <c r="K1921" s="28" t="s">
        <v>81</v>
      </c>
      <c r="L1921" s="29">
        <v>66</v>
      </c>
    </row>
    <row r="1922" spans="8:12" x14ac:dyDescent="0.2">
      <c r="H1922" s="27">
        <v>41806</v>
      </c>
      <c r="I1922" s="27" t="s">
        <v>72</v>
      </c>
      <c r="J1922" s="27" t="s">
        <v>68</v>
      </c>
      <c r="K1922" s="28" t="s">
        <v>81</v>
      </c>
      <c r="L1922" s="29">
        <v>23</v>
      </c>
    </row>
    <row r="1923" spans="8:12" x14ac:dyDescent="0.2">
      <c r="H1923" s="27">
        <v>41876</v>
      </c>
      <c r="I1923" s="27" t="s">
        <v>86</v>
      </c>
      <c r="J1923" s="27" t="s">
        <v>76</v>
      </c>
      <c r="K1923" s="28" t="s">
        <v>82</v>
      </c>
      <c r="L1923" s="29">
        <v>48</v>
      </c>
    </row>
    <row r="1924" spans="8:12" x14ac:dyDescent="0.2">
      <c r="H1924" s="27">
        <v>41901</v>
      </c>
      <c r="I1924" s="27" t="s">
        <v>67</v>
      </c>
      <c r="J1924" s="27" t="s">
        <v>76</v>
      </c>
      <c r="K1924" s="28" t="s">
        <v>80</v>
      </c>
      <c r="L1924" s="29">
        <v>335</v>
      </c>
    </row>
    <row r="1925" spans="8:12" x14ac:dyDescent="0.2">
      <c r="H1925" s="27">
        <v>41889</v>
      </c>
      <c r="I1925" s="27" t="s">
        <v>67</v>
      </c>
      <c r="J1925" s="27" t="s">
        <v>68</v>
      </c>
      <c r="K1925" s="28" t="s">
        <v>71</v>
      </c>
      <c r="L1925" s="29">
        <v>60</v>
      </c>
    </row>
    <row r="1926" spans="8:12" x14ac:dyDescent="0.2">
      <c r="H1926" s="27">
        <v>41852</v>
      </c>
      <c r="I1926" s="27" t="s">
        <v>86</v>
      </c>
      <c r="J1926" s="27" t="s">
        <v>68</v>
      </c>
      <c r="K1926" s="28" t="s">
        <v>74</v>
      </c>
      <c r="L1926" s="29">
        <v>50</v>
      </c>
    </row>
    <row r="1927" spans="8:12" x14ac:dyDescent="0.2">
      <c r="H1927" s="27">
        <v>41814</v>
      </c>
      <c r="I1927" s="27" t="s">
        <v>72</v>
      </c>
      <c r="J1927" s="27" t="s">
        <v>76</v>
      </c>
      <c r="K1927" s="28" t="s">
        <v>78</v>
      </c>
      <c r="L1927" s="29">
        <v>69</v>
      </c>
    </row>
    <row r="1928" spans="8:12" x14ac:dyDescent="0.2">
      <c r="H1928" s="27">
        <v>41820</v>
      </c>
      <c r="I1928" s="27" t="s">
        <v>72</v>
      </c>
      <c r="J1928" s="27" t="s">
        <v>76</v>
      </c>
      <c r="K1928" s="28" t="s">
        <v>74</v>
      </c>
      <c r="L1928" s="29">
        <v>72</v>
      </c>
    </row>
    <row r="1929" spans="8:12" x14ac:dyDescent="0.2">
      <c r="H1929" s="27">
        <v>41835</v>
      </c>
      <c r="I1929" s="27" t="s">
        <v>70</v>
      </c>
      <c r="J1929" s="27" t="s">
        <v>76</v>
      </c>
      <c r="K1929" s="28" t="s">
        <v>71</v>
      </c>
      <c r="L1929" s="29">
        <v>20</v>
      </c>
    </row>
    <row r="1930" spans="8:12" x14ac:dyDescent="0.2">
      <c r="H1930" s="27">
        <v>41812</v>
      </c>
      <c r="I1930" s="27" t="s">
        <v>72</v>
      </c>
      <c r="J1930" s="27" t="s">
        <v>76</v>
      </c>
      <c r="K1930" s="28" t="s">
        <v>71</v>
      </c>
      <c r="L1930" s="29">
        <v>200</v>
      </c>
    </row>
    <row r="1931" spans="8:12" x14ac:dyDescent="0.2">
      <c r="H1931" s="27">
        <v>41866</v>
      </c>
      <c r="I1931" s="27" t="s">
        <v>86</v>
      </c>
      <c r="J1931" s="27" t="s">
        <v>76</v>
      </c>
      <c r="K1931" s="28" t="s">
        <v>74</v>
      </c>
      <c r="L1931" s="29">
        <v>75</v>
      </c>
    </row>
    <row r="1932" spans="8:12" x14ac:dyDescent="0.2">
      <c r="H1932" s="27">
        <v>41779</v>
      </c>
      <c r="I1932" s="27" t="s">
        <v>75</v>
      </c>
      <c r="J1932" s="27" t="s">
        <v>76</v>
      </c>
      <c r="K1932" s="28" t="s">
        <v>78</v>
      </c>
      <c r="L1932" s="29">
        <v>523</v>
      </c>
    </row>
    <row r="1933" spans="8:12" x14ac:dyDescent="0.2">
      <c r="H1933" s="27">
        <v>41811</v>
      </c>
      <c r="I1933" s="27" t="s">
        <v>72</v>
      </c>
      <c r="J1933" s="27" t="s">
        <v>73</v>
      </c>
      <c r="K1933" s="28" t="s">
        <v>71</v>
      </c>
      <c r="L1933" s="29">
        <v>40</v>
      </c>
    </row>
    <row r="1934" spans="8:12" x14ac:dyDescent="0.2">
      <c r="H1934" s="27">
        <v>41858</v>
      </c>
      <c r="I1934" s="27" t="s">
        <v>86</v>
      </c>
      <c r="J1934" s="27" t="s">
        <v>68</v>
      </c>
      <c r="K1934" s="28" t="s">
        <v>81</v>
      </c>
      <c r="L1934" s="29">
        <v>22</v>
      </c>
    </row>
    <row r="1935" spans="8:12" x14ac:dyDescent="0.2">
      <c r="H1935" s="27">
        <v>41791</v>
      </c>
      <c r="I1935" s="27" t="s">
        <v>72</v>
      </c>
      <c r="J1935" s="27" t="s">
        <v>68</v>
      </c>
      <c r="K1935" s="28" t="s">
        <v>82</v>
      </c>
      <c r="L1935" s="29">
        <v>96</v>
      </c>
    </row>
    <row r="1936" spans="8:12" x14ac:dyDescent="0.2">
      <c r="H1936" s="27">
        <v>41819</v>
      </c>
      <c r="I1936" s="27" t="s">
        <v>72</v>
      </c>
      <c r="J1936" s="27" t="s">
        <v>68</v>
      </c>
      <c r="K1936" s="28" t="s">
        <v>78</v>
      </c>
      <c r="L1936" s="29">
        <v>44</v>
      </c>
    </row>
    <row r="1937" spans="8:12" x14ac:dyDescent="0.2">
      <c r="H1937" s="27">
        <v>41863</v>
      </c>
      <c r="I1937" s="27" t="s">
        <v>86</v>
      </c>
      <c r="J1937" s="27" t="s">
        <v>76</v>
      </c>
      <c r="K1937" s="28" t="s">
        <v>83</v>
      </c>
      <c r="L1937" s="29">
        <v>83</v>
      </c>
    </row>
    <row r="1938" spans="8:12" x14ac:dyDescent="0.2">
      <c r="H1938" s="27">
        <v>41876</v>
      </c>
      <c r="I1938" s="27" t="s">
        <v>86</v>
      </c>
      <c r="J1938" s="27" t="s">
        <v>68</v>
      </c>
      <c r="K1938" s="28" t="s">
        <v>81</v>
      </c>
      <c r="L1938" s="29">
        <v>46</v>
      </c>
    </row>
    <row r="1939" spans="8:12" x14ac:dyDescent="0.2">
      <c r="H1939" s="27">
        <v>41875</v>
      </c>
      <c r="I1939" s="27" t="s">
        <v>86</v>
      </c>
      <c r="J1939" s="27" t="s">
        <v>76</v>
      </c>
      <c r="K1939" s="28" t="s">
        <v>82</v>
      </c>
      <c r="L1939" s="29">
        <v>48</v>
      </c>
    </row>
    <row r="1940" spans="8:12" x14ac:dyDescent="0.2">
      <c r="H1940" s="27">
        <v>41863</v>
      </c>
      <c r="I1940" s="27" t="s">
        <v>86</v>
      </c>
      <c r="J1940" s="27" t="s">
        <v>68</v>
      </c>
      <c r="K1940" s="28" t="s">
        <v>80</v>
      </c>
      <c r="L1940" s="29">
        <v>24</v>
      </c>
    </row>
    <row r="1941" spans="8:12" x14ac:dyDescent="0.2">
      <c r="H1941" s="27">
        <v>41870</v>
      </c>
      <c r="I1941" s="27" t="s">
        <v>86</v>
      </c>
      <c r="J1941" s="27" t="s">
        <v>76</v>
      </c>
      <c r="K1941" s="28" t="s">
        <v>71</v>
      </c>
      <c r="L1941" s="29">
        <v>20</v>
      </c>
    </row>
    <row r="1942" spans="8:12" x14ac:dyDescent="0.2">
      <c r="H1942" s="27">
        <v>41823</v>
      </c>
      <c r="I1942" s="27" t="s">
        <v>70</v>
      </c>
      <c r="J1942" s="27" t="s">
        <v>68</v>
      </c>
      <c r="K1942" s="28" t="s">
        <v>83</v>
      </c>
      <c r="L1942" s="29">
        <v>53</v>
      </c>
    </row>
    <row r="1943" spans="8:12" x14ac:dyDescent="0.2">
      <c r="H1943" s="27">
        <v>41875</v>
      </c>
      <c r="I1943" s="27" t="s">
        <v>86</v>
      </c>
      <c r="J1943" s="27" t="s">
        <v>73</v>
      </c>
      <c r="K1943" s="28" t="s">
        <v>74</v>
      </c>
      <c r="L1943" s="29">
        <v>24</v>
      </c>
    </row>
    <row r="1944" spans="8:12" x14ac:dyDescent="0.2">
      <c r="H1944" s="27">
        <v>41878</v>
      </c>
      <c r="I1944" s="27" t="s">
        <v>86</v>
      </c>
      <c r="J1944" s="27" t="s">
        <v>68</v>
      </c>
      <c r="K1944" s="28" t="s">
        <v>71</v>
      </c>
      <c r="L1944" s="29">
        <v>60</v>
      </c>
    </row>
    <row r="1945" spans="8:12" x14ac:dyDescent="0.2">
      <c r="H1945" s="27">
        <v>41855</v>
      </c>
      <c r="I1945" s="27" t="s">
        <v>86</v>
      </c>
      <c r="J1945" s="27" t="s">
        <v>76</v>
      </c>
      <c r="K1945" s="28" t="s">
        <v>78</v>
      </c>
      <c r="L1945" s="29">
        <v>23</v>
      </c>
    </row>
    <row r="1946" spans="8:12" x14ac:dyDescent="0.2">
      <c r="H1946" s="27">
        <v>41852</v>
      </c>
      <c r="I1946" s="27" t="s">
        <v>86</v>
      </c>
      <c r="J1946" s="27" t="s">
        <v>68</v>
      </c>
      <c r="K1946" s="28" t="s">
        <v>74</v>
      </c>
      <c r="L1946" s="29">
        <v>46</v>
      </c>
    </row>
    <row r="1947" spans="8:12" x14ac:dyDescent="0.2">
      <c r="H1947" s="27">
        <v>41876</v>
      </c>
      <c r="I1947" s="27" t="s">
        <v>86</v>
      </c>
      <c r="J1947" s="27" t="s">
        <v>76</v>
      </c>
      <c r="K1947" s="28" t="s">
        <v>74</v>
      </c>
      <c r="L1947" s="29">
        <v>24</v>
      </c>
    </row>
    <row r="1948" spans="8:12" x14ac:dyDescent="0.2">
      <c r="H1948" s="27">
        <v>41867</v>
      </c>
      <c r="I1948" s="27" t="s">
        <v>86</v>
      </c>
      <c r="J1948" s="27" t="s">
        <v>68</v>
      </c>
      <c r="K1948" s="28" t="s">
        <v>71</v>
      </c>
      <c r="L1948" s="29">
        <v>40</v>
      </c>
    </row>
    <row r="1949" spans="8:12" x14ac:dyDescent="0.2">
      <c r="H1949" s="27">
        <v>41884</v>
      </c>
      <c r="I1949" s="27" t="s">
        <v>67</v>
      </c>
      <c r="J1949" s="27" t="s">
        <v>68</v>
      </c>
      <c r="K1949" s="28" t="s">
        <v>85</v>
      </c>
      <c r="L1949" s="29">
        <v>36</v>
      </c>
    </row>
    <row r="1950" spans="8:12" x14ac:dyDescent="0.2">
      <c r="H1950" s="27">
        <v>41858</v>
      </c>
      <c r="I1950" s="27" t="s">
        <v>86</v>
      </c>
      <c r="J1950" s="27" t="s">
        <v>68</v>
      </c>
      <c r="K1950" s="28" t="s">
        <v>81</v>
      </c>
      <c r="L1950" s="29">
        <v>46</v>
      </c>
    </row>
    <row r="1951" spans="8:12" x14ac:dyDescent="0.2">
      <c r="H1951" s="27">
        <v>41819</v>
      </c>
      <c r="I1951" s="27" t="s">
        <v>72</v>
      </c>
      <c r="J1951" s="27" t="s">
        <v>73</v>
      </c>
      <c r="K1951" s="28" t="s">
        <v>74</v>
      </c>
      <c r="L1951" s="29">
        <v>48</v>
      </c>
    </row>
    <row r="1952" spans="8:12" x14ac:dyDescent="0.2">
      <c r="H1952" s="27">
        <v>41814</v>
      </c>
      <c r="I1952" s="27" t="s">
        <v>72</v>
      </c>
      <c r="J1952" s="27" t="s">
        <v>68</v>
      </c>
      <c r="K1952" s="28" t="s">
        <v>71</v>
      </c>
      <c r="L1952" s="29">
        <v>20</v>
      </c>
    </row>
    <row r="1953" spans="8:12" x14ac:dyDescent="0.2">
      <c r="H1953" s="27">
        <v>41852</v>
      </c>
      <c r="I1953" s="27" t="s">
        <v>86</v>
      </c>
      <c r="J1953" s="27" t="s">
        <v>76</v>
      </c>
      <c r="K1953" s="28" t="s">
        <v>81</v>
      </c>
      <c r="L1953" s="29">
        <v>66</v>
      </c>
    </row>
    <row r="1954" spans="8:12" x14ac:dyDescent="0.2">
      <c r="H1954" s="27">
        <v>41853</v>
      </c>
      <c r="I1954" s="27" t="s">
        <v>86</v>
      </c>
      <c r="J1954" s="27" t="s">
        <v>68</v>
      </c>
      <c r="K1954" s="28" t="s">
        <v>80</v>
      </c>
      <c r="L1954" s="29">
        <v>68</v>
      </c>
    </row>
    <row r="1955" spans="8:12" x14ac:dyDescent="0.2">
      <c r="H1955" s="27">
        <v>41795</v>
      </c>
      <c r="I1955" s="27" t="s">
        <v>72</v>
      </c>
      <c r="J1955" s="27" t="s">
        <v>68</v>
      </c>
      <c r="K1955" s="28" t="s">
        <v>85</v>
      </c>
      <c r="L1955" s="29">
        <v>54</v>
      </c>
    </row>
    <row r="1956" spans="8:12" x14ac:dyDescent="0.2">
      <c r="H1956" s="27">
        <v>41881</v>
      </c>
      <c r="I1956" s="27" t="s">
        <v>86</v>
      </c>
      <c r="J1956" s="27" t="s">
        <v>68</v>
      </c>
      <c r="K1956" s="28" t="s">
        <v>77</v>
      </c>
      <c r="L1956" s="29">
        <v>66</v>
      </c>
    </row>
    <row r="1957" spans="8:12" x14ac:dyDescent="0.2">
      <c r="H1957" s="27">
        <v>41805</v>
      </c>
      <c r="I1957" s="27" t="s">
        <v>72</v>
      </c>
      <c r="J1957" s="27" t="s">
        <v>76</v>
      </c>
      <c r="K1957" s="28" t="s">
        <v>84</v>
      </c>
      <c r="L1957" s="29">
        <v>63</v>
      </c>
    </row>
    <row r="1958" spans="8:12" x14ac:dyDescent="0.2">
      <c r="H1958" s="27">
        <v>41777</v>
      </c>
      <c r="I1958" s="27" t="s">
        <v>75</v>
      </c>
      <c r="J1958" s="27" t="s">
        <v>76</v>
      </c>
      <c r="K1958" s="28" t="s">
        <v>71</v>
      </c>
      <c r="L1958" s="29">
        <v>20</v>
      </c>
    </row>
    <row r="1959" spans="8:12" x14ac:dyDescent="0.2">
      <c r="H1959" s="27">
        <v>41858</v>
      </c>
      <c r="I1959" s="27" t="s">
        <v>86</v>
      </c>
      <c r="J1959" s="27" t="s">
        <v>73</v>
      </c>
      <c r="K1959" s="28" t="s">
        <v>80</v>
      </c>
      <c r="L1959" s="29">
        <v>24</v>
      </c>
    </row>
    <row r="1960" spans="8:12" x14ac:dyDescent="0.2">
      <c r="H1960" s="27">
        <v>41855</v>
      </c>
      <c r="I1960" s="27" t="s">
        <v>86</v>
      </c>
      <c r="J1960" s="27" t="s">
        <v>68</v>
      </c>
      <c r="K1960" s="28" t="s">
        <v>84</v>
      </c>
      <c r="L1960" s="29">
        <v>84</v>
      </c>
    </row>
    <row r="1961" spans="8:12" x14ac:dyDescent="0.2">
      <c r="H1961" s="27">
        <v>41828</v>
      </c>
      <c r="I1961" s="27" t="s">
        <v>70</v>
      </c>
      <c r="J1961" s="27" t="s">
        <v>68</v>
      </c>
      <c r="K1961" s="28" t="s">
        <v>80</v>
      </c>
      <c r="L1961" s="29">
        <v>47</v>
      </c>
    </row>
    <row r="1962" spans="8:12" x14ac:dyDescent="0.2">
      <c r="H1962" s="27">
        <v>41784</v>
      </c>
      <c r="I1962" s="27" t="s">
        <v>75</v>
      </c>
      <c r="J1962" s="27" t="s">
        <v>76</v>
      </c>
      <c r="K1962" s="28" t="s">
        <v>79</v>
      </c>
      <c r="L1962" s="29">
        <v>87</v>
      </c>
    </row>
    <row r="1963" spans="8:12" x14ac:dyDescent="0.2">
      <c r="H1963" s="27">
        <v>41772</v>
      </c>
      <c r="I1963" s="27" t="s">
        <v>75</v>
      </c>
      <c r="J1963" s="27" t="s">
        <v>68</v>
      </c>
      <c r="K1963" s="28" t="s">
        <v>71</v>
      </c>
      <c r="L1963" s="29">
        <v>40</v>
      </c>
    </row>
    <row r="1964" spans="8:12" x14ac:dyDescent="0.2">
      <c r="H1964" s="27">
        <v>41891</v>
      </c>
      <c r="I1964" s="27" t="s">
        <v>67</v>
      </c>
      <c r="J1964" s="27" t="s">
        <v>76</v>
      </c>
      <c r="K1964" s="28" t="s">
        <v>71</v>
      </c>
      <c r="L1964" s="29">
        <v>246</v>
      </c>
    </row>
    <row r="1965" spans="8:12" x14ac:dyDescent="0.2">
      <c r="H1965" s="27">
        <v>41805</v>
      </c>
      <c r="I1965" s="27" t="s">
        <v>72</v>
      </c>
      <c r="J1965" s="27" t="s">
        <v>76</v>
      </c>
      <c r="K1965" s="28" t="s">
        <v>69</v>
      </c>
      <c r="L1965" s="29">
        <v>240</v>
      </c>
    </row>
    <row r="1966" spans="8:12" x14ac:dyDescent="0.2">
      <c r="H1966" s="27">
        <v>41876</v>
      </c>
      <c r="I1966" s="27" t="s">
        <v>86</v>
      </c>
      <c r="J1966" s="27" t="s">
        <v>68</v>
      </c>
      <c r="K1966" s="28" t="s">
        <v>77</v>
      </c>
      <c r="L1966" s="29">
        <v>99</v>
      </c>
    </row>
    <row r="1967" spans="8:12" x14ac:dyDescent="0.2">
      <c r="H1967" s="27">
        <v>41791</v>
      </c>
      <c r="I1967" s="27" t="s">
        <v>72</v>
      </c>
      <c r="J1967" s="27" t="s">
        <v>68</v>
      </c>
      <c r="K1967" s="28" t="s">
        <v>77</v>
      </c>
      <c r="L1967" s="29">
        <v>68</v>
      </c>
    </row>
    <row r="1968" spans="8:12" x14ac:dyDescent="0.2">
      <c r="H1968" s="27">
        <v>41817</v>
      </c>
      <c r="I1968" s="27" t="s">
        <v>72</v>
      </c>
      <c r="J1968" s="27" t="s">
        <v>76</v>
      </c>
      <c r="K1968" s="28" t="s">
        <v>74</v>
      </c>
      <c r="L1968" s="29">
        <v>72</v>
      </c>
    </row>
    <row r="1969" spans="8:12" x14ac:dyDescent="0.2">
      <c r="H1969" s="27">
        <v>41880</v>
      </c>
      <c r="I1969" s="27" t="s">
        <v>86</v>
      </c>
      <c r="J1969" s="27" t="s">
        <v>76</v>
      </c>
      <c r="K1969" s="28" t="s">
        <v>71</v>
      </c>
      <c r="L1969" s="29">
        <v>40</v>
      </c>
    </row>
    <row r="1970" spans="8:12" x14ac:dyDescent="0.2">
      <c r="H1970" s="27">
        <v>41813</v>
      </c>
      <c r="I1970" s="27" t="s">
        <v>72</v>
      </c>
      <c r="J1970" s="27" t="s">
        <v>68</v>
      </c>
      <c r="K1970" s="28" t="s">
        <v>80</v>
      </c>
      <c r="L1970" s="29">
        <v>71</v>
      </c>
    </row>
    <row r="1971" spans="8:12" x14ac:dyDescent="0.2">
      <c r="H1971" s="27">
        <v>41800</v>
      </c>
      <c r="I1971" s="27" t="s">
        <v>72</v>
      </c>
      <c r="J1971" s="27" t="s">
        <v>76</v>
      </c>
      <c r="K1971" s="28" t="s">
        <v>80</v>
      </c>
      <c r="L1971" s="29">
        <v>71</v>
      </c>
    </row>
    <row r="1972" spans="8:12" x14ac:dyDescent="0.2">
      <c r="H1972" s="27">
        <v>41784</v>
      </c>
      <c r="I1972" s="27" t="s">
        <v>75</v>
      </c>
      <c r="J1972" s="27" t="s">
        <v>68</v>
      </c>
      <c r="K1972" s="28" t="s">
        <v>78</v>
      </c>
      <c r="L1972" s="29">
        <v>46</v>
      </c>
    </row>
    <row r="1973" spans="8:12" x14ac:dyDescent="0.2">
      <c r="H1973" s="27">
        <v>41846</v>
      </c>
      <c r="I1973" s="27" t="s">
        <v>70</v>
      </c>
      <c r="J1973" s="27" t="s">
        <v>76</v>
      </c>
      <c r="K1973" s="28" t="s">
        <v>81</v>
      </c>
      <c r="L1973" s="29">
        <v>69</v>
      </c>
    </row>
    <row r="1974" spans="8:12" x14ac:dyDescent="0.2">
      <c r="H1974" s="27">
        <v>41815</v>
      </c>
      <c r="I1974" s="27" t="s">
        <v>72</v>
      </c>
      <c r="J1974" s="27" t="s">
        <v>76</v>
      </c>
      <c r="K1974" s="28" t="s">
        <v>78</v>
      </c>
      <c r="L1974" s="29">
        <v>69</v>
      </c>
    </row>
    <row r="1975" spans="8:12" x14ac:dyDescent="0.2">
      <c r="H1975" s="27">
        <v>41854</v>
      </c>
      <c r="I1975" s="27" t="s">
        <v>86</v>
      </c>
      <c r="J1975" s="27" t="s">
        <v>76</v>
      </c>
      <c r="K1975" s="28" t="s">
        <v>77</v>
      </c>
      <c r="L1975" s="29">
        <v>66</v>
      </c>
    </row>
    <row r="1976" spans="8:12" x14ac:dyDescent="0.2">
      <c r="H1976" s="27">
        <v>41794</v>
      </c>
      <c r="I1976" s="27" t="s">
        <v>72</v>
      </c>
      <c r="J1976" s="27" t="s">
        <v>73</v>
      </c>
      <c r="K1976" s="28" t="s">
        <v>77</v>
      </c>
      <c r="L1976" s="29">
        <v>68</v>
      </c>
    </row>
    <row r="1977" spans="8:12" x14ac:dyDescent="0.2">
      <c r="H1977" s="27">
        <v>41818</v>
      </c>
      <c r="I1977" s="27" t="s">
        <v>72</v>
      </c>
      <c r="J1977" s="27" t="s">
        <v>68</v>
      </c>
      <c r="K1977" s="28" t="s">
        <v>71</v>
      </c>
      <c r="L1977" s="29">
        <v>38</v>
      </c>
    </row>
    <row r="1978" spans="8:12" x14ac:dyDescent="0.2">
      <c r="H1978" s="27">
        <v>41861</v>
      </c>
      <c r="I1978" s="27" t="s">
        <v>86</v>
      </c>
      <c r="J1978" s="27" t="s">
        <v>68</v>
      </c>
      <c r="K1978" s="28" t="s">
        <v>81</v>
      </c>
      <c r="L1978" s="29">
        <v>23</v>
      </c>
    </row>
    <row r="1979" spans="8:12" x14ac:dyDescent="0.2">
      <c r="H1979" s="27">
        <v>41828</v>
      </c>
      <c r="I1979" s="27" t="s">
        <v>70</v>
      </c>
      <c r="J1979" s="27" t="s">
        <v>76</v>
      </c>
      <c r="K1979" s="28" t="s">
        <v>79</v>
      </c>
      <c r="L1979" s="29">
        <v>58</v>
      </c>
    </row>
    <row r="1980" spans="8:12" x14ac:dyDescent="0.2">
      <c r="H1980" s="27">
        <v>41798</v>
      </c>
      <c r="I1980" s="27" t="s">
        <v>72</v>
      </c>
      <c r="J1980" s="27" t="s">
        <v>76</v>
      </c>
      <c r="K1980" s="28" t="s">
        <v>79</v>
      </c>
      <c r="L1980" s="29">
        <v>87</v>
      </c>
    </row>
    <row r="1981" spans="8:12" x14ac:dyDescent="0.2">
      <c r="H1981" s="27">
        <v>41760</v>
      </c>
      <c r="I1981" s="27" t="s">
        <v>75</v>
      </c>
      <c r="J1981" s="27" t="s">
        <v>76</v>
      </c>
      <c r="K1981" s="28" t="s">
        <v>83</v>
      </c>
      <c r="L1981" s="29">
        <v>83</v>
      </c>
    </row>
    <row r="1982" spans="8:12" x14ac:dyDescent="0.2">
      <c r="H1982" s="27">
        <v>41880</v>
      </c>
      <c r="I1982" s="27" t="s">
        <v>86</v>
      </c>
      <c r="J1982" s="27" t="s">
        <v>68</v>
      </c>
      <c r="K1982" s="28" t="s">
        <v>79</v>
      </c>
      <c r="L1982" s="29">
        <v>331</v>
      </c>
    </row>
    <row r="1983" spans="8:12" x14ac:dyDescent="0.2">
      <c r="H1983" s="27">
        <v>41879</v>
      </c>
      <c r="I1983" s="27" t="s">
        <v>86</v>
      </c>
      <c r="J1983" s="27" t="s">
        <v>73</v>
      </c>
      <c r="K1983" s="28" t="s">
        <v>77</v>
      </c>
      <c r="L1983" s="29">
        <v>96</v>
      </c>
    </row>
    <row r="1984" spans="8:12" x14ac:dyDescent="0.2">
      <c r="H1984" s="27">
        <v>41798</v>
      </c>
      <c r="I1984" s="27" t="s">
        <v>72</v>
      </c>
      <c r="J1984" s="27" t="s">
        <v>73</v>
      </c>
      <c r="K1984" s="28" t="s">
        <v>79</v>
      </c>
      <c r="L1984" s="29">
        <v>58</v>
      </c>
    </row>
    <row r="1985" spans="8:12" x14ac:dyDescent="0.2">
      <c r="H1985" s="27">
        <v>41810</v>
      </c>
      <c r="I1985" s="27" t="s">
        <v>72</v>
      </c>
      <c r="J1985" s="27" t="s">
        <v>76</v>
      </c>
      <c r="K1985" s="28" t="s">
        <v>81</v>
      </c>
      <c r="L1985" s="29">
        <v>23</v>
      </c>
    </row>
    <row r="1986" spans="8:12" x14ac:dyDescent="0.2">
      <c r="H1986" s="27">
        <v>41818</v>
      </c>
      <c r="I1986" s="27" t="s">
        <v>72</v>
      </c>
      <c r="J1986" s="27" t="s">
        <v>76</v>
      </c>
      <c r="K1986" s="28" t="s">
        <v>83</v>
      </c>
      <c r="L1986" s="29">
        <v>277</v>
      </c>
    </row>
    <row r="1987" spans="8:12" x14ac:dyDescent="0.2">
      <c r="H1987" s="27">
        <v>41808</v>
      </c>
      <c r="I1987" s="27" t="s">
        <v>72</v>
      </c>
      <c r="J1987" s="27" t="s">
        <v>76</v>
      </c>
      <c r="K1987" s="28" t="s">
        <v>77</v>
      </c>
      <c r="L1987" s="29">
        <v>33</v>
      </c>
    </row>
    <row r="1988" spans="8:12" x14ac:dyDescent="0.2">
      <c r="H1988" s="27">
        <v>41804</v>
      </c>
      <c r="I1988" s="27" t="s">
        <v>72</v>
      </c>
      <c r="J1988" s="27" t="s">
        <v>76</v>
      </c>
      <c r="K1988" s="28" t="s">
        <v>82</v>
      </c>
      <c r="L1988" s="29">
        <v>24</v>
      </c>
    </row>
    <row r="1989" spans="8:12" x14ac:dyDescent="0.2">
      <c r="H1989" s="27">
        <v>41873</v>
      </c>
      <c r="I1989" s="27" t="s">
        <v>86</v>
      </c>
      <c r="J1989" s="27" t="s">
        <v>76</v>
      </c>
      <c r="K1989" s="28" t="s">
        <v>81</v>
      </c>
      <c r="L1989" s="29">
        <v>66</v>
      </c>
    </row>
    <row r="1990" spans="8:12" x14ac:dyDescent="0.2">
      <c r="H1990" s="27">
        <v>41803</v>
      </c>
      <c r="I1990" s="27" t="s">
        <v>72</v>
      </c>
      <c r="J1990" s="27" t="s">
        <v>76</v>
      </c>
      <c r="K1990" s="28" t="s">
        <v>83</v>
      </c>
      <c r="L1990" s="29">
        <v>27</v>
      </c>
    </row>
    <row r="1991" spans="8:12" x14ac:dyDescent="0.2">
      <c r="H1991" s="27">
        <v>41794</v>
      </c>
      <c r="I1991" s="27" t="s">
        <v>72</v>
      </c>
      <c r="J1991" s="27" t="s">
        <v>76</v>
      </c>
      <c r="K1991" s="28" t="s">
        <v>81</v>
      </c>
      <c r="L1991" s="29">
        <v>23</v>
      </c>
    </row>
    <row r="1992" spans="8:12" x14ac:dyDescent="0.2">
      <c r="H1992" s="27">
        <v>41803</v>
      </c>
      <c r="I1992" s="27" t="s">
        <v>72</v>
      </c>
      <c r="J1992" s="27" t="s">
        <v>76</v>
      </c>
      <c r="K1992" s="28" t="s">
        <v>79</v>
      </c>
      <c r="L1992" s="29">
        <v>28</v>
      </c>
    </row>
    <row r="1993" spans="8:12" x14ac:dyDescent="0.2">
      <c r="H1993" s="27">
        <v>41881</v>
      </c>
      <c r="I1993" s="27" t="s">
        <v>86</v>
      </c>
      <c r="J1993" s="27" t="s">
        <v>76</v>
      </c>
      <c r="K1993" s="28" t="s">
        <v>71</v>
      </c>
      <c r="L1993" s="29">
        <v>60</v>
      </c>
    </row>
    <row r="1994" spans="8:12" x14ac:dyDescent="0.2">
      <c r="H1994" s="27">
        <v>41900</v>
      </c>
      <c r="I1994" s="27" t="s">
        <v>67</v>
      </c>
      <c r="J1994" s="27" t="s">
        <v>68</v>
      </c>
      <c r="K1994" s="28" t="s">
        <v>74</v>
      </c>
      <c r="L1994" s="29">
        <v>75</v>
      </c>
    </row>
    <row r="1995" spans="8:12" x14ac:dyDescent="0.2">
      <c r="H1995" s="27">
        <v>41869</v>
      </c>
      <c r="I1995" s="27" t="s">
        <v>86</v>
      </c>
      <c r="J1995" s="27" t="s">
        <v>73</v>
      </c>
      <c r="K1995" s="28" t="s">
        <v>69</v>
      </c>
      <c r="L1995" s="29">
        <v>78</v>
      </c>
    </row>
    <row r="1996" spans="8:12" x14ac:dyDescent="0.2">
      <c r="H1996" s="27">
        <v>41880</v>
      </c>
      <c r="I1996" s="27" t="s">
        <v>86</v>
      </c>
      <c r="J1996" s="27" t="s">
        <v>68</v>
      </c>
      <c r="K1996" s="28" t="s">
        <v>83</v>
      </c>
      <c r="L1996" s="29">
        <v>83</v>
      </c>
    </row>
    <row r="1997" spans="8:12" x14ac:dyDescent="0.2">
      <c r="H1997" s="27">
        <v>41792</v>
      </c>
      <c r="I1997" s="27" t="s">
        <v>72</v>
      </c>
      <c r="J1997" s="27" t="s">
        <v>76</v>
      </c>
      <c r="K1997" s="28" t="s">
        <v>77</v>
      </c>
      <c r="L1997" s="29">
        <v>136</v>
      </c>
    </row>
    <row r="1998" spans="8:12" x14ac:dyDescent="0.2">
      <c r="H1998" s="27">
        <v>41844</v>
      </c>
      <c r="I1998" s="27" t="s">
        <v>70</v>
      </c>
      <c r="J1998" s="27" t="s">
        <v>76</v>
      </c>
      <c r="K1998" s="28" t="s">
        <v>79</v>
      </c>
      <c r="L1998" s="29">
        <v>29</v>
      </c>
    </row>
    <row r="1999" spans="8:12" x14ac:dyDescent="0.2">
      <c r="H1999" s="27">
        <v>41869</v>
      </c>
      <c r="I1999" s="27" t="s">
        <v>86</v>
      </c>
      <c r="J1999" s="27" t="s">
        <v>76</v>
      </c>
      <c r="K1999" s="28" t="s">
        <v>71</v>
      </c>
      <c r="L1999" s="29">
        <v>38</v>
      </c>
    </row>
    <row r="2000" spans="8:12" x14ac:dyDescent="0.2">
      <c r="H2000" s="27">
        <v>41819</v>
      </c>
      <c r="I2000" s="27" t="s">
        <v>72</v>
      </c>
      <c r="J2000" s="27" t="s">
        <v>76</v>
      </c>
      <c r="K2000" s="28" t="s">
        <v>81</v>
      </c>
      <c r="L2000" s="29">
        <v>46</v>
      </c>
    </row>
    <row r="2001" spans="8:12" x14ac:dyDescent="0.2">
      <c r="H2001" s="27">
        <v>41792</v>
      </c>
      <c r="I2001" s="27" t="s">
        <v>72</v>
      </c>
      <c r="J2001" s="27" t="s">
        <v>73</v>
      </c>
      <c r="K2001" s="28" t="s">
        <v>78</v>
      </c>
      <c r="L2001" s="29">
        <v>501</v>
      </c>
    </row>
  </sheetData>
  <mergeCells count="1">
    <mergeCell ref="N1:O1"/>
  </mergeCell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boxplot</vt:lpstr>
      <vt:lpstr>histogram</vt:lpstr>
      <vt:lpstr>line chart</vt:lpstr>
      <vt:lpstr>pie 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CHAN, CHI SHING</dc:creator>
  <cp:keywords/>
  <dc:description/>
  <cp:lastModifiedBy>Microsoft Office User</cp:lastModifiedBy>
  <dcterms:created xsi:type="dcterms:W3CDTF">2015-09-10T08:49:55Z</dcterms:created>
  <dcterms:modified xsi:type="dcterms:W3CDTF">2016-09-13T05:19:40Z</dcterms:modified>
  <cp:category/>
</cp:coreProperties>
</file>